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gsant\OneDrive - Università degli Studi di Sassari\Desktop\DataCamp\Excel\"/>
    </mc:Choice>
  </mc:AlternateContent>
  <xr:revisionPtr revIDLastSave="0" documentId="13_ncr:1_{53E99DDA-A974-415E-B126-8F60C0B241F6}" xr6:coauthVersionLast="47" xr6:coauthVersionMax="47" xr10:uidLastSave="{00000000-0000-0000-0000-000000000000}"/>
  <bookViews>
    <workbookView xWindow="-108" yWindow="-108" windowWidth="23256" windowHeight="12456" activeTab="3" xr2:uid="{00000000-000D-0000-FFFF-FFFF00000000}"/>
  </bookViews>
  <sheets>
    <sheet name="Total Sales Pivot" sheetId="18" r:id="rId1"/>
    <sheet name="Country " sheetId="21" r:id="rId2"/>
    <sheet name="Top 5 Customers" sheetId="22" r:id="rId3"/>
    <sheet name="Das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I2" i="17"/>
  <c r="N2" i="17" s="1"/>
  <c r="K2"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<sst xmlns="http://schemas.openxmlformats.org/spreadsheetml/2006/main" count="11089" uniqueCount="6207">
  <si>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</si>
  <si>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</si>
  <si>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</si>
  <si>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</si>
  <si>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</si>
  <si>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</si>
  <si>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</si>
  <si>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</si>
  <si>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</si>
  <si>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</si>
  <si>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</si>
  <si>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</si>
  <si>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</si>
  <si>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</si>
  <si>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</si>
  <si>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</si>
  <si>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</si>
  <si>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</si>
  <si>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</si>
  <si>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</si>
  <si>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</si>
  <si>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</si>
  <si>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</si>
  <si>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</si>
  <si>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</si>
  <si>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</si>
  <si>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</si>
  <si>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</si>
  <si>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</si>
  <si>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</si>
  <si>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</si>
  <si>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</si>
  <si>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</si>
  <si>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</si>
  <si>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</si>
  <si>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</si>
  <si>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</si>
  <si>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</si>
  <si>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</si>
  <si>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</si>
  <si>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</si>
  <si>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</si>
  <si>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</si>
  <si>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</si>
  <si>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</si>
  <si>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</si>
  <si>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</si>
  <si>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</si>
  <si>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</si>
  <si>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</si>
  <si>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</si>
  <si>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</si>
  <si>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</si>
  <si>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</si>
  <si>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</si>
  <si>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</si>
  <si>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</si>
  <si>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</si>
  <si>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</si>
  <si>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</si>
  <si>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</si>
  <si>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</si>
  <si>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</si>
  <si>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</si>
  <si>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</si>
  <si>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</si>
  <si>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</si>
  <si>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</si>
  <si>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</si>
  <si>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</si>
  <si>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</si>
  <si>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</si>
  <si>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</si>
  <si>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</si>
  <si>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</si>
  <si>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</si>
  <si>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</si>
  <si>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</si>
  <si>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</si>
  <si>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</si>
  <si>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</si>
  <si>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</si>
  <si>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</si>
  <si>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</si>
  <si>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</si>
  <si>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</si>
  <si>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</si>
  <si>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</si>
  <si>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</si>
  <si>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</si>
  <si>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</si>
  <si>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</si>
  <si>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</si>
  <si>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</si>
  <si>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</si>
  <si>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</si>
  <si>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</si>
  <si>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</si>
  <si>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</si>
  <si>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</si>
  <si>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</si>
  <si>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</si>
  <si>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</si>
  <si>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</si>
  <si>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</si>
  <si>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</si>
  <si>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</si>
  <si>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</si>
  <si>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</si>
  <si>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</si>
  <si>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</si>
  <si>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</si>
  <si>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</si>
  <si>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</si>
  <si>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</si>
  <si>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</si>
  <si>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</si>
  <si>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</si>
  <si>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</si>
  <si>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</si>
  <si>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</si>
  <si>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</si>
  <si>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</si>
  <si>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</si>
  <si>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</si>
  <si>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</si>
  <si>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</si>
  <si>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</si>
  <si>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</si>
  <si>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</si>
  <si>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</si>
  <si>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</si>
  <si>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</si>
  <si>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</si>
  <si>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</si>
  <si>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</si>
  <si>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</si>
  <si>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</si>
  <si>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</si>
  <si>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</si>
  <si>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</si>
  <si>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</si>
  <si>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</si>
  <si>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</si>
  <si>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</si>
  <si>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</si>
  <si>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</si>
  <si>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</si>
  <si>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</si>
  <si>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</si>
  <si>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</si>
  <si>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</si>
  <si>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</si>
  <si>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</si>
  <si>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</si>
  <si>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</si>
  <si>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</si>
  <si>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</si>
  <si>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</si>
  <si>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</si>
  <si>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</si>
  <si>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</si>
  <si>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</si>
  <si>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</si>
  <si>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</si>
  <si>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</si>
  <si>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</si>
  <si>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</si>
  <si>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</si>
  <si>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</si>
  <si>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</si>
  <si>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</si>
  <si>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</si>
  <si>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</si>
  <si>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</si>
  <si>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</si>
  <si>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</si>
  <si>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</si>
  <si>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</si>
  <si>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</si>
  <si>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</si>
  <si>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</si>
  <si>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</si>
  <si>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</si>
  <si>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</si>
  <si>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</si>
  <si>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</si>
  <si>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</si>
  <si>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</si>
  <si>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</si>
  <si>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</si>
  <si>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</si>
  <si>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</si>
  <si>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</si>
  <si>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</si>
  <si>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</si>
  <si>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</si>
  <si>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</si>
  <si>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</si>
  <si>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</si>
  <si>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</si>
  <si>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</si>
  <si>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</si>
  <si>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</si>
  <si>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</si>
  <si>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</si>
  <si>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</si>
  <si>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</si>
  <si>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</si>
  <si>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</si>
  <si>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</si>
  <si>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</si>
  <si>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</si>
  <si>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</si>
  <si>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</si>
  <si>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</si>
  <si>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</si>
  <si>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</si>
  <si>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</si>
  <si>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</si>
  <si>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</si>
  <si>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</si>
  <si>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</si>
  <si>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</si>
  <si>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</si>
  <si>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</si>
  <si>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</si>
  <si>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</si>
  <si>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</si>
  <si>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</si>
  <si>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</si>
  <si>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</si>
  <si>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</si>
  <si>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</si>
  <si>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</si>
  <si>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</si>
  <si>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</si>
  <si>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</si>
  <si>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</si>
  <si>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</si>
  <si>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</si>
  <si>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</si>
  <si>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</si>
  <si>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</si>
  <si>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</si>
  <si>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</si>
  <si>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</si>
  <si>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</si>
  <si>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</si>
  <si>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</si>
  <si>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</si>
  <si>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</si>
  <si>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</si>
  <si>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</si>
  <si>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</si>
  <si>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</si>
  <si>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</si>
  <si>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</si>
  <si>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</si>
  <si>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</si>
  <si>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</si>
  <si>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</si>
  <si>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</si>
  <si>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</si>
  <si>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</si>
  <si>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</si>
  <si>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</si>
  <si>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</si>
  <si>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</si>
  <si>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</si>
  <si>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</si>
  <si>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</si>
  <si>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</si>
  <si>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</si>
  <si>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</si>
  <si>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</si>
  <si>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</si>
  <si>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</si>
  <si>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</si>
  <si>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</si>
  <si>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</si>
  <si>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</si>
  <si>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</si>
  <si>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</si>
  <si>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</si>
  <si>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</si>
  <si>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</si>
  <si>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</si>
  <si>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</si>
  <si>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</si>
  <si>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</si>
  <si>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</si>
  <si>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</si>
  <si>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</si>
  <si>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</si>
  <si>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</si>
  <si>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</si>
  <si>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</si>
  <si>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</si>
  <si>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</si>
  <si>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</si>
  <si>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</si>
  <si>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</si>
  <si>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</si>
  <si>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</si>
  <si>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</si>
  <si>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</si>
  <si>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</si>
  <si>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</si>
  <si>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</si>
  <si>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</si>
  <si>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</si>
  <si>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</si>
  <si>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</si>
  <si>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</si>
  <si>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</si>
  <si>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</si>
  <si>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</si>
  <si>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</si>
  <si>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</si>
  <si>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</si>
  <si>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</si>
  <si>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</si>
  <si>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</si>
  <si>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</si>
  <si>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</si>
  <si>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</si>
  <si>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</si>
  <si>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</si>
  <si>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</si>
  <si>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</si>
  <si>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</si>
  <si>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</si>
  <si>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</si>
  <si>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</si>
  <si>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</si>
  <si>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</si>
  <si>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</si>
  <si>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</si>
  <si>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</si>
  <si>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</si>
  <si>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</si>
  <si>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</si>
  <si>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</si>
  <si>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</si>
  <si>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</si>
  <si>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</si>
  <si>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</si>
  <si>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</si>
  <si>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</si>
  <si>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</si>
  <si>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</si>
  <si>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</si>
  <si>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</si>
  <si>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</si>
  <si>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</si>
  <si>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</si>
  <si>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</si>
  <si>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</si>
  <si>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</si>
  <si>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</si>
  <si>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</si>
  <si>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</si>
  <si>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</si>
  <si>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</si>
  <si>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</si>
  <si>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</si>
  <si>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</si>
  <si>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</si>
  <si>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</si>
  <si>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</si>
  <si>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</si>
  <si>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</si>
  <si>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</si>
  <si>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</si>
  <si>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</si>
  <si>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</si>
  <si>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</si>
  <si>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</si>
  <si>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</si>
  <si>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</si>
  <si>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</si>
  <si>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</si>
  <si>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</si>
  <si>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</si>
  <si>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</si>
  <si>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</si>
  <si>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</si>
  <si>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</si>
  <si>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</si>
  <si>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</si>
  <si>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</si>
  <si>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</si>
  <si>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</si>
  <si>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</si>
  <si>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</si>
  <si>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</si>
  <si>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</si>
  <si>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</si>
  <si>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</si>
  <si>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</si>
  <si>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</si>
  <si>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</si>
  <si>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</si>
  <si>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</si>
  <si>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</si>
  <si>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</si>
  <si>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</si>
  <si>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</si>
  <si>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</si>
  <si>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</si>
  <si>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</si>
  <si>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</si>
  <si>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</si>
  <si>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</si>
  <si>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</si>
  <si>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</si>
  <si>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</si>
  <si>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</si>
  <si>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</si>
  <si>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</si>
  <si>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</si>
  <si>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</si>
  <si>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</si>
  <si>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</si>
  <si>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</si>
  <si>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</si>
  <si>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</si>
  <si>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</si>
  <si>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</si>
  <si>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</si>
  <si>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</si>
  <si>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</si>
  <si>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</si>
  <si>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</si>
  <si>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</si>
  <si>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</si>
  <si>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</si>
  <si>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</si>
  <si>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</si>
  <si>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</si>
  <si>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</si>
  <si>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</si>
  <si>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</si>
  <si>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</si>
  <si>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</si>
  <si>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</si>
  <si>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</si>
  <si>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</si>
  <si>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</si>
  <si>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</si>
  <si>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</si>
  <si>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</si>
  <si>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</si>
  <si>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</si>
  <si>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</si>
  <si>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</si>
  <si>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</si>
  <si>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</si>
  <si>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</si>
  <si>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</si>
  <si>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</si>
  <si>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</si>
  <si>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</si>
  <si>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</si>
  <si>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</si>
  <si>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</si>
  <si>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</si>
  <si>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</si>
  <si>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</si>
  <si>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</si>
  <si>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</si>
  <si>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</si>
  <si>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</si>
  <si>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</si>
  <si>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</si>
  <si>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</si>
  <si>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</si>
  <si>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</si>
  <si>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</si>
  <si>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</si>
  <si>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</si>
  <si>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</si>
  <si>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</si>
  <si>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</si>
  <si>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</si>
  <si>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</si>
  <si>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</si>
  <si>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</si>
  <si>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</si>
  <si>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</si>
  <si>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</si>
  <si>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</si>
  <si>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</si>
  <si>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</si>
  <si>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</si>
  <si>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</si>
  <si>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</si>
  <si>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</si>
  <si>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</si>
  <si>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</si>
  <si>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</si>
  <si>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</si>
  <si>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</si>
  <si>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</si>
  <si>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</si>
  <si>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</si>
  <si>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</si>
  <si>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</si>
  <si>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</si>
  <si>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</si>
  <si>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</si>
  <si>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</si>
  <si>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</si>
  <si>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</si>
  <si>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</si>
  <si>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</si>
  <si>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</si>
  <si>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</si>
  <si>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</si>
  <si>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</si>
  <si>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</si>
  <si>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</si>
  <si>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</si>
  <si>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</si>
  <si>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</si>
  <si>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</si>
  <si>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</si>
  <si>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</si>
  <si>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</si>
  <si>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</si>
  <si>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</si>
  <si>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</si>
  <si>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</si>
  <si>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</si>
  <si>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</si>
  <si>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</si>
  <si>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</si>
  <si>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</si>
  <si>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</si>
  <si>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</si>
  <si>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</si>
  <si>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</si>
  <si>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</si>
  <si>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</si>
  <si>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</si>
  <si>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</si>
  <si>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</si>
  <si>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</si>
  <si>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</si>
  <si>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</si>
  <si>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</si>
  <si>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</si>
  <si>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</si>
  <si>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</si>
  <si>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</si>
  <si>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</si>
  <si>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</si>
  <si>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</si>
  <si>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</si>
  <si>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</si>
  <si>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</si>
  <si>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</si>
  <si>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</si>
  <si>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</si>
  <si>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</si>
  <si>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</si>
  <si>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</si>
  <si>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</si>
  <si>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</si>
  <si>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</si>
  <si>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</si>
  <si>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</si>
  <si>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</si>
  <si>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</si>
  <si>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</si>
  <si>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</si>
  <si>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</si>
  <si>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</si>
  <si>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</si>
  <si>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</si>
  <si>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</si>
  <si>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</si>
  <si>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</si>
  <si>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</si>
  <si>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</si>
  <si>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</si>
  <si>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</si>
  <si>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</si>
  <si>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</si>
  <si>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</si>
  <si>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</si>
  <si>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</si>
  <si>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</si>
  <si>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</si>
  <si>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</si>
  <si>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</si>
  <si>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</si>
  <si>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</si>
  <si>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</si>
  <si>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</si>
  <si>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</si>
  <si>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</si>
  <si>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</si>
  <si>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</si>
  <si>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</si>
  <si>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</si>
  <si>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</si>
  <si>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</si>
  <si>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</si>
  <si>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</si>
  <si>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</si>
  <si>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</si>
  <si>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</si>
  <si>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</si>
  <si>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</si>
  <si>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</si>
  <si>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</si>
  <si>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</si>
  <si>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</si>
  <si>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</si>
  <si>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</si>
  <si>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</si>
  <si>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</si>
  <si>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</si>
  <si>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</si>
  <si>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</si>
  <si>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</si>
  <si>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</si>
  <si>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</si>
  <si>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</si>
  <si>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</si>
  <si>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</si>
  <si>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</si>
  <si>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</si>
  <si>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</si>
  <si>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</si>
  <si>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</si>
  <si>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</si>
  <si>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</si>
  <si>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</si>
  <si>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</si>
  <si>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</si>
  <si>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</si>
  <si>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</si>
  <si>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</si>
  <si>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</si>
  <si>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</si>
  <si>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</si>
  <si>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</si>
  <si>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</si>
  <si>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</si>
  <si>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</si>
  <si>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</si>
  <si>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</si>
  <si>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</si>
  <si>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</si>
  <si>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</si>
  <si>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</si>
  <si>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</si>
  <si>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</si>
  <si>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</si>
  <si>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</si>
  <si>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</si>
  <si>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</si>
  <si>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</si>
  <si>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</si>
  <si>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</si>
  <si>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</si>
  <si>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</si>
  <si>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</si>
  <si>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</si>
  <si>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</si>
  <si>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</si>
  <si>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</si>
  <si>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</si>
  <si>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</si>
  <si>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</si>
  <si>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</si>
  <si>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</si>
  <si>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</si>
  <si>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</si>
  <si>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</si>
  <si>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</si>
  <si>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</si>
  <si>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</si>
  <si>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</si>
  <si>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</si>
  <si>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</si>
  <si>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</si>
  <si>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</si>
  <si>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</si>
  <si>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</si>
  <si>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</si>
  <si>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</si>
  <si>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</si>
  <si>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</si>
  <si>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</si>
  <si>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</si>
  <si>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</si>
  <si>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</si>
  <si>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</si>
  <si>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</si>
  <si>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</si>
  <si>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</si>
  <si>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</si>
  <si>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</si>
  <si>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</si>
  <si>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</si>
  <si>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</si>
  <si>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</si>
  <si>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</si>
  <si>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</si>
  <si>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</si>
  <si>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</si>
  <si>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</si>
  <si>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</si>
  <si>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</si>
  <si>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</si>
  <si>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</si>
  <si>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</si>
  <si>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</si>
  <si>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</si>
  <si>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</si>
  <si>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</si>
  <si>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</si>
  <si>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</si>
  <si>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</si>
  <si>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</si>
  <si>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</si>
  <si>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</si>
  <si>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</si>
  <si>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</si>
  <si>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</si>
  <si>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</si>
  <si>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</si>
  <si>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</si>
  <si>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</si>
  <si>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</si>
  <si>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</si>
  <si>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</si>
  <si>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</si>
  <si>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</si>
  <si>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</si>
  <si>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</si>
  <si>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</si>
  <si>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</si>
  <si>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</si>
  <si>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</si>
  <si>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</si>
  <si>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</si>
  <si>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</si>
  <si>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</si>
  <si>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</si>
  <si>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</si>
  <si>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</si>
  <si>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</si>
  <si>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</si>
  <si>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</si>
  <si>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</si>
  <si>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</si>
  <si>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</si>
  <si>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</si>
  <si>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</si>
  <si>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</si>
  <si>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</si>
  <si>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</si>
  <si>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</si>
  <si>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</si>
  <si>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</si>
  <si>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</si>
  <si>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</si>
  <si>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</si>
  <si>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</si>
  <si>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</si>
  <si>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</si>
  <si>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</si>
  <si>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</si>
  <si>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</si>
  <si>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</si>
  <si>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</si>
  <si>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</si>
  <si>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</si>
  <si>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</si>
  <si>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</si>
  <si>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</si>
  <si>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</si>
  <si>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</si>
  <si>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</si>
  <si>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</si>
  <si>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</si>
  <si>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</si>
  <si>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</si>
  <si>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</si>
  <si>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</si>
  <si>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</si>
  <si>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</si>
  <si>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</si>
  <si>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</si>
  <si>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</si>
  <si>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</si>
  <si>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</si>
  <si>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</si>
  <si>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</si>
  <si>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</si>
  <si>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</si>
  <si>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</si>
  <si>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</si>
  <si>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</si>
  <si>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</si>
  <si>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</si>
  <si>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</si>
  <si>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</si>
  <si>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</si>
  <si>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</si>
  <si>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</si>
  <si>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</si>
  <si>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</si>
  <si>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</si>
  <si>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</si>
  <si>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</si>
  <si>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</si>
  <si>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</si>
  <si>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</si>
  <si>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</si>
  <si>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</si>
  <si>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</si>
  <si>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</si>
  <si>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</si>
  <si>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</si>
  <si>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</si>
  <si>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</si>
  <si>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</si>
  <si>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</si>
  <si>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</si>
  <si>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</si>
  <si>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</si>
  <si>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</si>
  <si>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</si>
  <si>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</si>
  <si>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</si>
  <si>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</si>
  <si>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</si>
  <si>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</si>
  <si>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</si>
  <si>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</si>
  <si>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</si>
  <si>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</si>
  <si>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</si>
  <si>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</si>
  <si>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</si>
  <si>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</si>
  <si>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</si>
  <si>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</si>
  <si>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</si>
  <si>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</si>
  <si>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</si>
  <si>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</si>
  <si>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</si>
  <si>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</si>
  <si>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</si>
  <si>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</si>
  <si>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</si>
  <si>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</si>
  <si>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</si>
  <si>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</si>
  <si>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</si>
  <si>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</si>
  <si>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</si>
  <si>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</si>
  <si>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</si>
  <si>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</si>
  <si>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</si>
  <si>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</si>
  <si>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</si>
  <si>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</si>
  <si>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</si>
  <si>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</si>
  <si>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</si>
  <si>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</si>
  <si>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</si>
  <si>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</si>
  <si>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</si>
  <si>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</si>
  <si>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</si>
  <si>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</si>
  <si>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</si>
  <si>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</si>
  <si>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</si>
  <si>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</si>
  <si>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</si>
  <si>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</si>
  <si>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</si>
  <si>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</si>
  <si>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</si>
  <si>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</si>
  <si>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</si>
  <si>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</si>
  <si>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</si>
  <si>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</si>
  <si>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</si>
  <si>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</si>
  <si>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</si>
  <si>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</si>
  <si>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</si>
  <si>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</si>
  <si>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</si>
  <si>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</si>
  <si>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</si>
  <si>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</si>
  <si>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</si>
  <si>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</si>
  <si>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</si>
  <si>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</si>
  <si>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</si>
  <si>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</si>
  <si>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</si>
  <si>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</si>
  <si>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</si>
  <si>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</si>
  <si>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</si>
  <si>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</si>
  <si>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</si>
  <si>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</si>
  <si>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</si>
  <si>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</si>
  <si>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</si>
  <si>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</si>
  <si>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</si>
  <si>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</si>
  <si>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</si>
  <si>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</si>
  <si>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</si>
  <si>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</si>
  <si>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</si>
  <si>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</si>
  <si>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</si>
  <si>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</si>
  <si>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</si>
  <si>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</si>
  <si>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</si>
  <si>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</si>
  <si>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</si>
  <si>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</si>
  <si>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</si>
  <si>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</si>
  <si>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</si>
  <si>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</si>
  <si>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</si>
  <si>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</si>
  <si>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</si>
  <si>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</si>
  <si>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</si>
  <si>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</si>
  <si>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</si>
  <si>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</si>
  <si>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</si>
  <si>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</si>
  <si>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</si>
  <si>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</si>
  <si>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</si>
  <si>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</si>
  <si>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</si>
  <si>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</si>
  <si>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</si>
  <si>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</si>
  <si>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</si>
  <si>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</si>
  <si>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</si>
  <si>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</si>
  <si>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</si>
  <si>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</si>
  <si>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</si>
  <si>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</si>
  <si>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</si>
  <si>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</si>
  <si>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</si>
  <si>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</si>
  <si>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</si>
  <si>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</si>
  <si>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</si>
  <si>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</si>
  <si>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</si>
  <si>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</si>
  <si>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</si>
  <si>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</si>
  <si>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</si>
  <si>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</si>
  <si>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</si>
  <si>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</si>
  <si>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</si>
  <si>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</si>
  <si>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</si>
  <si>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</si>
  <si>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</si>
  <si>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</si>
  <si>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</si>
  <si>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</si>
  <si>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</si>
  <si>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</si>
  <si>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</si>
  <si>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</si>
  <si>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</si>
  <si>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</si>
  <si>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</si>
  <si>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</si>
  <si>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</si>
  <si>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</si>
  <si>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</si>
  <si>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</si>
  <si>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</si>
  <si>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</si>
  <si>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</si>
  <si>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</si>
  <si>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</si>
  <si>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</si>
  <si>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</si>
  <si>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</si>
  <si>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</si>
  <si>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</si>
  <si>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</si>
  <si>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</si>
  <si>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</si>
  <si>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</si>
  <si>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</si>
  <si>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</si>
  <si>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</si>
  <si>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</si>
  <si>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</si>
  <si>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</si>
  <si>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</si>
  <si>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</si>
  <si>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</si>
  <si>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</si>
  <si>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</si>
  <si>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</si>
  <si>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</si>
  <si>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</si>
  <si>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</si>
  <si>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</si>
  <si>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</si>
  <si>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</si>
  <si>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</si>
  <si>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</si>
  <si>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</si>
  <si>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</si>
  <si>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</si>
  <si>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</si>
  <si>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</si>
  <si>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</si>
  <si>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</si>
  <si>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</si>
  <si>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</si>
  <si>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</si>
  <si>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</si>
  <si>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</si>
  <si>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</si>
  <si>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</si>
  <si>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</si>
  <si>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</si>
  <si>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</si>
  <si>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</si>
  <si>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</si>
  <si>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</si>
  <si>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</si>
  <si>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</si>
  <si>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</si>
  <si>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</si>
  <si>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</si>
  <si>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</si>
  <si>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</si>
  <si>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</si>
  <si>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</si>
  <si>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</si>
  <si>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</si>
  <si>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</si>
  <si>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</si>
  <si>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</si>
  <si>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</si>
  <si>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</si>
  <si>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</si>
  <si>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</si>
  <si>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</si>
  <si>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</si>
  <si>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</si>
  <si>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</si>
  <si>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</si>
  <si>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</si>
  <si>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</si>
  <si>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</si>
  <si>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</si>
  <si>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</si>
  <si>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</si>
  <si>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</si>
  <si>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</si>
  <si>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</si>
  <si>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</si>
  <si>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</si>
  <si>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</si>
  <si>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</si>
  <si>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</si>
  <si>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</si>
  <si>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</si>
  <si>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</si>
  <si>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</si>
  <si>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</si>
  <si>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</si>
  <si>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</si>
  <si>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</si>
  <si>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</si>
  <si>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</si>
  <si>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</si>
  <si>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</si>
  <si>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</si>
  <si>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</si>
  <si>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</si>
  <si>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</si>
  <si>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</si>
  <si>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</si>
  <si>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</si>
  <si>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</si>
  <si>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</si>
  <si>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</si>
  <si>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</si>
  <si>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</si>
  <si>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</si>
  <si>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</si>
  <si>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</si>
  <si>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</si>
  <si>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</si>
  <si>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</si>
  <si>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</si>
  <si>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</si>
  <si>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</si>
  <si>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</si>
  <si>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</si>
  <si>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</si>
  <si>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</si>
  <si>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</si>
  <si>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</si>
  <si>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</si>
  <si>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</si>
  <si>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</si>
  <si>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</si>
  <si>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</si>
  <si>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</si>
  <si>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</si>
  <si>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</si>
  <si>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</si>
  <si>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</si>
  <si>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</si>
  <si>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</si>
  <si>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</si>
  <si>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</si>
  <si>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</si>
  <si>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</si>
  <si>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</si>
  <si>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</si>
  <si>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</si>
  <si>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</si>
  <si>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</si>
  <si>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</si>
  <si>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</si>
  <si>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</si>
  <si>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</si>
  <si>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</si>
  <si>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</si>
  <si>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</si>
  <si>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</si>
  <si>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</si>
  <si>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</si>
  <si>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</si>
  <si>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</si>
  <si>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</si>
  <si>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</si>
  <si>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</si>
  <si>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</si>
  <si>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</si>
  <si>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</si>
  <si>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</si>
  <si>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</si>
  <si>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</si>
  <si>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</si>
  <si>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</si>
  <si>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</si>
  <si>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</si>
  <si>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</si>
  <si>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</si>
  <si>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</si>
  <si>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</si>
  <si>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</si>
  <si>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</si>
  <si>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</si>
  <si>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</si>
  <si>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</si>
  <si>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</si>
  <si>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</si>
  <si>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</si>
  <si>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</si>
  <si>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</si>
  <si>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</si>
  <si>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</si>
  <si>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</si>
  <si>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</si>
  <si>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</si>
  <si>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</si>
  <si>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</si>
  <si>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</si>
  <si>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</si>
  <si>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</si>
  <si>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</si>
  <si>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</si>
  <si>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</si>
  <si>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</si>
  <si>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</si>
  <si>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</si>
  <si>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</si>
  <si>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</si>
  <si>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</si>
  <si>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</si>
  <si>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</si>
  <si>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</si>
  <si>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</si>
  <si>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</si>
  <si>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</si>
  <si>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</si>
  <si>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</si>
  <si>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</si>
  <si>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</si>
  <si>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</si>
  <si>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</si>
  <si>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</si>
  <si>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</si>
  <si>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</si>
  <si>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</si>
  <si>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</si>
  <si>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</si>
  <si>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</si>
  <si>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</si>
  <si>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</si>
  <si>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</si>
  <si>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</si>
  <si>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</si>
  <si>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</si>
  <si>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</si>
  <si>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</si>
  <si>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</si>
  <si>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</si>
  <si>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</si>
  <si>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</si>
  <si>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</si>
  <si>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</si>
  <si>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</si>
  <si>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</si>
  <si>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</si>
  <si>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</si>
  <si>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</si>
  <si>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</si>
  <si>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</si>
  <si>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</si>
  <si>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</si>
  <si>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</si>
  <si>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</si>
  <si>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</si>
  <si>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</si>
  <si>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</si>
  <si>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</si>
  <si>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</si>
  <si>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</si>
  <si>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</si>
  <si>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</si>
  <si>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</si>
  <si>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</si>
  <si>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</si>
  <si>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</si>
  <si>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</si>
  <si>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</si>
  <si>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</si>
  <si>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</si>
  <si>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</si>
  <si>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</si>
  <si>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</si>
  <si>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</si>
  <si>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</si>
  <si>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</si>
  <si>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</si>
  <si>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</si>
  <si>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</si>
  <si>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</si>
  <si>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</si>
  <si>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</si>
  <si>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</si>
  <si>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</si>
  <si>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</si>
  <si>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</si>
  <si>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</si>
  <si>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</si>
  <si>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</si>
  <si>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</si>
  <si>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</si>
  <si>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</si>
  <si>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</si>
  <si>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</si>
  <si>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</si>
  <si>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</si>
  <si>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</si>
  <si>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</si>
  <si>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</si>
  <si>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</si>
  <si>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</si>
  <si>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</si>
  <si>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</si>
  <si>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</si>
  <si>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</si>
  <si>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</si>
  <si>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</si>
  <si>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</si>
  <si>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</si>
  <si>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</si>
  <si>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</si>
  <si>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</si>
  <si>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</si>
  <si>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</si>
  <si>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</si>
  <si>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</si>
  <si>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</si>
  <si>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</si>
  <si>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</si>
  <si>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</si>
  <si>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</si>
  <si>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</si>
  <si>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</si>
  <si>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</si>
  <si>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</si>
  <si>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</si>
  <si>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</si>
  <si>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</si>
  <si>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</si>
  <si>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</si>
  <si>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</si>
  <si>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</si>
  <si>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</si>
  <si>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</si>
  <si>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</si>
  <si>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</si>
  <si>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</si>
  <si>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</si>
  <si>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</si>
  <si>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</si>
  <si>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</si>
  <si>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</si>
  <si>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</si>
  <si>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</si>
  <si>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</si>
  <si>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</si>
  <si>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</si>
  <si>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</si>
  <si>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</si>
  <si>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</si>
  <si>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</si>
  <si>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</si>
  <si>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</si>
  <si>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</si>
  <si>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</si>
  <si>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</si>
  <si>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</si>
  <si>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</si>
  <si>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</si>
  <si>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</si>
  <si>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</si>
  <si>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</si>
  <si>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</si>
  <si>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</si>
  <si>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</si>
  <si>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</si>
  <si>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</si>
  <si>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</si>
  <si>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</si>
  <si>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</si>
  <si>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</si>
  <si>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</si>
  <si>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</si>
  <si>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</si>
  <si>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</si>
  <si>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</si>
  <si>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</si>
  <si>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</si>
  <si>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</si>
  <si>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</si>
  <si>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</si>
  <si>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</si>
  <si>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</si>
  <si>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</si>
  <si>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</si>
  <si>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</si>
  <si>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</si>
  <si>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</si>
  <si>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</si>
  <si>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</si>
  <si>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</si>
  <si>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</si>
  <si>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</si>
  <si>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</si>
  <si>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</si>
  <si>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</si>
  <si>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</si>
  <si>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</si>
  <si>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</si>
  <si>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</si>
  <si>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</si>
  <si>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</si>
  <si>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</si>
  <si>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</si>
  <si>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</si>
  <si>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</si>
  <si>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</si>
  <si>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</si>
  <si>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</si>
  <si>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</si>
  <si>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</si>
  <si>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</si>
  <si>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</si>
  <si>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</si>
  <si>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</si>
  <si>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</si>
  <si>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</si>
  <si>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</si>
  <si>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</si>
  <si>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</si>
  <si>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</si>
  <si>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</si>
  <si>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</si>
  <si>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</si>
  <si>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</si>
  <si>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</si>
  <si>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</si>
  <si>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</si>
  <si>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</si>
  <si>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</si>
  <si>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</si>
  <si>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</si>
  <si>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</si>
  <si>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</si>
  <si>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</si>
  <si>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</si>
  <si>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</si>
  <si>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</si>
  <si>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</si>
  <si>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</si>
  <si>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</si>
  <si>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</si>
  <si>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</si>
  <si>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</si>
  <si>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</si>
  <si>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</si>
  <si>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</si>
  <si>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</si>
  <si>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</si>
  <si>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</si>
  <si>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</si>
  <si>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</si>
  <si>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</si>
  <si>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</si>
  <si>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</si>
  <si>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</si>
  <si>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</si>
  <si>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</si>
  <si>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</si>
  <si>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</si>
  <si>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</si>
  <si>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</si>
  <si>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</si>
  <si>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</si>
  <si>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</si>
  <si>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</si>
  <si>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</si>
  <si>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</si>
  <si>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</si>
  <si>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</si>
  <si>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</si>
  <si>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</si>
  <si>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</si>
  <si>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</si>
  <si>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</si>
  <si>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</si>
  <si>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</si>
  <si>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</si>
  <si>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</si>
  <si>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</si>
  <si>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</si>
  <si>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</si>
  <si>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</si>
  <si>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</si>
  <si>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</si>
  <si>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</si>
  <si>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</si>
  <si>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</si>
  <si>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</si>
  <si>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</si>
  <si>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</si>
  <si>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</si>
  <si>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</si>
  <si>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</si>
  <si>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</si>
  <si>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</si>
  <si>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</si>
  <si>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</si>
  <si>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</si>
  <si>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</si>
  <si>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</si>
  <si>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</si>
  <si>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</si>
  <si>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</si>
  <si>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</si>
  <si>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</si>
  <si>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</si>
  <si>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</si>
  <si>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</si>
  <si>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</si>
  <si>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</si>
  <si>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</si>
  <si>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</si>
  <si>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</si>
  <si>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</si>
  <si>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</si>
  <si>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</si>
  <si>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</si>
  <si>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</si>
  <si>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</si>
  <si>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</si>
  <si>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</si>
  <si>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</si>
  <si>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</si>
  <si>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</si>
  <si>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</si>
  <si>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</si>
  <si>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</si>
  <si>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</si>
  <si>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</si>
  <si>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</si>
  <si>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</si>
  <si>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</si>
  <si>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</si>
  <si>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</si>
  <si>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</si>
  <si>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</si>
  <si>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</si>
  <si>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</si>
  <si>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</si>
  <si>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</si>
  <si>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</si>
  <si>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</si>
  <si>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</si>
  <si>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</si>
  <si>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</si>
  <si>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</si>
  <si>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</si>
  <si>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</si>
  <si>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</si>
  <si>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</si>
  <si>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</si>
  <si>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</si>
  <si>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</si>
  <si>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</si>
  <si>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</si>
  <si>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</si>
  <si>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</si>
  <si>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</si>
  <si>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</si>
  <si>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</si>
  <si>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</si>
  <si>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</si>
  <si>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</si>
  <si>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</si>
  <si>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</si>
  <si>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</si>
  <si>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</si>
  <si>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</si>
  <si>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</si>
  <si>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</si>
  <si>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</si>
  <si>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</si>
  <si>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</si>
  <si>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</si>
  <si>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</si>
  <si>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</si>
  <si>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</si>
  <si>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</si>
  <si>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</si>
  <si>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</si>
  <si>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</si>
  <si>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</si>
  <si>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</si>
  <si>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</si>
  <si>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</si>
  <si>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</si>
  <si>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</si>
  <si>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</si>
  <si>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</si>
  <si>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</si>
  <si>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</si>
  <si>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</si>
  <si>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</si>
  <si>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</si>
  <si>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</si>
  <si>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</si>
  <si>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</si>
  <si>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</si>
  <si>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</si>
  <si>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</si>
  <si>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</si>
  <si>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</si>
  <si>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</si>
  <si>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</si>
  <si>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</si>
  <si>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</si>
  <si>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</si>
  <si>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</si>
  <si>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</si>
  <si>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</si>
  <si>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</si>
  <si>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</si>
  <si>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</si>
  <si>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</si>
  <si>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</si>
  <si>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</si>
  <si>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</si>
  <si>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</si>
  <si>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</si>
  <si>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</si>
  <si>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</si>
  <si>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</si>
  <si>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</si>
  <si>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</si>
  <si>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</si>
  <si>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</si>
  <si>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</si>
  <si>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</si>
  <si>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</si>
  <si>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</si>
  <si>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</si>
  <si>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</si>
  <si>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</si>
  <si>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</si>
  <si>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</si>
  <si>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</si>
  <si>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</si>
  <si>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</si>
  <si>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</si>
  <si>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</si>
  <si>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</si>
  <si>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</si>
  <si>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</si>
  <si>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</si>
  <si>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</si>
  <si>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</si>
  <si>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</si>
  <si>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</si>
  <si>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</si>
  <si>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</si>
  <si>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</si>
  <si>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</si>
  <si>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</si>
  <si>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</si>
  <si>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</si>
  <si>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</si>
  <si>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</si>
  <si>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</si>
  <si>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</si>
  <si>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</si>
  <si>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</si>
  <si>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</si>
  <si>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</si>
  <si>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</si>
  <si>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</si>
  <si>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</si>
  <si>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</si>
  <si>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</si>
  <si>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</si>
  <si>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</si>
  <si>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</si>
  <si>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</si>
  <si>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</si>
  <si>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</si>
  <si>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</si>
  <si>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</si>
  <si>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</si>
  <si>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</si>
  <si>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</si>
  <si>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</si>
  <si>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</si>
  <si>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</si>
  <si>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</si>
  <si>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</si>
  <si>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</si>
  <si>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</si>
  <si>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</si>
  <si>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</si>
  <si>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</si>
  <si>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</si>
  <si>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</si>
  <si>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</si>
  <si>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</si>
  <si>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</si>
  <si>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</si>
  <si>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</si>
  <si>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</si>
  <si>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</si>
  <si>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</si>
  <si>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</si>
  <si>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</si>
  <si>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</si>
  <si>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</si>
  <si>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</si>
  <si>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</si>
  <si>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</si>
  <si>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</si>
  <si>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</si>
  <si>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</si>
  <si>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</si>
  <si>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</si>
  <si>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</si>
  <si>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</si>
  <si>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</si>
  <si>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</si>
  <si>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</si>
  <si>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</si>
  <si>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</si>
  <si>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</si>
  <si>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</si>
  <si>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</si>
  <si>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</si>
  <si>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</si>
  <si>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</si>
  <si>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</si>
  <si>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</si>
  <si>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</si>
  <si>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</si>
  <si>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</si>
  <si>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</si>
  <si>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</si>
  <si>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</si>
  <si>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</si>
  <si>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</si>
  <si>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</si>
  <si>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</si>
  <si>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</si>
  <si>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</si>
  <si>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</si>
  <si>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</si>
  <si>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</si>
  <si>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</si>
  <si>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</si>
  <si>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</si>
  <si>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</si>
  <si>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</si>
  <si>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</si>
  <si>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</si>
  <si>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</si>
  <si>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</si>
  <si>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</si>
  <si>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</si>
  <si>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</si>
  <si>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</si>
  <si>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</si>
  <si>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</si>
  <si>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</si>
  <si>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</si>
  <si>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</si>
  <si>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</si>
  <si>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</si>
  <si>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</si>
  <si>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</si>
  <si>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</si>
  <si>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</si>
  <si>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</si>
  <si>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</si>
  <si>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</si>
  <si>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</si>
  <si>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</si>
  <si>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</si>
  <si>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</si>
  <si>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</si>
  <si>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</si>
  <si>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</si>
  <si>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</si>
  <si>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</si>
  <si>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</si>
  <si>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</si>
  <si>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</si>
  <si>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</si>
  <si>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</si>
  <si>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</si>
  <si>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</si>
  <si>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</si>
  <si>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</si>
  <si>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</si>
  <si>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</si>
  <si>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</si>
  <si>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</si>
  <si>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</si>
  <si>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</si>
  <si>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</si>
  <si>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</si>
  <si>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</si>
  <si>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</si>
  <si>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</si>
  <si>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</si>
  <si>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</si>
  <si>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</si>
  <si>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</si>
  <si>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</si>
  <si>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</si>
  <si>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</si>
  <si>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</si>
  <si>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</si>
  <si>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</si>
  <si>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</si>
  <si>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</si>
  <si>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</si>
  <si>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</si>
  <si>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</si>
  <si>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</si>
  <si>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</si>
  <si>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</si>
  <si>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</si>
  <si>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</si>
  <si>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</si>
  <si>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</si>
  <si>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</si>
  <si>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</si>
  <si>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</si>
  <si>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</si>
  <si>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</si>
  <si>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</si>
  <si>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</si>
  <si>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</si>
  <si>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</si>
  <si>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</si>
  <si>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</si>
  <si>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</si>
  <si>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</si>
  <si>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</si>
  <si>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</si>
  <si>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</si>
  <si>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</si>
  <si>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</si>
  <si>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</si>
  <si>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</si>
  <si>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</si>
  <si>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</si>
  <si>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</si>
  <si>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</si>
  <si>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</si>
  <si>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</si>
  <si>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</si>
  <si>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</si>
  <si>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</si>
  <si>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</si>
  <si>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</si>
  <si>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</si>
  <si>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</si>
  <si>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</si>
  <si>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</si>
  <si>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</si>
  <si>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</si>
  <si>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</si>
  <si>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</si>
  <si>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</si>
  <si>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</si>
  <si>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</si>
  <si>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</si>
  <si>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</si>
  <si>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</si>
  <si>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</si>
  <si>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</si>
  <si>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</si>
  <si>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</si>
  <si>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</si>
  <si>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</si>
  <si>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</si>
  <si>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</si>
  <si>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</si>
  <si>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</si>
  <si>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</si>
  <si>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</si>
  <si>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</si>
  <si>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</si>
  <si>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</si>
  <si>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</si>
  <si>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</si>
  <si>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</si>
  <si>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</si>
  <si>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</si>
  <si>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</si>
  <si>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</si>
  <si>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</si>
  <si>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</si>
  <si>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</si>
  <si>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</si>
  <si>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</si>
  <si>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</si>
  <si>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</si>
  <si>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</si>
  <si>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</si>
  <si>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</si>
  <si>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</si>
  <si>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</si>
  <si>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</si>
  <si>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</si>
  <si>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</si>
  <si>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</si>
  <si>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</si>
  <si>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</si>
  <si>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</si>
  <si>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</si>
  <si>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</si>
  <si>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</si>
  <si>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</si>
  <si>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</si>
  <si>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</si>
  <si>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</si>
  <si>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</si>
  <si>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</si>
  <si>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</si>
  <si>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</si>
  <si>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</si>
  <si>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</si>
  <si>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</si>
  <si>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</si>
  <si>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</si>
  <si>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</si>
  <si>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</si>
  <si>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</si>
  <si>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</si>
  <si>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</si>
  <si>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</si>
  <si>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</si>
  <si>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</si>
  <si>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</si>
  <si>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</si>
  <si>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</si>
  <si>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</si>
  <si>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</si>
  <si>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</si>
  <si>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</si>
  <si>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</si>
  <si>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</si>
  <si>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</si>
  <si>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</si>
  <si>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</si>
  <si>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</si>
  <si>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</si>
  <si>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</si>
  <si>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</si>
  <si>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</si>
  <si>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</si>
  <si>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</si>
  <si>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</si>
  <si>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</si>
  <si>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</si>
  <si>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</si>
  <si>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</si>
  <si>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</si>
  <si>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</si>
  <si>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</si>
  <si>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</si>
  <si>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</si>
  <si>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</si>
  <si>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</si>
  <si>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</si>
  <si>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</si>
  <si>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</si>
  <si>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</si>
  <si>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</si>
  <si>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</si>
  <si>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</si>
  <si>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</si>
  <si>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</si>
  <si>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</si>
  <si>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</si>
  <si>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</si>
  <si>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</si>
  <si>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</si>
  <si>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</si>
  <si>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</si>
  <si>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</si>
  <si>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</si>
  <si>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</si>
  <si>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</si>
  <si>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</si>
  <si>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</si>
  <si>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</si>
  <si>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</si>
  <si>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</si>
  <si>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</si>
  <si>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</si>
  <si>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</si>
  <si>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</si>
  <si>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</si>
  <si>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</si>
  <si>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</si>
  <si>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</si>
  <si>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</si>
  <si>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</si>
  <si>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</si>
  <si>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</si>
  <si>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</si>
  <si>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</si>
  <si>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</si>
  <si>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</si>
  <si>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</si>
  <si>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</si>
  <si>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</si>
  <si>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</si>
  <si>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</si>
  <si>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</si>
  <si>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</si>
  <si>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</si>
  <si>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</si>
  <si>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</si>
  <si>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</si>
  <si>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</si>
  <si>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</si>
  <si>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</si>
  <si>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</si>
  <si>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</si>
  <si>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</si>
  <si>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</si>
  <si>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</si>
  <si>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</si>
  <si>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</si>
  <si>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</si>
  <si>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</si>
  <si>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</si>
  <si>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</si>
  <si>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</si>
  <si>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</si>
  <si>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</si>
  <si>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</si>
  <si>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</si>
  <si>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</si>
  <si>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</si>
  <si>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</si>
  <si>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</si>
  <si>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</si>
  <si>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</si>
  <si>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</si>
  <si>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</si>
  <si>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</si>
  <si>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</si>
  <si>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</si>
  <si>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</si>
  <si>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</si>
  <si>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</si>
  <si>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</si>
  <si>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</si>
  <si>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</si>
  <si>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</si>
  <si>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</si>
  <si>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</si>
  <si>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</si>
  <si>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</si>
  <si>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</si>
  <si>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</si>
  <si>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</si>
  <si>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</si>
  <si>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</si>
  <si>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</si>
  <si>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</si>
  <si>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</si>
  <si>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</si>
  <si>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</si>
  <si>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</si>
  <si>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</si>
  <si>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</si>
  <si>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</si>
  <si>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</si>
  <si>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</si>
  <si>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</si>
  <si>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</si>
  <si>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</si>
  <si>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</si>
  <si>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</si>
  <si>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</si>
  <si>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</si>
  <si>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</si>
  <si>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</si>
  <si>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</si>
  <si>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</si>
  <si>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</si>
  <si>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</si>
  <si>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</si>
  <si>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</si>
  <si>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</si>
  <si>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</si>
  <si>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</si>
  <si>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</si>
  <si>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</si>
  <si>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</si>
  <si>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</si>
  <si>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</si>
  <si>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</si>
  <si>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</si>
  <si>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</si>
  <si>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</si>
  <si>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</si>
  <si>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</si>
  <si>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</si>
  <si>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</si>
  <si>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</si>
  <si>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</si>
  <si>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</si>
  <si>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</si>
  <si>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</si>
  <si>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</si>
  <si>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</si>
  <si>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</si>
  <si>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</si>
  <si>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</si>
  <si>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</si>
  <si>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</si>
  <si>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</si>
  <si>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</si>
  <si>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</si>
  <si>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</si>
  <si>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</si>
  <si>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</si>
  <si>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</si>
  <si>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</si>
  <si>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</si>
  <si>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</si>
  <si>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</si>
  <si>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</si>
  <si>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</si>
  <si>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</si>
  <si>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</si>
  <si>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</si>
  <si>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</si>
  <si>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</si>
  <si>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</si>
  <si>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</si>
  <si>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</si>
  <si>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</si>
  <si>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</si>
  <si>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</si>
  <si>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</si>
  <si>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</si>
  <si>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</si>
  <si>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</si>
  <si>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</si>
  <si>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</si>
  <si>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</si>
  <si>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</si>
  <si>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</si>
  <si>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</si>
  <si>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</si>
  <si>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</si>
  <si>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</si>
  <si>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</si>
  <si>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</si>
  <si>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</si>
  <si>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</si>
  <si>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</si>
  <si>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</si>
  <si>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</si>
  <si>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</si>
  <si>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</si>
  <si>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</si>
  <si>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</si>
  <si>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</si>
  <si>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</si>
  <si>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</si>
  <si>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</si>
  <si>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</si>
  <si>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</si>
  <si>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</si>
  <si>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</si>
  <si>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</si>
  <si>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</si>
  <si>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</si>
  <si>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</si>
  <si>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</si>
  <si>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</si>
  <si>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</si>
  <si>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</si>
  <si>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</si>
  <si>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</si>
  <si>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</si>
  <si>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</si>
  <si>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</si>
  <si>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</si>
  <si>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</si>
  <si>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</si>
  <si>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</si>
  <si>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</si>
  <si>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</si>
  <si>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</si>
  <si>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</si>
  <si>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</si>
  <si>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</si>
  <si>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</si>
  <si>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</si>
  <si>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</si>
  <si>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</si>
  <si>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</si>
  <si>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</si>
  <si>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</si>
  <si>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</si>
  <si>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</si>
  <si>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</si>
  <si>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</si>
  <si>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</si>
  <si>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</si>
  <si>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</si>
  <si>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</si>
  <si>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</si>
  <si>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</si>
  <si>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</si>
  <si>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</si>
  <si>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</si>
  <si>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</si>
  <si>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</si>
  <si>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</si>
  <si>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</si>
  <si>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</si>
  <si>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</si>
  <si>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</si>
  <si>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</si>
  <si>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</si>
  <si>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</si>
  <si>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</si>
  <si>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</si>
  <si>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</si>
  <si>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</si>
  <si>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</si>
  <si>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</si>
  <si>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</si>
  <si>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</si>
  <si>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</si>
  <si>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</si>
  <si>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</si>
  <si>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</si>
  <si>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</si>
  <si>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</si>
  <si>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</si>
  <si>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</si>
  <si>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</si>
  <si>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</si>
  <si>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</si>
  <si>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</si>
  <si>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</si>
  <si>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</si>
  <si>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</si>
  <si>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</si>
  <si>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</si>
  <si>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</si>
  <si>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</si>
  <si>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</si>
  <si>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</si>
  <si>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</si>
  <si>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</si>
  <si>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</si>
  <si>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</si>
  <si>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</si>
  <si>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</si>
  <si>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</si>
  <si>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</si>
  <si>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</si>
  <si>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</si>
  <si>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</si>
  <si>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</si>
  <si>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</si>
  <si>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</si>
  <si>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</si>
  <si>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</si>
  <si>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</si>
  <si>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</si>
  <si>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</si>
  <si>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</si>
  <si>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</si>
  <si>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</si>
  <si>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</si>
  <si>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</si>
  <si>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</si>
  <si>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</si>
  <si>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</si>
  <si>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</si>
  <si>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</si>
  <si>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</si>
  <si>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</si>
  <si>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</si>
  <si>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</si>
  <si>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</si>
  <si>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</si>
  <si>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</si>
  <si>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</si>
  <si>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</si>
  <si>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</si>
  <si>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</si>
  <si>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</si>
  <si>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</si>
  <si>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</si>
  <si>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</si>
  <si>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</si>
  <si>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</si>
  <si>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</si>
  <si>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</si>
  <si>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</si>
  <si>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</si>
  <si>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</si>
  <si>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</si>
  <si>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</si>
  <si>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</si>
  <si>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</si>
  <si>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</si>
  <si>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</si>
  <si>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</si>
  <si>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</si>
  <si>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</si>
  <si>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</si>
  <si>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</si>
  <si>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</si>
  <si>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</si>
  <si>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</si>
  <si>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</si>
  <si>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</si>
  <si>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</si>
  <si>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</si>
  <si>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</si>
  <si>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</si>
  <si>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</si>
  <si>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</si>
  <si>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</si>
  <si>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</si>
  <si>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</si>
  <si>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</si>
  <si>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</si>
  <si>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</si>
  <si>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</si>
  <si>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</si>
  <si>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</si>
  <si>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</si>
  <si>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</si>
  <si>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</si>
  <si>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</si>
  <si>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</si>
  <si>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</si>
  <si>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</si>
  <si>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</si>
  <si>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</si>
  <si>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</si>
  <si>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</si>
  <si>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</si>
  <si>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</si>
  <si>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</si>
  <si>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</si>
  <si>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</si>
  <si>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</si>
  <si>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</si>
  <si>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</si>
  <si>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</si>
  <si>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</si>
  <si>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</si>
  <si>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</si>
  <si>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</si>
  <si>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</si>
  <si>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</si>
  <si>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</si>
  <si>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</si>
  <si>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</si>
  <si>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</si>
  <si>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</si>
  <si>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</si>
  <si>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</si>
  <si>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</si>
  <si>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</si>
  <si>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</si>
  <si>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</si>
  <si>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</si>
  <si>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</si>
  <si>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</si>
  <si>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</si>
  <si>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</si>
  <si>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</si>
  <si>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</si>
  <si>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</si>
  <si>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</si>
  <si>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</si>
  <si>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</si>
  <si>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</si>
  <si>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</si>
  <si>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</si>
  <si>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</si>
  <si>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</si>
  <si>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</si>
  <si>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</si>
  <si>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</si>
  <si>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</si>
  <si>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</si>
  <si>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</si>
  <si>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</si>
  <si>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</si>
  <si>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</si>
  <si>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</si>
  <si>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</si>
  <si>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</si>
  <si>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</si>
  <si>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</si>
  <si>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</si>
  <si>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</si>
  <si>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</si>
  <si>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</si>
  <si>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</si>
  <si>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</si>
  <si>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</si>
  <si>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</si>
  <si>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</si>
  <si>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</si>
  <si>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</si>
  <si>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</si>
  <si>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</si>
  <si>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</si>
  <si>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</si>
  <si>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</si>
  <si>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</si>
  <si>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</si>
  <si>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</si>
  <si>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</si>
  <si>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</si>
  <si>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</si>
  <si>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</si>
  <si>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</si>
  <si>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</si>
  <si>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</si>
  <si>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</si>
  <si>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</si>
  <si>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</si>
  <si>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</si>
  <si>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</si>
  <si>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</si>
  <si>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</si>
  <si>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</si>
  <si>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</si>
  <si>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</si>
  <si>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</si>
  <si>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</si>
  <si>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</si>
  <si>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</si>
  <si>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</si>
  <si>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</si>
  <si>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</si>
  <si>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</si>
  <si>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</si>
  <si>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</si>
  <si>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</si>
  <si>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</si>
  <si>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</si>
  <si>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</si>
  <si>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</si>
  <si>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</si>
  <si>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</si>
  <si>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</si>
  <si>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</si>
  <si>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</si>
  <si>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</si>
  <si>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</si>
  <si>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</si>
  <si>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</si>
  <si>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</si>
  <si>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</si>
  <si>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</si>
  <si>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</si>
  <si>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</si>
  <si>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</si>
  <si>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</si>
  <si>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</si>
  <si>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</si>
  <si>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</si>
  <si>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</si>
  <si>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</si>
  <si>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</si>
  <si>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</si>
  <si>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</si>
  <si>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</si>
  <si>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</si>
  <si>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</si>
  <si>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</si>
  <si>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</si>
  <si>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</si>
  <si>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</si>
  <si>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</si>
  <si>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</si>
  <si>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</si>
  <si>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</si>
  <si>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</si>
  <si>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</si>
  <si>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</si>
  <si>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</si>
  <si>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</si>
  <si>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</si>
  <si>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</si>
  <si>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</si>
  <si>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</si>
  <si>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</si>
  <si>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</si>
  <si>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</si>
  <si>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</si>
  <si>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</si>
  <si>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</si>
  <si>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</si>
  <si>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</si>
  <si>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</si>
  <si>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</si>
  <si>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</si>
  <si>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</si>
  <si>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</si>
  <si>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</si>
  <si>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</si>
  <si>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</si>
  <si>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</si>
  <si>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</si>
  <si>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</si>
  <si>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</si>
  <si>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</si>
  <si>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</si>
  <si>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</si>
  <si>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</si>
  <si>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</si>
  <si>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</si>
  <si>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</si>
  <si>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</si>
  <si>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</si>
  <si>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</si>
  <si>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</si>
  <si>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</si>
  <si>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</si>
  <si>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</si>
  <si>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</si>
  <si>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</si>
  <si>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</si>
  <si>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</si>
  <si>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</si>
  <si>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</si>
  <si>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</si>
  <si>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</si>
  <si>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</si>
  <si>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</si>
  <si>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</si>
  <si>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</si>
  <si>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</si>
  <si>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</si>
  <si>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</si>
  <si>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</si>
  <si>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</si>
  <si>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</si>
  <si>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</si>
  <si>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</si>
  <si>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</si>
  <si>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</si>
  <si>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</si>
  <si>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</si>
  <si>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</si>
  <si>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</si>
  <si>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</si>
  <si>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</si>
  <si>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</si>
  <si>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</si>
  <si>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</si>
  <si>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</si>
  <si>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</si>
  <si>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</si>
  <si>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</si>
  <si>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</si>
  <si>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</si>
  <si>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</si>
  <si>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</si>
  <si>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</si>
  <si>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</si>
  <si>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</si>
  <si>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</si>
  <si>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</si>
  <si>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</si>
  <si>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</si>
  <si>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</si>
  <si>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</si>
  <si>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</si>
  <si>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</si>
  <si>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</si>
  <si>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</si>
  <si>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</si>
  <si>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</si>
  <si>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</si>
  <si>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</si>
  <si>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</si>
  <si>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</si>
  <si>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</si>
  <si>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</si>
  <si>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</si>
  <si>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</si>
  <si>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</si>
  <si>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</si>
  <si>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</si>
  <si>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</si>
  <si>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</si>
  <si>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</si>
  <si>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</si>
  <si>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</si>
  <si>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</si>
  <si>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</si>
  <si>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</si>
  <si>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</si>
  <si>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</si>
  <si>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</si>
  <si>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</si>
  <si>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</si>
  <si>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</si>
  <si>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</si>
  <si>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</si>
  <si>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</si>
  <si>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</si>
  <si>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</si>
  <si>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</si>
  <si>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</si>
  <si>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</si>
  <si>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</si>
  <si>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</si>
  <si>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</si>
  <si>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</si>
  <si>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</si>
  <si>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</si>
  <si>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</si>
  <si>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</si>
  <si>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</si>
  <si>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</si>
  <si>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</si>
  <si>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</si>
  <si>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</si>
  <si>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</si>
  <si>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</si>
  <si>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</si>
  <si>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</si>
  <si>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</si>
  <si>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</si>
  <si>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</si>
  <si>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</si>
  <si>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</si>
  <si>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</si>
  <si>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</si>
  <si>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</si>
  <si>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</si>
  <si>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</si>
  <si>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</si>
  <si>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</si>
  <si>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</si>
  <si>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</si>
  <si>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</si>
  <si>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</si>
  <si>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</si>
  <si>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</si>
  <si>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</si>
  <si>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</si>
  <si>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</si>
  <si>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</si>
  <si>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</si>
  <si>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</si>
  <si>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</si>
  <si>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</si>
  <si>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</si>
  <si>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</si>
  <si>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</si>
  <si>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</si>
  <si>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</si>
  <si>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</si>
  <si>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</si>
  <si>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</si>
  <si>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</si>
  <si>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</si>
  <si>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</si>
  <si>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</si>
  <si>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</si>
  <si>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</si>
  <si>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</si>
  <si>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</si>
  <si>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</si>
  <si>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</si>
  <si>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</si>
  <si>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</si>
  <si>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</si>
  <si>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</si>
  <si>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</si>
  <si>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</si>
  <si>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</si>
  <si>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</si>
  <si>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</si>
  <si>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</si>
  <si>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</si>
  <si>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</si>
  <si>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</si>
  <si>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</si>
  <si>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</si>
  <si>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</si>
  <si>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</si>
  <si>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</si>
  <si>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</si>
  <si>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</si>
  <si>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</si>
  <si>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</si>
  <si>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</si>
  <si>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</si>
  <si>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</si>
  <si>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</si>
  <si>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</si>
  <si>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</si>
  <si>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</si>
  <si>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</si>
  <si>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</si>
  <si>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</si>
  <si>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</si>
  <si>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</si>
  <si>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</si>
  <si>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</si>
  <si>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</si>
  <si>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</si>
  <si>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</si>
  <si>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</si>
  <si>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</si>
  <si>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</si>
  <si>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</si>
  <si>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</si>
  <si>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</si>
  <si>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</si>
  <si>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</si>
  <si>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</si>
  <si>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</si>
  <si>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</si>
  <si>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</si>
  <si>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</si>
  <si>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</si>
  <si>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</si>
  <si>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</si>
  <si>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</si>
  <si>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</si>
  <si>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</si>
  <si>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</si>
  <si>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</si>
  <si>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</si>
  <si>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</si>
  <si>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</si>
  <si>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</si>
  <si>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</si>
  <si>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</si>
  <si>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</si>
  <si>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</si>
  <si>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</si>
  <si>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</si>
  <si>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</si>
  <si>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</si>
  <si>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</si>
  <si>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</si>
  <si>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</si>
  <si>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</si>
  <si>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</si>
  <si>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</si>
  <si>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</si>
  <si>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</si>
  <si>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</si>
  <si>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</si>
  <si>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</si>
  <si>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</si>
  <si>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</si>
  <si>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</si>
  <si>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</si>
  <si>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</si>
  <si>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</si>
  <si>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</si>
  <si>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</si>
  <si>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</si>
  <si>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</si>
  <si>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</si>
  <si>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</si>
  <si>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</si>
  <si>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</si>
  <si>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</si>
  <si>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</si>
  <si>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</si>
  <si>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</si>
  <si>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</si>
  <si>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</si>
  <si>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</si>
  <si>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</si>
  <si>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</si>
  <si>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</si>
  <si>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</si>
  <si>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</si>
  <si>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</si>
  <si>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</si>
  <si>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</si>
  <si>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</si>
  <si>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</si>
  <si>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</si>
  <si>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</si>
  <si>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</si>
  <si>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</si>
  <si>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</si>
  <si>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</si>
  <si>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</si>
  <si>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</si>
  <si>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</si>
  <si>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</si>
  <si>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</si>
  <si>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</si>
  <si>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</si>
  <si>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</si>
  <si>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</si>
  <si>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</si>
  <si>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</si>
  <si>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</si>
  <si>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</si>
  <si>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</si>
  <si>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</si>
  <si>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</si>
  <si>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</si>
  <si>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</si>
  <si>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</si>
  <si>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</si>
  <si>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</si>
  <si>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</si>
  <si>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</si>
  <si>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</si>
  <si>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</si>
  <si>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</si>
  <si>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</si>
  <si>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</si>
  <si>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</si>
  <si>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</si>
  <si>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</si>
  <si>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</si>
  <si>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</si>
  <si>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</si>
  <si>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</si>
  <si>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</si>
  <si>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</si>
  <si>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</si>
  <si>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</si>
  <si>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</si>
  <si>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</si>
  <si>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</si>
  <si>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</si>
  <si>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</si>
  <si>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</si>
  <si>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</si>
  <si>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</si>
  <si>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</si>
  <si>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</si>
  <si>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</si>
  <si>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</si>
  <si>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</si>
  <si>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</si>
  <si>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</si>
  <si>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</si>
  <si>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</si>
  <si>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</si>
  <si>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</si>
  <si>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</si>
  <si>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</si>
  <si>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</si>
  <si>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</si>
  <si>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</si>
  <si>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</si>
  <si>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</si>
  <si>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</si>
  <si>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</si>
  <si>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</si>
  <si>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</si>
  <si>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</si>
  <si>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</si>
  <si>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</si>
  <si>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</si>
  <si>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</si>
  <si>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</si>
  <si>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</si>
  <si>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</si>
  <si>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</si>
  <si>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</si>
  <si>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</si>
  <si>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</si>
  <si>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</si>
  <si>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</si>
  <si>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</si>
  <si>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</si>
  <si>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</si>
  <si>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</si>
  <si>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</si>
  <si>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</si>
  <si>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</si>
  <si>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</si>
  <si>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</si>
  <si>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</si>
  <si>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</si>
  <si>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</si>
  <si>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</si>
  <si>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</si>
  <si>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</si>
  <si>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</si>
  <si>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</si>
  <si>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</si>
  <si>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</si>
  <si>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</si>
  <si>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</si>
  <si>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</si>
  <si>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</si>
  <si>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</si>
  <si>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</si>
  <si>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</si>
  <si>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</si>
  <si>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</si>
  <si>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</si>
  <si>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</si>
  <si>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</si>
  <si>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</si>
  <si>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</si>
  <si>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</si>
  <si>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</si>
  <si>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</si>
  <si>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</si>
  <si>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</si>
  <si>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</si>
  <si>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</si>
  <si>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</si>
  <si>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</si>
  <si>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</si>
  <si>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</si>
  <si>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</si>
  <si>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</si>
  <si>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</si>
  <si>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</si>
  <si>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</si>
  <si>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</si>
  <si>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</si>
  <si>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</si>
  <si>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</si>
  <si>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</si>
  <si>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</si>
  <si>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</si>
  <si>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</si>
  <si>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</si>
  <si>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</si>
  <si>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</si>
  <si>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</si>
  <si>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</si>
  <si>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</si>
  <si>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</si>
  <si>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</si>
  <si>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</si>
  <si>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</si>
  <si>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</si>
  <si>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</si>
  <si>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</si>
  <si>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</si>
  <si>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</si>
  <si>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</si>
  <si>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</si>
  <si>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</si>
  <si>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</si>
  <si>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</si>
  <si>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</si>
  <si>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</si>
  <si>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</si>
  <si>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</si>
  <si>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</si>
  <si>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</si>
  <si>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</si>
  <si>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</si>
  <si>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</si>
  <si>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</si>
  <si>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</si>
  <si>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</si>
  <si>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</si>
  <si>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</si>
  <si>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</si>
  <si>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</si>
  <si>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</si>
  <si>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</si>
  <si>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</si>
  <si>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</si>
  <si>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</si>
  <si>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</si>
  <si>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</si>
  <si>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</si>
  <si>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</si>
  <si>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</si>
  <si>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</si>
  <si>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</si>
  <si>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</si>
  <si>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</si>
  <si>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</si>
  <si>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</si>
  <si>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</si>
  <si>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</si>
  <si>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</si>
  <si>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</si>
  <si>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</si>
  <si>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</si>
  <si>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</si>
  <si>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</si>
  <si>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</si>
  <si>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</si>
  <si>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</si>
  <si>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</si>
  <si>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</si>
  <si>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</si>
  <si>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</si>
  <si>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</si>
  <si>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</si>
  <si>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</si>
  <si>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</si>
  <si>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</si>
  <si>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</si>
  <si>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</si>
  <si>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</si>
  <si>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</si>
  <si>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</si>
  <si>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</si>
  <si>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</si>
  <si>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</si>
  <si>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</si>
  <si>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</si>
  <si>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</si>
  <si>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</si>
  <si>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</si>
  <si>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</si>
  <si>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</si>
  <si>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</si>
  <si>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</si>
  <si>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</si>
  <si>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</si>
  <si>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</si>
  <si>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</si>
  <si>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</si>
  <si>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</si>
  <si>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</si>
  <si>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</si>
  <si>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</si>
  <si>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</si>
  <si>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</si>
  <si>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</si>
  <si>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</si>
  <si>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</si>
  <si>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</si>
  <si>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</si>
  <si>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</si>
  <si>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</si>
  <si>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</si>
  <si>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</si>
  <si>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</si>
  <si>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</si>
  <si>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</si>
  <si>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</si>
  <si>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</si>
  <si>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</si>
  <si>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</si>
  <si>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</si>
  <si>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</si>
  <si>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</si>
  <si>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</si>
  <si>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</si>
  <si>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</si>
  <si>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</si>
  <si>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</si>
  <si>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</si>
  <si>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</si>
  <si>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</si>
  <si>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</si>
  <si>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</si>
  <si>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</si>
  <si>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</si>
  <si>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</si>
  <si>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</si>
  <si>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</si>
  <si>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</si>
  <si>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</si>
  <si>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</si>
  <si>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</si>
  <si>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</si>
  <si>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</si>
  <si>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</si>
  <si>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</si>
  <si>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</si>
  <si>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</si>
  <si>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</si>
  <si>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</si>
  <si>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</si>
  <si>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</si>
  <si>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</si>
  <si>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</si>
  <si>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</si>
  <si>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</si>
  <si>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</si>
  <si>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</si>
  <si>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</si>
  <si>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</si>
  <si>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</si>
  <si>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</si>
  <si>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</si>
  <si>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</si>
  <si>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</si>
  <si>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</si>
  <si>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</si>
  <si>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</si>
  <si>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</si>
  <si>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</si>
  <si>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</si>
  <si>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</si>
  <si>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</si>
  <si>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</si>
  <si>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</si>
  <si>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</si>
  <si>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</si>
  <si>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</si>
  <si>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</si>
  <si>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</si>
  <si>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</si>
  <si>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</si>
  <si>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</si>
  <si>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</si>
  <si>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</si>
  <si>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</si>
  <si>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</si>
  <si>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</si>
  <si>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</si>
  <si>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</si>
  <si>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</si>
  <si>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</si>
  <si>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</si>
  <si>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</si>
  <si>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</si>
  <si>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</si>
  <si>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</si>
  <si>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</si>
  <si>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</si>
  <si>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</si>
  <si>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</si>
  <si>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</si>
  <si>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</si>
  <si>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</si>
  <si>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</si>
  <si>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</si>
  <si>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</si>
  <si>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</si>
  <si>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</si>
  <si>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</si>
  <si>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</si>
  <si>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</si>
  <si>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</si>
  <si>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</si>
  <si>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</si>
  <si>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</si>
  <si>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</si>
  <si>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</si>
  <si>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</si>
  <si>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</si>
  <si>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</si>
  <si>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</si>
  <si>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</si>
  <si>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</si>
  <si>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</si>
  <si>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</si>
  <si>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</si>
  <si>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</si>
  <si>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</si>
  <si>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</si>
  <si>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</si>
  <si>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</si>
  <si>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</si>
  <si>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</si>
  <si>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</si>
  <si>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</si>
  <si>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</si>
  <si>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</si>
  <si>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</si>
  <si>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</si>
  <si>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</si>
  <si>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</si>
  <si>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</si>
  <si>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</si>
  <si>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</si>
  <si>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</si>
  <si>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</si>
  <si>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</si>
  <si>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</si>
  <si>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</si>
  <si>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</si>
  <si>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</si>
  <si>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</si>
  <si>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</si>
  <si>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</si>
  <si>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</si>
  <si>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</si>
  <si>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</si>
  <si>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</si>
  <si>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</si>
  <si>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</si>
  <si>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</si>
  <si>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</si>
  <si>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</si>
  <si>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</si>
  <si>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</si>
  <si>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</si>
  <si>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</si>
  <si>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</si>
  <si>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</si>
  <si>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</si>
  <si>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</si>
  <si>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</si>
  <si>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</si>
  <si>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</si>
  <si>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</si>
  <si>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</si>
  <si>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</si>
  <si>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</si>
  <si>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</si>
  <si>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</si>
  <si>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</si>
  <si>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</si>
  <si>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</si>
  <si>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</si>
  <si>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</si>
  <si>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</si>
  <si>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</si>
  <si>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</si>
  <si>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</si>
  <si>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</si>
  <si>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</si>
  <si>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</si>
  <si>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</si>
  <si>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</si>
  <si>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</si>
  <si>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</si>
  <si>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</si>
  <si>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</si>
  <si>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</si>
  <si>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</si>
  <si>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</si>
  <si>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</si>
  <si>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</si>
  <si>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</si>
  <si>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</si>
  <si>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</si>
  <si>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</si>
  <si>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</si>
  <si>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</si>
  <si>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</si>
  <si>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</si>
  <si>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</si>
  <si>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</si>
  <si>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</si>
  <si>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</si>
  <si>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</si>
  <si>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</si>
  <si>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</si>
  <si>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</si>
  <si>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</si>
  <si>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</si>
  <si>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</si>
  <si>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</si>
  <si>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</si>
  <si>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</si>
  <si>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</si>
  <si>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</si>
  <si>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</si>
  <si>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</si>
  <si>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</si>
  <si>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</si>
  <si>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</si>
  <si>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</si>
  <si>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</si>
  <si>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</si>
  <si>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</si>
  <si>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</si>
  <si>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</si>
  <si>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</si>
  <si>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</si>
  <si>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</si>
  <si>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</si>
  <si>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</si>
  <si>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</si>
  <si>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</si>
  <si>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</si>
  <si>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</si>
  <si>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</si>
  <si>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</si>
  <si>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</si>
  <si>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</si>
  <si>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</si>
  <si>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</si>
  <si>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</si>
  <si>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</si>
  <si>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</si>
  <si>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</si>
  <si>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</si>
  <si>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</si>
  <si>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</si>
  <si>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</si>
  <si>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</si>
  <si>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</si>
  <si>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</si>
  <si>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</si>
  <si>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</si>
  <si>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</si>
  <si>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</si>
  <si>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</si>
  <si>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</si>
  <si>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</si>
  <si>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</si>
  <si>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</si>
  <si>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</si>
  <si>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</si>
  <si>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</si>
  <si>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</si>
  <si>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</si>
  <si>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</si>
  <si>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</si>
  <si>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</si>
  <si>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</si>
  <si>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</si>
  <si>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</si>
  <si>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</si>
  <si>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</si>
  <si>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</si>
  <si>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</si>
  <si>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</si>
  <si>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</si>
  <si>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</si>
  <si>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</si>
  <si>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</si>
  <si>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</si>
  <si>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</si>
  <si>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</si>
  <si>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</si>
  <si>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</si>
  <si>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</si>
  <si>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</si>
  <si>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</si>
  <si>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</si>
  <si>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</si>
  <si>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</si>
  <si>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</si>
  <si>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</si>
  <si>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</si>
  <si>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</si>
  <si>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</si>
  <si>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</si>
  <si>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</si>
  <si>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</si>
  <si>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</si>
  <si>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</si>
  <si>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</si>
  <si>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</si>
  <si>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</si>
  <si>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</si>
  <si>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</si>
  <si>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</si>
  <si>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</si>
  <si>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</si>
  <si>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</si>
  <si>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</si>
  <si>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</si>
  <si>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</si>
  <si>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</si>
  <si>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</si>
  <si>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</si>
  <si>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</si>
  <si>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</si>
  <si>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</si>
  <si>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</si>
  <si>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</si>
  <si>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</si>
  <si>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</si>
  <si>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</si>
  <si>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</si>
  <si>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</si>
  <si>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</si>
  <si>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</si>
  <si>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</si>
  <si>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</si>
  <si>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</si>
  <si>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</si>
  <si>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</si>
  <si>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</si>
  <si>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</si>
  <si>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</si>
  <si>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</si>
  <si>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</si>
  <si>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</si>
  <si>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</si>
  <si>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</si>
  <si>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</si>
  <si>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</si>
  <si>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</si>
  <si>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</si>
  <si>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</si>
  <si>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</si>
  <si>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</si>
  <si>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</si>
  <si>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</si>
  <si>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</si>
  <si>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</si>
  <si>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</si>
  <si>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</si>
  <si>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</si>
  <si>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</si>
  <si>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</si>
  <si>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</si>
  <si>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</si>
  <si>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</si>
  <si>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</si>
  <si>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</si>
  <si>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</si>
  <si>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</si>
  <si>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</si>
  <si>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</si>
  <si>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</si>
  <si>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</si>
  <si>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</si>
  <si>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</si>
  <si>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</si>
  <si>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</si>
  <si>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</si>
  <si>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</si>
  <si>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</si>
  <si>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</si>
  <si>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</si>
  <si>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</si>
  <si>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</si>
  <si>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</si>
  <si>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</si>
  <si>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</si>
  <si>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</si>
  <si>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</si>
  <si>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</si>
  <si>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</si>
  <si>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</si>
  <si>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</si>
  <si>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</si>
  <si>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</si>
  <si>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</si>
  <si>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</si>
  <si>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</si>
  <si>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</si>
  <si>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</si>
  <si>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</si>
  <si>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</si>
  <si>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</si>
  <si>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</si>
  <si>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</si>
  <si>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</si>
  <si>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</si>
  <si>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</si>
  <si>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</si>
  <si>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</si>
  <si>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</si>
  <si>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</si>
  <si>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</si>
  <si>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</si>
  <si>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</si>
  <si>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</si>
  <si>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</si>
  <si>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</si>
  <si>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</si>
  <si>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</si>
  <si>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</si>
  <si>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</si>
  <si>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</si>
  <si>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</si>
  <si>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</si>
  <si>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</si>
  <si>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</si>
  <si>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</si>
  <si>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</si>
  <si>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</si>
  <si>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</si>
  <si>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</si>
  <si>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</si>
  <si>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</si>
  <si>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</si>
  <si>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</si>
  <si>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</si>
  <si>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</si>
  <si>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</si>
  <si>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</si>
  <si>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</si>
  <si>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</si>
  <si>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</si>
  <si>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</si>
  <si>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</si>
  <si>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</si>
  <si>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</si>
  <si>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</si>
  <si>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</si>
  <si>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</si>
  <si>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</si>
  <si>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</si>
  <si>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</si>
  <si>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</si>
  <si>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</si>
  <si>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</si>
  <si>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</si>
  <si>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</si>
  <si>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</si>
  <si>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</si>
  <si>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</si>
  <si>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</si>
  <si>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</si>
  <si>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</si>
  <si>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</si>
  <si>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</si>
  <si>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</si>
  <si>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</si>
  <si>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</si>
  <si>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</si>
  <si>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</si>
  <si>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</si>
  <si>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</si>
  <si>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</si>
  <si>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</si>
  <si>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</si>
  <si>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</si>
  <si>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</si>
  <si>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</si>
  <si>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</si>
  <si>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</si>
  <si>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</si>
  <si>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</si>
  <si>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</si>
  <si>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</si>
  <si>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</si>
  <si>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</si>
  <si>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</si>
  <si>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</si>
  <si>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</si>
  <si>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</si>
  <si>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</si>
  <si>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</si>
  <si>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</si>
  <si>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</si>
  <si>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</si>
  <si>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</si>
  <si>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</si>
  <si>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</si>
  <si>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</si>
  <si>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</si>
  <si>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</si>
  <si>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</si>
  <si>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</si>
  <si>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</si>
  <si>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</si>
  <si>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</si>
  <si>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</si>
  <si>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</si>
  <si>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</si>
  <si>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</si>
  <si>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</si>
  <si>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</si>
  <si>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</si>
  <si>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</si>
  <si>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</si>
  <si>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</si>
  <si>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</si>
  <si>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</si>
  <si>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</si>
  <si>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</si>
  <si>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</si>
  <si>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</si>
  <si>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</si>
  <si>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</si>
  <si>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</si>
  <si>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</si>
  <si>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</si>
  <si>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</si>
  <si>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</si>
  <si>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</si>
  <si>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</si>
  <si>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</si>
  <si>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</si>
  <si>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</si>
  <si>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</si>
  <si>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</si>
  <si>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</si>
  <si>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</si>
  <si>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</si>
  <si>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</si>
  <si>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</si>
  <si>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</si>
  <si>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</si>
  <si>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</si>
  <si>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</si>
  <si>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</si>
  <si>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</si>
  <si>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</si>
  <si>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</si>
  <si>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</si>
  <si>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</si>
  <si>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</si>
  <si>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</si>
  <si>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</si>
  <si>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</si>
  <si>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</si>
  <si>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</si>
  <si>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</si>
  <si>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</si>
  <si>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</si>
  <si>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</si>
  <si>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</si>
  <si>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</si>
  <si>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</si>
  <si>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</si>
  <si>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</si>
  <si>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</si>
  <si>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</si>
  <si>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</si>
  <si>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</si>
  <si>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</si>
  <si>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</si>
  <si>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</si>
  <si>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</si>
  <si>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</si>
  <si>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</si>
  <si>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</si>
  <si>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</si>
  <si>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</si>
  <si>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</si>
  <si>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</si>
  <si>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</si>
  <si>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</si>
  <si>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</si>
  <si>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</si>
  <si>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</si>
  <si>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</si>
  <si>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</si>
  <si>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</si>
  <si>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</si>
  <si>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</si>
  <si>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</si>
  <si>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</si>
  <si>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</si>
  <si>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</si>
  <si>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</si>
  <si>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</si>
  <si>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</si>
  <si>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</si>
  <si>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</si>
  <si>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</si>
  <si>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</si>
  <si>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</si>
  <si>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</si>
  <si>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</si>
  <si>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</si>
  <si>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</si>
  <si>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</si>
  <si>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</si>
  <si>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</si>
  <si>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</si>
  <si>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</si>
  <si>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</si>
  <si>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</si>
  <si>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</si>
  <si>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</si>
  <si>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</si>
  <si>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</si>
  <si>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</si>
  <si>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</si>
  <si>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</si>
  <si>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</si>
  <si>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</si>
  <si>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</si>
  <si>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</si>
  <si>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</si>
  <si>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</si>
  <si>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</si>
  <si>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</si>
  <si>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</si>
  <si>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</si>
  <si>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</si>
  <si>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</si>
  <si>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</si>
  <si>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</si>
  <si>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</si>
  <si>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</si>
  <si>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</si>
  <si>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</si>
  <si>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</si>
  <si>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</si>
  <si>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</si>
  <si>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</si>
  <si>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</si>
  <si>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</si>
  <si>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</si>
  <si>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</si>
  <si>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</si>
  <si>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</si>
  <si>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</si>
  <si>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</si>
  <si>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</si>
  <si>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</si>
  <si>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</si>
  <si>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</si>
  <si>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</si>
  <si>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</si>
  <si>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</si>
  <si>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</si>
  <si>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</si>
  <si>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</si>
  <si>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</si>
  <si>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</si>
  <si>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</si>
  <si>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</si>
  <si>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</si>
  <si>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</si>
  <si>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</si>
  <si>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</si>
  <si>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</si>
  <si>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</si>
  <si>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</si>
  <si>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</si>
  <si>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</si>
  <si>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</si>
  <si>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</si>
  <si>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</si>
  <si>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</si>
  <si>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</si>
  <si>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</si>
  <si>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</si>
  <si>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</si>
  <si>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</si>
  <si>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</si>
  <si>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</si>
  <si>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</si>
  <si>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</si>
  <si>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</si>
  <si>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</si>
  <si>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</si>
  <si>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</si>
  <si>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</si>
  <si>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</si>
  <si>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</si>
  <si>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</si>
  <si>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</si>
  <si>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</si>
  <si>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</si>
  <si>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</si>
  <si>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</si>
  <si>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</si>
  <si>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</si>
  <si>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</si>
  <si>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</si>
  <si>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</si>
  <si>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</si>
  <si>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</si>
  <si>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</si>
  <si>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</si>
  <si>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</si>
  <si>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</si>
  <si>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</si>
  <si>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</si>
  <si>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</si>
  <si>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</si>
  <si>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</si>
  <si>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</si>
  <si>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</si>
  <si>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</si>
  <si>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</si>
  <si>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</si>
  <si>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</si>
  <si>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</si>
  <si>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</si>
  <si>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</si>
  <si>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</si>
  <si>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</si>
  <si>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</si>
  <si>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</si>
  <si>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</si>
  <si>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</si>
  <si>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</si>
  <si>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</si>
  <si>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</si>
  <si>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</si>
  <si>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</si>
  <si>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</si>
  <si>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</si>
  <si>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</si>
  <si>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</si>
  <si>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</si>
  <si>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</si>
  <si>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</si>
  <si>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</si>
  <si>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</si>
  <si>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</si>
  <si>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</si>
  <si>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</si>
  <si>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</si>
  <si>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</si>
  <si>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</si>
  <si>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</si>
  <si>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</si>
  <si>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</si>
  <si>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</si>
  <si>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</si>
  <si>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</si>
  <si>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</si>
  <si>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</si>
  <si>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</si>
  <si>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</si>
  <si>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</si>
  <si>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</si>
  <si>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</si>
  <si>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</si>
  <si>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</si>
  <si>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</si>
  <si>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</si>
  <si>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</si>
  <si>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</si>
  <si>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</si>
  <si>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</si>
  <si>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</si>
  <si>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</si>
  <si>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</si>
  <si>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</si>
  <si>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</si>
  <si>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</si>
  <si>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</si>
  <si>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</si>
  <si>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</si>
  <si>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</si>
  <si>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</si>
  <si>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</si>
  <si>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</si>
  <si>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</si>
  <si>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</si>
  <si>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</si>
  <si>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</si>
  <si>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</si>
  <si>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</si>
  <si>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</si>
  <si>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</si>
  <si>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</si>
  <si>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</si>
  <si>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</si>
  <si>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</si>
  <si>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</si>
  <si>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</si>
  <si>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</si>
  <si>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</si>
  <si>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</si>
  <si>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</si>
  <si>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</si>
  <si>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</si>
  <si>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</si>
  <si>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</si>
  <si>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</si>
  <si>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</si>
  <si>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</si>
  <si>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</si>
  <si>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</si>
  <si>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</si>
  <si>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</si>
  <si>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</si>
  <si>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</si>
  <si>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</si>
  <si>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</si>
  <si>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</si>
  <si>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</si>
  <si>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</si>
  <si>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</si>
  <si>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</si>
  <si>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</si>
  <si>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</si>
  <si>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</si>
  <si>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</si>
  <si>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</si>
  <si>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</si>
  <si>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</si>
  <si>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</si>
  <si>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</si>
  <si>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</si>
  <si>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</si>
  <si>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</si>
  <si>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</si>
  <si>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</si>
  <si>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</si>
  <si>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</si>
  <si>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</si>
  <si>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</si>
  <si>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</si>
  <si>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</si>
  <si>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</si>
  <si>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</si>
  <si>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</si>
  <si>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</si>
  <si>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</si>
  <si>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</si>
  <si>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</si>
  <si>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</si>
  <si>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</si>
  <si>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</si>
  <si>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</si>
  <si>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</si>
  <si>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</si>
  <si>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</si>
  <si>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</si>
  <si>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</si>
  <si>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</si>
  <si>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</si>
  <si>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</si>
  <si>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</si>
  <si>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</si>
  <si>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</si>
  <si>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</si>
  <si>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</si>
  <si>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</si>
  <si>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</si>
  <si>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</si>
  <si>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</si>
  <si>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</si>
  <si>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</si>
  <si>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</si>
  <si>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</si>
  <si>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</si>
  <si>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</si>
  <si>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</si>
  <si>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</si>
  <si>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</si>
  <si>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</si>
  <si>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</si>
  <si>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</si>
  <si>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</si>
  <si>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</si>
  <si>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</si>
  <si>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</si>
  <si>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</si>
  <si>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</si>
  <si>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</si>
  <si>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</si>
  <si>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</si>
  <si>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</si>
  <si>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</si>
  <si>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</si>
  <si>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</si>
  <si>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</si>
  <si>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</si>
  <si>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</si>
  <si>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</si>
  <si>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</si>
  <si>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</si>
  <si>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</si>
  <si>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</si>
  <si>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</si>
  <si>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</si>
  <si>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</si>
  <si>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</si>
  <si>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</si>
  <si>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</si>
  <si>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</si>
  <si>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</si>
  <si>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</si>
  <si>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</si>
  <si>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</si>
  <si>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</si>
  <si>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</si>
  <si>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</si>
  <si>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</si>
  <si>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</si>
  <si>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</si>
  <si>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</si>
  <si>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</si>
  <si>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</si>
  <si>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</si>
  <si>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</si>
  <si>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</si>
  <si>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</si>
  <si>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</si>
  <si>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</si>
  <si>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</si>
  <si>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</si>
  <si>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</si>
  <si>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</si>
  <si>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</si>
  <si>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</si>
  <si>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</si>
  <si>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</si>
  <si>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</si>
  <si>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</si>
  <si>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</si>
  <si>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</si>
  <si>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</si>
  <si>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</si>
  <si>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</si>
  <si>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</si>
  <si>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</si>
  <si>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</si>
  <si>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</si>
  <si>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</si>
  <si>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</si>
  <si>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</si>
  <si>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</si>
  <si>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</si>
  <si>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</si>
  <si>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</si>
  <si>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</si>
  <si>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</si>
  <si>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</si>
  <si>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</si>
  <si>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</si>
  <si>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</si>
  <si>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</si>
  <si>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</si>
  <si>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</si>
  <si>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</si>
  <si>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</si>
  <si>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</si>
  <si>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</si>
  <si>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</si>
  <si>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</si>
  <si>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</si>
  <si>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</si>
  <si>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</si>
  <si>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</si>
  <si>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</si>
  <si>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</si>
  <si>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</si>
  <si>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</si>
  <si>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</si>
  <si>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</si>
  <si>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</si>
  <si>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</si>
  <si>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</si>
  <si>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</si>
  <si>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</si>
  <si>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</si>
  <si>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</si>
  <si>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</si>
  <si>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</si>
  <si>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</si>
  <si>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</si>
  <si>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</si>
  <si>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</si>
  <si>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</si>
  <si>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</si>
  <si>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</si>
  <si>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</si>
  <si>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</si>
  <si>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</si>
  <si>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</si>
  <si>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</si>
  <si>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</si>
  <si>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</si>
  <si>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</si>
  <si>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</si>
  <si>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</si>
  <si>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</si>
  <si>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</si>
  <si>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</si>
  <si>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</si>
  <si>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</si>
  <si>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</si>
  <si>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</si>
  <si>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</si>
  <si>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</si>
  <si>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</si>
  <si>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</si>
  <si>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</si>
  <si>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</si>
  <si>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</si>
  <si>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</si>
  <si>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</si>
  <si>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</si>
  <si>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</si>
  <si>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</si>
  <si>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</si>
  <si>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</si>
  <si>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</si>
  <si>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</si>
  <si>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</si>
  <si>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</si>
  <si>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</si>
  <si>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</si>
  <si>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</si>
  <si>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</si>
  <si>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</si>
  <si>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</si>
  <si>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</si>
  <si>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</si>
  <si>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</si>
  <si>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</si>
  <si>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</si>
  <si>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</si>
  <si>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</si>
  <si>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</si>
  <si>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</si>
  <si>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</si>
  <si>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</si>
  <si>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</si>
  <si>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</si>
  <si>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</si>
  <si>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</si>
  <si>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</si>
  <si>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</si>
  <si>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</si>
  <si>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</si>
  <si>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</si>
  <si>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</si>
  <si>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</si>
  <si>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</si>
  <si>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</si>
  <si>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</si>
  <si>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</si>
  <si>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</si>
  <si>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</si>
  <si>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</si>
  <si>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</si>
  <si>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</si>
  <si>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</si>
  <si>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</si>
  <si>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</si>
  <si>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</si>
  <si>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</si>
  <si>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</si>
  <si>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</si>
  <si>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</si>
  <si>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</si>
  <si>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</si>
  <si>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</si>
  <si>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</si>
  <si>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</si>
  <si>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</si>
  <si>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</si>
  <si>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</si>
  <si>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</si>
  <si>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</si>
  <si>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</si>
  <si>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</si>
  <si>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</si>
  <si>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</si>
  <si>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</si>
  <si>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</si>
  <si>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</si>
  <si>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</si>
  <si>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</si>
  <si>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</si>
  <si>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</si>
  <si>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</si>
  <si>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</si>
  <si>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</si>
  <si>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</si>
  <si>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</si>
  <si>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</si>
  <si>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</si>
  <si>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</si>
  <si>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</si>
  <si>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</si>
  <si>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</si>
  <si>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</si>
  <si>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</si>
  <si>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</si>
  <si>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</si>
  <si>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</si>
  <si>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</si>
  <si>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</si>
  <si>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</si>
  <si>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</si>
  <si>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</si>
  <si>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</si>
  <si>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</si>
  <si>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</si>
  <si>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</si>
  <si>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</si>
  <si>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</si>
  <si>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</si>
  <si>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</si>
  <si>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</si>
  <si>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</si>
  <si>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</si>
  <si>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</si>
  <si>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</si>
  <si>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</si>
  <si>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</si>
  <si>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</si>
  <si>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</si>
  <si>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</si>
  <si>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</si>
  <si>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</si>
  <si>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</si>
  <si>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</si>
  <si>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</si>
  <si>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</si>
  <si>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</si>
  <si>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</si>
  <si>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</si>
  <si>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</si>
  <si>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</si>
  <si>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</si>
  <si>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</si>
  <si>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</si>
  <si>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</si>
  <si>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</si>
  <si>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</si>
  <si>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</si>
  <si>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</si>
  <si>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</si>
  <si>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</si>
  <si>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</si>
  <si>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</si>
  <si>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</si>
  <si>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</si>
  <si>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</si>
  <si>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</si>
  <si>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</si>
  <si>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</si>
  <si>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</si>
  <si>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</si>
  <si>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</si>
  <si>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</si>
  <si>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</si>
  <si>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</si>
  <si>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</si>
  <si>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</si>
  <si>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</si>
  <si>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</si>
  <si>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</si>
  <si>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</si>
  <si>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</si>
  <si>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</si>
  <si>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</si>
  <si>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</si>
  <si>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</si>
  <si>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</si>
  <si>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</si>
  <si>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</si>
  <si>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</si>
  <si>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</si>
  <si>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</si>
  <si>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</si>
  <si>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</si>
  <si>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</si>
  <si>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</si>
  <si>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</si>
  <si>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</si>
  <si>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</si>
  <si>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</si>
  <si>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</si>
  <si>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</si>
  <si>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</si>
  <si>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</si>
  <si>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</si>
  <si>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</si>
  <si>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</si>
  <si>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</si>
  <si>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</si>
  <si>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</si>
  <si>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</si>
  <si>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</si>
  <si>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</si>
  <si>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</si>
  <si>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</si>
  <si>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</si>
  <si>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</si>
  <si>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</si>
  <si>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</si>
  <si>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</si>
  <si>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</si>
  <si>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</si>
  <si>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</si>
  <si>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</si>
  <si>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</si>
  <si>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</si>
  <si>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</si>
  <si>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</si>
  <si>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</si>
  <si>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</si>
  <si>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</si>
  <si>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</si>
  <si>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</si>
  <si>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</si>
  <si>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</si>
  <si>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</si>
  <si>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</si>
  <si>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</si>
  <si>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</si>
  <si>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</si>
  <si>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</si>
  <si>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</si>
  <si>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</si>
  <si>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</si>
  <si>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</si>
  <si>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</si>
  <si>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</si>
  <si>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</si>
  <si>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</si>
  <si>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</si>
  <si>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</si>
  <si>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</si>
  <si>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</si>
  <si>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</si>
  <si>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</si>
  <si>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</si>
  <si>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</si>
  <si>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</si>
  <si>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</si>
  <si>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</si>
  <si>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</si>
  <si>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</si>
  <si>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</si>
  <si>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</si>
  <si>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</si>
  <si>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</si>
  <si>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</si>
  <si>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</si>
  <si>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</si>
  <si>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</si>
  <si>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</si>
  <si>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</si>
  <si>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</si>
  <si>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</si>
  <si>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</si>
  <si>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</si>
  <si>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</si>
  <si>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</si>
  <si>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</si>
  <si>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</si>
  <si>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</si>
  <si>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</si>
  <si>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</si>
  <si>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</si>
  <si>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</si>
  <si>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</si>
  <si>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</si>
  <si>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</si>
  <si>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</si>
  <si>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</si>
  <si>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</si>
  <si>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</si>
  <si>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</si>
  <si>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</si>
  <si>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</si>
  <si>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</si>
  <si>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</si>
  <si>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</si>
  <si>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</si>
  <si>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</si>
  <si>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</si>
  <si>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</si>
  <si>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</si>
  <si>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</si>
  <si>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</si>
  <si>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</si>
  <si>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</si>
  <si>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</si>
  <si>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</si>
  <si>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</si>
  <si>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</si>
  <si>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</si>
  <si>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</si>
  <si>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</si>
  <si>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</si>
  <si>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</si>
  <si>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</si>
  <si>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</si>
  <si>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</si>
  <si>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</si>
  <si>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</si>
  <si>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</si>
  <si>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</si>
  <si>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</si>
  <si>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</si>
  <si>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</si>
  <si>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</si>
  <si>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</si>
  <si>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</si>
  <si>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</si>
  <si>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</si>
  <si>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</si>
  <si>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</si>
  <si>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</si>
  <si>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</si>
  <si>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</si>
  <si>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</si>
  <si>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</si>
  <si>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</si>
  <si>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</si>
  <si>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</si>
  <si>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</si>
  <si>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</si>
  <si>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</si>
  <si>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</si>
  <si>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</si>
  <si>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</si>
  <si>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</si>
  <si>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</si>
  <si>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</si>
  <si>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</si>
  <si>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</si>
  <si>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</si>
  <si>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</si>
  <si>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</si>
  <si>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</si>
  <si>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</si>
  <si>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</si>
  <si>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</si>
  <si>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</si>
  <si>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</si>
  <si>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</si>
  <si>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</si>
  <si>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</si>
  <si>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</si>
  <si>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</si>
  <si>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</si>
  <si>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</si>
  <si>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</si>
  <si>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</si>
  <si>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</si>
  <si>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</si>
  <si>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</si>
  <si>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</si>
  <si>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</si>
  <si>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</si>
  <si>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</si>
  <si>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</si>
  <si>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</si>
  <si>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</si>
  <si>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</si>
  <si>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</si>
  <si>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</si>
  <si>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</si>
  <si>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</si>
  <si>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</si>
  <si>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</si>
  <si>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</si>
  <si>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</si>
  <si>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</si>
  <si>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</si>
  <si>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</si>
  <si>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</si>
  <si>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</si>
  <si>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</si>
  <si>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</si>
  <si>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</si>
  <si>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</si>
  <si>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</si>
  <si>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</si>
  <si>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</si>
  <si>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</si>
  <si>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</si>
  <si>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</si>
  <si>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</si>
  <si>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</si>
  <si>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</si>
  <si>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</si>
  <si>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</si>
  <si>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</si>
  <si>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</si>
  <si>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</si>
  <si>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</si>
  <si>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</si>
  <si>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</si>
  <si>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</si>
  <si>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</si>
  <si>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</si>
  <si>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</si>
  <si>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</si>
  <si>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</si>
  <si>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</si>
  <si>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</si>
  <si>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</si>
  <si>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</si>
  <si>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</si>
  <si>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</si>
  <si>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</si>
  <si>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</si>
  <si>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</si>
  <si>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</si>
  <si>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</si>
  <si>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</si>
  <si>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</si>
  <si>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</si>
  <si>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</si>
  <si>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</si>
  <si>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</si>
  <si>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</si>
  <si>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</si>
  <si>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</si>
  <si>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</si>
  <si>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</si>
  <si>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</si>
  <si>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</si>
  <si>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</si>
  <si>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</si>
  <si>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</si>
  <si>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</si>
  <si>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</si>
  <si>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</si>
  <si>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</si>
  <si>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</si>
  <si>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</si>
  <si>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</si>
  <si>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</si>
  <si>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</si>
  <si>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</si>
  <si>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</si>
  <si>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</si>
  <si>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</si>
  <si>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</si>
  <si>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</si>
  <si>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</si>
  <si>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</si>
  <si>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</si>
  <si>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</si>
  <si>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</si>
  <si>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</si>
  <si>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</si>
  <si>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</si>
  <si>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</si>
  <si>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</si>
  <si>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</si>
  <si>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</si>
  <si>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</si>
  <si>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</si>
  <si>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</si>
  <si>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</si>
  <si>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</si>
  <si>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</si>
  <si>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</si>
  <si>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</si>
  <si>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</si>
  <si>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</si>
  <si>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</si>
  <si>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</si>
  <si>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</si>
  <si>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</si>
  <si>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</si>
  <si>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</si>
  <si>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</si>
  <si>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</si>
  <si>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</si>
  <si>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</si>
  <si>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</si>
  <si>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</si>
  <si>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</si>
  <si>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</si>
  <si>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</si>
  <si>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</si>
  <si>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</si>
  <si>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</si>
  <si>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</si>
  <si>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</si>
  <si>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</si>
  <si>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</si>
  <si>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</si>
  <si>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</si>
  <si>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</si>
  <si>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</si>
  <si>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</si>
  <si>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</si>
  <si>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</si>
  <si>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</si>
  <si>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</si>
  <si>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</si>
  <si>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</si>
  <si>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</si>
  <si>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</si>
  <si>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</si>
  <si>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</si>
  <si>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</si>
  <si>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</si>
  <si>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</si>
  <si>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</si>
  <si>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</si>
  <si>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</si>
  <si>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</si>
  <si>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</si>
  <si>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</si>
  <si>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</si>
  <si>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</si>
  <si>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</si>
  <si>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</si>
  <si>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</si>
  <si>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</si>
  <si>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</si>
  <si>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</si>
  <si>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</si>
  <si>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</si>
  <si>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</si>
  <si>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</si>
  <si>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</si>
  <si>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</si>
  <si>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</si>
  <si>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</si>
  <si>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</si>
  <si>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</si>
  <si>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</si>
  <si>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</si>
  <si>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</si>
  <si>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</si>
  <si>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</si>
  <si>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</si>
  <si>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</si>
  <si>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</si>
  <si>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</si>
  <si>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</si>
  <si>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</si>
  <si>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</si>
  <si>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</si>
  <si>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</si>
  <si>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</si>
  <si>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</si>
  <si>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</si>
  <si>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</si>
  <si>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</si>
  <si>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</si>
  <si>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</si>
  <si>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</si>
  <si>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</si>
  <si>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</si>
  <si>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</si>
  <si>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</si>
  <si>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</si>
  <si>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</si>
  <si>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</si>
  <si>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</si>
  <si>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</si>
  <si>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</si>
  <si>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</si>
  <si>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</si>
  <si>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</si>
  <si>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</si>
  <si>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</si>
  <si>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</si>
  <si>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</si>
  <si>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</si>
  <si>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</si>
  <si>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</si>
  <si>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</si>
  <si>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</si>
  <si>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</si>
  <si>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</si>
  <si>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</si>
  <si>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</si>
  <si>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</si>
  <si>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</si>
  <si>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</si>
  <si>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</si>
  <si>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</si>
  <si>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</si>
  <si>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</si>
  <si>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</si>
  <si>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</si>
  <si>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</si>
  <si>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</si>
  <si>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</si>
  <si>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</si>
  <si>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</si>
  <si>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</si>
  <si>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</si>
  <si>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</si>
  <si>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</si>
  <si>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</si>
  <si>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</si>
  <si>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</si>
  <si>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</si>
  <si>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</si>
  <si>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</si>
  <si>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</si>
  <si>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</si>
  <si>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</si>
  <si>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</si>
  <si>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</si>
  <si>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</si>
  <si>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</si>
  <si>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</si>
  <si>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</si>
  <si>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</si>
  <si>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</si>
  <si>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</si>
  <si>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</si>
  <si>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</si>
  <si>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</si>
  <si>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</si>
  <si>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</si>
  <si>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</si>
  <si>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</si>
  <si>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</si>
  <si>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</si>
  <si>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</si>
  <si>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</si>
  <si>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</si>
  <si>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</si>
  <si>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</si>
  <si>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</si>
  <si>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</si>
  <si>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</si>
  <si>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</si>
  <si>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</si>
  <si>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</si>
  <si>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</si>
  <si>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</si>
  <si>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</si>
  <si>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</si>
  <si>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</si>
  <si>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</si>
  <si>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</si>
  <si>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</si>
  <si>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</si>
  <si>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</si>
  <si>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</si>
  <si>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</si>
  <si>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</si>
  <si>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</si>
  <si>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</si>
  <si>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</si>
  <si>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</si>
  <si>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</si>
  <si>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</si>
  <si>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</si>
  <si>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</si>
  <si>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</si>
  <si>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</si>
  <si>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</si>
  <si>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</si>
  <si>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</si>
  <si>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</si>
  <si>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</si>
  <si>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</si>
  <si>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</si>
  <si>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</si>
  <si>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</si>
  <si>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</si>
  <si>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</si>
  <si>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</si>
  <si>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</si>
  <si>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</si>
  <si>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</si>
  <si>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</si>
  <si>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</si>
  <si>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</si>
  <si>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</si>
  <si>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</si>
  <si>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</si>
  <si>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</si>
  <si>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</si>
  <si>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</si>
  <si>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</si>
  <si>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</si>
  <si>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</si>
  <si>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</si>
  <si>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</si>
  <si>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</si>
  <si>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</si>
  <si>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</si>
  <si>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</si>
  <si>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</si>
  <si>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</si>
  <si>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</si>
  <si>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</si>
  <si>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</si>
  <si>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</si>
  <si>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</si>
  <si>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</si>
  <si>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</si>
  <si>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</si>
  <si>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</si>
  <si>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</si>
  <si>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</si>
  <si>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</si>
  <si>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</si>
  <si>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</si>
  <si>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</si>
  <si>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</si>
  <si>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</si>
  <si>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</si>
  <si>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</si>
  <si>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</si>
  <si>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</si>
  <si>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</si>
  <si>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</si>
  <si>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</si>
  <si>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</si>
  <si>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</si>
  <si>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</si>
  <si>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</si>
  <si>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</si>
  <si>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</si>
  <si>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</si>
  <si>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</si>
  <si>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</si>
  <si>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</si>
  <si>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</si>
  <si>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</si>
  <si>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</si>
  <si>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</si>
  <si>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</si>
  <si>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</si>
  <si>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</si>
  <si>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</si>
  <si>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</si>
  <si>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</si>
  <si>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</si>
  <si>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</si>
  <si>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</si>
  <si>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</si>
  <si>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</si>
  <si>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</si>
  <si>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</si>
  <si>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</si>
  <si>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</si>
  <si>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</si>
  <si>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</si>
  <si>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</si>
  <si>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</si>
  <si>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</si>
  <si>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</si>
  <si>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</si>
  <si>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</si>
  <si>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</si>
  <si>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</si>
  <si>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</si>
  <si>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</si>
  <si>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</si>
  <si>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</si>
  <si>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</si>
  <si>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</si>
  <si>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</si>
  <si>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</si>
  <si>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</si>
  <si>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</si>
  <si>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</si>
  <si>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</si>
  <si>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</si>
  <si>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</si>
  <si>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</si>
  <si>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</si>
  <si>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</si>
  <si>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</si>
  <si>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</si>
  <si>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</si>
  <si>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</si>
  <si>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</si>
  <si>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</si>
  <si>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</si>
  <si>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</si>
  <si>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</si>
  <si>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</si>
  <si>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</si>
  <si>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</si>
  <si>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</si>
  <si>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</si>
  <si>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</si>
  <si>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</si>
  <si>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</si>
  <si>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</si>
  <si>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</si>
  <si>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</si>
  <si>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</si>
  <si>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</si>
  <si>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</si>
  <si>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</si>
  <si>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</si>
  <si>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</si>
  <si>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</si>
  <si>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</si>
  <si>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</si>
  <si>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</si>
  <si>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</si>
  <si>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</si>
  <si>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</si>
  <si>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</si>
  <si>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</si>
  <si>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</si>
  <si>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</si>
  <si>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</si>
  <si>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</si>
  <si>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</si>
  <si>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</si>
  <si>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</si>
  <si>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</si>
  <si>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</si>
  <si>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</si>
  <si>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</si>
  <si>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</si>
  <si>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</si>
  <si>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</si>
  <si>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</si>
  <si>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</si>
  <si>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</si>
  <si>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</si>
  <si>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</si>
  <si>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</si>
  <si>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</si>
  <si>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</si>
  <si>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</si>
  <si>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</si>
  <si>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</si>
  <si>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</si>
  <si>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</si>
  <si>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</si>
  <si>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</si>
  <si>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</si>
  <si>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</si>
  <si>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</si>
  <si>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</si>
  <si>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</si>
  <si>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</si>
  <si>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</si>
  <si>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</si>
  <si>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</si>
  <si>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</si>
  <si>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</si>
  <si>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</si>
  <si>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</si>
  <si>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</si>
  <si>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</si>
  <si>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</si>
  <si>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</si>
  <si>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</si>
  <si>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</si>
  <si>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</si>
  <si>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</si>
  <si>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</si>
  <si>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</si>
  <si>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</si>
  <si>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</si>
  <si>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</si>
  <si>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</si>
  <si>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</si>
  <si>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</si>
  <si>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</si>
  <si>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</si>
  <si>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</si>
  <si>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</si>
  <si>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</si>
  <si>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</si>
  <si>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</si>
  <si>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</si>
  <si>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</si>
  <si>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</si>
  <si>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</si>
  <si>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</si>
  <si>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</si>
  <si>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</si>
  <si>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</si>
  <si>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</si>
  <si>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</si>
  <si>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</si>
  <si>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</si>
  <si>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</si>
  <si>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</si>
  <si>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</si>
  <si>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</si>
  <si>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</si>
  <si>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</si>
  <si>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</si>
  <si>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</si>
  <si>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</si>
  <si>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</si>
  <si>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</si>
  <si>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</si>
  <si>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</si>
  <si>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</si>
  <si>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</si>
  <si>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</si>
  <si>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</si>
  <si>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</si>
  <si>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</si>
  <si>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</si>
  <si>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</si>
  <si>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</si>
  <si>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</si>
  <si>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</si>
  <si>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</si>
  <si>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</si>
  <si>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</si>
  <si>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</si>
  <si>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</si>
  <si>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</si>
  <si>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</si>
  <si>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</si>
  <si>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</si>
  <si>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</si>
  <si>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</si>
  <si>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</si>
  <si>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</si>
  <si>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</si>
  <si>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</si>
  <si>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</si>
  <si>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</si>
  <si>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</si>
  <si>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</si>
  <si>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</si>
  <si>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</si>
  <si>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</si>
  <si>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</si>
  <si>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</si>
  <si>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</si>
  <si>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</si>
  <si>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</si>
  <si>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</si>
  <si>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</si>
  <si>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</si>
  <si>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</si>
  <si>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</si>
  <si>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</si>
  <si>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</si>
  <si>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</si>
  <si>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</si>
  <si>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</si>
  <si>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</si>
  <si>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</si>
  <si>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</si>
  <si>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</si>
  <si>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</si>
  <si>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</si>
  <si>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</si>
  <si>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</si>
  <si>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</si>
  <si>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</si>
  <si>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</si>
  <si>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</si>
  <si>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</si>
  <si>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</si>
  <si>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</si>
  <si>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</si>
  <si>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</si>
  <si>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</si>
  <si>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</si>
  <si>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</si>
  <si>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</si>
  <si>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</si>
  <si>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</si>
  <si>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</si>
  <si>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</si>
  <si>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</si>
  <si>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</si>
  <si>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</si>
  <si>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</si>
  <si>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</si>
  <si>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</si>
  <si>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</si>
  <si>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</si>
  <si>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</si>
  <si>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</si>
  <si>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</si>
  <si>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</si>
  <si>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</si>
  <si>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</si>
  <si>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</si>
  <si>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</si>
  <si>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</si>
  <si>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</si>
  <si>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</si>
  <si>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</si>
  <si>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</si>
  <si>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</si>
  <si>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</si>
  <si>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</si>
  <si>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</si>
  <si>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</si>
  <si>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</si>
  <si>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</si>
  <si>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</si>
  <si>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</si>
  <si>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</si>
  <si>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</si>
  <si>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</si>
  <si>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</si>
  <si>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</si>
  <si>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</si>
  <si>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</si>
  <si>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</si>
  <si>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</si>
  <si>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</si>
  <si>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</si>
  <si>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</si>
  <si>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</si>
  <si>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</si>
  <si>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</si>
  <si>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</si>
  <si>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</si>
  <si>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</si>
  <si>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</si>
  <si>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</si>
  <si>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</si>
  <si>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</si>
  <si>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</si>
  <si>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</si>
  <si>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</si>
  <si>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</si>
  <si>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</si>
  <si>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</si>
  <si>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</si>
  <si>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</si>
  <si>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</si>
  <si>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</si>
  <si>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</si>
  <si>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</si>
  <si>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</si>
  <si>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</si>
  <si>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</si>
  <si>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</si>
  <si>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</si>
  <si>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</si>
  <si>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</si>
  <si>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</si>
  <si>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</si>
  <si>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</si>
  <si>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</si>
  <si>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</si>
  <si>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</si>
  <si>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</si>
  <si>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</si>
  <si>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</si>
  <si>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</si>
  <si>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</si>
  <si>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</si>
  <si>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</si>
  <si>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</si>
  <si>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</si>
  <si>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</si>
  <si>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</si>
  <si>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</si>
  <si>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</si>
  <si>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</si>
  <si>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</si>
  <si>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</si>
  <si>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</si>
  <si>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</si>
  <si>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</si>
  <si>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</si>
  <si>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</si>
  <si>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</si>
  <si>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</si>
  <si>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</si>
  <si>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</si>
  <si>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</si>
  <si>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</si>
  <si>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</si>
  <si>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</si>
  <si>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</si>
  <si>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</si>
  <si>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</si>
  <si>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</si>
  <si>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</si>
  <si>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</si>
  <si>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</si>
  <si>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</si>
  <si>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</si>
  <si>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</si>
  <si>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</si>
  <si>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</si>
  <si>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</si>
  <si>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</si>
  <si>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</si>
  <si>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</si>
  <si>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</si>
  <si>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</si>
  <si>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</si>
  <si>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</si>
  <si>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</si>
  <si>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</si>
  <si>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</si>
  <si>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</si>
  <si>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</si>
  <si>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</si>
  <si>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</si>
  <si>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</si>
  <si>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</si>
  <si>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</si>
  <si>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</si>
  <si>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</si>
  <si>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</si>
  <si>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</si>
  <si>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</si>
  <si>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</si>
  <si>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</si>
  <si>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</si>
  <si>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</si>
  <si>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</si>
  <si>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</si>
  <si>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</si>
  <si>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</si>
  <si>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</si>
  <si>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</si>
  <si>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</si>
  <si>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</si>
  <si>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</si>
  <si>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</si>
  <si>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</si>
  <si>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</si>
  <si>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</si>
  <si>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</si>
  <si>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</si>
  <si>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</si>
  <si>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</si>
  <si>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</si>
  <si>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</si>
  <si>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</si>
  <si>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</si>
  <si>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</si>
  <si>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</si>
  <si>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</si>
  <si>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</si>
  <si>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</si>
  <si>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</si>
  <si>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</si>
  <si>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</si>
  <si>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</si>
  <si>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</si>
  <si>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</si>
  <si>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</si>
  <si>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</si>
  <si>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</si>
  <si>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</si>
  <si>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</si>
  <si>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</si>
  <si>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</si>
  <si>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</si>
  <si>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</si>
  <si>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</si>
  <si>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</si>
  <si>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</si>
  <si>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</si>
  <si>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</si>
  <si>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</si>
  <si>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</si>
  <si>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</si>
  <si>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</si>
  <si>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</si>
  <si>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</si>
  <si>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</si>
  <si>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</si>
  <si>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</si>
  <si>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</si>
  <si>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</si>
  <si>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</si>
  <si>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</si>
  <si>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</si>
  <si>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</si>
  <si>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</si>
  <si>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</si>
  <si>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</si>
  <si>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</si>
  <si>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</si>
  <si>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</si>
  <si>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</si>
  <si>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</si>
  <si>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</si>
  <si>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</si>
  <si>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</si>
  <si>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</si>
  <si>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</si>
  <si>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</si>
  <si>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</si>
  <si>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</si>
  <si>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</si>
  <si>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</si>
  <si>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</si>
  <si>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</si>
  <si>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</si>
  <si>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</si>
  <si>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</si>
  <si>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</si>
  <si>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</si>
  <si>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</si>
  <si>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</si>
  <si>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</si>
  <si>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</si>
  <si>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</si>
  <si>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</si>
  <si>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</si>
  <si>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</si>
  <si>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</si>
  <si>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</si>
  <si>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</si>
  <si>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</si>
  <si>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</si>
  <si>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</si>
  <si>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</si>
  <si>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</si>
  <si>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</si>
  <si>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</si>
  <si>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</si>
  <si>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</si>
  <si>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</si>
  <si>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</si>
  <si>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</si>
  <si>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</si>
  <si>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</si>
  <si>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</si>
  <si>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</si>
  <si>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</si>
  <si>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</si>
  <si>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</si>
  <si>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</si>
  <si>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</si>
  <si>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</si>
  <si>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</si>
  <si>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</si>
  <si>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</si>
  <si>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</si>
  <si>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</si>
  <si>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</si>
  <si>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</si>
  <si>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</si>
  <si>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</si>
  <si>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</si>
  <si>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</si>
  <si>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</si>
  <si>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</si>
  <si>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</si>
  <si>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</si>
  <si>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</si>
  <si>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</si>
  <si>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</si>
  <si>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</si>
  <si>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</si>
  <si>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</si>
  <si>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</si>
  <si>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</si>
  <si>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</si>
  <si>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</si>
  <si>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</si>
  <si>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</si>
  <si>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</si>
  <si>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</si>
  <si>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</si>
  <si>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</si>
  <si>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</si>
  <si>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</si>
  <si>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</si>
  <si>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</si>
  <si>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</si>
  <si>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</si>
  <si>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</si>
  <si>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</si>
  <si>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</si>
  <si>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</si>
  <si>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</si>
  <si>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</si>
  <si>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</si>
  <si>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</si>
  <si>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</si>
  <si>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</si>
  <si>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</si>
  <si>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</si>
  <si>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</si>
  <si>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</si>
  <si>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</si>
  <si>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</si>
  <si>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</si>
  <si>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</si>
  <si>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</si>
  <si>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</si>
  <si>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</si>
  <si>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</si>
  <si>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</si>
  <si>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</si>
  <si>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</si>
  <si>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</si>
  <si>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</si>
  <si>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</si>
  <si>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</si>
  <si>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</si>
  <si>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</si>
  <si>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</si>
  <si>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</si>
  <si>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</si>
  <si>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</si>
  <si>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</si>
  <si>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</si>
  <si>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</si>
  <si>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</si>
  <si>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</si>
  <si>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</si>
  <si>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</si>
  <si>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</si>
  <si>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</si>
  <si>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</si>
  <si>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</si>
  <si>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</si>
  <si>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</si>
  <si>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</si>
  <si>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</si>
  <si>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</si>
  <si>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</si>
  <si>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</si>
  <si>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</si>
  <si>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</si>
  <si>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</si>
  <si>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</si>
  <si>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</si>
  <si>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</si>
  <si>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</si>
  <si>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</si>
  <si>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</si>
  <si>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</si>
  <si>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</si>
  <si>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</si>
  <si>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</si>
  <si>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</si>
  <si>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</si>
  <si>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</si>
  <si>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</si>
  <si>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</si>
  <si>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</si>
  <si>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</si>
  <si>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</si>
  <si>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</si>
  <si>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</si>
  <si>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</si>
  <si>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</si>
  <si>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</si>
  <si>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</si>
  <si>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</si>
  <si>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</si>
  <si>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</si>
  <si>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</si>
  <si>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</si>
  <si>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</si>
  <si>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</si>
  <si>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</si>
  <si>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</si>
  <si>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</si>
  <si>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</si>
  <si>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</si>
  <si>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</si>
  <si>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</si>
  <si>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</si>
  <si>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</si>
  <si>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</si>
  <si>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</si>
  <si>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</si>
  <si>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</si>
  <si>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</si>
  <si>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</si>
  <si>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</si>
  <si>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</si>
  <si>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</si>
  <si>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</si>
  <si>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</si>
  <si>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</si>
  <si>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</si>
  <si>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</si>
  <si>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</si>
  <si>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</si>
  <si>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</si>
  <si>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</si>
  <si>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</si>
  <si>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</si>
  <si>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</si>
  <si>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</si>
  <si>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</si>
  <si>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</si>
  <si>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</si>
  <si>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</si>
  <si>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</si>
  <si>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</si>
  <si>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</si>
  <si>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</si>
  <si>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</si>
  <si>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</si>
  <si>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</si>
  <si>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</si>
  <si>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</si>
  <si>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</si>
  <si>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</si>
  <si>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</si>
  <si>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</si>
  <si>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</si>
  <si>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</si>
  <si>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</si>
  <si>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</si>
  <si>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</si>
  <si>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</si>
  <si>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</si>
  <si>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</si>
  <si>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</si>
  <si>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</si>
  <si>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</si>
  <si>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</si>
  <si>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</si>
  <si>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</si>
  <si>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</si>
  <si>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</si>
  <si>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</si>
  <si>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</si>
  <si>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</si>
  <si>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</si>
  <si>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</si>
  <si>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</si>
  <si>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</si>
  <si>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</si>
  <si>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</si>
  <si>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</si>
  <si>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</si>
  <si>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</si>
  <si>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</si>
  <si>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</si>
  <si>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</si>
  <si>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</si>
  <si>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</si>
  <si>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</si>
  <si>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</si>
  <si>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</si>
  <si>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</si>
  <si>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</si>
  <si>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</si>
  <si>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</si>
  <si>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</si>
  <si>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</si>
  <si>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</si>
  <si>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</si>
  <si>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</si>
  <si>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</si>
  <si>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</si>
  <si>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</si>
  <si>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</si>
  <si>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</si>
  <si>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</si>
  <si>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</si>
  <si>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</si>
  <si>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</si>
  <si>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</si>
  <si>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</si>
  <si>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</si>
  <si>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</si>
  <si>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</si>
  <si>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</si>
  <si>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</si>
  <si>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</si>
  <si>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</si>
  <si>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</si>
  <si>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</si>
  <si>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</si>
  <si>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</si>
  <si>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</si>
  <si>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</si>
  <si>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</si>
  <si>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</si>
  <si>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</si>
  <si>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</si>
  <si>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</si>
  <si>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</si>
  <si>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</si>
  <si>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</si>
  <si>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</si>
  <si>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</si>
  <si>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</si>
  <si>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</si>
  <si>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</si>
  <si>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</si>
  <si>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</si>
  <si>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</si>
  <si>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</si>
  <si>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</si>
  <si>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</si>
  <si>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</si>
  <si>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</si>
  <si>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</si>
  <si>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</si>
  <si>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</si>
  <si>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</si>
  <si>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</si>
  <si>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</si>
  <si>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</si>
  <si>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</si>
  <si>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</si>
  <si>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</si>
  <si>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</si>
  <si>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</si>
  <si>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</si>
  <si>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</si>
  <si>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</si>
  <si>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</si>
  <si>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</si>
  <si>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</si>
  <si>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</si>
  <si>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</si>
  <si>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</si>
  <si>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</si>
  <si>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</si>
  <si>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</si>
  <si>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</si>
  <si>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</si>
  <si>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</si>
  <si>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</si>
  <si>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</si>
  <si>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</si>
  <si>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</si>
  <si>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</si>
  <si>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</si>
  <si>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</si>
  <si>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</si>
  <si>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</si>
  <si>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</si>
  <si>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</si>
  <si>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</si>
  <si>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</si>
  <si>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</si>
  <si>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</si>
  <si>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</si>
  <si>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</si>
  <si>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</si>
  <si>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</si>
  <si>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</si>
  <si>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</si>
  <si>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</si>
  <si>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</si>
  <si>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</si>
  <si>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</si>
  <si>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</si>
  <si>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</si>
  <si>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</si>
  <si>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</si>
  <si>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</si>
  <si>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</si>
  <si>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</si>
  <si>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</si>
  <si>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</si>
  <si>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</si>
  <si>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</si>
  <si>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</si>
  <si>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</si>
  <si>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</si>
  <si>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</si>
  <si>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</si>
  <si>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</si>
  <si>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</si>
  <si>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</si>
  <si>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</si>
  <si>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</si>
  <si>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</si>
  <si>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</si>
  <si>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</si>
  <si>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</si>
  <si>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</si>
  <si>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</si>
  <si>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</si>
  <si>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</si>
  <si>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</si>
  <si>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</si>
  <si>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</si>
  <si>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</si>
  <si>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</si>
  <si>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</si>
  <si>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</si>
  <si>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</si>
  <si>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</si>
  <si>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</si>
  <si>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</si>
  <si>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</si>
  <si>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</si>
  <si>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</si>
  <si>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</si>
  <si>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</si>
  <si>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</si>
  <si>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</si>
  <si>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</si>
  <si>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</si>
  <si>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</si>
  <si>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</si>
  <si>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</si>
  <si>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</si>
  <si>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</si>
  <si>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</si>
  <si>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</si>
  <si>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</si>
  <si>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</si>
  <si>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</si>
  <si>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</si>
  <si>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</si>
  <si>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</si>
  <si>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</si>
  <si>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</si>
  <si>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</si>
  <si>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</si>
  <si>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</si>
  <si>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</si>
  <si>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</si>
  <si>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</si>
  <si>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</si>
  <si>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</si>
  <si>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</si>
  <si>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</si>
  <si>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</si>
  <si>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</si>
  <si>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</si>
  <si>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</si>
  <si>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</si>
  <si>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</si>
  <si>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</si>
  <si>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</si>
  <si>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</si>
  <si>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</si>
  <si>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</si>
  <si>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</si>
  <si>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</si>
  <si>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</si>
  <si>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</si>
  <si>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</si>
  <si>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</si>
  <si>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</si>
  <si>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</si>
  <si>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</si>
  <si>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</si>
  <si>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</si>
  <si>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</si>
  <si>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</si>
  <si>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</si>
  <si>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</si>
  <si>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</si>
  <si>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</si>
  <si>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</si>
  <si>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</si>
  <si>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</si>
  <si>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</si>
  <si>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</si>
  <si>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</si>
  <si>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</si>
  <si>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</si>
  <si>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</si>
  <si>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</si>
  <si>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</si>
  <si>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</si>
  <si>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</si>
  <si>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</si>
  <si>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</si>
  <si>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</si>
  <si>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</si>
  <si>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</si>
  <si>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</si>
  <si>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</si>
  <si>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</si>
  <si>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</si>
  <si>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</si>
  <si>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</si>
  <si>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</si>
  <si>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</si>
  <si>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</si>
  <si>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</si>
  <si>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</si>
  <si>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</si>
  <si>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</si>
  <si>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</si>
  <si>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</si>
  <si>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</si>
  <si>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</si>
  <si>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</si>
  <si>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</si>
  <si>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</si>
  <si>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</si>
  <si>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</si>
  <si>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</si>
  <si>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</si>
  <si>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</si>
  <si>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</si>
  <si>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</si>
  <si>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</si>
  <si>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</si>
  <si>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</si>
  <si>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</si>
  <si>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</si>
  <si>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</si>
  <si>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</si>
  <si>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</si>
  <si>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</si>
  <si>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</si>
  <si>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</si>
  <si>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</si>
  <si>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</si>
  <si>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</si>
  <si>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</si>
  <si>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</si>
  <si>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</si>
  <si>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</si>
  <si>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</si>
  <si>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</si>
  <si>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</si>
  <si>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</si>
  <si>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</si>
  <si>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</si>
  <si>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</si>
  <si>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</si>
  <si>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</si>
  <si>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</si>
  <si>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</si>
  <si>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</si>
  <si>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</si>
  <si>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</si>
  <si>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</si>
  <si>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</si>
  <si>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</si>
  <si>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</si>
  <si>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</si>
  <si>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</si>
  <si>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</si>
  <si>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</si>
  <si>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</si>
  <si>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</si>
  <si>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</si>
  <si>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</si>
  <si>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</si>
  <si>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</si>
  <si>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</si>
  <si>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</si>
  <si>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</si>
  <si>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</si>
  <si>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</si>
  <si>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</si>
  <si>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</si>
  <si>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</si>
  <si>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</si>
  <si>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</si>
  <si>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</si>
  <si>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</si>
  <si>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</si>
  <si>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</si>
  <si>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</si>
  <si>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</si>
  <si>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</si>
  <si>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</si>
  <si>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</si>
  <si>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</si>
  <si>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</si>
  <si>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</si>
  <si>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</si>
  <si>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</si>
  <si>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</si>
  <si>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</si>
  <si>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</si>
  <si>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</si>
  <si>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</si>
  <si>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</si>
  <si>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</si>
  <si>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</si>
  <si>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</si>
  <si>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</si>
  <si>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</si>
  <si>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</si>
  <si>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</si>
  <si>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</si>
  <si>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</si>
  <si>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</si>
  <si>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</si>
  <si>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</si>
  <si>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</si>
  <si>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</si>
  <si>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</si>
  <si>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</si>
  <si>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</si>
  <si>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</si>
  <si>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</si>
  <si>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</si>
  <si>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</si>
  <si>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</si>
  <si>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</si>
  <si>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</si>
  <si>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</si>
  <si>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</si>
  <si>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</si>
  <si>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</si>
  <si>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</si>
  <si>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</si>
  <si>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</si>
  <si>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</si>
  <si>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</si>
  <si>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</si>
  <si>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</si>
  <si>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</si>
  <si>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</si>
  <si>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</si>
  <si>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</si>
  <si>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</si>
  <si>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</si>
  <si>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</si>
  <si>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</si>
  <si>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</si>
  <si>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</si>
  <si>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</si>
  <si>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</si>
  <si>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</si>
  <si>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</si>
  <si>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</si>
  <si>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</si>
  <si>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</si>
  <si>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</si>
  <si>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</si>
  <si>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</si>
  <si>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</si>
  <si>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</si>
  <si>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</si>
  <si>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</si>
  <si>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</si>
  <si>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</si>
  <si>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</si>
  <si>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</si>
  <si>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</si>
  <si>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</si>
  <si>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</si>
  <si>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</si>
  <si>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</si>
  <si>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</si>
  <si>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</si>
  <si>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</si>
  <si>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</si>
  <si>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</si>
  <si>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</si>
  <si>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</si>
  <si>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</si>
  <si>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</si>
  <si>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</si>
  <si>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</si>
  <si>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</si>
  <si>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</si>
  <si>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</si>
  <si>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</si>
  <si>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</si>
  <si>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</si>
  <si>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</si>
  <si>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</si>
  <si>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</si>
  <si>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</si>
  <si>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</si>
  <si>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</si>
  <si>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</si>
  <si>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</si>
  <si>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</si>
  <si>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</si>
  <si>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</si>
  <si>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</si>
  <si>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</si>
  <si>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</si>
  <si>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</si>
  <si>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</si>
  <si>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</si>
  <si>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</si>
  <si>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</si>
  <si>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</si>
  <si>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</si>
  <si>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</si>
  <si>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</si>
  <si>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</si>
  <si>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</si>
  <si>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</si>
  <si>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</si>
  <si>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</si>
  <si>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</si>
  <si>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</si>
  <si>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</si>
  <si>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</si>
  <si>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</si>
  <si>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</si>
  <si>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</si>
  <si>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</si>
  <si>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</si>
  <si>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</si>
  <si>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</si>
  <si>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</si>
  <si>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</si>
  <si>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</si>
  <si>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</si>
  <si>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</si>
  <si>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</si>
  <si>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</si>
  <si>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</si>
  <si>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</si>
  <si>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</si>
  <si>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</si>
  <si>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</si>
  <si>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</si>
  <si>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</si>
  <si>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</si>
  <si>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</si>
  <si>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</si>
  <si>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</si>
  <si>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</si>
  <si>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</si>
  <si>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</si>
  <si>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</si>
  <si>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</si>
  <si>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</si>
  <si>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</si>
  <si>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</si>
  <si>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</si>
  <si>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</si>
  <si>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</si>
  <si>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</si>
  <si>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</si>
  <si>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</si>
  <si>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</si>
  <si>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</si>
  <si>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</si>
  <si>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</si>
  <si>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</si>
  <si>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</si>
  <si>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</si>
  <si>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</si>
  <si>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</si>
  <si>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</si>
  <si>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</si>
  <si>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</si>
  <si>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</si>
  <si>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</si>
  <si>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</si>
  <si>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</si>
  <si>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</si>
  <si>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</si>
  <si>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</si>
  <si>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</si>
  <si>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</si>
  <si>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</si>
  <si>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</si>
  <si>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</si>
  <si>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</si>
  <si>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</si>
  <si>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</si>
  <si>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</si>
  <si>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</si>
  <si>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</si>
  <si>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</si>
  <si>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</si>
  <si>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</si>
  <si>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</si>
  <si>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</si>
  <si>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</si>
  <si>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</si>
  <si>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</si>
  <si>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</si>
  <si>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</si>
  <si>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</si>
  <si>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</si>
  <si>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</si>
  <si>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</si>
  <si>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</si>
  <si>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</si>
  <si>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</si>
  <si>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</si>
  <si>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</si>
  <si>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</si>
  <si>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</si>
  <si>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</si>
  <si>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</si>
  <si>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</si>
  <si>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</si>
  <si>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</si>
  <si>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</si>
  <si>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</si>
  <si>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</si>
  <si>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</si>
  <si>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</si>
  <si>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</si>
  <si>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</si>
  <si>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</si>
  <si>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</si>
  <si>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</si>
  <si>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</si>
  <si>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</si>
  <si>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</si>
  <si>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</si>
  <si>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</si>
  <si>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</si>
  <si>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</si>
  <si>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</si>
  <si>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</si>
  <si>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</si>
  <si>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</si>
  <si>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</si>
  <si>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</si>
  <si>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</si>
  <si>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</si>
  <si>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</si>
  <si>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</si>
  <si>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</si>
  <si>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</si>
  <si>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</si>
  <si>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</si>
  <si>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</si>
  <si>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</si>
  <si>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</si>
  <si>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</si>
  <si>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</si>
  <si>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</si>
  <si>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</si>
  <si>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</si>
  <si>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</si>
  <si>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</si>
  <si>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</si>
  <si>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</si>
  <si>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</si>
  <si>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</si>
  <si>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</si>
  <si>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</si>
  <si>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</si>
  <si>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</si>
  <si>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</si>
  <si>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</si>
  <si>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</si>
  <si>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</si>
  <si>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</si>
  <si>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</si>
  <si>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</si>
  <si>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</si>
  <si>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</si>
  <si>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</si>
  <si>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</si>
  <si>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</si>
  <si>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</si>
  <si>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</si>
  <si>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</si>
  <si>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</si>
  <si>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</si>
  <si>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</si>
  <si>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</si>
  <si>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</si>
  <si>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</si>
  <si>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</si>
  <si>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</si>
  <si>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</si>
  <si>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</si>
  <si>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</si>
  <si>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</si>
  <si>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</si>
  <si>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</si>
  <si>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</si>
  <si>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</si>
  <si>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</si>
  <si>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</si>
  <si>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</si>
  <si>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</si>
  <si>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</si>
  <si>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</si>
  <si>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</si>
  <si>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</si>
  <si>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</si>
  <si>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</si>
  <si>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</si>
  <si>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</si>
  <si>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</si>
  <si>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</si>
  <si>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</si>
  <si>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</si>
  <si>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</si>
  <si>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</si>
  <si>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</si>
  <si>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</si>
  <si>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</si>
  <si>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</si>
  <si>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</si>
  <si>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</si>
  <si>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</si>
  <si>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</si>
  <si>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</si>
  <si>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</si>
  <si>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</si>
  <si>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</si>
  <si>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</si>
  <si>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</si>
  <si>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</si>
  <si>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</si>
  <si>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</si>
  <si>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</si>
  <si>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</si>
  <si>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</si>
  <si>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</si>
  <si>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</si>
  <si>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</si>
  <si>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</si>
  <si>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</si>
  <si>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</si>
  <si>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</si>
  <si>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</si>
  <si>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</si>
  <si>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</si>
  <si>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</si>
  <si>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</si>
  <si>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</si>
  <si>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</si>
  <si>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</si>
  <si>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</si>
  <si>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</si>
  <si>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</si>
  <si>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</si>
  <si>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</si>
  <si>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</si>
  <si>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</si>
  <si>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</si>
  <si>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</si>
  <si>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</si>
  <si>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</si>
  <si>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</si>
  <si>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</si>
  <si>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</si>
  <si>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</si>
  <si>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2020</t>
  </si>
  <si>
    <t>lug</t>
  </si>
  <si>
    <t>ago</t>
  </si>
  <si>
    <t>set</t>
  </si>
  <si>
    <t>Years (Order Date)</t>
  </si>
  <si>
    <t>Months (Order Date)</t>
  </si>
  <si>
    <t>2020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</si>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</sst>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9" formatCode="0.0\ &quot;kg&quot;"/>
    <numFmt numFmtId="170" formatCode="_-* #,##0.00\ [$€-410]_-;\-* #,##0.00\ [$€-410]_-;_-* &quot;-&quot;??\ [$€-410]_-;_-@_-"/>
    <numFmt numFmtId="171" formatCode="#,##0\ &quot;€&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9"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30">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name val="Calibri"/>
        <family val="2"/>
        <scheme val="minor"/>
      </font>
      <fill>
        <patternFill>
          <fgColor rgb="FFEFAE79"/>
          <bgColor theme="2"/>
        </patternFill>
      </fill>
    </dxf>
    <dxf>
      <font>
        <b val="0"/>
        <i val="0"/>
        <sz val="10"/>
        <name val="Calibri"/>
        <family val="2"/>
        <scheme val="minor"/>
      </font>
      <fill>
        <patternFill>
          <fgColor rgb="FFF6D0B0"/>
          <bgColor theme="5" tint="0.59996337778862885"/>
        </patternFill>
      </fill>
      <border>
        <left style="thin">
          <color auto="1"/>
        </left>
        <right style="thin">
          <color auto="1"/>
        </right>
        <top style="thin">
          <color auto="1"/>
        </top>
        <bottom style="thin">
          <color auto="1"/>
        </bottom>
      </border>
    </dxf>
    <dxf>
      <numFmt numFmtId="0" formatCode="General"/>
    </dxf>
    <dxf>
      <font>
        <sz val="11"/>
        <color theme="5" tint="-0.24994659260841701"/>
        <name val="Calibri"/>
        <family val="2"/>
        <scheme val="minor"/>
      </font>
      <fill>
        <patternFill>
          <bgColor theme="6" tint="0.39994506668294322"/>
        </patternFill>
      </fill>
    </dxf>
    <dxf>
      <font>
        <b val="0"/>
        <i val="0"/>
        <sz val="11"/>
        <color theme="5" tint="0.39994506668294322"/>
        <name val="Calibri"/>
        <family val="2"/>
        <scheme val="minor"/>
      </font>
      <fill>
        <patternFill patternType="solid">
          <fgColor theme="0"/>
          <bgColor rgb="FFF6D0B0"/>
        </patternFill>
      </fill>
      <border>
        <left style="thin">
          <color theme="5" tint="-0.24994659260841701"/>
        </left>
        <right style="thin">
          <color theme="5" tint="-0.24994659260841701"/>
        </right>
        <top style="thin">
          <color theme="5" tint="-0.24994659260841701"/>
        </top>
        <bottom style="thin">
          <color theme="5" tint="-0.24994659260841701"/>
        </bottom>
      </border>
    </dxf>
    <dxf>
      <font>
        <b/>
        <sz val="11"/>
        <color theme="1"/>
      </font>
    </dxf>
    <dxf>
      <font>
        <b val="0"/>
        <i val="0"/>
        <sz val="12"/>
        <color theme="5" tint="0.39994506668294322"/>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 #,##0.00\ [$€-410]_-;\-* #,##0.00\ [$€-410]_-;_-* &quot;-&quot;??\ [$€-410]_-;_-@_-"/>
    </dxf>
    <dxf>
      <numFmt numFmtId="170" formatCode="_-* #,##0.00\ [$€-410]_-;\-* #,##0.00\ [$€-410]_-;_-* &quot;-&quot;??\ [$€-410]_-;_-@_-"/>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4" xr9:uid="{4B7F1903-4E70-4618-B15F-97D4802F2751}">
      <tableStyleElement type="wholeTable" dxfId="12"/>
      <tableStyleElement type="headerRow" dxfId="11"/>
    </tableStyle>
    <tableStyle name="Timeline Style 1" pivot="0" table="0" count="8" xr9:uid="{0AE82292-50C6-475B-AAFF-9355CF444196}">
      <tableStyleElement type="wholeTable" dxfId="19"/>
      <tableStyleElement type="headerRow" dxfId="18"/>
    </tableStyle>
    <tableStyle name="Timeline Style 2" pivot="0" table="0" count="8" xr9:uid="{EFEB485F-C69F-4BF4-B679-2C0AB5B4C54B}">
      <tableStyleElement type="wholeTable" dxfId="17"/>
      <tableStyleElement type="headerRow" dxfId="16"/>
    </tableStyle>
    <tableStyle name="Timeline Style 3" pivot="0" table="0" count="8" xr9:uid="{6C291C92-8C8C-4F0F-A214-41BDE0969BAF}">
      <tableStyleElement type="wholeTable" dxfId="15"/>
      <tableStyleElement type="headerRow" dxfId="14"/>
    </tableStyle>
  </tableStyles>
  <colors>
    <mruColors>
      <color rgb="FFF6D0B0"/>
      <color rgb="FF00D25F"/>
      <color rgb="FFEFAE79"/>
      <color rgb="FFEDA569"/>
      <color rgb="FFB1AAB2"/>
      <color rgb="FFF2BD92"/>
      <color rgb="FF00823B"/>
      <color rgb="FF3967B9"/>
      <color rgb="FFE94D49"/>
    </mruColors>
  </colors>
  <extLst>
    <ext xmlns:x14="http://schemas.microsoft.com/office/spreadsheetml/2009/9/main" uri="{46F421CA-312F-682f-3DD2-61675219B42D}">
      <x14:dxfs count="2">
        <dxf>
          <font>
            <strike/>
          </font>
          <fill>
            <patternFill>
              <bgColor theme="0" tint="-4.9989318521683403E-2"/>
            </patternFill>
          </fill>
        </dxf>
        <dxf>
          <font>
            <b val="0"/>
            <i val="0"/>
            <sz val="10"/>
            <name val="Calibri"/>
            <family val="2"/>
            <scheme val="minor"/>
          </font>
          <fill>
            <patternFill>
              <bgColor theme="2"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rgb="FFB1AAB2"/>
            </patternFill>
          </fill>
        </dxf>
        <dxf>
          <fill>
            <patternFill patternType="solid">
              <fgColor theme="0"/>
              <bgColor theme="1" tint="0.24994659260841701"/>
            </patternFill>
          </fill>
          <border>
            <left style="thin">
              <color theme="1" tint="0.24994659260841701"/>
            </left>
            <right style="thin">
              <color theme="1" tint="0.24994659260841701"/>
            </right>
            <top style="thin">
              <color theme="1" tint="0.24994659260841701"/>
            </top>
            <bottom style="thin">
              <color theme="1" tint="0.24994659260841701"/>
            </bottom>
          </border>
        </dxf>
        <dxf>
          <font>
            <b/>
            <i val="0"/>
            <sz val="9"/>
            <color theme="4" tint="-0.24994659260841701"/>
            <name val="Calibri"/>
            <family val="2"/>
            <scheme val="minor"/>
          </font>
        </dxf>
        <dxf>
          <font>
            <b/>
            <i val="0"/>
            <sz val="11"/>
            <color theme="4" tint="-0.24994659260841701"/>
            <name val="Calibri"/>
            <family val="2"/>
            <scheme val="minor"/>
          </font>
        </dxf>
        <dxf>
          <font>
            <b val="0"/>
            <i val="0"/>
            <sz val="10"/>
            <color theme="4" tint="-0.24994659260841701"/>
            <name val="Calibri"/>
            <family val="2"/>
            <scheme val="minor"/>
          </font>
        </dxf>
        <dxf>
          <font>
            <b val="0"/>
            <i val="0"/>
            <sz val="10"/>
            <color theme="4" tint="-0.24994659260841701"/>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line Style 3">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Pivot!PivotTable1</c:name>
    <c:fmtId val="5"/>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3967B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a:solidFill>
              <a:srgbClr val="E94D4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D25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967B9"/>
            </a:solidFill>
            <a:round/>
          </a:ln>
          <a:effectLst/>
        </c:spPr>
        <c:marker>
          <c:symbol val="none"/>
        </c:marker>
      </c:pivotFmt>
      <c:pivotFmt>
        <c:idx val="5"/>
        <c:spPr>
          <a:solidFill>
            <a:schemeClr val="accent1"/>
          </a:solidFill>
          <a:ln w="28575" cap="rnd">
            <a:solidFill>
              <a:srgbClr val="3967B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rnd">
            <a:solidFill>
              <a:srgbClr val="E94D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D25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967B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rgbClr val="E94D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D25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c:v>
                </c:pt>
              </c:strCache>
            </c:strRef>
          </c:tx>
          <c:spPr>
            <a:ln w="28575" cap="rnd">
              <a:solidFill>
                <a:srgbClr val="3967B9"/>
              </a:solidFill>
              <a:round/>
            </a:ln>
            <a:effectLst/>
          </c:spPr>
          <c:marker>
            <c:symbol val="none"/>
          </c:marker>
          <c:cat>
            <c:multiLvlStrRef>
              <c:f>'Total Sales Pivot'!$A$5:$B$9</c:f>
              <c:multiLvlStrCache>
                <c:ptCount val="3"/>
                <c:lvl>
                  <c:pt idx="0">
                    <c:v>lug</c:v>
                  </c:pt>
                  <c:pt idx="1">
                    <c:v>ago</c:v>
                  </c:pt>
                  <c:pt idx="2">
                    <c:v>set</c:v>
                  </c:pt>
                </c:lvl>
                <c:lvl>
                  <c:pt idx="0">
                    <c:v>2020</c:v>
                  </c:pt>
                </c:lvl>
              </c:multiLvlStrCache>
            </c:multiLvlStrRef>
          </c:cat>
          <c:val>
            <c:numRef>
              <c:f>'Total Sales Pivot'!$C$5:$C$9</c:f>
              <c:numCache>
                <c:formatCode>#,##0</c:formatCode>
                <c:ptCount val="3"/>
                <c:pt idx="0">
                  <c:v>57.709999999999994</c:v>
                </c:pt>
                <c:pt idx="2">
                  <c:v>119.39999999999999</c:v>
                </c:pt>
              </c:numCache>
            </c:numRef>
          </c:val>
          <c:smooth val="0"/>
          <c:extLst>
            <c:ext xmlns:c16="http://schemas.microsoft.com/office/drawing/2014/chart" uri="{C3380CC4-5D6E-409C-BE32-E72D297353CC}">
              <c16:uniqueId val="{00000000-1C2B-4360-9E92-8FFDA4DA1576}"/>
            </c:ext>
          </c:extLst>
        </c:ser>
        <c:ser>
          <c:idx val="1"/>
          <c:order val="1"/>
          <c:tx>
            <c:strRef>
              <c:f>'Total Sales Pivot'!$D$3:$D$4</c:f>
              <c:strCache>
                <c:ptCount val="1"/>
                <c:pt idx="0">
                  <c:v>Exc</c:v>
                </c:pt>
              </c:strCache>
            </c:strRef>
          </c:tx>
          <c:spPr>
            <a:ln w="28575" cap="rnd">
              <a:solidFill>
                <a:srgbClr val="FFC000"/>
              </a:solidFill>
              <a:round/>
            </a:ln>
            <a:effectLst/>
          </c:spPr>
          <c:marker>
            <c:symbol val="none"/>
          </c:marker>
          <c:cat>
            <c:multiLvlStrRef>
              <c:f>'Total Sales Pivot'!$A$5:$B$9</c:f>
              <c:multiLvlStrCache>
                <c:ptCount val="3"/>
                <c:lvl>
                  <c:pt idx="0">
                    <c:v>lug</c:v>
                  </c:pt>
                  <c:pt idx="1">
                    <c:v>ago</c:v>
                  </c:pt>
                  <c:pt idx="2">
                    <c:v>set</c:v>
                  </c:pt>
                </c:lvl>
                <c:lvl>
                  <c:pt idx="0">
                    <c:v>2020</c:v>
                  </c:pt>
                </c:lvl>
              </c:multiLvlStrCache>
            </c:multiLvlStrRef>
          </c:cat>
          <c:val>
            <c:numRef>
              <c:f>'Total Sales Pivot'!$D$5:$D$9</c:f>
              <c:numCache>
                <c:formatCode>#,##0</c:formatCode>
                <c:ptCount val="3"/>
                <c:pt idx="1">
                  <c:v>14.58</c:v>
                </c:pt>
                <c:pt idx="2">
                  <c:v>72.900000000000006</c:v>
                </c:pt>
              </c:numCache>
            </c:numRef>
          </c:val>
          <c:smooth val="0"/>
          <c:extLst>
            <c:ext xmlns:c16="http://schemas.microsoft.com/office/drawing/2014/chart" uri="{C3380CC4-5D6E-409C-BE32-E72D297353CC}">
              <c16:uniqueId val="{00000001-1C2B-4360-9E92-8FFDA4DA1576}"/>
            </c:ext>
          </c:extLst>
        </c:ser>
        <c:ser>
          <c:idx val="2"/>
          <c:order val="2"/>
          <c:tx>
            <c:strRef>
              <c:f>'Total Sales Pivot'!$E$3:$E$4</c:f>
              <c:strCache>
                <c:ptCount val="1"/>
                <c:pt idx="0">
                  <c:v>Lib</c:v>
                </c:pt>
              </c:strCache>
            </c:strRef>
          </c:tx>
          <c:spPr>
            <a:ln w="31750" cap="rnd">
              <a:solidFill>
                <a:srgbClr val="E94D49"/>
              </a:solidFill>
              <a:round/>
            </a:ln>
            <a:effectLst/>
          </c:spPr>
          <c:marker>
            <c:symbol val="none"/>
          </c:marker>
          <c:cat>
            <c:multiLvlStrRef>
              <c:f>'Total Sales Pivot'!$A$5:$B$9</c:f>
              <c:multiLvlStrCache>
                <c:ptCount val="3"/>
                <c:lvl>
                  <c:pt idx="0">
                    <c:v>lug</c:v>
                  </c:pt>
                  <c:pt idx="1">
                    <c:v>ago</c:v>
                  </c:pt>
                  <c:pt idx="2">
                    <c:v>set</c:v>
                  </c:pt>
                </c:lvl>
                <c:lvl>
                  <c:pt idx="0">
                    <c:v>2020</c:v>
                  </c:pt>
                </c:lvl>
              </c:multiLvlStrCache>
            </c:multiLvlStrRef>
          </c:cat>
          <c:val>
            <c:numRef>
              <c:f>'Total Sales Pivot'!$E$5:$E$9</c:f>
              <c:numCache>
                <c:formatCode>#,##0</c:formatCode>
                <c:ptCount val="3"/>
                <c:pt idx="1">
                  <c:v>12.95</c:v>
                </c:pt>
                <c:pt idx="2">
                  <c:v>62.16</c:v>
                </c:pt>
              </c:numCache>
            </c:numRef>
          </c:val>
          <c:smooth val="0"/>
          <c:extLst>
            <c:ext xmlns:c16="http://schemas.microsoft.com/office/drawing/2014/chart" uri="{C3380CC4-5D6E-409C-BE32-E72D297353CC}">
              <c16:uniqueId val="{00000002-1C2B-4360-9E92-8FFDA4DA1576}"/>
            </c:ext>
          </c:extLst>
        </c:ser>
        <c:ser>
          <c:idx val="3"/>
          <c:order val="3"/>
          <c:tx>
            <c:strRef>
              <c:f>'Total Sales Pivot'!$F$3:$F$4</c:f>
              <c:strCache>
                <c:ptCount val="1"/>
                <c:pt idx="0">
                  <c:v>Rob</c:v>
                </c:pt>
              </c:strCache>
            </c:strRef>
          </c:tx>
          <c:spPr>
            <a:ln w="28575" cap="rnd">
              <a:solidFill>
                <a:srgbClr val="00D25F"/>
              </a:solidFill>
              <a:round/>
            </a:ln>
            <a:effectLst/>
          </c:spPr>
          <c:marker>
            <c:symbol val="none"/>
          </c:marker>
          <c:cat>
            <c:multiLvlStrRef>
              <c:f>'Total Sales Pivot'!$A$5:$B$9</c:f>
              <c:multiLvlStrCache>
                <c:ptCount val="3"/>
                <c:lvl>
                  <c:pt idx="0">
                    <c:v>lug</c:v>
                  </c:pt>
                  <c:pt idx="1">
                    <c:v>ago</c:v>
                  </c:pt>
                  <c:pt idx="2">
                    <c:v>set</c:v>
                  </c:pt>
                </c:lvl>
                <c:lvl>
                  <c:pt idx="0">
                    <c:v>2020</c:v>
                  </c:pt>
                </c:lvl>
              </c:multiLvlStrCache>
            </c:multiLvlStrRef>
          </c:cat>
          <c:val>
            <c:numRef>
              <c:f>'Total Sales Pivot'!$F$5:$F$9</c:f>
              <c:numCache>
                <c:formatCode>#,##0</c:formatCode>
                <c:ptCount val="3"/>
                <c:pt idx="0">
                  <c:v>271.185</c:v>
                </c:pt>
                <c:pt idx="1">
                  <c:v>85.919999999999987</c:v>
                </c:pt>
              </c:numCache>
            </c:numRef>
          </c:val>
          <c:smooth val="0"/>
          <c:extLst>
            <c:ext xmlns:c16="http://schemas.microsoft.com/office/drawing/2014/chart" uri="{C3380CC4-5D6E-409C-BE32-E72D297353CC}">
              <c16:uniqueId val="{00000003-1C2B-4360-9E92-8FFDA4DA1576}"/>
            </c:ext>
          </c:extLst>
        </c:ser>
        <c:dLbls>
          <c:showLegendKey val="0"/>
          <c:showVal val="0"/>
          <c:showCatName val="0"/>
          <c:showSerName val="0"/>
          <c:showPercent val="0"/>
          <c:showBubbleSize val="0"/>
        </c:dLbls>
        <c:smooth val="0"/>
        <c:axId val="1280837520"/>
        <c:axId val="1280848080"/>
      </c:lineChart>
      <c:catAx>
        <c:axId val="128083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280848080"/>
        <c:crosses val="autoZero"/>
        <c:auto val="1"/>
        <c:lblAlgn val="ctr"/>
        <c:lblOffset val="100"/>
        <c:noMultiLvlLbl val="0"/>
      </c:catAx>
      <c:valAx>
        <c:axId val="1280848080"/>
        <c:scaling>
          <c:orientation val="minMax"/>
        </c:scaling>
        <c:delete val="0"/>
        <c:axPos val="l"/>
        <c:majorGridlines>
          <c:spPr>
            <a:ln w="6350" cap="flat" cmpd="sng" algn="ctr">
              <a:solidFill>
                <a:schemeClr val="bg2">
                  <a:lumMod val="75000"/>
                </a:schemeClr>
              </a:solidFill>
              <a:round/>
            </a:ln>
            <a:effectLst/>
          </c:spPr>
        </c:majorGridlines>
        <c:title>
          <c:tx>
            <c:rich>
              <a:bodyPr rot="0" spcFirstLastPara="1" vertOverflow="ellipsis" wrap="square" anchor="ctr" anchorCtr="1"/>
              <a:lstStyle/>
              <a:p>
                <a:pPr>
                  <a:defRPr sz="1000" b="0" i="0" u="none" strike="noStrike" kern="1200" baseline="0">
                    <a:solidFill>
                      <a:schemeClr val="accent1">
                        <a:lumMod val="75000"/>
                      </a:schemeClr>
                    </a:solidFill>
                    <a:latin typeface="+mn-lt"/>
                    <a:ea typeface="+mn-ea"/>
                    <a:cs typeface="+mn-cs"/>
                  </a:defRPr>
                </a:pPr>
                <a:r>
                  <a:rPr lang="en-US" b="0"/>
                  <a:t> €</a:t>
                </a:r>
              </a:p>
            </c:rich>
          </c:tx>
          <c:overlay val="0"/>
          <c:spPr>
            <a:noFill/>
            <a:ln>
              <a:noFill/>
            </a:ln>
            <a:effectLst/>
          </c:spPr>
          <c:txPr>
            <a:bodyPr rot="0" spcFirstLastPara="1" vertOverflow="ellipsis"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280837520"/>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PER COUNTRY</a:t>
            </a:r>
            <a:endParaRPr lang="en-US" b="1"/>
          </a:p>
        </c:rich>
      </c:tx>
      <c:overlay val="0"/>
      <c:spPr>
        <a:noFill/>
        <a:ln>
          <a:solidFill>
            <a:schemeClr val="bg2">
              <a:lumMod val="7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D2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D2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D2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'!$B$3</c:f>
              <c:strCache>
                <c:ptCount val="1"/>
                <c:pt idx="0">
                  <c:v>Total</c:v>
                </c:pt>
              </c:strCache>
            </c:strRef>
          </c:tx>
          <c:spPr>
            <a:solidFill>
              <a:srgbClr val="00D2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'!$A$4:$A$7</c:f>
              <c:strCache>
                <c:ptCount val="3"/>
                <c:pt idx="0">
                  <c:v>United Kingdom</c:v>
                </c:pt>
                <c:pt idx="1">
                  <c:v>Ireland</c:v>
                </c:pt>
                <c:pt idx="2">
                  <c:v>United States</c:v>
                </c:pt>
              </c:strCache>
            </c:strRef>
          </c:cat>
          <c:val>
            <c:numRef>
              <c:f>'Country '!$B$4:$B$7</c:f>
              <c:numCache>
                <c:formatCode>#,##0\ "€"</c:formatCode>
                <c:ptCount val="3"/>
                <c:pt idx="0">
                  <c:v>51.91</c:v>
                </c:pt>
                <c:pt idx="1">
                  <c:v>185.09</c:v>
                </c:pt>
                <c:pt idx="2">
                  <c:v>459.80499999999995</c:v>
                </c:pt>
              </c:numCache>
            </c:numRef>
          </c:val>
          <c:extLst>
            <c:ext xmlns:c16="http://schemas.microsoft.com/office/drawing/2014/chart" uri="{C3380CC4-5D6E-409C-BE32-E72D297353CC}">
              <c16:uniqueId val="{00000000-401B-4DFC-A37A-F7DDF51EAF20}"/>
            </c:ext>
          </c:extLst>
        </c:ser>
        <c:dLbls>
          <c:dLblPos val="outEnd"/>
          <c:showLegendKey val="0"/>
          <c:showVal val="1"/>
          <c:showCatName val="0"/>
          <c:showSerName val="0"/>
          <c:showPercent val="0"/>
          <c:showBubbleSize val="0"/>
        </c:dLbls>
        <c:gapWidth val="182"/>
        <c:axId val="19153360"/>
        <c:axId val="19154320"/>
      </c:barChart>
      <c:catAx>
        <c:axId val="19153360"/>
        <c:scaling>
          <c:orientation val="minMax"/>
        </c:scaling>
        <c:delete val="0"/>
        <c:axPos val="l"/>
        <c:numFmt formatCode="General" sourceLinked="1"/>
        <c:majorTickMark val="none"/>
        <c:minorTickMark val="none"/>
        <c:tickLblPos val="nextTo"/>
        <c:spPr>
          <a:noFill/>
          <a:ln w="9525" cap="flat" cmpd="sng" algn="ctr">
            <a:solidFill>
              <a:srgbClr val="00D25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4320"/>
        <c:crosses val="autoZero"/>
        <c:auto val="1"/>
        <c:lblAlgn val="ctr"/>
        <c:lblOffset val="100"/>
        <c:noMultiLvlLbl val="0"/>
      </c:catAx>
      <c:valAx>
        <c:axId val="19154320"/>
        <c:scaling>
          <c:orientation val="minMax"/>
        </c:scaling>
        <c:delete val="0"/>
        <c:axPos val="b"/>
        <c:majorGridlines>
          <c:spPr>
            <a:ln w="6350" cap="flat" cmpd="sng" algn="ctr">
              <a:solidFill>
                <a:schemeClr val="bg1">
                  <a:alpha val="99000"/>
                </a:schemeClr>
              </a:solidFill>
              <a:round/>
            </a:ln>
            <a:effectLst/>
          </c:spPr>
        </c:majorGridlines>
        <c:numFmt formatCode="#,##0\ &quot;€&quot;"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3360"/>
        <c:crosses val="autoZero"/>
        <c:crossBetween val="between"/>
      </c:valAx>
      <c:spPr>
        <a:noFill/>
        <a:ln w="127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0B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solidFill>
            <a:schemeClr val="bg2">
              <a:lumMod val="7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D2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D2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D2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D2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D2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Flynn Antony</c:v>
                </c:pt>
                <c:pt idx="1">
                  <c:v>Klarika Egglestone</c:v>
                </c:pt>
                <c:pt idx="2">
                  <c:v>Jackquelin Chugg</c:v>
                </c:pt>
                <c:pt idx="3">
                  <c:v>Sharity Wickens</c:v>
                </c:pt>
                <c:pt idx="4">
                  <c:v>Raynor McGilvary</c:v>
                </c:pt>
              </c:strCache>
            </c:strRef>
          </c:cat>
          <c:val>
            <c:numRef>
              <c:f>'Top 5 Customers'!$B$4:$B$9</c:f>
              <c:numCache>
                <c:formatCode>#,##0\ "€"</c:formatCode>
                <c:ptCount val="5"/>
                <c:pt idx="0">
                  <c:v>44.75</c:v>
                </c:pt>
                <c:pt idx="1">
                  <c:v>72.900000000000006</c:v>
                </c:pt>
                <c:pt idx="2">
                  <c:v>82.339999999999989</c:v>
                </c:pt>
                <c:pt idx="3">
                  <c:v>82.339999999999989</c:v>
                </c:pt>
                <c:pt idx="4">
                  <c:v>91.539999999999992</c:v>
                </c:pt>
              </c:numCache>
            </c:numRef>
          </c:val>
          <c:extLst>
            <c:ext xmlns:c16="http://schemas.microsoft.com/office/drawing/2014/chart" uri="{C3380CC4-5D6E-409C-BE32-E72D297353CC}">
              <c16:uniqueId val="{00000000-B95F-411D-9CB9-7FDDE890B62D}"/>
            </c:ext>
          </c:extLst>
        </c:ser>
        <c:dLbls>
          <c:dLblPos val="outEnd"/>
          <c:showLegendKey val="0"/>
          <c:showVal val="1"/>
          <c:showCatName val="0"/>
          <c:showSerName val="0"/>
          <c:showPercent val="0"/>
          <c:showBubbleSize val="0"/>
        </c:dLbls>
        <c:gapWidth val="182"/>
        <c:axId val="19153360"/>
        <c:axId val="19154320"/>
      </c:barChart>
      <c:catAx>
        <c:axId val="19153360"/>
        <c:scaling>
          <c:orientation val="minMax"/>
        </c:scaling>
        <c:delete val="0"/>
        <c:axPos val="l"/>
        <c:numFmt formatCode="General" sourceLinked="1"/>
        <c:majorTickMark val="none"/>
        <c:minorTickMark val="none"/>
        <c:tickLblPos val="nextTo"/>
        <c:spPr>
          <a:noFill/>
          <a:ln w="9525" cap="flat" cmpd="sng" algn="ctr">
            <a:solidFill>
              <a:srgbClr val="00D25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4320"/>
        <c:crosses val="autoZero"/>
        <c:auto val="1"/>
        <c:lblAlgn val="ctr"/>
        <c:lblOffset val="100"/>
        <c:noMultiLvlLbl val="0"/>
      </c:catAx>
      <c:valAx>
        <c:axId val="19154320"/>
        <c:scaling>
          <c:orientation val="minMax"/>
        </c:scaling>
        <c:delete val="0"/>
        <c:axPos val="b"/>
        <c:majorGridlines>
          <c:spPr>
            <a:ln w="6350" cap="flat" cmpd="sng" algn="ctr">
              <a:solidFill>
                <a:schemeClr val="bg1">
                  <a:alpha val="99000"/>
                </a:schemeClr>
              </a:solidFill>
              <a:round/>
            </a:ln>
            <a:effectLst/>
          </c:spPr>
        </c:majorGridlines>
        <c:numFmt formatCode="#,##0\ &quot;€&quot;"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3360"/>
        <c:crosses val="autoZero"/>
        <c:crossBetween val="between"/>
      </c:valAx>
      <c:spPr>
        <a:noFill/>
        <a:ln w="127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0B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21771</xdr:rowOff>
    </xdr:from>
    <xdr:to>
      <xdr:col>26</xdr:col>
      <xdr:colOff>0</xdr:colOff>
      <xdr:row>4</xdr:row>
      <xdr:rowOff>0</xdr:rowOff>
    </xdr:to>
    <xdr:sp macro="" textlink="">
      <xdr:nvSpPr>
        <xdr:cNvPr id="2" name="Rectangle 1">
          <a:extLst>
            <a:ext uri="{FF2B5EF4-FFF2-40B4-BE49-F238E27FC236}">
              <a16:creationId xmlns:a16="http://schemas.microsoft.com/office/drawing/2014/main" id="{E62419E0-36F2-D6AD-39B4-928C9D5D1F55}"/>
            </a:ext>
          </a:extLst>
        </xdr:cNvPr>
        <xdr:cNvSpPr/>
      </xdr:nvSpPr>
      <xdr:spPr>
        <a:xfrm>
          <a:off x="119743" y="87085"/>
          <a:ext cx="15240000" cy="533401"/>
        </a:xfrm>
        <a:prstGeom prst="rect">
          <a:avLst/>
        </a:prstGeom>
        <a:solidFill>
          <a:srgbClr val="F6D0B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tx2"/>
              </a:solidFill>
            </a:rPr>
            <a:t>COFFE SALES DASHBOARD</a:t>
          </a:r>
        </a:p>
      </xdr:txBody>
    </xdr:sp>
    <xdr:clientData/>
  </xdr:twoCellAnchor>
  <xdr:twoCellAnchor>
    <xdr:from>
      <xdr:col>1</xdr:col>
      <xdr:colOff>1</xdr:colOff>
      <xdr:row>14</xdr:row>
      <xdr:rowOff>-1</xdr:rowOff>
    </xdr:from>
    <xdr:to>
      <xdr:col>15</xdr:col>
      <xdr:colOff>1</xdr:colOff>
      <xdr:row>40</xdr:row>
      <xdr:rowOff>0</xdr:rowOff>
    </xdr:to>
    <xdr:graphicFrame macro="">
      <xdr:nvGraphicFramePr>
        <xdr:cNvPr id="3" name="Chart 2">
          <a:extLst>
            <a:ext uri="{FF2B5EF4-FFF2-40B4-BE49-F238E27FC236}">
              <a16:creationId xmlns:a16="http://schemas.microsoft.com/office/drawing/2014/main" id="{5658DB53-E62D-4D06-B379-4F43D6947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15</xdr:col>
      <xdr:colOff>0</xdr:colOff>
      <xdr:row>13</xdr:row>
      <xdr:rowOff>-1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DAF99E6-D448-4453-8B86-B5A46468211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707571"/>
              <a:ext cx="8534400" cy="14804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0</xdr:colOff>
      <xdr:row>13</xdr:row>
      <xdr:rowOff>147443</xdr:rowOff>
    </xdr:from>
    <xdr:to>
      <xdr:col>26</xdr:col>
      <xdr:colOff>21770</xdr:colOff>
      <xdr:row>27</xdr:row>
      <xdr:rowOff>0</xdr:rowOff>
    </xdr:to>
    <xdr:graphicFrame macro="">
      <xdr:nvGraphicFramePr>
        <xdr:cNvPr id="5" name="Chart 4">
          <a:extLst>
            <a:ext uri="{FF2B5EF4-FFF2-40B4-BE49-F238E27FC236}">
              <a16:creationId xmlns:a16="http://schemas.microsoft.com/office/drawing/2014/main" id="{8B34637B-E375-45C0-A861-B25482F9A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587829</xdr:colOff>
      <xdr:row>27</xdr:row>
      <xdr:rowOff>0</xdr:rowOff>
    </xdr:from>
    <xdr:to>
      <xdr:col>26</xdr:col>
      <xdr:colOff>0</xdr:colOff>
      <xdr:row>40</xdr:row>
      <xdr:rowOff>10886</xdr:rowOff>
    </xdr:to>
    <xdr:graphicFrame macro="">
      <xdr:nvGraphicFramePr>
        <xdr:cNvPr id="6" name="Chart 5">
          <a:extLst>
            <a:ext uri="{FF2B5EF4-FFF2-40B4-BE49-F238E27FC236}">
              <a16:creationId xmlns:a16="http://schemas.microsoft.com/office/drawing/2014/main" id="{6C3A0D3B-5E4C-4876-B294-B56BD7925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30480</xdr:colOff>
      <xdr:row>5</xdr:row>
      <xdr:rowOff>0</xdr:rowOff>
    </xdr:from>
    <xdr:to>
      <xdr:col>23</xdr:col>
      <xdr:colOff>30480</xdr:colOff>
      <xdr:row>13</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7147C3C1-6F2C-4A29-AEDF-DFD08BC9BC1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23023" y="707571"/>
              <a:ext cx="2438400" cy="1480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xdr:colOff>
      <xdr:row>5</xdr:row>
      <xdr:rowOff>30208</xdr:rowOff>
    </xdr:from>
    <xdr:to>
      <xdr:col>19</xdr:col>
      <xdr:colOff>30480</xdr:colOff>
      <xdr:row>12</xdr:row>
      <xdr:rowOff>181865</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459E0C12-FC9D-4860-8B3E-274B1F2F5F6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84623" y="737779"/>
              <a:ext cx="2438400" cy="1447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30481</xdr:colOff>
      <xdr:row>5</xdr:row>
      <xdr:rowOff>0</xdr:rowOff>
    </xdr:from>
    <xdr:to>
      <xdr:col>26</xdr:col>
      <xdr:colOff>30480</xdr:colOff>
      <xdr:row>13</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81316F20-B142-445C-8F80-C4AD9DF31DB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61424" y="707571"/>
              <a:ext cx="1828799" cy="1480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Santoru" refreshedDate="45545.759052546295" createdVersion="8" refreshedVersion="8" minRefreshableVersion="3" recordCount="1000" xr:uid="{A6F474F1-A659-46D2-A2D2-966601FFD004}">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ount="4">
        <s v="Rob"/>
        <s v="Exc"/>
        <s v="Ara"/>
        <s v="Lib"/>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gen"/>
          <s v="feb"/>
          <s v="mar"/>
          <s v="apr"/>
          <s v="mag"/>
          <s v="giu"/>
          <s v="lug"/>
          <s v="ago"/>
          <s v="set"/>
          <s v="ott"/>
          <s v="nov"/>
          <s v="di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47155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otica"/>
    <x v="0"/>
    <x v="0"/>
  </r>
  <r>
    <s v="FAA-43335-268"/>
    <x v="1"/>
    <s v="21125-22134-PX"/>
    <s v="A-L-1"/>
    <n v="1"/>
    <x v="1"/>
    <s v="jredholes2@tmall.com"/>
    <x v="0"/>
    <x v="2"/>
    <s v="L"/>
    <x v="0"/>
    <n v="12.95"/>
    <n v="12.95"/>
    <s v="Arabica"/>
    <x v="1"/>
    <x v="0"/>
  </r>
  <r>
    <s v="KAC-83089-793"/>
    <x v="2"/>
    <s v="23806-46781-OU"/>
    <s v="E-M-1"/>
    <n v="2"/>
    <x v="2"/>
    <s v=""/>
    <x v="1"/>
    <x v="1"/>
    <s v="M"/>
    <x v="0"/>
    <n v="13.75"/>
    <n v="27.5"/>
    <s v="Exotic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otic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otic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otic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otic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otic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otic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otic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otica"/>
    <x v="2"/>
    <x v="0"/>
  </r>
  <r>
    <s v="EEG-74197-843"/>
    <x v="48"/>
    <s v="25729-68859-UA"/>
    <s v="E-L-1"/>
    <n v="4"/>
    <x v="51"/>
    <s v="rrelton1l@stanford.edu"/>
    <x v="0"/>
    <x v="1"/>
    <s v="L"/>
    <x v="0"/>
    <n v="14.85"/>
    <n v="59.4"/>
    <s v="Exotic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otic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otic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otic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otica"/>
    <x v="1"/>
    <x v="0"/>
  </r>
  <r>
    <s v="YWH-50638-556"/>
    <x v="83"/>
    <s v="89442-35633-HJ"/>
    <s v="E-L-0.5"/>
    <n v="4"/>
    <x v="86"/>
    <s v="elangcaster2l@spotify.com"/>
    <x v="2"/>
    <x v="1"/>
    <s v="L"/>
    <x v="1"/>
    <n v="8.91"/>
    <n v="35.64"/>
    <s v="Exotic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otic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otic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otica"/>
    <x v="2"/>
    <x v="0"/>
  </r>
  <r>
    <s v="TKL-20738-660"/>
    <x v="107"/>
    <s v="47939-53158-LS"/>
    <s v="E-M-0.2"/>
    <n v="1"/>
    <x v="112"/>
    <s v="cswitsur3b@chronoengine.com"/>
    <x v="0"/>
    <x v="1"/>
    <s v="M"/>
    <x v="3"/>
    <n v="4.125"/>
    <n v="4.125"/>
    <s v="Exotic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otic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otic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otic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otic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otica"/>
    <x v="1"/>
    <x v="1"/>
  </r>
  <r>
    <s v="PPP-78935-365"/>
    <x v="123"/>
    <s v="91074-60023-IP"/>
    <s v="E-D-1"/>
    <n v="4"/>
    <x v="129"/>
    <s v=""/>
    <x v="0"/>
    <x v="1"/>
    <s v="D"/>
    <x v="0"/>
    <n v="12.15"/>
    <n v="48.6"/>
    <s v="Exotic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otic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otic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otica"/>
    <x v="0"/>
    <x v="1"/>
  </r>
  <r>
    <s v="DFS-49954-707"/>
    <x v="131"/>
    <s v="39019-13649-CL"/>
    <s v="E-D-0.2"/>
    <n v="5"/>
    <x v="138"/>
    <s v="gskingle44@clickbank.net"/>
    <x v="0"/>
    <x v="1"/>
    <s v="D"/>
    <x v="3"/>
    <n v="3.645"/>
    <n v="18.225000000000001"/>
    <s v="Exotic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otica"/>
    <x v="0"/>
    <x v="1"/>
  </r>
  <r>
    <s v="ENQ-42923-176"/>
    <x v="142"/>
    <s v="56248-75861-JX"/>
    <s v="A-L-0.5"/>
    <n v="3"/>
    <x v="151"/>
    <s v="lrubrow4h@microsoft.com"/>
    <x v="0"/>
    <x v="2"/>
    <s v="L"/>
    <x v="1"/>
    <n v="7.77"/>
    <n v="23.31"/>
    <s v="Arabica"/>
    <x v="1"/>
    <x v="1"/>
  </r>
  <r>
    <s v="CBT-55781-720"/>
    <x v="143"/>
    <s v="97855-54761-IS"/>
    <s v="E-D-0.5"/>
    <n v="3"/>
    <x v="152"/>
    <s v="dtift4i@netvibes.com"/>
    <x v="0"/>
    <x v="1"/>
    <s v="D"/>
    <x v="1"/>
    <n v="7.29"/>
    <n v="21.87"/>
    <s v="Exotic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otic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otic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otica"/>
    <x v="1"/>
    <x v="1"/>
  </r>
  <r>
    <s v="IRJ-67095-738"/>
    <x v="13"/>
    <s v="86447-02699-UT"/>
    <s v="E-M-2.5"/>
    <n v="2"/>
    <x v="161"/>
    <s v="mchamberlayne4r@bigcartel.com"/>
    <x v="0"/>
    <x v="1"/>
    <s v="M"/>
    <x v="2"/>
    <n v="31.624999999999996"/>
    <n v="63.249999999999993"/>
    <s v="Exotica"/>
    <x v="0"/>
    <x v="0"/>
  </r>
  <r>
    <s v="VEA-31961-977"/>
    <x v="79"/>
    <s v="51432-27169-KN"/>
    <s v="E-D-0.5"/>
    <n v="3"/>
    <x v="162"/>
    <s v="bflaherty4s@moonfruit.com"/>
    <x v="1"/>
    <x v="1"/>
    <s v="D"/>
    <x v="1"/>
    <n v="7.29"/>
    <n v="21.87"/>
    <s v="Exotic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otica"/>
    <x v="1"/>
    <x v="0"/>
  </r>
  <r>
    <s v="ZWK-03995-815"/>
    <x v="154"/>
    <s v="28279-78469-YW"/>
    <s v="E-M-2.5"/>
    <n v="2"/>
    <x v="165"/>
    <s v="ehobbing4v@nsw.gov.au"/>
    <x v="0"/>
    <x v="1"/>
    <s v="M"/>
    <x v="2"/>
    <n v="31.624999999999996"/>
    <n v="63.249999999999993"/>
    <s v="Exotica"/>
    <x v="0"/>
    <x v="0"/>
  </r>
  <r>
    <s v="CKF-43291-846"/>
    <x v="155"/>
    <s v="91829-99544-DS"/>
    <s v="E-L-2.5"/>
    <n v="1"/>
    <x v="166"/>
    <s v="othynne4w@auda.org.au"/>
    <x v="0"/>
    <x v="1"/>
    <s v="L"/>
    <x v="2"/>
    <n v="34.154999999999994"/>
    <n v="34.154999999999994"/>
    <s v="Exotic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otic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otic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otic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otic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otica"/>
    <x v="2"/>
    <x v="0"/>
  </r>
  <r>
    <s v="KRZ-13868-122"/>
    <x v="167"/>
    <s v="86779-84838-EJ"/>
    <s v="E-L-1"/>
    <n v="3"/>
    <x v="182"/>
    <s v=""/>
    <x v="0"/>
    <x v="1"/>
    <s v="L"/>
    <x v="0"/>
    <n v="14.85"/>
    <n v="44.55"/>
    <s v="Exotica"/>
    <x v="1"/>
    <x v="1"/>
  </r>
  <r>
    <s v="VRM-93594-914"/>
    <x v="168"/>
    <s v="66806-41795-MX"/>
    <s v="E-D-0.5"/>
    <n v="5"/>
    <x v="183"/>
    <s v="elaird5e@bing.com"/>
    <x v="0"/>
    <x v="1"/>
    <s v="D"/>
    <x v="1"/>
    <n v="7.29"/>
    <n v="36.450000000000003"/>
    <s v="Exotic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otic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otic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otic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otic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otica"/>
    <x v="1"/>
    <x v="1"/>
  </r>
  <r>
    <s v="GSJ-01065-125"/>
    <x v="181"/>
    <s v="69779-40609-RS"/>
    <s v="E-D-0.2"/>
    <n v="4"/>
    <x v="197"/>
    <s v="dcamilletti5w@businesswire.com"/>
    <x v="0"/>
    <x v="1"/>
    <s v="D"/>
    <x v="3"/>
    <n v="3.645"/>
    <n v="14.58"/>
    <s v="Exotic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otic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otic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otic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otic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otica"/>
    <x v="2"/>
    <x v="0"/>
  </r>
  <r>
    <s v="FTC-35822-530"/>
    <x v="210"/>
    <s v="14307-87663-KB"/>
    <s v="E-D-0.5"/>
    <n v="4"/>
    <x v="227"/>
    <s v="tdrynan6r@deviantart.com"/>
    <x v="0"/>
    <x v="1"/>
    <s v="D"/>
    <x v="1"/>
    <n v="7.29"/>
    <n v="29.16"/>
    <s v="Exotic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otic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otica"/>
    <x v="2"/>
    <x v="0"/>
  </r>
  <r>
    <s v="MSJ-11909-468"/>
    <x v="188"/>
    <s v="07878-45872-CC"/>
    <s v="E-D-2.5"/>
    <n v="5"/>
    <x v="241"/>
    <s v="ccromwell76@desdev.cn"/>
    <x v="0"/>
    <x v="1"/>
    <s v="D"/>
    <x v="2"/>
    <n v="27.945"/>
    <n v="139.72499999999999"/>
    <s v="Exotic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otic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otica"/>
    <x v="2"/>
    <x v="1"/>
  </r>
  <r>
    <s v="IHS-71573-008"/>
    <x v="228"/>
    <s v="07972-83134-NM"/>
    <s v="E-D-0.2"/>
    <n v="6"/>
    <x v="250"/>
    <s v="snortheast7f@mashable.com"/>
    <x v="0"/>
    <x v="1"/>
    <s v="D"/>
    <x v="3"/>
    <n v="3.645"/>
    <n v="21.87"/>
    <s v="Exotic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otic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otic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otic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otica"/>
    <x v="0"/>
    <x v="0"/>
  </r>
  <r>
    <s v="NNH-62058-950"/>
    <x v="239"/>
    <s v="96112-42558-EA"/>
    <s v="E-L-1"/>
    <n v="4"/>
    <x v="263"/>
    <s v="kkarby7t@sbwire.com"/>
    <x v="0"/>
    <x v="1"/>
    <s v="L"/>
    <x v="0"/>
    <n v="14.85"/>
    <n v="59.4"/>
    <s v="Exotic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otic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otic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otic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otica"/>
    <x v="1"/>
    <x v="1"/>
  </r>
  <r>
    <s v="ULM-49433-003"/>
    <x v="252"/>
    <s v="99421-80253-UI"/>
    <s v="E-M-1"/>
    <n v="2"/>
    <x v="277"/>
    <s v=""/>
    <x v="0"/>
    <x v="1"/>
    <s v="M"/>
    <x v="0"/>
    <n v="13.75"/>
    <n v="27.5"/>
    <s v="Exotic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otica"/>
    <x v="1"/>
    <x v="0"/>
  </r>
  <r>
    <s v="CXI-04933-855"/>
    <x v="110"/>
    <s v="62923-29397-KX"/>
    <s v="E-L-2.5"/>
    <n v="6"/>
    <x v="281"/>
    <s v="ltanti8b@techcrunch.com"/>
    <x v="0"/>
    <x v="1"/>
    <s v="L"/>
    <x v="2"/>
    <n v="34.154999999999994"/>
    <n v="204.92999999999995"/>
    <s v="Exotic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otic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otica"/>
    <x v="1"/>
    <x v="1"/>
  </r>
  <r>
    <s v="JBP-78754-392"/>
    <x v="212"/>
    <s v="74330-29286-RO"/>
    <s v="E-M-2.5"/>
    <n v="6"/>
    <x v="286"/>
    <s v="crushe8n@about.me"/>
    <x v="0"/>
    <x v="1"/>
    <s v="M"/>
    <x v="2"/>
    <n v="31.624999999999996"/>
    <n v="189.74999999999997"/>
    <s v="Exotic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otica"/>
    <x v="1"/>
    <x v="0"/>
  </r>
  <r>
    <s v="CZY-70361-485"/>
    <x v="266"/>
    <s v="83308-82257-UN"/>
    <s v="E-L-2.5"/>
    <n v="6"/>
    <x v="297"/>
    <s v="nlush8s@dedecms.com"/>
    <x v="1"/>
    <x v="1"/>
    <s v="L"/>
    <x v="2"/>
    <n v="34.154999999999994"/>
    <n v="204.92999999999995"/>
    <s v="Exotica"/>
    <x v="1"/>
    <x v="1"/>
  </r>
  <r>
    <s v="RJR-12175-899"/>
    <x v="267"/>
    <s v="37274-08534-FM"/>
    <s v="E-D-0.5"/>
    <n v="3"/>
    <x v="298"/>
    <s v="smcmillian8t@csmonitor.com"/>
    <x v="0"/>
    <x v="1"/>
    <s v="D"/>
    <x v="1"/>
    <n v="7.29"/>
    <n v="21.87"/>
    <s v="Exotic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otic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otica"/>
    <x v="2"/>
    <x v="0"/>
  </r>
  <r>
    <s v="OQS-46321-904"/>
    <x v="271"/>
    <s v="19597-91185-CM"/>
    <s v="E-M-1"/>
    <n v="1"/>
    <x v="304"/>
    <s v=""/>
    <x v="0"/>
    <x v="1"/>
    <s v="M"/>
    <x v="0"/>
    <n v="13.75"/>
    <n v="13.75"/>
    <s v="Exotic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otica"/>
    <x v="2"/>
    <x v="1"/>
  </r>
  <r>
    <s v="OYH-16533-767"/>
    <x v="284"/>
    <s v="44932-34838-RM"/>
    <s v="E-L-1"/>
    <n v="4"/>
    <x v="316"/>
    <s v="wfetherston9e@constantcontact.com"/>
    <x v="0"/>
    <x v="1"/>
    <s v="L"/>
    <x v="0"/>
    <n v="14.85"/>
    <n v="59.4"/>
    <s v="Exotica"/>
    <x v="1"/>
    <x v="1"/>
  </r>
  <r>
    <s v="DWW-28642-549"/>
    <x v="285"/>
    <s v="91181-19412-RQ"/>
    <s v="E-D-0.2"/>
    <n v="2"/>
    <x v="317"/>
    <s v="erasmus9f@techcrunch.com"/>
    <x v="0"/>
    <x v="1"/>
    <s v="D"/>
    <x v="3"/>
    <n v="3.645"/>
    <n v="7.29"/>
    <s v="Exotica"/>
    <x v="2"/>
    <x v="0"/>
  </r>
  <r>
    <s v="CGO-79583-871"/>
    <x v="286"/>
    <s v="37182-54930-XC"/>
    <s v="E-D-0.5"/>
    <n v="1"/>
    <x v="318"/>
    <s v="wgiorgioni9g@wikipedia.org"/>
    <x v="0"/>
    <x v="1"/>
    <s v="D"/>
    <x v="1"/>
    <n v="7.29"/>
    <n v="7.29"/>
    <s v="Exotica"/>
    <x v="2"/>
    <x v="0"/>
  </r>
  <r>
    <s v="TFY-52090-386"/>
    <x v="287"/>
    <s v="08613-17327-XT"/>
    <s v="E-L-0.5"/>
    <n v="2"/>
    <x v="319"/>
    <s v="lscargle9h@myspace.com"/>
    <x v="0"/>
    <x v="1"/>
    <s v="L"/>
    <x v="1"/>
    <n v="8.91"/>
    <n v="17.82"/>
    <s v="Exotic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otic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otic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otic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otica"/>
    <x v="2"/>
    <x v="0"/>
  </r>
  <r>
    <s v="YXO-79631-417"/>
    <x v="24"/>
    <s v="31587-92570-HL"/>
    <s v="L-D-0.5"/>
    <n v="1"/>
    <x v="340"/>
    <s v="cgwinnetta5@behance.net"/>
    <x v="0"/>
    <x v="3"/>
    <s v="D"/>
    <x v="1"/>
    <n v="7.77"/>
    <n v="7.77"/>
    <s v="Liberica"/>
    <x v="2"/>
    <x v="1"/>
  </r>
  <r>
    <s v="SNF-57032-096"/>
    <x v="306"/>
    <s v="93832-04799-ID"/>
    <s v="E-D-0.5"/>
    <n v="6"/>
    <x v="341"/>
    <s v=""/>
    <x v="0"/>
    <x v="1"/>
    <s v="D"/>
    <x v="1"/>
    <n v="7.29"/>
    <n v="43.74"/>
    <s v="Exotic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otica"/>
    <x v="0"/>
    <x v="1"/>
  </r>
  <r>
    <s v="OJU-34452-896"/>
    <x v="309"/>
    <s v="60799-92593-CX"/>
    <s v="E-L-0.5"/>
    <n v="1"/>
    <x v="344"/>
    <s v=""/>
    <x v="0"/>
    <x v="1"/>
    <s v="L"/>
    <x v="1"/>
    <n v="8.91"/>
    <n v="8.91"/>
    <s v="Exotica"/>
    <x v="1"/>
    <x v="0"/>
  </r>
  <r>
    <s v="GZS-50547-887"/>
    <x v="310"/>
    <s v="61600-55136-UM"/>
    <s v="E-D-1"/>
    <n v="2"/>
    <x v="345"/>
    <s v="ccatchesideaa@macromedia.com"/>
    <x v="0"/>
    <x v="1"/>
    <s v="D"/>
    <x v="0"/>
    <n v="12.15"/>
    <n v="24.3"/>
    <s v="Exotic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otica"/>
    <x v="2"/>
    <x v="1"/>
  </r>
  <r>
    <s v="XLD-12920-505"/>
    <x v="320"/>
    <s v="21907-75962-VB"/>
    <s v="E-L-0.5"/>
    <n v="6"/>
    <x v="357"/>
    <s v=""/>
    <x v="0"/>
    <x v="1"/>
    <s v="L"/>
    <x v="1"/>
    <n v="8.91"/>
    <n v="53.46"/>
    <s v="Exotic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otic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otica"/>
    <x v="2"/>
    <x v="0"/>
  </r>
  <r>
    <s v="WDM-77521-710"/>
    <x v="327"/>
    <s v="86144-10144-CB"/>
    <s v="A-M-0.5"/>
    <n v="2"/>
    <x v="365"/>
    <s v="inorquoyav@businessweek.com"/>
    <x v="0"/>
    <x v="2"/>
    <s v="M"/>
    <x v="1"/>
    <n v="6.75"/>
    <n v="13.5"/>
    <s v="Arabica"/>
    <x v="0"/>
    <x v="1"/>
  </r>
  <r>
    <s v="EIP-19142-462"/>
    <x v="328"/>
    <s v="60973-72562-DQ"/>
    <s v="E-L-1"/>
    <n v="6"/>
    <x v="366"/>
    <s v="aiddisonaw@usa.gov"/>
    <x v="0"/>
    <x v="1"/>
    <s v="L"/>
    <x v="0"/>
    <n v="14.85"/>
    <n v="89.1"/>
    <s v="Exotic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otic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otica"/>
    <x v="0"/>
    <x v="0"/>
  </r>
  <r>
    <s v="EFC-39577-424"/>
    <x v="339"/>
    <s v="16046-34805-ZF"/>
    <s v="E-M-1"/>
    <n v="5"/>
    <x v="379"/>
    <s v="arizonba@xing.com"/>
    <x v="0"/>
    <x v="1"/>
    <s v="M"/>
    <x v="0"/>
    <n v="13.75"/>
    <n v="68.75"/>
    <s v="Exotica"/>
    <x v="0"/>
    <x v="0"/>
  </r>
  <r>
    <s v="LAW-80062-016"/>
    <x v="340"/>
    <s v="34546-70516-LR"/>
    <s v="E-M-0.5"/>
    <n v="6"/>
    <x v="380"/>
    <s v=""/>
    <x v="1"/>
    <x v="1"/>
    <s v="M"/>
    <x v="1"/>
    <n v="8.25"/>
    <n v="49.5"/>
    <s v="Exotic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otic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otic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otic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otic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otic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otica"/>
    <x v="1"/>
    <x v="0"/>
  </r>
  <r>
    <s v="USN-68115-161"/>
    <x v="363"/>
    <s v="08120-16183-AW"/>
    <s v="E-M-0.2"/>
    <n v="6"/>
    <x v="414"/>
    <s v="rjacquemardcc@acquirethisname.com"/>
    <x v="1"/>
    <x v="1"/>
    <s v="M"/>
    <x v="3"/>
    <n v="4.125"/>
    <n v="24.75"/>
    <s v="Exotic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otic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otica"/>
    <x v="0"/>
    <x v="0"/>
  </r>
  <r>
    <s v="EHE-94714-312"/>
    <x v="382"/>
    <s v="27132-68907-RC"/>
    <s v="E-L-0.2"/>
    <n v="5"/>
    <x v="438"/>
    <s v="abrashda@plala.or.jp"/>
    <x v="0"/>
    <x v="1"/>
    <s v="L"/>
    <x v="3"/>
    <n v="4.4550000000000001"/>
    <n v="22.274999999999999"/>
    <s v="Exotic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otic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otic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otica"/>
    <x v="0"/>
    <x v="0"/>
  </r>
  <r>
    <s v="ZPW-31329-741"/>
    <x v="387"/>
    <s v="27132-68907-RC"/>
    <s v="E-M-0.2"/>
    <n v="1"/>
    <x v="438"/>
    <s v="abrashda@plala.or.jp"/>
    <x v="0"/>
    <x v="1"/>
    <s v="M"/>
    <x v="3"/>
    <n v="4.125"/>
    <n v="4.125"/>
    <s v="Exotic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otic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otic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otic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otic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otic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otic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otica"/>
    <x v="0"/>
    <x v="0"/>
  </r>
  <r>
    <s v="BPG-68988-842"/>
    <x v="418"/>
    <s v="53631-24432-SY"/>
    <s v="E-M-0.5"/>
    <n v="5"/>
    <x v="487"/>
    <s v="iphillpoten@buzzfeed.com"/>
    <x v="2"/>
    <x v="1"/>
    <s v="M"/>
    <x v="1"/>
    <n v="8.25"/>
    <n v="41.25"/>
    <s v="Exotica"/>
    <x v="0"/>
    <x v="1"/>
  </r>
  <r>
    <s v="XZG-51938-658"/>
    <x v="419"/>
    <s v="18275-73980-KL"/>
    <s v="E-L-0.5"/>
    <n v="6"/>
    <x v="488"/>
    <s v="lpennaccieo@statcounter.com"/>
    <x v="0"/>
    <x v="1"/>
    <s v="L"/>
    <x v="1"/>
    <n v="8.91"/>
    <n v="53.46"/>
    <s v="Exotic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otic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otic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otic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otica"/>
    <x v="1"/>
    <x v="0"/>
  </r>
  <r>
    <s v="OYU-25085-528"/>
    <x v="120"/>
    <s v="10142-55267-YO"/>
    <s v="E-L-0.2"/>
    <n v="4"/>
    <x v="506"/>
    <s v="wlightollersf9@baidu.com"/>
    <x v="0"/>
    <x v="1"/>
    <s v="L"/>
    <x v="3"/>
    <n v="4.4550000000000001"/>
    <n v="17.82"/>
    <s v="Exotic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otica"/>
    <x v="2"/>
    <x v="1"/>
  </r>
  <r>
    <s v="OKU-29966-417"/>
    <x v="431"/>
    <s v="76192-13390-HZ"/>
    <s v="E-L-0.2"/>
    <n v="4"/>
    <x v="510"/>
    <s v="galbertsfc@etsy.com"/>
    <x v="2"/>
    <x v="1"/>
    <s v="L"/>
    <x v="3"/>
    <n v="4.4550000000000001"/>
    <n v="17.82"/>
    <s v="Exotica"/>
    <x v="1"/>
    <x v="0"/>
  </r>
  <r>
    <s v="MEX-29350-659"/>
    <x v="40"/>
    <s v="02009-87294-SY"/>
    <s v="E-M-1"/>
    <n v="5"/>
    <x v="511"/>
    <s v="vpolglasefd@about.me"/>
    <x v="0"/>
    <x v="1"/>
    <s v="M"/>
    <x v="0"/>
    <n v="13.75"/>
    <n v="68.75"/>
    <s v="Exotic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otic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otic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otic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otic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otic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otic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otica"/>
    <x v="1"/>
    <x v="0"/>
  </r>
  <r>
    <s v="OIB-77163-890"/>
    <x v="450"/>
    <s v="38972-89678-ZM"/>
    <s v="E-L-0.5"/>
    <n v="5"/>
    <x v="535"/>
    <s v="cclemencetg5@weather.com"/>
    <x v="2"/>
    <x v="1"/>
    <s v="L"/>
    <x v="1"/>
    <n v="8.91"/>
    <n v="44.55"/>
    <s v="Exotica"/>
    <x v="1"/>
    <x v="0"/>
  </r>
  <r>
    <s v="SGS-87525-238"/>
    <x v="451"/>
    <s v="91465-84526-IJ"/>
    <s v="E-D-1"/>
    <n v="5"/>
    <x v="536"/>
    <s v="rdonetg6@oakley.com"/>
    <x v="0"/>
    <x v="1"/>
    <s v="D"/>
    <x v="0"/>
    <n v="12.15"/>
    <n v="60.75"/>
    <s v="Exotic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otic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otica"/>
    <x v="1"/>
    <x v="1"/>
  </r>
  <r>
    <s v="VET-41158-896"/>
    <x v="457"/>
    <s v="10728-17633-ST"/>
    <s v="E-M-2.5"/>
    <n v="2"/>
    <x v="544"/>
    <s v="jshentonge@google.com.hk"/>
    <x v="0"/>
    <x v="1"/>
    <s v="M"/>
    <x v="2"/>
    <n v="31.624999999999996"/>
    <n v="63.249999999999993"/>
    <s v="Exotic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otic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otic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otic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otica"/>
    <x v="2"/>
    <x v="0"/>
  </r>
  <r>
    <s v="UHW-74617-126"/>
    <x v="173"/>
    <s v="90816-65619-LM"/>
    <s v="E-D-2.5"/>
    <n v="2"/>
    <x v="560"/>
    <s v=""/>
    <x v="0"/>
    <x v="1"/>
    <s v="D"/>
    <x v="2"/>
    <n v="27.945"/>
    <n v="55.89"/>
    <s v="Exotic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otic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otic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otic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otica"/>
    <x v="2"/>
    <x v="1"/>
  </r>
  <r>
    <s v="XSN-26809-910"/>
    <x v="199"/>
    <s v="80467-17137-TO"/>
    <s v="E-M-2.5"/>
    <n v="2"/>
    <x v="575"/>
    <s v="dchardinhc@nhs.uk"/>
    <x v="1"/>
    <x v="1"/>
    <s v="M"/>
    <x v="2"/>
    <n v="31.624999999999996"/>
    <n v="63.249999999999993"/>
    <s v="Exotic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otica"/>
    <x v="0"/>
    <x v="0"/>
  </r>
  <r>
    <s v="PKN-19556-918"/>
    <x v="483"/>
    <s v="00445-42781-KX"/>
    <s v="E-L-0.2"/>
    <n v="6"/>
    <x v="579"/>
    <s v="fbrighamhg@blog.com"/>
    <x v="1"/>
    <x v="1"/>
    <s v="L"/>
    <x v="3"/>
    <n v="4.4550000000000001"/>
    <n v="26.73"/>
    <s v="Exotic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otic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otic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otic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otica"/>
    <x v="0"/>
    <x v="0"/>
  </r>
  <r>
    <s v="WRN-55114-031"/>
    <x v="26"/>
    <s v="40180-22940-QB"/>
    <s v="E-L-2.5"/>
    <n v="3"/>
    <x v="591"/>
    <s v="cpallanthv@typepad.com"/>
    <x v="0"/>
    <x v="1"/>
    <s v="L"/>
    <x v="2"/>
    <n v="34.154999999999994"/>
    <n v="102.46499999999997"/>
    <s v="Exotic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otic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otic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otic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otic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otic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otic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otic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otica"/>
    <x v="2"/>
    <x v="0"/>
  </r>
  <r>
    <s v="ASS-05878-128"/>
    <x v="210"/>
    <s v="66580-33745-OQ"/>
    <s v="E-L-0.5"/>
    <n v="2"/>
    <x v="649"/>
    <s v="sgehringjl@gnu.org"/>
    <x v="0"/>
    <x v="1"/>
    <s v="L"/>
    <x v="1"/>
    <n v="8.91"/>
    <n v="17.82"/>
    <s v="Exotica"/>
    <x v="1"/>
    <x v="1"/>
  </r>
  <r>
    <s v="EGK-03027-418"/>
    <x v="532"/>
    <s v="19820-29285-FD"/>
    <s v="E-M-0.2"/>
    <n v="3"/>
    <x v="650"/>
    <s v="bfallowesjm@purevolume.com"/>
    <x v="0"/>
    <x v="1"/>
    <s v="M"/>
    <x v="3"/>
    <n v="4.125"/>
    <n v="12.375"/>
    <s v="Exotic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otica"/>
    <x v="1"/>
    <x v="0"/>
  </r>
  <r>
    <s v="SOK-43535-680"/>
    <x v="536"/>
    <s v="58443-95866-YO"/>
    <s v="E-M-0.5"/>
    <n v="3"/>
    <x v="654"/>
    <s v="scountjq@nba.com"/>
    <x v="0"/>
    <x v="1"/>
    <s v="M"/>
    <x v="1"/>
    <n v="8.25"/>
    <n v="24.75"/>
    <s v="Exotica"/>
    <x v="0"/>
    <x v="1"/>
  </r>
  <r>
    <s v="XUE-87260-201"/>
    <x v="537"/>
    <s v="89646-21249-OH"/>
    <s v="R-M-0.2"/>
    <n v="6"/>
    <x v="655"/>
    <s v="sraglesjr@blogtalkradio.com"/>
    <x v="0"/>
    <x v="0"/>
    <s v="M"/>
    <x v="3"/>
    <n v="2.9849999999999999"/>
    <n v="17.91"/>
    <s v="Robusta"/>
    <x v="0"/>
    <x v="1"/>
  </r>
  <r>
    <s v="CZF-40873-691"/>
    <x v="61"/>
    <s v="64988-20636-XQ"/>
    <s v="E-M-0.5"/>
    <n v="2"/>
    <x v="656"/>
    <s v=""/>
    <x v="2"/>
    <x v="1"/>
    <s v="M"/>
    <x v="1"/>
    <n v="8.25"/>
    <n v="16.5"/>
    <s v="Exotic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otica"/>
    <x v="2"/>
    <x v="0"/>
  </r>
  <r>
    <s v="YOK-93322-608"/>
    <x v="343"/>
    <s v="69411-48470-ID"/>
    <s v="E-L-1"/>
    <n v="6"/>
    <x v="659"/>
    <s v="gcornierjv@techcrunch.com"/>
    <x v="0"/>
    <x v="1"/>
    <s v="L"/>
    <x v="0"/>
    <n v="14.85"/>
    <n v="89.1"/>
    <s v="Exotic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otic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otica"/>
    <x v="2"/>
    <x v="1"/>
  </r>
  <r>
    <s v="TEH-08414-216"/>
    <x v="185"/>
    <s v="35099-13971-JI"/>
    <s v="E-M-2.5"/>
    <n v="2"/>
    <x v="666"/>
    <s v="geilhersenk3@networksolutions.com"/>
    <x v="0"/>
    <x v="1"/>
    <s v="M"/>
    <x v="2"/>
    <n v="31.624999999999996"/>
    <n v="63.249999999999993"/>
    <s v="Exotic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otic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otic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otic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otic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otic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otic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otic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otica"/>
    <x v="1"/>
    <x v="1"/>
  </r>
  <r>
    <s v="ITE-28312-615"/>
    <x v="139"/>
    <s v="56450-21890-HK"/>
    <s v="E-L-1"/>
    <n v="6"/>
    <x v="702"/>
    <s v="ckendrickl5@webnode.com"/>
    <x v="0"/>
    <x v="1"/>
    <s v="L"/>
    <x v="0"/>
    <n v="14.85"/>
    <n v="89.1"/>
    <s v="Exotic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otic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otic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otic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otic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otica"/>
    <x v="2"/>
    <x v="0"/>
  </r>
  <r>
    <s v="TBU-64277-625"/>
    <x v="32"/>
    <s v="98918-34330-GY"/>
    <s v="E-M-1"/>
    <n v="6"/>
    <x v="724"/>
    <s v=""/>
    <x v="0"/>
    <x v="1"/>
    <s v="M"/>
    <x v="0"/>
    <n v="13.75"/>
    <n v="82.5"/>
    <s v="Exotic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otic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otic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otica"/>
    <x v="0"/>
    <x v="0"/>
  </r>
  <r>
    <s v="VVL-95291-039"/>
    <x v="360"/>
    <s v="96516-97464-MF"/>
    <s v="E-L-0.2"/>
    <n v="2"/>
    <x v="750"/>
    <s v="senefermm@blog.com"/>
    <x v="0"/>
    <x v="1"/>
    <s v="L"/>
    <x v="3"/>
    <n v="4.4550000000000001"/>
    <n v="8.91"/>
    <s v="Exotic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otic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otic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otica"/>
    <x v="0"/>
    <x v="0"/>
  </r>
  <r>
    <s v="NLI-63891-565"/>
    <x v="580"/>
    <s v="41899-00283-VK"/>
    <s v="E-M-0.2"/>
    <n v="5"/>
    <x v="762"/>
    <s v="ichartersmz@abc.net.au"/>
    <x v="0"/>
    <x v="1"/>
    <s v="M"/>
    <x v="3"/>
    <n v="4.125"/>
    <n v="20.625"/>
    <s v="Exotic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otic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otic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otic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otica"/>
    <x v="0"/>
    <x v="0"/>
  </r>
  <r>
    <s v="XIR-88982-743"/>
    <x v="614"/>
    <s v="00852-54571-WP"/>
    <s v="E-M-0.2"/>
    <n v="2"/>
    <x v="775"/>
    <s v="ddrewittnf@mapquest.com"/>
    <x v="0"/>
    <x v="1"/>
    <s v="M"/>
    <x v="3"/>
    <n v="4.125"/>
    <n v="8.25"/>
    <s v="Exotic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otic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otic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otica"/>
    <x v="0"/>
    <x v="0"/>
  </r>
  <r>
    <s v="FHD-94983-982"/>
    <x v="625"/>
    <s v="62839-56723-CH"/>
    <s v="R-M-0.5"/>
    <n v="3"/>
    <x v="799"/>
    <s v=""/>
    <x v="0"/>
    <x v="0"/>
    <s v="M"/>
    <x v="1"/>
    <n v="5.97"/>
    <n v="17.91"/>
    <s v="Robusta"/>
    <x v="0"/>
    <x v="0"/>
  </r>
  <r>
    <s v="WQK-10857-119"/>
    <x v="616"/>
    <s v="96849-52854-CR"/>
    <s v="E-D-0.5"/>
    <n v="1"/>
    <x v="800"/>
    <s v="fantcliffeo6@amazon.co.jp"/>
    <x v="1"/>
    <x v="1"/>
    <s v="D"/>
    <x v="1"/>
    <n v="7.29"/>
    <n v="7.29"/>
    <s v="Exotica"/>
    <x v="2"/>
    <x v="0"/>
  </r>
  <r>
    <s v="DXA-50313-073"/>
    <x v="626"/>
    <s v="19755-55847-VW"/>
    <s v="E-L-1"/>
    <n v="2"/>
    <x v="801"/>
    <s v="pmatignono7@harvard.edu"/>
    <x v="2"/>
    <x v="1"/>
    <s v="L"/>
    <x v="0"/>
    <n v="14.85"/>
    <n v="29.7"/>
    <s v="Exotic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otic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otic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otic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otic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otic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otic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otica"/>
    <x v="2"/>
    <x v="0"/>
  </r>
  <r>
    <s v="DCE-22886-861"/>
    <x v="89"/>
    <s v="56060-17602-RG"/>
    <s v="E-D-0.2"/>
    <n v="1"/>
    <x v="842"/>
    <s v=""/>
    <x v="1"/>
    <x v="1"/>
    <s v="D"/>
    <x v="3"/>
    <n v="3.645"/>
    <n v="3.645"/>
    <s v="Exotica"/>
    <x v="2"/>
    <x v="0"/>
  </r>
  <r>
    <s v="QTG-93823-843"/>
    <x v="651"/>
    <s v="46859-14212-FI"/>
    <s v="A-M-0.5"/>
    <n v="1"/>
    <x v="843"/>
    <s v="csorrellph@amazon.com"/>
    <x v="2"/>
    <x v="2"/>
    <s v="M"/>
    <x v="1"/>
    <n v="6.75"/>
    <n v="6.75"/>
    <s v="Arabica"/>
    <x v="0"/>
    <x v="1"/>
  </r>
  <r>
    <s v="QTG-93823-843"/>
    <x v="651"/>
    <s v="46859-14212-FI"/>
    <s v="E-D-0.5"/>
    <n v="3"/>
    <x v="843"/>
    <s v="csorrellph@amazon.com"/>
    <x v="2"/>
    <x v="1"/>
    <s v="D"/>
    <x v="1"/>
    <n v="7.29"/>
    <n v="21.87"/>
    <s v="Exotic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otic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otica"/>
    <x v="2"/>
    <x v="1"/>
  </r>
  <r>
    <s v="FBZ-64200-586"/>
    <x v="523"/>
    <s v="51738-61457-RS"/>
    <s v="E-M-2.5"/>
    <n v="2"/>
    <x v="852"/>
    <s v="mmatiasekps@ucoz.ru"/>
    <x v="0"/>
    <x v="1"/>
    <s v="M"/>
    <x v="2"/>
    <n v="31.624999999999996"/>
    <n v="63.249999999999993"/>
    <s v="Exotica"/>
    <x v="0"/>
    <x v="0"/>
  </r>
  <r>
    <s v="OBN-66334-505"/>
    <x v="656"/>
    <s v="86757-52367-ON"/>
    <s v="E-L-0.2"/>
    <n v="2"/>
    <x v="853"/>
    <s v="jcamillopt@shinystat.com"/>
    <x v="0"/>
    <x v="1"/>
    <s v="L"/>
    <x v="3"/>
    <n v="4.4550000000000001"/>
    <n v="8.91"/>
    <s v="Exotica"/>
    <x v="1"/>
    <x v="0"/>
  </r>
  <r>
    <s v="NXM-89323-646"/>
    <x v="657"/>
    <s v="28158-93383-CK"/>
    <s v="E-D-1"/>
    <n v="1"/>
    <x v="854"/>
    <s v="kphilbrickpu@cdc.gov"/>
    <x v="0"/>
    <x v="1"/>
    <s v="D"/>
    <x v="0"/>
    <n v="12.15"/>
    <n v="12.15"/>
    <s v="Exotica"/>
    <x v="2"/>
    <x v="0"/>
  </r>
  <r>
    <s v="NHI-23264-055"/>
    <x v="658"/>
    <s v="44799-09711-XW"/>
    <s v="A-D-0.5"/>
    <n v="4"/>
    <x v="855"/>
    <s v=""/>
    <x v="0"/>
    <x v="2"/>
    <s v="D"/>
    <x v="1"/>
    <n v="5.97"/>
    <n v="23.88"/>
    <s v="Arabica"/>
    <x v="2"/>
    <x v="0"/>
  </r>
  <r>
    <s v="EQH-53569-934"/>
    <x v="659"/>
    <s v="53667-91553-LT"/>
    <s v="E-M-1"/>
    <n v="4"/>
    <x v="856"/>
    <s v="bsillispw@istockphoto.com"/>
    <x v="0"/>
    <x v="1"/>
    <s v="M"/>
    <x v="0"/>
    <n v="13.75"/>
    <n v="55"/>
    <s v="Exotic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otic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otic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otica"/>
    <x v="2"/>
    <x v="0"/>
  </r>
  <r>
    <s v="NCH-55389-562"/>
    <x v="110"/>
    <s v="86579-92122-OC"/>
    <s v="E-L-2.5"/>
    <n v="5"/>
    <x v="857"/>
    <s v=""/>
    <x v="0"/>
    <x v="1"/>
    <s v="L"/>
    <x v="2"/>
    <n v="34.154999999999994"/>
    <n v="170.77499999999998"/>
    <s v="Exotica"/>
    <x v="1"/>
    <x v="0"/>
  </r>
  <r>
    <s v="NCH-55389-562"/>
    <x v="110"/>
    <s v="86579-92122-OC"/>
    <s v="R-L-2.5"/>
    <n v="2"/>
    <x v="857"/>
    <s v=""/>
    <x v="0"/>
    <x v="0"/>
    <s v="L"/>
    <x v="2"/>
    <n v="27.484999999999996"/>
    <n v="54.969999999999992"/>
    <s v="Robusta"/>
    <x v="1"/>
    <x v="0"/>
  </r>
  <r>
    <s v="NCH-55389-562"/>
    <x v="110"/>
    <s v="86579-92122-OC"/>
    <s v="E-L-1"/>
    <n v="1"/>
    <x v="857"/>
    <s v=""/>
    <x v="0"/>
    <x v="1"/>
    <s v="L"/>
    <x v="0"/>
    <n v="14.85"/>
    <n v="14.85"/>
    <s v="Exotic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otic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otic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otic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otica"/>
    <x v="2"/>
    <x v="0"/>
  </r>
  <r>
    <s v="KUX-19632-830"/>
    <x v="160"/>
    <s v="55409-07759-YG"/>
    <s v="E-D-0.2"/>
    <n v="6"/>
    <x v="897"/>
    <s v="cbernardotr9@wix.com"/>
    <x v="0"/>
    <x v="1"/>
    <s v="D"/>
    <x v="3"/>
    <n v="3.645"/>
    <n v="21.87"/>
    <s v="Exotic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otic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otic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otic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C92D3-CE10-44BC-8D97-309B0DBF8425}" name="PivotTable1" cacheId="5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9" firstHeaderRow="1" firstDataRow="2" firstDataCol="2"/>
  <pivotFields count="18">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9" outline="0" showAll="0">
      <items count="5">
        <item x="3"/>
        <item x="1"/>
        <item x="0"/>
        <item x="2"/>
        <item t="default"/>
      </items>
    </pivotField>
    <pivotField compact="0" numFmtId="170" outline="0" showAll="0"/>
    <pivotField dataField="1" compact="0" numFmtId="170" outline="0" showAll="0"/>
    <pivotField compact="0" outline="0" showAll="0"/>
    <pivotField compact="0" outline="0" showAll="0">
      <items count="4">
        <item x="2"/>
        <item h="1" x="1"/>
        <item h="1"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5">
    <i>
      <x v="2"/>
      <x v="7"/>
    </i>
    <i r="1">
      <x v="8"/>
    </i>
    <i r="1">
      <x v="9"/>
    </i>
    <i t="default">
      <x v="2"/>
    </i>
    <i t="grand">
      <x/>
    </i>
  </rowItems>
  <colFields count="1">
    <field x="8"/>
  </colFields>
  <colItems count="5">
    <i>
      <x/>
    </i>
    <i>
      <x v="1"/>
    </i>
    <i>
      <x v="2"/>
    </i>
    <i>
      <x v="3"/>
    </i>
    <i t="grand">
      <x/>
    </i>
  </colItems>
  <dataFields count="1">
    <dataField name="Sum of Sales" fld="12" baseField="15" baseItem="1" numFmtId="3"/>
  </dataFields>
  <chartFormats count="4">
    <chartFormat chart="5" format="9" series="1">
      <pivotArea type="data" outline="0" fieldPosition="0">
        <references count="2">
          <reference field="4294967294" count="1" selected="0">
            <x v="0"/>
          </reference>
          <reference field="8" count="1" selected="0">
            <x v="0"/>
          </reference>
        </references>
      </pivotArea>
    </chartFormat>
    <chartFormat chart="5" format="10" series="1">
      <pivotArea type="data" outline="0" fieldPosition="0">
        <references count="2">
          <reference field="4294967294"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101" name="Order Date">
      <autoFilter ref="A1">
        <filterColumn colId="0">
          <customFilters and="1">
            <customFilter operator="greaterThanOrEqual" val="44013"/>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EB6851-C66B-4F8C-AB7F-B8E4AF01FAAF}" name="PivotTable1" cacheId="5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pivotFields count="18">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m="1"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numFmtId="170" outline="0" showAll="0"/>
    <pivotField compact="0" outline="0" showAll="0"/>
    <pivotField compact="0" outline="0" showAll="0">
      <items count="4">
        <item x="2"/>
        <item h="1" x="1"/>
        <item h="1"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2"/>
    </i>
    <i>
      <x v="1"/>
    </i>
    <i>
      <x v="3"/>
    </i>
    <i t="grand">
      <x/>
    </i>
  </rowItems>
  <colItems count="1">
    <i/>
  </colItems>
  <dataFields count="1">
    <dataField name="Sum of Sales" fld="12" baseField="0" baseItem="0" numFmtId="171"/>
  </dataFields>
  <chartFormats count="1">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7" name="Order Date">
      <autoFilter ref="A1">
        <filterColumn colId="0">
          <customFilters and="1">
            <customFilter operator="greaterThanOrEqual" val="44013"/>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F058A-4F4D-49D0-BC9B-BE213567F55D}" name="PivotTable1" cacheId="5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8">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m="1"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numFmtId="170" outline="0" showAll="0"/>
    <pivotField compact="0" outline="0" showAll="0"/>
    <pivotField compact="0" outline="0" showAll="0">
      <items count="4">
        <item x="2"/>
        <item h="1" x="1"/>
        <item h="1"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585"/>
    </i>
    <i>
      <x v="405"/>
    </i>
    <i>
      <x v="479"/>
    </i>
    <i>
      <x v="136"/>
    </i>
    <i>
      <x v="193"/>
    </i>
    <i t="grand">
      <x/>
    </i>
  </rowItems>
  <colItems count="1">
    <i/>
  </colItems>
  <dataFields count="1">
    <dataField name="Sum of Sales" fld="12" baseField="0" baseItem="0" numFmtId="171"/>
  </dataFields>
  <chartFormats count="3">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8" name="Order Date">
      <autoFilter ref="A1">
        <filterColumn colId="0">
          <customFilters and="1">
            <customFilter operator="greaterThanOrEqual" val="44013"/>
            <customFilter operator="lessThanOrEqual" val="44104"/>
          </customFilters>
        </filterColumn>
      </autoFilter>
      <extLst>
        <ext xmlns:x15="http://schemas.microsoft.com/office/spreadsheetml/2010/11/main" uri="{0605FD5F-26C8-4aeb-8148-2DB25E43C511}">
          <x15:pivotFilter useWholeDay="1"/>
        </ext>
      </extLst>
    </filter>
    <filter fld="5" type="count" evalOrder="-1" id="6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96ED5A-1FC1-49C0-8D05-5BE73F23005B}" sourceName="Size">
  <pivotTables>
    <pivotTable tabId="18" name="PivotTable1"/>
    <pivotTable tabId="21" name="PivotTable1"/>
    <pivotTable tabId="22" name="PivotTable1"/>
  </pivotTables>
  <data>
    <tabular pivotCacheId="6471557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540AD3-89CB-4889-96C2-B85B28FEEB9E}" sourceName="Roast Type Name">
  <pivotTables>
    <pivotTable tabId="18" name="PivotTable1"/>
    <pivotTable tabId="21" name="PivotTable1"/>
    <pivotTable tabId="22" name="PivotTable1"/>
  </pivotTables>
  <data>
    <tabular pivotCacheId="647155734">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5E19BB5-7372-46BC-9F32-F839615AB981}" sourceName="Loyalty Card">
  <pivotTables>
    <pivotTable tabId="18" name="PivotTable1"/>
    <pivotTable tabId="21" name="PivotTable1"/>
    <pivotTable tabId="22" name="PivotTable1"/>
  </pivotTables>
  <data>
    <tabular pivotCacheId="6471557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3D6C4B0-2AE0-4F71-AFE2-27361CC14BC4}" cache="Slicer_Size" caption="Size" columnCount="2" style="Slicer Style 1" rowHeight="234950"/>
  <slicer name="Roast Type Name" xr10:uid="{DA3BBD54-7F5A-4DD9-B5E1-9880B4605891}" cache="Slicer_Roast_Type_Name" caption="Roast Type Name" style="Slicer Style 1" rowHeight="234950"/>
  <slicer name="Loyalty Card" xr10:uid="{0537B87D-86F8-4718-A454-B9F32FB18858}"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E10B71-2909-45C1-9F43-99E313FBADF2}" name="Orders" displayName="Orders" ref="A1:P1001" totalsRowShown="0" headerRowDxfId="20">
  <autoFilter ref="A1:P1001" xr:uid="{7AE10B71-2909-45C1-9F43-99E313FBADF2}"/>
  <tableColumns count="16">
    <tableColumn id="1" xr3:uid="{0DE4E0F4-7BA7-425D-91D5-95FE875C3D6C}" name="Order ID" dataDxfId="29"/>
    <tableColumn id="2" xr3:uid="{4AB11919-617B-4AFE-8AB4-945FD85E5522}" name="Order Date" dataDxfId="28"/>
    <tableColumn id="3" xr3:uid="{7334D1BF-5A65-46F2-B002-D165D0F81431}" name="Customer ID" dataDxfId="27"/>
    <tableColumn id="4" xr3:uid="{E7414D94-3A97-4F14-8C2A-9E7DEAD150B9}" name="Product ID"/>
    <tableColumn id="5" xr3:uid="{2F5E1DB3-4028-40CA-9CAE-466856D9A585}" name="Quantity" dataDxfId="26"/>
    <tableColumn id="6" xr3:uid="{23FD2281-760C-4FBC-AB0A-5D7F250F924D}" name="Customer Name" dataDxfId="25">
      <calculatedColumnFormula>_xlfn.XLOOKUP(C2,customers!$A$1:$A$1001,customers!$B$1:$B$1001,0)</calculatedColumnFormula>
    </tableColumn>
    <tableColumn id="7" xr3:uid="{2C71CD04-2DC5-4331-B550-64D0D8C4F605}" name="Email" dataDxfId="24">
      <calculatedColumnFormula>IF(_xlfn.XLOOKUP(C2,customers!$A$1:$A$1001,customers!$C$1:$C$1001,,0)=0,"",_xlfn.XLOOKUP(C2,customers!$A$1:$A$1001,customers!$C$1:$C$1001,,0))</calculatedColumnFormula>
    </tableColumn>
    <tableColumn id="8" xr3:uid="{CA825FC7-C407-45DA-A9F1-F52F2234B277}" name="Country" dataDxfId="0">
      <calculatedColumnFormula>_xlfn.XLOOKUP(C2,customers!$A$1:$A$1001,customers!$G$1:$G$1001,"",0)</calculatedColumnFormula>
    </tableColumn>
    <tableColumn id="9" xr3:uid="{B11C469B-8582-4059-9A6A-6ED02B12DE26}" name="Coffee Type">
      <calculatedColumnFormula>INDEX(products!$A$1:$G$49,MATCH(orders!$D2,products!$A$1:$A$49,0),MATCH(orders!I$1,products!$A$1:$G$1,0))</calculatedColumnFormula>
    </tableColumn>
    <tableColumn id="10" xr3:uid="{3C403E96-0F22-4D43-8AE4-A2451A045E51}" name="Roast Type">
      <calculatedColumnFormula>INDEX(products!$A$1:$G$49,MATCH(orders!$D2,products!$A$1:$A$49,0),MATCH(orders!J$1,products!$A$1:$G$1,0))</calculatedColumnFormula>
    </tableColumn>
    <tableColumn id="11" xr3:uid="{8E80B5BD-32C2-456F-9CF6-3167E85C413E}" name="Size" dataDxfId="23">
      <calculatedColumnFormula>INDEX(products!$A$1:$G$49,MATCH(orders!$D2,products!$A$1:$A$49,0),MATCH(orders!K$1,products!$A$1:$G$1,0))</calculatedColumnFormula>
    </tableColumn>
    <tableColumn id="12" xr3:uid="{F9C7842A-4D70-4493-91F4-939A1B816F66}" name="Unit Price" dataDxfId="22">
      <calculatedColumnFormula>INDEX(products!$A$1:$G$49,MATCH(orders!$D2,products!$A$1:$A$49,0),MATCH(orders!L$1,products!$A$1:$G$1,0))</calculatedColumnFormula>
    </tableColumn>
    <tableColumn id="13" xr3:uid="{5DD8BBD1-575B-499D-BB9B-399B0EB25EF8}" name="Sales" dataDxfId="21">
      <calculatedColumnFormula>L2*E2</calculatedColumnFormula>
    </tableColumn>
    <tableColumn id="14" xr3:uid="{541DE04F-AFA8-46B9-AC08-95FD6B351648}" name="Coffe Type Name">
      <calculatedColumnFormula>IF(I2="Rob", "Robusta", IF(I2="Exc", "Exotica", IF(I2="Ara", "Arabica", IF(I2="Lib", "Liberica",""))))</calculatedColumnFormula>
    </tableColumn>
    <tableColumn id="15" xr3:uid="{B1B47CC1-B2BD-4FC0-A60B-F66ED012153E}" name="Roast Type Name">
      <calculatedColumnFormula>IF(J2="M","Medium", IF(J2="L", "Light", IF(J2="D", "Dark","")))</calculatedColumnFormula>
    </tableColumn>
    <tableColumn id="16" xr3:uid="{F97D8CB0-72D6-42C5-853E-6B8F54D84F70}" name="Loyalty Card" dataDxfId="13">
      <calculatedColumnFormula>_xlfn.XLOOKUP(Orders[[#This Row],[Customer ID]],customers!$A$1:$A$1001,customers!$I$1:$I$1001,,0)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B2517-B091-4512-9857-D38AE3C1DCA6}" name="Table3" displayName="Table3" ref="A1:I1001" totalsRowShown="0" headerRowDxfId="1" dataDxfId="2">
  <autoFilter ref="A1:I1001" xr:uid="{A8FB2517-B091-4512-9857-D38AE3C1DCA6}"/>
  <tableColumns count="9">
    <tableColumn id="1" xr3:uid="{B8B1FB37-934D-444F-B9B0-BD58FCBC20E2}" name="Customer ID" dataDxfId="10"/>
    <tableColumn id="2" xr3:uid="{18558AAF-E544-4292-B8C9-4E9AB42A3B2C}" name="Customer Name" dataDxfId="9"/>
    <tableColumn id="3" xr3:uid="{AA06342A-6849-4D0D-8CC1-59922E761320}" name="Email" dataDxfId="8"/>
    <tableColumn id="4" xr3:uid="{6B8A2FE2-552C-4C47-BF3E-131399D5981F}" name="Phone Number" dataDxfId="7"/>
    <tableColumn id="5" xr3:uid="{B4F3DAD9-07B4-4DBD-8EB1-52EF133521F1}" name="Address Line 1" dataDxfId="6"/>
    <tableColumn id="6" xr3:uid="{AB47096B-DC47-45DD-8E2D-0AD5074058AD}" name="City" dataDxfId="5"/>
    <tableColumn id="7" xr3:uid="{2AB864B8-09ED-407E-B067-79836A2C8953}" name="Country" dataDxfId="4"/>
    <tableColumn id="8" xr3:uid="{C90A42CD-BDBE-41D7-B8D1-F3A8DC6AC27B}" name="Postcode" dataDxfId="3"/>
    <tableColumn id="9" xr3:uid="{AD7C329F-C100-48F0-8556-E1AA66239247}" name="Loyalty Car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2D1854-ED16-45A1-9543-4F8681564EBF}" sourceName="Order Date">
  <pivotTables>
    <pivotTable tabId="18" name="PivotTable1"/>
    <pivotTable tabId="21" name="PivotTable1"/>
    <pivotTable tabId="22" name="PivotTable1"/>
  </pivotTables>
  <state minimalRefreshVersion="6" lastRefreshVersion="6" pivotCacheId="647155734" filterType="dateBetween">
    <selection startDate="2020-07-01T00:00:00" endDate="2020-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49C419-E939-425C-93FA-852314A1E3F1}" cache="NativeTimeline_Order_Date" caption="Order Date" level="2" selectionLevel="1" scrollPosition="2019-06-02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92C4F-DD60-4551-BC1B-39DBD2C1453F}">
  <dimension ref="A3:G9"/>
  <sheetViews>
    <sheetView topLeftCell="C1" zoomScale="70" zoomScaleNormal="70" workbookViewId="0">
      <selection activeCell="AC19" sqref="AC19"/>
    </sheetView>
  </sheetViews>
  <sheetFormatPr defaultRowHeight="14.4" x14ac:dyDescent="0.3"/>
  <cols>
    <col min="1" max="1" width="12.5546875" bestFit="1" customWidth="1"/>
    <col min="2" max="2" width="22.77734375" bestFit="1" customWidth="1"/>
    <col min="3" max="6" width="14.5546875" bestFit="1" customWidth="1"/>
    <col min="7" max="7" width="11.109375" bestFit="1" customWidth="1"/>
  </cols>
  <sheetData>
    <row r="3" spans="1:7" x14ac:dyDescent="0.3">
      <c r="A3" s="7" t="s">
        <v>6206</v>
      </c>
      <c r="C3" s="7" t="s">
        <v>9</v>
      </c>
    </row>
    <row r="4" spans="1:7" x14ac:dyDescent="0.3">
      <c r="A4" s="7" t="s">
        <v>6203</v>
      </c>
      <c r="B4" s="7" t="s">
        <v>6204</v>
      </c>
      <c r="C4" t="s">
        <v>6193</v>
      </c>
      <c r="D4" t="s">
        <v>6194</v>
      </c>
      <c r="E4" t="s">
        <v>6195</v>
      </c>
      <c r="F4" t="s">
        <v>6192</v>
      </c>
      <c r="G4" t="s">
        <v>6198</v>
      </c>
    </row>
    <row r="5" spans="1:7" x14ac:dyDescent="0.3">
      <c r="A5" t="s">
        <v>6199</v>
      </c>
      <c r="B5" t="s">
        <v>6200</v>
      </c>
      <c r="C5" s="8">
        <v>57.709999999999994</v>
      </c>
      <c r="D5" s="8"/>
      <c r="E5" s="8"/>
      <c r="F5" s="8">
        <v>271.185</v>
      </c>
      <c r="G5" s="8">
        <v>328.89499999999998</v>
      </c>
    </row>
    <row r="6" spans="1:7" x14ac:dyDescent="0.3">
      <c r="B6" t="s">
        <v>6201</v>
      </c>
      <c r="C6" s="8"/>
      <c r="D6" s="8">
        <v>14.58</v>
      </c>
      <c r="E6" s="8">
        <v>12.95</v>
      </c>
      <c r="F6" s="8">
        <v>85.919999999999987</v>
      </c>
      <c r="G6" s="8">
        <v>113.44999999999999</v>
      </c>
    </row>
    <row r="7" spans="1:7" x14ac:dyDescent="0.3">
      <c r="B7" t="s">
        <v>6202</v>
      </c>
      <c r="C7" s="8">
        <v>119.39999999999999</v>
      </c>
      <c r="D7" s="8">
        <v>72.900000000000006</v>
      </c>
      <c r="E7" s="8">
        <v>62.16</v>
      </c>
      <c r="F7" s="8"/>
      <c r="G7" s="8">
        <v>254.46</v>
      </c>
    </row>
    <row r="8" spans="1:7" x14ac:dyDescent="0.3">
      <c r="A8" t="s">
        <v>6205</v>
      </c>
      <c r="C8" s="8">
        <v>177.10999999999999</v>
      </c>
      <c r="D8" s="8">
        <v>87.48</v>
      </c>
      <c r="E8" s="8">
        <v>75.11</v>
      </c>
      <c r="F8" s="8">
        <v>357.10500000000002</v>
      </c>
      <c r="G8" s="8">
        <v>696.80499999999995</v>
      </c>
    </row>
    <row r="9" spans="1:7" x14ac:dyDescent="0.3">
      <c r="A9" t="s">
        <v>6198</v>
      </c>
      <c r="C9" s="8">
        <v>177.10999999999999</v>
      </c>
      <c r="D9" s="8">
        <v>87.48</v>
      </c>
      <c r="E9" s="8">
        <v>75.11</v>
      </c>
      <c r="F9" s="8">
        <v>357.10500000000002</v>
      </c>
      <c r="G9" s="8">
        <v>696.80499999999995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3C3C1-C3D1-4D13-9FC6-47DD94C4D903}">
  <dimension ref="A3:B7"/>
  <sheetViews>
    <sheetView zoomScaleNormal="100" workbookViewId="0">
      <selection activeCell="N17" sqref="N17"/>
    </sheetView>
  </sheetViews>
  <sheetFormatPr defaultRowHeight="14.4" x14ac:dyDescent="0.3"/>
  <cols>
    <col min="1" max="1" width="14" bestFit="1" customWidth="1"/>
    <col min="2" max="2" width="11.6640625" bestFit="1" customWidth="1"/>
    <col min="3" max="4" width="14.5546875" bestFit="1" customWidth="1"/>
    <col min="5" max="7" width="11.109375" bestFit="1" customWidth="1"/>
  </cols>
  <sheetData>
    <row r="3" spans="1:2" x14ac:dyDescent="0.3">
      <c r="A3" s="7" t="s">
        <v>7</v>
      </c>
      <c r="B3" t="s">
        <v>6206</v>
      </c>
    </row>
    <row r="4" spans="1:2" x14ac:dyDescent="0.3">
      <c r="A4" t="s">
        <v>28</v>
      </c>
      <c r="B4" s="9">
        <v>51.91</v>
      </c>
    </row>
    <row r="5" spans="1:2" x14ac:dyDescent="0.3">
      <c r="A5" t="s">
        <v>318</v>
      </c>
      <c r="B5" s="9">
        <v>185.09</v>
      </c>
    </row>
    <row r="6" spans="1:2" x14ac:dyDescent="0.3">
      <c r="A6" t="s">
        <v>19</v>
      </c>
      <c r="B6" s="9">
        <v>459.80499999999995</v>
      </c>
    </row>
    <row r="7" spans="1:2" x14ac:dyDescent="0.3">
      <c r="A7" t="s">
        <v>6198</v>
      </c>
      <c r="B7" s="9">
        <v>696.80499999999995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30315-FB07-4097-B970-0FAD314BA759}">
  <dimension ref="A3:B9"/>
  <sheetViews>
    <sheetView zoomScaleNormal="100" workbookViewId="0">
      <selection activeCell="J24" sqref="J24"/>
    </sheetView>
  </sheetViews>
  <sheetFormatPr defaultRowHeight="14.4" x14ac:dyDescent="0.3"/>
  <cols>
    <col min="1" max="1" width="16.88671875" bestFit="1" customWidth="1"/>
    <col min="2" max="3" width="11.6640625" bestFit="1" customWidth="1"/>
    <col min="4" max="4" width="14.5546875" bestFit="1" customWidth="1"/>
    <col min="5" max="7" width="11.109375" bestFit="1" customWidth="1"/>
  </cols>
  <sheetData>
    <row r="3" spans="1:2" x14ac:dyDescent="0.3">
      <c r="A3" s="7" t="s">
        <v>4</v>
      </c>
      <c r="B3" t="s">
        <v>6206</v>
      </c>
    </row>
    <row r="4" spans="1:2" x14ac:dyDescent="0.3">
      <c r="A4" t="s">
        <v>2332</v>
      </c>
      <c r="B4" s="9">
        <v>44.75</v>
      </c>
    </row>
    <row r="5" spans="1:2" x14ac:dyDescent="0.3">
      <c r="A5" t="s">
        <v>3244</v>
      </c>
      <c r="B5" s="9">
        <v>72.900000000000006</v>
      </c>
    </row>
    <row r="6" spans="1:2" x14ac:dyDescent="0.3">
      <c r="A6" t="s">
        <v>3685</v>
      </c>
      <c r="B6" s="9">
        <v>82.339999999999989</v>
      </c>
    </row>
    <row r="7" spans="1:2" x14ac:dyDescent="0.3">
      <c r="A7" t="s">
        <v>5550</v>
      </c>
      <c r="B7" s="9">
        <v>82.339999999999989</v>
      </c>
    </row>
    <row r="8" spans="1:2" x14ac:dyDescent="0.3">
      <c r="A8" t="s">
        <v>763</v>
      </c>
      <c r="B8" s="9">
        <v>91.539999999999992</v>
      </c>
    </row>
    <row r="9" spans="1:2" x14ac:dyDescent="0.3">
      <c r="A9" t="s">
        <v>6198</v>
      </c>
      <c r="B9" s="9">
        <v>373.87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21B34-2DBA-4461-B99C-749C469D8EDD}">
  <dimension ref="A1:A5"/>
  <sheetViews>
    <sheetView tabSelected="1" zoomScale="70" zoomScaleNormal="70" workbookViewId="0">
      <selection activeCell="AA26" sqref="AA26"/>
    </sheetView>
  </sheetViews>
  <sheetFormatPr defaultRowHeight="14.4" x14ac:dyDescent="0.3"/>
  <cols>
    <col min="1" max="1" width="1.77734375" customWidth="1"/>
  </cols>
  <sheetData>
    <row r="1" ht="4.95" customHeight="1" x14ac:dyDescent="0.3"/>
    <row r="5" ht="7.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2" sqref="H2:H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9.33203125" bestFit="1" customWidth="1"/>
    <col min="14" max="14" width="17.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 "Robusta", IF(I2="Exc", "Exotica", IF(I2="Ara", "Arabica", IF(I2="Lib", "Liberica",""))))</f>
        <v>Robusta</v>
      </c>
      <c r="O2" t="str">
        <f>IF(J2="M","Medium", IF(J2="L", "Light", IF(J2="D", "Dark","")))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L3*E3</f>
        <v>41.25</v>
      </c>
      <c r="N3" t="str">
        <f t="shared" ref="N3:N6" si="0">IF(I3="Rob", "Robusta", IF(I3="Exc", "Exotica", IF(I3="Ara", "Arabica", IF(I3="Lib", "Liberica",""))))</f>
        <v>Exotica</v>
      </c>
      <c r="O3" t="str">
        <f t="shared" ref="O3:O66" si="1">IF(J3="M","Medium", IF(J3="L", "Light", IF(J3="D", "Dark","")))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L4*E4</f>
        <v>12.95</v>
      </c>
      <c r="N4" t="str">
        <f t="shared" si="0"/>
        <v>Arabica</v>
      </c>
      <c r="O4" t="str">
        <f t="shared" si="1"/>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L5*E5</f>
        <v>27.5</v>
      </c>
      <c r="N5" t="str">
        <f>IF(I5="Rob", "Robusta", IF(I5="Exc", "Exotica", IF(I5="Ara", "Arabica", IF(I5="Lib", "Liberica",""))))</f>
        <v>Exotica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L6*E6</f>
        <v>54.969999999999992</v>
      </c>
      <c r="N6" t="str">
        <f t="shared" si="0"/>
        <v>Robusta</v>
      </c>
      <c r="O6" t="str">
        <f t="shared" si="1"/>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L7*E7</f>
        <v>38.849999999999994</v>
      </c>
      <c r="N7" t="str">
        <f>IF(I7="Rob", "Robusta", IF(I7="Exc", "Exotica", IF(I7="Ara", "Arabica", IF(I7="Lib", "Liberica",""))))</f>
        <v>Liberica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L8*E8</f>
        <v>21.87</v>
      </c>
      <c r="N8" t="str">
        <f t="shared" ref="N8:N71" si="2">IF(I8="Rob", "Robusta", IF(I8="Exc", "Exotica", IF(I8="Ara", "Arabica", IF(I8="Lib", "Liberica",""))))</f>
        <v>Exotica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L9*E9</f>
        <v>4.7549999999999999</v>
      </c>
      <c r="N9" t="str">
        <f t="shared" si="2"/>
        <v>Liberica</v>
      </c>
      <c r="O9" t="str">
        <f t="shared" si="1"/>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L10*E10</f>
        <v>17.91</v>
      </c>
      <c r="N10" t="str">
        <f t="shared" si="2"/>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L11*E11</f>
        <v>5.97</v>
      </c>
      <c r="N11" t="str">
        <f t="shared" si="2"/>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L12*E12</f>
        <v>39.799999999999997</v>
      </c>
      <c r="N12" t="str">
        <f t="shared" si="2"/>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L13*E13</f>
        <v>170.77499999999998</v>
      </c>
      <c r="N13" t="str">
        <f t="shared" si="2"/>
        <v>Exotica</v>
      </c>
      <c r="O13" t="str">
        <f t="shared" si="1"/>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L14*E14</f>
        <v>49.75</v>
      </c>
      <c r="N14" t="str">
        <f t="shared" si="2"/>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L15*E15</f>
        <v>41.169999999999995</v>
      </c>
      <c r="N15" t="str">
        <f t="shared" si="2"/>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L16*E16</f>
        <v>11.654999999999999</v>
      </c>
      <c r="N16" t="str">
        <f t="shared" si="2"/>
        <v>Liberica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L17*E17</f>
        <v>114.42499999999998</v>
      </c>
      <c r="N17" t="str">
        <f t="shared" si="2"/>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L18*E18</f>
        <v>20.25</v>
      </c>
      <c r="N18" t="str">
        <f t="shared" si="2"/>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L19*E19</f>
        <v>77.699999999999989</v>
      </c>
      <c r="N19" t="str">
        <f t="shared" si="2"/>
        <v>Arabica</v>
      </c>
      <c r="O19" t="str">
        <f t="shared" si="1"/>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L20*E20</f>
        <v>82.339999999999989</v>
      </c>
      <c r="N20" t="str">
        <f t="shared" si="2"/>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L21*E21</f>
        <v>16.875</v>
      </c>
      <c r="N21" t="str">
        <f t="shared" si="2"/>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L22*E22</f>
        <v>14.58</v>
      </c>
      <c r="N22" t="str">
        <f t="shared" si="2"/>
        <v>Exotica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L23*E23</f>
        <v>17.91</v>
      </c>
      <c r="N23" t="str">
        <f t="shared" si="2"/>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L24*E24</f>
        <v>91.539999999999992</v>
      </c>
      <c r="N24" t="str">
        <f t="shared" si="2"/>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L25*E25</f>
        <v>11.94</v>
      </c>
      <c r="N25" t="str">
        <f t="shared" si="2"/>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L26*E26</f>
        <v>11.25</v>
      </c>
      <c r="N26" t="str">
        <f t="shared" si="2"/>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L27*E27</f>
        <v>12.375</v>
      </c>
      <c r="N27" t="str">
        <f t="shared" si="2"/>
        <v>Exotica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L28*E28</f>
        <v>27</v>
      </c>
      <c r="N28" t="str">
        <f t="shared" si="2"/>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L29*E29</f>
        <v>16.875</v>
      </c>
      <c r="N29" t="str">
        <f t="shared" si="2"/>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L30*E30</f>
        <v>17.91</v>
      </c>
      <c r="N30" t="str">
        <f t="shared" si="2"/>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L31*E31</f>
        <v>39.799999999999997</v>
      </c>
      <c r="N31" t="str">
        <f t="shared" si="2"/>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L32*E32</f>
        <v>21.825000000000003</v>
      </c>
      <c r="N32" t="str">
        <f t="shared" si="2"/>
        <v>Liberica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L33*E33</f>
        <v>35.82</v>
      </c>
      <c r="N33" t="str">
        <f t="shared" si="2"/>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L34*E34</f>
        <v>52.38</v>
      </c>
      <c r="N34" t="str">
        <f t="shared" si="2"/>
        <v>Liberica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L35*E35</f>
        <v>23.774999999999999</v>
      </c>
      <c r="N35" t="str">
        <f t="shared" si="2"/>
        <v>Liberica</v>
      </c>
      <c r="O35" t="str">
        <f t="shared" si="1"/>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L36*E36</f>
        <v>57.06</v>
      </c>
      <c r="N36" t="str">
        <f t="shared" si="2"/>
        <v>Liberica</v>
      </c>
      <c r="O36" t="str">
        <f t="shared" si="1"/>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L37*E37</f>
        <v>35.82</v>
      </c>
      <c r="N37" t="str">
        <f t="shared" si="2"/>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L38*E38</f>
        <v>8.73</v>
      </c>
      <c r="N38" t="str">
        <f t="shared" si="2"/>
        <v>Liberica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L39*E39</f>
        <v>28.53</v>
      </c>
      <c r="N39" t="str">
        <f t="shared" si="2"/>
        <v>Liberica</v>
      </c>
      <c r="O39" t="str">
        <f t="shared" si="1"/>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L40*E40</f>
        <v>114.42499999999998</v>
      </c>
      <c r="N40" t="str">
        <f t="shared" si="2"/>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L41*E41</f>
        <v>59.699999999999996</v>
      </c>
      <c r="N41" t="str">
        <f t="shared" si="2"/>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L42*E42</f>
        <v>43.650000000000006</v>
      </c>
      <c r="N42" t="str">
        <f t="shared" si="2"/>
        <v>Liberica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L43*E43</f>
        <v>7.29</v>
      </c>
      <c r="N43" t="str">
        <f t="shared" si="2"/>
        <v>Exotica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L44*E44</f>
        <v>8.0549999999999997</v>
      </c>
      <c r="N44" t="str">
        <f t="shared" si="2"/>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L45*E45</f>
        <v>72.91</v>
      </c>
      <c r="N45" t="str">
        <f t="shared" si="2"/>
        <v>Liberica</v>
      </c>
      <c r="O45" t="str">
        <f t="shared" si="1"/>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L46*E46</f>
        <v>16.5</v>
      </c>
      <c r="N46" t="str">
        <f t="shared" si="2"/>
        <v>Exotica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L47*E47</f>
        <v>178.70999999999998</v>
      </c>
      <c r="N47" t="str">
        <f t="shared" si="2"/>
        <v>Liberica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L48*E48</f>
        <v>63.249999999999993</v>
      </c>
      <c r="N48" t="str">
        <f t="shared" si="2"/>
        <v>Exotica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L49*E49</f>
        <v>7.77</v>
      </c>
      <c r="N49" t="str">
        <f t="shared" si="2"/>
        <v>Arabica</v>
      </c>
      <c r="O49" t="str">
        <f t="shared" si="1"/>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L50*E50</f>
        <v>91.539999999999992</v>
      </c>
      <c r="N50" t="str">
        <f t="shared" si="2"/>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L51*E51</f>
        <v>38.849999999999994</v>
      </c>
      <c r="N51" t="str">
        <f t="shared" si="2"/>
        <v>Arabica</v>
      </c>
      <c r="O51" t="str">
        <f t="shared" si="1"/>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L52*E52</f>
        <v>15.54</v>
      </c>
      <c r="N52" t="str">
        <f t="shared" si="2"/>
        <v>Liberica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L53*E53</f>
        <v>145.82</v>
      </c>
      <c r="N53" t="str">
        <f t="shared" si="2"/>
        <v>Liberica</v>
      </c>
      <c r="O53" t="str">
        <f t="shared" si="1"/>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L54*E54</f>
        <v>29.849999999999998</v>
      </c>
      <c r="N54" t="str">
        <f t="shared" si="2"/>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L55*E55</f>
        <v>72.91</v>
      </c>
      <c r="N55" t="str">
        <f t="shared" si="2"/>
        <v>Liberica</v>
      </c>
      <c r="O55" t="str">
        <f t="shared" si="1"/>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L56*E56</f>
        <v>72.75</v>
      </c>
      <c r="N56" t="str">
        <f t="shared" si="2"/>
        <v>Liberica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L57*E57</f>
        <v>47.55</v>
      </c>
      <c r="N57" t="str">
        <f t="shared" si="2"/>
        <v>Liberica</v>
      </c>
      <c r="O57" t="str">
        <f t="shared" si="1"/>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L58*E58</f>
        <v>10.935</v>
      </c>
      <c r="N58" t="str">
        <f t="shared" si="2"/>
        <v>Exotica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L59*E59</f>
        <v>59.4</v>
      </c>
      <c r="N59" t="str">
        <f t="shared" si="2"/>
        <v>Exotica</v>
      </c>
      <c r="O59" t="str">
        <f t="shared" si="1"/>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L60*E60</f>
        <v>89.35499999999999</v>
      </c>
      <c r="N60" t="str">
        <f t="shared" si="2"/>
        <v>Liberica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L61*E61</f>
        <v>26.19</v>
      </c>
      <c r="N61" t="str">
        <f t="shared" si="2"/>
        <v>Liberica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L62*E62</f>
        <v>114.42499999999998</v>
      </c>
      <c r="N62" t="str">
        <f t="shared" si="2"/>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L63*E63</f>
        <v>26.849999999999994</v>
      </c>
      <c r="N63" t="str">
        <f t="shared" si="2"/>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L64*E64</f>
        <v>23.774999999999999</v>
      </c>
      <c r="N64" t="str">
        <f t="shared" si="2"/>
        <v>Liberica</v>
      </c>
      <c r="O64" t="str">
        <f t="shared" si="1"/>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L65*E65</f>
        <v>6.75</v>
      </c>
      <c r="N65" t="str">
        <f t="shared" si="2"/>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L66*E66</f>
        <v>35.82</v>
      </c>
      <c r="N66" t="str">
        <f t="shared" si="2"/>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L67*E67</f>
        <v>82.339999999999989</v>
      </c>
      <c r="N67" t="str">
        <f t="shared" si="2"/>
        <v>Robusta</v>
      </c>
      <c r="O67" t="str">
        <f t="shared" ref="O67:O130" si="3">IF(J67="M","Medium", IF(J67="L", "Light", IF(J67="D", "Dark","")))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L68*E68</f>
        <v>7.169999999999999</v>
      </c>
      <c r="N68" t="str">
        <f t="shared" si="2"/>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L69*E69</f>
        <v>9.51</v>
      </c>
      <c r="N69" t="str">
        <f t="shared" si="2"/>
        <v>Liberica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L70*E70</f>
        <v>2.9849999999999999</v>
      </c>
      <c r="N70" t="str">
        <f t="shared" si="2"/>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L71*E71</f>
        <v>59.699999999999996</v>
      </c>
      <c r="N71" t="str">
        <f t="shared" si="2"/>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L72*E72</f>
        <v>136.61999999999998</v>
      </c>
      <c r="N72" t="str">
        <f t="shared" ref="N72:N135" si="4">IF(I72="Rob", "Robusta", IF(I72="Exc", "Exotica", IF(I72="Ara", "Arabica", IF(I72="Lib", "Liberica",""))))</f>
        <v>Exotica</v>
      </c>
      <c r="O72" t="str">
        <f t="shared" si="3"/>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L73*E73</f>
        <v>9.51</v>
      </c>
      <c r="N73" t="str">
        <f t="shared" si="4"/>
        <v>Liberica</v>
      </c>
      <c r="O73" t="str">
        <f t="shared" si="3"/>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L74*E74</f>
        <v>77.624999999999986</v>
      </c>
      <c r="N74" t="str">
        <f t="shared" si="4"/>
        <v>Arabica</v>
      </c>
      <c r="O74" t="str">
        <f t="shared" si="3"/>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L75*E75</f>
        <v>21.825000000000003</v>
      </c>
      <c r="N75" t="str">
        <f t="shared" si="4"/>
        <v>Liberica</v>
      </c>
      <c r="O75" t="str">
        <f t="shared" si="3"/>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L76*E76</f>
        <v>17.82</v>
      </c>
      <c r="N76" t="str">
        <f t="shared" si="4"/>
        <v>Exotica</v>
      </c>
      <c r="O76" t="str">
        <f t="shared" si="3"/>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L77*E77</f>
        <v>53.699999999999996</v>
      </c>
      <c r="N77" t="str">
        <f t="shared" si="4"/>
        <v>Robusta</v>
      </c>
      <c r="O77" t="str">
        <f t="shared" si="3"/>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L78*E78</f>
        <v>3.5849999999999995</v>
      </c>
      <c r="N78" t="str">
        <f t="shared" si="4"/>
        <v>Robusta</v>
      </c>
      <c r="O78" t="str">
        <f t="shared" si="3"/>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L79*E79</f>
        <v>7.29</v>
      </c>
      <c r="N79" t="str">
        <f t="shared" si="4"/>
        <v>Exotica</v>
      </c>
      <c r="O79" t="str">
        <f t="shared" si="3"/>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L80*E80</f>
        <v>40.5</v>
      </c>
      <c r="N80" t="str">
        <f t="shared" si="4"/>
        <v>Arabica</v>
      </c>
      <c r="O80" t="str">
        <f t="shared" si="3"/>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L81*E81</f>
        <v>47.8</v>
      </c>
      <c r="N81" t="str">
        <f t="shared" si="4"/>
        <v>Robusta</v>
      </c>
      <c r="O81" t="str">
        <f t="shared" si="3"/>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L82*E82</f>
        <v>38.849999999999994</v>
      </c>
      <c r="N82" t="str">
        <f t="shared" si="4"/>
        <v>Arabica</v>
      </c>
      <c r="O82" t="str">
        <f t="shared" si="3"/>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L83*E83</f>
        <v>109.36499999999999</v>
      </c>
      <c r="N83" t="str">
        <f t="shared" si="4"/>
        <v>Liberica</v>
      </c>
      <c r="O83" t="str">
        <f t="shared" si="3"/>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L84*E84</f>
        <v>100.39499999999998</v>
      </c>
      <c r="N84" t="str">
        <f t="shared" si="4"/>
        <v>Liberica</v>
      </c>
      <c r="O84" t="str">
        <f t="shared" si="3"/>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L85*E85</f>
        <v>82.339999999999989</v>
      </c>
      <c r="N85" t="str">
        <f t="shared" si="4"/>
        <v>Robusta</v>
      </c>
      <c r="O85" t="str">
        <f t="shared" si="3"/>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L86*E86</f>
        <v>9.51</v>
      </c>
      <c r="N86" t="str">
        <f t="shared" si="4"/>
        <v>Liberica</v>
      </c>
      <c r="O86" t="str">
        <f t="shared" si="3"/>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L87*E87</f>
        <v>89.35499999999999</v>
      </c>
      <c r="N87" t="str">
        <f t="shared" si="4"/>
        <v>Arabica</v>
      </c>
      <c r="O87" t="str">
        <f t="shared" si="3"/>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L88*E88</f>
        <v>11.94</v>
      </c>
      <c r="N88" t="str">
        <f t="shared" si="4"/>
        <v>Arabica</v>
      </c>
      <c r="O88" t="str">
        <f t="shared" si="3"/>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L89*E89</f>
        <v>33.75</v>
      </c>
      <c r="N89" t="str">
        <f t="shared" si="4"/>
        <v>Arabica</v>
      </c>
      <c r="O89" t="str">
        <f t="shared" si="3"/>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L90*E90</f>
        <v>35.849999999999994</v>
      </c>
      <c r="N90" t="str">
        <f t="shared" si="4"/>
        <v>Robusta</v>
      </c>
      <c r="O90" t="str">
        <f t="shared" si="3"/>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L91*E91</f>
        <v>77.699999999999989</v>
      </c>
      <c r="N91" t="str">
        <f t="shared" si="4"/>
        <v>Arabica</v>
      </c>
      <c r="O91" t="str">
        <f t="shared" si="3"/>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L92*E92</f>
        <v>51.8</v>
      </c>
      <c r="N92" t="str">
        <f t="shared" si="4"/>
        <v>Arabica</v>
      </c>
      <c r="O92" t="str">
        <f t="shared" si="3"/>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L93*E93</f>
        <v>103.49999999999999</v>
      </c>
      <c r="N93" t="str">
        <f t="shared" si="4"/>
        <v>Arabica</v>
      </c>
      <c r="O93" t="str">
        <f t="shared" si="3"/>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L94*E94</f>
        <v>44.55</v>
      </c>
      <c r="N94" t="str">
        <f t="shared" si="4"/>
        <v>Exotica</v>
      </c>
      <c r="O94" t="str">
        <f t="shared" si="3"/>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L95*E95</f>
        <v>35.64</v>
      </c>
      <c r="N95" t="str">
        <f t="shared" si="4"/>
        <v>Exotica</v>
      </c>
      <c r="O95" t="str">
        <f t="shared" si="3"/>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L96*E96</f>
        <v>17.91</v>
      </c>
      <c r="N96" t="str">
        <f t="shared" si="4"/>
        <v>Arabica</v>
      </c>
      <c r="O96" t="str">
        <f t="shared" si="3"/>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L97*E97</f>
        <v>155.24999999999997</v>
      </c>
      <c r="N97" t="str">
        <f t="shared" si="4"/>
        <v>Arabica</v>
      </c>
      <c r="O97" t="str">
        <f t="shared" si="3"/>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L98*E98</f>
        <v>5.97</v>
      </c>
      <c r="N98" t="str">
        <f t="shared" si="4"/>
        <v>Arabica</v>
      </c>
      <c r="O98" t="str">
        <f t="shared" si="3"/>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L99*E99</f>
        <v>13.5</v>
      </c>
      <c r="N99" t="str">
        <f t="shared" si="4"/>
        <v>Arabica</v>
      </c>
      <c r="O99" t="str">
        <f t="shared" si="3"/>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L100*E100</f>
        <v>2.9849999999999999</v>
      </c>
      <c r="N100" t="str">
        <f t="shared" si="4"/>
        <v>Arabica</v>
      </c>
      <c r="O100" t="str">
        <f t="shared" si="3"/>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L101*E101</f>
        <v>13.095000000000001</v>
      </c>
      <c r="N101" t="str">
        <f t="shared" si="4"/>
        <v>Liberica</v>
      </c>
      <c r="O101" t="str">
        <f t="shared" si="3"/>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L102*E102</f>
        <v>7.77</v>
      </c>
      <c r="N102" t="str">
        <f t="shared" si="4"/>
        <v>Arabica</v>
      </c>
      <c r="O102" t="str">
        <f t="shared" si="3"/>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L103*E103</f>
        <v>148.92499999999998</v>
      </c>
      <c r="N103" t="str">
        <f t="shared" si="4"/>
        <v>Liberica</v>
      </c>
      <c r="O103" t="str">
        <f t="shared" si="3"/>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L104*E104</f>
        <v>38.849999999999994</v>
      </c>
      <c r="N104" t="str">
        <f t="shared" si="4"/>
        <v>Liberica</v>
      </c>
      <c r="O104" t="str">
        <f t="shared" si="3"/>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L105*E105</f>
        <v>11.94</v>
      </c>
      <c r="N105" t="str">
        <f t="shared" si="4"/>
        <v>Robusta</v>
      </c>
      <c r="O105" t="str">
        <f t="shared" si="3"/>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L106*E106</f>
        <v>87.300000000000011</v>
      </c>
      <c r="N106" t="str">
        <f t="shared" si="4"/>
        <v>Liberica</v>
      </c>
      <c r="O106" t="str">
        <f t="shared" si="3"/>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L107*E107</f>
        <v>40.5</v>
      </c>
      <c r="N107" t="str">
        <f t="shared" si="4"/>
        <v>Arabica</v>
      </c>
      <c r="O107" t="str">
        <f t="shared" si="3"/>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L108*E108</f>
        <v>24.3</v>
      </c>
      <c r="N108" t="str">
        <f t="shared" si="4"/>
        <v>Exotica</v>
      </c>
      <c r="O108" t="str">
        <f t="shared" si="3"/>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L109*E109</f>
        <v>17.91</v>
      </c>
      <c r="N109" t="str">
        <f t="shared" si="4"/>
        <v>Robusta</v>
      </c>
      <c r="O109" t="str">
        <f t="shared" si="3"/>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L110*E110</f>
        <v>27</v>
      </c>
      <c r="N110" t="str">
        <f t="shared" si="4"/>
        <v>Arabica</v>
      </c>
      <c r="O110" t="str">
        <f t="shared" si="3"/>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L111*E111</f>
        <v>7.77</v>
      </c>
      <c r="N111" t="str">
        <f t="shared" si="4"/>
        <v>Liberica</v>
      </c>
      <c r="O111" t="str">
        <f t="shared" si="3"/>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L112*E112</f>
        <v>13.365</v>
      </c>
      <c r="N112" t="str">
        <f t="shared" si="4"/>
        <v>Exotica</v>
      </c>
      <c r="O112" t="str">
        <f t="shared" si="3"/>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L113*E113</f>
        <v>26.849999999999994</v>
      </c>
      <c r="N113" t="str">
        <f t="shared" si="4"/>
        <v>Robusta</v>
      </c>
      <c r="O113" t="str">
        <f t="shared" si="3"/>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L114*E114</f>
        <v>11.25</v>
      </c>
      <c r="N114" t="str">
        <f t="shared" si="4"/>
        <v>Arabica</v>
      </c>
      <c r="O114" t="str">
        <f t="shared" si="3"/>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L115*E115</f>
        <v>14.55</v>
      </c>
      <c r="N115" t="str">
        <f t="shared" si="4"/>
        <v>Liberica</v>
      </c>
      <c r="O115" t="str">
        <f t="shared" si="3"/>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L116*E116</f>
        <v>14.339999999999998</v>
      </c>
      <c r="N116" t="str">
        <f t="shared" si="4"/>
        <v>Robusta</v>
      </c>
      <c r="O116" t="str">
        <f t="shared" si="3"/>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L117*E117</f>
        <v>15.85</v>
      </c>
      <c r="N117" t="str">
        <f t="shared" si="4"/>
        <v>Liberica</v>
      </c>
      <c r="O117" t="str">
        <f t="shared" si="3"/>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L118*E118</f>
        <v>19.02</v>
      </c>
      <c r="N118" t="str">
        <f t="shared" si="4"/>
        <v>Liberica</v>
      </c>
      <c r="O118" t="str">
        <f t="shared" si="3"/>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L119*E119</f>
        <v>38.04</v>
      </c>
      <c r="N119" t="str">
        <f t="shared" si="4"/>
        <v>Liberica</v>
      </c>
      <c r="O119" t="str">
        <f t="shared" si="3"/>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L120*E120</f>
        <v>21.87</v>
      </c>
      <c r="N120" t="str">
        <f t="shared" si="4"/>
        <v>Exotica</v>
      </c>
      <c r="O120" t="str">
        <f t="shared" si="3"/>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L121*E121</f>
        <v>4.125</v>
      </c>
      <c r="N121" t="str">
        <f t="shared" si="4"/>
        <v>Exotica</v>
      </c>
      <c r="O121" t="str">
        <f t="shared" si="3"/>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L122*E122</f>
        <v>3.8849999999999998</v>
      </c>
      <c r="N122" t="str">
        <f t="shared" si="4"/>
        <v>Arabica</v>
      </c>
      <c r="O122" t="str">
        <f t="shared" si="3"/>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L123*E123</f>
        <v>68.75</v>
      </c>
      <c r="N123" t="str">
        <f t="shared" si="4"/>
        <v>Exotica</v>
      </c>
      <c r="O123" t="str">
        <f t="shared" si="3"/>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L124*E124</f>
        <v>23.88</v>
      </c>
      <c r="N124" t="str">
        <f t="shared" si="4"/>
        <v>Arabica</v>
      </c>
      <c r="O124" t="str">
        <f t="shared" si="3"/>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L125*E125</f>
        <v>145.82</v>
      </c>
      <c r="N125" t="str">
        <f t="shared" si="4"/>
        <v>Liberica</v>
      </c>
      <c r="O125" t="str">
        <f t="shared" si="3"/>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L126*E126</f>
        <v>21.825000000000003</v>
      </c>
      <c r="N126" t="str">
        <f t="shared" si="4"/>
        <v>Liberica</v>
      </c>
      <c r="O126" t="str">
        <f t="shared" si="3"/>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L127*E127</f>
        <v>26.19</v>
      </c>
      <c r="N127" t="str">
        <f t="shared" si="4"/>
        <v>Liberica</v>
      </c>
      <c r="O127" t="str">
        <f t="shared" si="3"/>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L128*E128</f>
        <v>11.25</v>
      </c>
      <c r="N128" t="str">
        <f t="shared" si="4"/>
        <v>Arabica</v>
      </c>
      <c r="O128" t="str">
        <f t="shared" si="3"/>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L129*E129</f>
        <v>77.699999999999989</v>
      </c>
      <c r="N129" t="str">
        <f t="shared" si="4"/>
        <v>Liberica</v>
      </c>
      <c r="O129" t="str">
        <f t="shared" si="3"/>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L130*E130</f>
        <v>6.75</v>
      </c>
      <c r="N130" t="str">
        <f t="shared" si="4"/>
        <v>Arabica</v>
      </c>
      <c r="O130" t="str">
        <f t="shared" si="3"/>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L131*E131</f>
        <v>12.15</v>
      </c>
      <c r="N131" t="str">
        <f t="shared" si="4"/>
        <v>Exotica</v>
      </c>
      <c r="O131" t="str">
        <f t="shared" ref="O131:O194" si="5">IF(J131="M","Medium", IF(J131="L", "Light", IF(J131="D", "Dark","")))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L132*E132</f>
        <v>148.92499999999998</v>
      </c>
      <c r="N132" t="str">
        <f t="shared" si="4"/>
        <v>Arabica</v>
      </c>
      <c r="O132" t="str">
        <f t="shared" si="5"/>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L133*E133</f>
        <v>14.58</v>
      </c>
      <c r="N133" t="str">
        <f t="shared" si="4"/>
        <v>Exotica</v>
      </c>
      <c r="O133" t="str">
        <f t="shared" si="5"/>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L134*E134</f>
        <v>148.92499999999998</v>
      </c>
      <c r="N134" t="str">
        <f t="shared" si="4"/>
        <v>Arabica</v>
      </c>
      <c r="O134" t="str">
        <f t="shared" si="5"/>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L135*E135</f>
        <v>12.95</v>
      </c>
      <c r="N135" t="str">
        <f t="shared" si="4"/>
        <v>Liberica</v>
      </c>
      <c r="O135" t="str">
        <f t="shared" si="5"/>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L136*E136</f>
        <v>94.874999999999986</v>
      </c>
      <c r="N136" t="str">
        <f t="shared" ref="N136:N199" si="6">IF(I136="Rob", "Robusta", IF(I136="Exc", "Exotica", IF(I136="Ara", "Arabica", IF(I136="Lib", "Liberica",""))))</f>
        <v>Exotica</v>
      </c>
      <c r="O136" t="str">
        <f t="shared" si="5"/>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L137*E137</f>
        <v>38.849999999999994</v>
      </c>
      <c r="N137" t="str">
        <f t="shared" si="6"/>
        <v>Arabica</v>
      </c>
      <c r="O137" t="str">
        <f t="shared" si="5"/>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L138*E138</f>
        <v>11.94</v>
      </c>
      <c r="N138" t="str">
        <f t="shared" si="6"/>
        <v>Arabica</v>
      </c>
      <c r="O138" t="str">
        <f t="shared" si="5"/>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L139*E139</f>
        <v>102.46499999999997</v>
      </c>
      <c r="N139" t="str">
        <f t="shared" si="6"/>
        <v>Exotica</v>
      </c>
      <c r="O139" t="str">
        <f t="shared" si="5"/>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L140*E140</f>
        <v>48.6</v>
      </c>
      <c r="N140" t="str">
        <f t="shared" si="6"/>
        <v>Exotica</v>
      </c>
      <c r="O140" t="str">
        <f t="shared" si="5"/>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L141*E141</f>
        <v>77.699999999999989</v>
      </c>
      <c r="N141" t="str">
        <f t="shared" si="6"/>
        <v>Liberica</v>
      </c>
      <c r="O141" t="str">
        <f t="shared" si="5"/>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L142*E142</f>
        <v>29.784999999999997</v>
      </c>
      <c r="N142" t="str">
        <f t="shared" si="6"/>
        <v>Liberica</v>
      </c>
      <c r="O142" t="str">
        <f t="shared" si="5"/>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L143*E143</f>
        <v>15.54</v>
      </c>
      <c r="N143" t="str">
        <f t="shared" si="6"/>
        <v>Arabica</v>
      </c>
      <c r="O143" t="str">
        <f t="shared" si="5"/>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L144*E144</f>
        <v>136.61999999999998</v>
      </c>
      <c r="N144" t="str">
        <f t="shared" si="6"/>
        <v>Exotica</v>
      </c>
      <c r="O144" t="str">
        <f t="shared" si="5"/>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L145*E145</f>
        <v>17.46</v>
      </c>
      <c r="N145" t="str">
        <f t="shared" si="6"/>
        <v>Liberica</v>
      </c>
      <c r="O145" t="str">
        <f t="shared" si="5"/>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L146*E146</f>
        <v>68.309999999999988</v>
      </c>
      <c r="N146" t="str">
        <f t="shared" si="6"/>
        <v>Exotica</v>
      </c>
      <c r="O146" t="str">
        <f t="shared" si="5"/>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L147*E147</f>
        <v>17.46</v>
      </c>
      <c r="N147" t="str">
        <f t="shared" si="6"/>
        <v>Liberica</v>
      </c>
      <c r="O147" t="str">
        <f t="shared" si="5"/>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L148*E148</f>
        <v>43.650000000000006</v>
      </c>
      <c r="N148" t="str">
        <f t="shared" si="6"/>
        <v>Liberica</v>
      </c>
      <c r="O148" t="str">
        <f t="shared" si="5"/>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L149*E149</f>
        <v>27.5</v>
      </c>
      <c r="N149" t="str">
        <f t="shared" si="6"/>
        <v>Exotica</v>
      </c>
      <c r="O149" t="str">
        <f t="shared" si="5"/>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L150*E150</f>
        <v>18.225000000000001</v>
      </c>
      <c r="N150" t="str">
        <f t="shared" si="6"/>
        <v>Exotica</v>
      </c>
      <c r="O150" t="str">
        <f t="shared" si="5"/>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L151*E151</f>
        <v>51.749999999999993</v>
      </c>
      <c r="N151" t="str">
        <f t="shared" si="6"/>
        <v>Arabica</v>
      </c>
      <c r="O151" t="str">
        <f t="shared" si="5"/>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L152*E152</f>
        <v>12.95</v>
      </c>
      <c r="N152" t="str">
        <f t="shared" si="6"/>
        <v>Liberica</v>
      </c>
      <c r="O152" t="str">
        <f t="shared" si="5"/>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L153*E153</f>
        <v>33.75</v>
      </c>
      <c r="N153" t="str">
        <f t="shared" si="6"/>
        <v>Arabica</v>
      </c>
      <c r="O153" t="str">
        <f t="shared" si="5"/>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L154*E154</f>
        <v>68.655000000000001</v>
      </c>
      <c r="N154" t="str">
        <f t="shared" si="6"/>
        <v>Robusta</v>
      </c>
      <c r="O154" t="str">
        <f t="shared" si="5"/>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L155*E155</f>
        <v>2.6849999999999996</v>
      </c>
      <c r="N155" t="str">
        <f t="shared" si="6"/>
        <v>Robusta</v>
      </c>
      <c r="O155" t="str">
        <f t="shared" si="5"/>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L156*E156</f>
        <v>114.42499999999998</v>
      </c>
      <c r="N156" t="str">
        <f t="shared" si="6"/>
        <v>Arabica</v>
      </c>
      <c r="O156" t="str">
        <f t="shared" si="5"/>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L157*E157</f>
        <v>155.24999999999997</v>
      </c>
      <c r="N157" t="str">
        <f t="shared" si="6"/>
        <v>Arabica</v>
      </c>
      <c r="O157" t="str">
        <f t="shared" si="5"/>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L158*E158</f>
        <v>77.624999999999986</v>
      </c>
      <c r="N158" t="str">
        <f t="shared" si="6"/>
        <v>Arabica</v>
      </c>
      <c r="O158" t="str">
        <f t="shared" si="5"/>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L159*E159</f>
        <v>61.754999999999995</v>
      </c>
      <c r="N159" t="str">
        <f t="shared" si="6"/>
        <v>Robusta</v>
      </c>
      <c r="O159" t="str">
        <f t="shared" si="5"/>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L160*E160</f>
        <v>123.50999999999999</v>
      </c>
      <c r="N160" t="str">
        <f t="shared" si="6"/>
        <v>Robusta</v>
      </c>
      <c r="O160" t="str">
        <f t="shared" si="5"/>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L161*E161</f>
        <v>218.73</v>
      </c>
      <c r="N161" t="str">
        <f t="shared" si="6"/>
        <v>Liberica</v>
      </c>
      <c r="O161" t="str">
        <f t="shared" si="5"/>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L162*E162</f>
        <v>33</v>
      </c>
      <c r="N162" t="str">
        <f t="shared" si="6"/>
        <v>Exotica</v>
      </c>
      <c r="O162" t="str">
        <f t="shared" si="5"/>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L163*E163</f>
        <v>23.31</v>
      </c>
      <c r="N163" t="str">
        <f t="shared" si="6"/>
        <v>Arabica</v>
      </c>
      <c r="O163" t="str">
        <f t="shared" si="5"/>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L164*E164</f>
        <v>21.87</v>
      </c>
      <c r="N164" t="str">
        <f t="shared" si="6"/>
        <v>Exotica</v>
      </c>
      <c r="O164" t="str">
        <f t="shared" si="5"/>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L165*E165</f>
        <v>16.11</v>
      </c>
      <c r="N165" t="str">
        <f t="shared" si="6"/>
        <v>Robusta</v>
      </c>
      <c r="O165" t="str">
        <f t="shared" si="5"/>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L166*E166</f>
        <v>29.16</v>
      </c>
      <c r="N166" t="str">
        <f t="shared" si="6"/>
        <v>Exotica</v>
      </c>
      <c r="O166" t="str">
        <f t="shared" si="5"/>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L167*E167</f>
        <v>53.699999999999996</v>
      </c>
      <c r="N167" t="str">
        <f t="shared" si="6"/>
        <v>Robusta</v>
      </c>
      <c r="O167" t="str">
        <f t="shared" si="5"/>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L168*E168</f>
        <v>26.849999999999994</v>
      </c>
      <c r="N168" t="str">
        <f t="shared" si="6"/>
        <v>Robusta</v>
      </c>
      <c r="O168" t="str">
        <f t="shared" si="5"/>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L169*E169</f>
        <v>41.25</v>
      </c>
      <c r="N169" t="str">
        <f t="shared" si="6"/>
        <v>Exotica</v>
      </c>
      <c r="O169" t="str">
        <f t="shared" si="5"/>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L170*E170</f>
        <v>40.5</v>
      </c>
      <c r="N170" t="str">
        <f t="shared" si="6"/>
        <v>Arabica</v>
      </c>
      <c r="O170" t="str">
        <f t="shared" si="5"/>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L171*E171</f>
        <v>17.899999999999999</v>
      </c>
      <c r="N171" t="str">
        <f t="shared" si="6"/>
        <v>Robusta</v>
      </c>
      <c r="O171" t="str">
        <f t="shared" si="5"/>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L172*E172</f>
        <v>68.309999999999988</v>
      </c>
      <c r="N172" t="str">
        <f t="shared" si="6"/>
        <v>Exotica</v>
      </c>
      <c r="O172" t="str">
        <f t="shared" si="5"/>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L173*E173</f>
        <v>63.249999999999993</v>
      </c>
      <c r="N173" t="str">
        <f t="shared" si="6"/>
        <v>Exotica</v>
      </c>
      <c r="O173" t="str">
        <f t="shared" si="5"/>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L174*E174</f>
        <v>21.87</v>
      </c>
      <c r="N174" t="str">
        <f t="shared" si="6"/>
        <v>Exotica</v>
      </c>
      <c r="O174" t="str">
        <f t="shared" si="5"/>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L175*E175</f>
        <v>91.539999999999992</v>
      </c>
      <c r="N175" t="str">
        <f t="shared" si="6"/>
        <v>Robusta</v>
      </c>
      <c r="O175" t="str">
        <f t="shared" si="5"/>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L176*E176</f>
        <v>204.92999999999995</v>
      </c>
      <c r="N176" t="str">
        <f t="shared" si="6"/>
        <v>Exotica</v>
      </c>
      <c r="O176" t="str">
        <f t="shared" si="5"/>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L177*E177</f>
        <v>63.249999999999993</v>
      </c>
      <c r="N177" t="str">
        <f t="shared" si="6"/>
        <v>Exotica</v>
      </c>
      <c r="O177" t="str">
        <f t="shared" si="5"/>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L178*E178</f>
        <v>34.154999999999994</v>
      </c>
      <c r="N178" t="str">
        <f t="shared" si="6"/>
        <v>Exotica</v>
      </c>
      <c r="O178" t="str">
        <f t="shared" si="5"/>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L179*E179</f>
        <v>109.93999999999998</v>
      </c>
      <c r="N179" t="str">
        <f t="shared" si="6"/>
        <v>Robusta</v>
      </c>
      <c r="O179" t="str">
        <f t="shared" si="5"/>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L180*E180</f>
        <v>25.9</v>
      </c>
      <c r="N180" t="str">
        <f t="shared" si="6"/>
        <v>Arabica</v>
      </c>
      <c r="O180" t="str">
        <f t="shared" si="5"/>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L181*E181</f>
        <v>2.9849999999999999</v>
      </c>
      <c r="N181" t="str">
        <f t="shared" si="6"/>
        <v>Arabica</v>
      </c>
      <c r="O181" t="str">
        <f t="shared" si="5"/>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L182*E182</f>
        <v>22.274999999999999</v>
      </c>
      <c r="N182" t="str">
        <f t="shared" si="6"/>
        <v>Exotica</v>
      </c>
      <c r="O182" t="str">
        <f t="shared" si="5"/>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L183*E183</f>
        <v>29.849999999999998</v>
      </c>
      <c r="N183" t="str">
        <f t="shared" si="6"/>
        <v>Arabica</v>
      </c>
      <c r="O183" t="str">
        <f t="shared" si="5"/>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L184*E184</f>
        <v>32.22</v>
      </c>
      <c r="N184" t="str">
        <f t="shared" si="6"/>
        <v>Robusta</v>
      </c>
      <c r="O184" t="str">
        <f t="shared" si="5"/>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L185*E185</f>
        <v>8.25</v>
      </c>
      <c r="N185" t="str">
        <f t="shared" si="6"/>
        <v>Exotica</v>
      </c>
      <c r="O185" t="str">
        <f t="shared" si="5"/>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L186*E186</f>
        <v>31.08</v>
      </c>
      <c r="N186" t="str">
        <f t="shared" si="6"/>
        <v>Arabica</v>
      </c>
      <c r="O186" t="str">
        <f t="shared" si="5"/>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L187*E187</f>
        <v>36.450000000000003</v>
      </c>
      <c r="N187" t="str">
        <f t="shared" si="6"/>
        <v>Exotica</v>
      </c>
      <c r="O187" t="str">
        <f t="shared" si="5"/>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L188*E188</f>
        <v>68.655000000000001</v>
      </c>
      <c r="N188" t="str">
        <f t="shared" si="6"/>
        <v>Robusta</v>
      </c>
      <c r="O188" t="str">
        <f t="shared" si="5"/>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L189*E189</f>
        <v>43.650000000000006</v>
      </c>
      <c r="N189" t="str">
        <f t="shared" si="6"/>
        <v>Liberica</v>
      </c>
      <c r="O189" t="str">
        <f t="shared" si="5"/>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L190*E190</f>
        <v>4.4550000000000001</v>
      </c>
      <c r="N190" t="str">
        <f t="shared" si="6"/>
        <v>Exotica</v>
      </c>
      <c r="O190" t="str">
        <f t="shared" si="5"/>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L191*E191</f>
        <v>43.650000000000006</v>
      </c>
      <c r="N191" t="str">
        <f t="shared" si="6"/>
        <v>Liberica</v>
      </c>
      <c r="O191" t="str">
        <f t="shared" si="5"/>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L192*E192</f>
        <v>33.464999999999996</v>
      </c>
      <c r="N192" t="str">
        <f t="shared" si="6"/>
        <v>Liberica</v>
      </c>
      <c r="O192" t="str">
        <f t="shared" si="5"/>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L193*E193</f>
        <v>19.424999999999997</v>
      </c>
      <c r="N193" t="str">
        <f t="shared" si="6"/>
        <v>Liberica</v>
      </c>
      <c r="O193" t="str">
        <f t="shared" si="5"/>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L194*E194</f>
        <v>72.900000000000006</v>
      </c>
      <c r="N194" t="str">
        <f t="shared" si="6"/>
        <v>Exotica</v>
      </c>
      <c r="O194" t="str">
        <f t="shared" si="5"/>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L195*E195</f>
        <v>44.55</v>
      </c>
      <c r="N195" t="str">
        <f t="shared" si="6"/>
        <v>Exotica</v>
      </c>
      <c r="O195" t="str">
        <f t="shared" ref="O195:O258" si="7">IF(J195="M","Medium", IF(J195="L", "Light", IF(J195="D", "Dark","")))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L196*E196</f>
        <v>36.450000000000003</v>
      </c>
      <c r="N196" t="str">
        <f t="shared" si="6"/>
        <v>Exotica</v>
      </c>
      <c r="O196" t="str">
        <f t="shared" si="7"/>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L197*E197</f>
        <v>38.849999999999994</v>
      </c>
      <c r="N197" t="str">
        <f t="shared" si="6"/>
        <v>Arabica</v>
      </c>
      <c r="O197" t="str">
        <f t="shared" si="7"/>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L198*E198</f>
        <v>53.46</v>
      </c>
      <c r="N198" t="str">
        <f t="shared" si="6"/>
        <v>Exotica</v>
      </c>
      <c r="O198" t="str">
        <f t="shared" si="7"/>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L199*E199</f>
        <v>59.569999999999993</v>
      </c>
      <c r="N199" t="str">
        <f t="shared" si="6"/>
        <v>Liberica</v>
      </c>
      <c r="O199" t="str">
        <f t="shared" si="7"/>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L200*E200</f>
        <v>89.35499999999999</v>
      </c>
      <c r="N200" t="str">
        <f t="shared" ref="N200:N263" si="8">IF(I200="Rob", "Robusta", IF(I200="Exc", "Exotica", IF(I200="Ara", "Arabica", IF(I200="Lib", "Liberica",""))))</f>
        <v>Liberica</v>
      </c>
      <c r="O200" t="str">
        <f t="shared" si="7"/>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L201*E201</f>
        <v>38.04</v>
      </c>
      <c r="N201" t="str">
        <f t="shared" si="8"/>
        <v>Liberica</v>
      </c>
      <c r="O201" t="str">
        <f t="shared" si="7"/>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L202*E202</f>
        <v>41.25</v>
      </c>
      <c r="N202" t="str">
        <f t="shared" si="8"/>
        <v>Exotica</v>
      </c>
      <c r="O202" t="str">
        <f t="shared" si="7"/>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L203*E203</f>
        <v>57.06</v>
      </c>
      <c r="N203" t="str">
        <f t="shared" si="8"/>
        <v>Liberica</v>
      </c>
      <c r="O203" t="str">
        <f t="shared" si="7"/>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L204*E204</f>
        <v>178.70999999999998</v>
      </c>
      <c r="N204" t="str">
        <f t="shared" si="8"/>
        <v>Liberica</v>
      </c>
      <c r="O204" t="str">
        <f t="shared" si="7"/>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L205*E205</f>
        <v>4.7549999999999999</v>
      </c>
      <c r="N205" t="str">
        <f t="shared" si="8"/>
        <v>Liberica</v>
      </c>
      <c r="O205" t="str">
        <f t="shared" si="7"/>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L206*E206</f>
        <v>82.5</v>
      </c>
      <c r="N206" t="str">
        <f t="shared" si="8"/>
        <v>Exotica</v>
      </c>
      <c r="O206" t="str">
        <f t="shared" si="7"/>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L207*E207</f>
        <v>8.0549999999999997</v>
      </c>
      <c r="N207" t="str">
        <f t="shared" si="8"/>
        <v>Robusta</v>
      </c>
      <c r="O207" t="str">
        <f t="shared" si="7"/>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L208*E208</f>
        <v>22.5</v>
      </c>
      <c r="N208" t="str">
        <f t="shared" si="8"/>
        <v>Arabica</v>
      </c>
      <c r="O208" t="str">
        <f t="shared" si="7"/>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L209*E209</f>
        <v>40.5</v>
      </c>
      <c r="N209" t="str">
        <f t="shared" si="8"/>
        <v>Arabica</v>
      </c>
      <c r="O209" t="str">
        <f t="shared" si="7"/>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L210*E210</f>
        <v>29.16</v>
      </c>
      <c r="N210" t="str">
        <f t="shared" si="8"/>
        <v>Exotica</v>
      </c>
      <c r="O210" t="str">
        <f t="shared" si="7"/>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L211*E211</f>
        <v>6.75</v>
      </c>
      <c r="N211" t="str">
        <f t="shared" si="8"/>
        <v>Arabica</v>
      </c>
      <c r="O211" t="str">
        <f t="shared" si="7"/>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L212*E212</f>
        <v>51.8</v>
      </c>
      <c r="N212" t="str">
        <f t="shared" si="8"/>
        <v>Liberica</v>
      </c>
      <c r="O212" t="str">
        <f t="shared" si="7"/>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L213*E213</f>
        <v>53.46</v>
      </c>
      <c r="N213" t="str">
        <f t="shared" si="8"/>
        <v>Exotica</v>
      </c>
      <c r="O213" t="str">
        <f t="shared" si="7"/>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L214*E214</f>
        <v>14.58</v>
      </c>
      <c r="N214" t="str">
        <f t="shared" si="8"/>
        <v>Exotica</v>
      </c>
      <c r="O214" t="str">
        <f t="shared" si="7"/>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L215*E215</f>
        <v>20.584999999999997</v>
      </c>
      <c r="N215" t="str">
        <f t="shared" si="8"/>
        <v>Robusta</v>
      </c>
      <c r="O215" t="str">
        <f t="shared" si="7"/>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L216*E216</f>
        <v>31.7</v>
      </c>
      <c r="N216" t="str">
        <f t="shared" si="8"/>
        <v>Liberica</v>
      </c>
      <c r="O216" t="str">
        <f t="shared" si="7"/>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L217*E217</f>
        <v>23.31</v>
      </c>
      <c r="N217" t="str">
        <f t="shared" si="8"/>
        <v>Liberica</v>
      </c>
      <c r="O217" t="str">
        <f t="shared" si="7"/>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L218*E218</f>
        <v>58.2</v>
      </c>
      <c r="N218" t="str">
        <f t="shared" si="8"/>
        <v>Liberica</v>
      </c>
      <c r="O218" t="str">
        <f t="shared" si="7"/>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L219*E219</f>
        <v>35.64</v>
      </c>
      <c r="N219" t="str">
        <f t="shared" si="8"/>
        <v>Exotica</v>
      </c>
      <c r="O219" t="str">
        <f t="shared" si="7"/>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L220*E220</f>
        <v>56.25</v>
      </c>
      <c r="N220" t="str">
        <f t="shared" si="8"/>
        <v>Arabica</v>
      </c>
      <c r="O220" t="str">
        <f t="shared" si="7"/>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L221*E221</f>
        <v>10.754999999999999</v>
      </c>
      <c r="N221" t="str">
        <f t="shared" si="8"/>
        <v>Robusta</v>
      </c>
      <c r="O221" t="str">
        <f t="shared" si="7"/>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L222*E222</f>
        <v>14.924999999999999</v>
      </c>
      <c r="N222" t="str">
        <f t="shared" si="8"/>
        <v>Robusta</v>
      </c>
      <c r="O222" t="str">
        <f t="shared" si="7"/>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L223*E223</f>
        <v>77.699999999999989</v>
      </c>
      <c r="N223" t="str">
        <f t="shared" si="8"/>
        <v>Arabica</v>
      </c>
      <c r="O223" t="str">
        <f t="shared" si="7"/>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L224*E224</f>
        <v>23.31</v>
      </c>
      <c r="N224" t="str">
        <f t="shared" si="8"/>
        <v>Liberica</v>
      </c>
      <c r="O224" t="str">
        <f t="shared" si="7"/>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L225*E225</f>
        <v>59.4</v>
      </c>
      <c r="N225" t="str">
        <f t="shared" si="8"/>
        <v>Exotica</v>
      </c>
      <c r="O225" t="str">
        <f t="shared" si="7"/>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L226*E226</f>
        <v>119.13999999999999</v>
      </c>
      <c r="N226" t="str">
        <f t="shared" si="8"/>
        <v>Liberica</v>
      </c>
      <c r="O226" t="str">
        <f t="shared" si="7"/>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L227*E227</f>
        <v>14.339999999999998</v>
      </c>
      <c r="N227" t="str">
        <f t="shared" si="8"/>
        <v>Robusta</v>
      </c>
      <c r="O227" t="str">
        <f t="shared" si="7"/>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L228*E228</f>
        <v>129.37499999999997</v>
      </c>
      <c r="N228" t="str">
        <f t="shared" si="8"/>
        <v>Arabica</v>
      </c>
      <c r="O228" t="str">
        <f t="shared" si="7"/>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L229*E229</f>
        <v>16.11</v>
      </c>
      <c r="N229" t="str">
        <f t="shared" si="8"/>
        <v>Robusta</v>
      </c>
      <c r="O229" t="str">
        <f t="shared" si="7"/>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L230*E230</f>
        <v>17.924999999999997</v>
      </c>
      <c r="N230" t="str">
        <f t="shared" si="8"/>
        <v>Robusta</v>
      </c>
      <c r="O230" t="str">
        <f t="shared" si="7"/>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L231*E231</f>
        <v>8.73</v>
      </c>
      <c r="N231" t="str">
        <f t="shared" si="8"/>
        <v>Liberica</v>
      </c>
      <c r="O231" t="str">
        <f t="shared" si="7"/>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L232*E232</f>
        <v>51.749999999999993</v>
      </c>
      <c r="N232" t="str">
        <f t="shared" si="8"/>
        <v>Arabica</v>
      </c>
      <c r="O232" t="str">
        <f t="shared" si="7"/>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L233*E233</f>
        <v>8.73</v>
      </c>
      <c r="N233" t="str">
        <f t="shared" si="8"/>
        <v>Liberica</v>
      </c>
      <c r="O233" t="str">
        <f t="shared" si="7"/>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L234*E234</f>
        <v>23.774999999999999</v>
      </c>
      <c r="N234" t="str">
        <f t="shared" si="8"/>
        <v>Liberica</v>
      </c>
      <c r="O234" t="str">
        <f t="shared" si="7"/>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L235*E235</f>
        <v>20.625</v>
      </c>
      <c r="N235" t="str">
        <f t="shared" si="8"/>
        <v>Exotica</v>
      </c>
      <c r="O235" t="str">
        <f t="shared" si="7"/>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L236*E236</f>
        <v>36.454999999999998</v>
      </c>
      <c r="N236" t="str">
        <f t="shared" si="8"/>
        <v>Liberica</v>
      </c>
      <c r="O236" t="str">
        <f t="shared" si="7"/>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L237*E237</f>
        <v>182.27499999999998</v>
      </c>
      <c r="N237" t="str">
        <f t="shared" si="8"/>
        <v>Liberica</v>
      </c>
      <c r="O237" t="str">
        <f t="shared" si="7"/>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L238*E238</f>
        <v>89.35499999999999</v>
      </c>
      <c r="N238" t="str">
        <f t="shared" si="8"/>
        <v>Liberica</v>
      </c>
      <c r="O238" t="str">
        <f t="shared" si="7"/>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L239*E239</f>
        <v>3.5849999999999995</v>
      </c>
      <c r="N239" t="str">
        <f t="shared" si="8"/>
        <v>Robusta</v>
      </c>
      <c r="O239" t="str">
        <f t="shared" si="7"/>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L240*E240</f>
        <v>45.769999999999996</v>
      </c>
      <c r="N240" t="str">
        <f t="shared" si="8"/>
        <v>Robusta</v>
      </c>
      <c r="O240" t="str">
        <f t="shared" si="7"/>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L241*E241</f>
        <v>59.4</v>
      </c>
      <c r="N241" t="str">
        <f t="shared" si="8"/>
        <v>Exotica</v>
      </c>
      <c r="O241" t="str">
        <f t="shared" si="7"/>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L242*E242</f>
        <v>155.24999999999997</v>
      </c>
      <c r="N242" t="str">
        <f t="shared" si="8"/>
        <v>Arabica</v>
      </c>
      <c r="O242" t="str">
        <f t="shared" si="7"/>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L243*E243</f>
        <v>45.769999999999996</v>
      </c>
      <c r="N243" t="str">
        <f t="shared" si="8"/>
        <v>Robusta</v>
      </c>
      <c r="O243" t="str">
        <f t="shared" si="7"/>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L244*E244</f>
        <v>36.450000000000003</v>
      </c>
      <c r="N244" t="str">
        <f t="shared" si="8"/>
        <v>Exotica</v>
      </c>
      <c r="O244" t="str">
        <f t="shared" si="7"/>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L245*E245</f>
        <v>29.16</v>
      </c>
      <c r="N245" t="str">
        <f t="shared" si="8"/>
        <v>Exotica</v>
      </c>
      <c r="O245" t="str">
        <f t="shared" si="7"/>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L246*E246</f>
        <v>133.85999999999999</v>
      </c>
      <c r="N246" t="str">
        <f t="shared" si="8"/>
        <v>Liberica</v>
      </c>
      <c r="O246" t="str">
        <f t="shared" si="7"/>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L247*E247</f>
        <v>23.774999999999999</v>
      </c>
      <c r="N247" t="str">
        <f t="shared" si="8"/>
        <v>Liberica</v>
      </c>
      <c r="O247" t="str">
        <f t="shared" si="7"/>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L248*E248</f>
        <v>38.849999999999994</v>
      </c>
      <c r="N248" t="str">
        <f t="shared" si="8"/>
        <v>Liberica</v>
      </c>
      <c r="O248" t="str">
        <f t="shared" si="7"/>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L249*E249</f>
        <v>21.509999999999998</v>
      </c>
      <c r="N249" t="str">
        <f t="shared" si="8"/>
        <v>Robusta</v>
      </c>
      <c r="O249" t="str">
        <f t="shared" si="7"/>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L250*E250</f>
        <v>9.9499999999999993</v>
      </c>
      <c r="N250" t="str">
        <f t="shared" si="8"/>
        <v>Arabica</v>
      </c>
      <c r="O250" t="str">
        <f t="shared" si="7"/>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L251*E251</f>
        <v>15.85</v>
      </c>
      <c r="N251" t="str">
        <f t="shared" si="8"/>
        <v>Liberica</v>
      </c>
      <c r="O251" t="str">
        <f t="shared" si="7"/>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L252*E252</f>
        <v>2.9849999999999999</v>
      </c>
      <c r="N252" t="str">
        <f t="shared" si="8"/>
        <v>Robusta</v>
      </c>
      <c r="O252" t="str">
        <f t="shared" si="7"/>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L253*E253</f>
        <v>68.75</v>
      </c>
      <c r="N253" t="str">
        <f t="shared" si="8"/>
        <v>Exotica</v>
      </c>
      <c r="O253" t="str">
        <f t="shared" si="7"/>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L254*E254</f>
        <v>29.849999999999998</v>
      </c>
      <c r="N254" t="str">
        <f t="shared" si="8"/>
        <v>Arabica</v>
      </c>
      <c r="O254" t="str">
        <f t="shared" si="7"/>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L255*E255</f>
        <v>58.2</v>
      </c>
      <c r="N255" t="str">
        <f t="shared" si="8"/>
        <v>Liberica</v>
      </c>
      <c r="O255" t="str">
        <f t="shared" si="7"/>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L256*E256</f>
        <v>28.679999999999996</v>
      </c>
      <c r="N256" t="str">
        <f t="shared" si="8"/>
        <v>Robusta</v>
      </c>
      <c r="O256" t="str">
        <f t="shared" si="7"/>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L257*E257</f>
        <v>21.509999999999998</v>
      </c>
      <c r="N257" t="str">
        <f t="shared" si="8"/>
        <v>Robusta</v>
      </c>
      <c r="O257" t="str">
        <f t="shared" si="7"/>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L258*E258</f>
        <v>17.46</v>
      </c>
      <c r="N258" t="str">
        <f t="shared" si="8"/>
        <v>Liberica</v>
      </c>
      <c r="O258" t="str">
        <f t="shared" si="7"/>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L259*E259</f>
        <v>27.945</v>
      </c>
      <c r="N259" t="str">
        <f t="shared" si="8"/>
        <v>Exotica</v>
      </c>
      <c r="O259" t="str">
        <f t="shared" ref="O259:O322" si="9">IF(J259="M","Medium", IF(J259="L", "Light", IF(J259="D", "Dark","")))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L260*E260</f>
        <v>139.72499999999999</v>
      </c>
      <c r="N260" t="str">
        <f t="shared" si="8"/>
        <v>Exotica</v>
      </c>
      <c r="O260" t="str">
        <f t="shared" si="9"/>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L261*E261</f>
        <v>5.97</v>
      </c>
      <c r="N261" t="str">
        <f t="shared" si="8"/>
        <v>Robusta</v>
      </c>
      <c r="O261" t="str">
        <f t="shared" si="9"/>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L262*E262</f>
        <v>27.484999999999996</v>
      </c>
      <c r="N262" t="str">
        <f t="shared" si="8"/>
        <v>Robusta</v>
      </c>
      <c r="O262" t="str">
        <f t="shared" si="9"/>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L263*E263</f>
        <v>59.75</v>
      </c>
      <c r="N263" t="str">
        <f t="shared" si="8"/>
        <v>Robusta</v>
      </c>
      <c r="O263" t="str">
        <f t="shared" si="9"/>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L264*E264</f>
        <v>41.25</v>
      </c>
      <c r="N264" t="str">
        <f t="shared" ref="N264:N327" si="10">IF(I264="Rob", "Robusta", IF(I264="Exc", "Exotica", IF(I264="Ara", "Arabica", IF(I264="Lib", "Liberica",""))))</f>
        <v>Exotica</v>
      </c>
      <c r="O264" t="str">
        <f t="shared" si="9"/>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L265*E265</f>
        <v>133.85999999999999</v>
      </c>
      <c r="N265" t="str">
        <f t="shared" si="10"/>
        <v>Liberica</v>
      </c>
      <c r="O265" t="str">
        <f t="shared" si="9"/>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L266*E266</f>
        <v>59.75</v>
      </c>
      <c r="N266" t="str">
        <f t="shared" si="10"/>
        <v>Robusta</v>
      </c>
      <c r="O266" t="str">
        <f t="shared" si="9"/>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L267*E267</f>
        <v>5.97</v>
      </c>
      <c r="N267" t="str">
        <f t="shared" si="10"/>
        <v>Arabica</v>
      </c>
      <c r="O267" t="str">
        <f t="shared" si="9"/>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L268*E268</f>
        <v>24.3</v>
      </c>
      <c r="N268" t="str">
        <f t="shared" si="10"/>
        <v>Exotica</v>
      </c>
      <c r="O268" t="str">
        <f t="shared" si="9"/>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L269*E269</f>
        <v>21.87</v>
      </c>
      <c r="N269" t="str">
        <f t="shared" si="10"/>
        <v>Exotica</v>
      </c>
      <c r="O269" t="str">
        <f t="shared" si="9"/>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L270*E270</f>
        <v>19.899999999999999</v>
      </c>
      <c r="N270" t="str">
        <f t="shared" si="10"/>
        <v>Arabica</v>
      </c>
      <c r="O270" t="str">
        <f t="shared" si="9"/>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L271*E271</f>
        <v>5.97</v>
      </c>
      <c r="N271" t="str">
        <f t="shared" si="10"/>
        <v>Arabica</v>
      </c>
      <c r="O271" t="str">
        <f t="shared" si="9"/>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L272*E272</f>
        <v>7.29</v>
      </c>
      <c r="N272" t="str">
        <f t="shared" si="10"/>
        <v>Exotica</v>
      </c>
      <c r="O272" t="str">
        <f t="shared" si="9"/>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L273*E273</f>
        <v>11.94</v>
      </c>
      <c r="N273" t="str">
        <f t="shared" si="10"/>
        <v>Arabica</v>
      </c>
      <c r="O273" t="str">
        <f t="shared" si="9"/>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L274*E274</f>
        <v>71.699999999999989</v>
      </c>
      <c r="N274" t="str">
        <f t="shared" si="10"/>
        <v>Robusta</v>
      </c>
      <c r="O274" t="str">
        <f t="shared" si="9"/>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L275*E275</f>
        <v>7.77</v>
      </c>
      <c r="N275" t="str">
        <f t="shared" si="10"/>
        <v>Arabica</v>
      </c>
      <c r="O275" t="str">
        <f t="shared" si="9"/>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L276*E276</f>
        <v>25.874999999999996</v>
      </c>
      <c r="N276" t="str">
        <f t="shared" si="10"/>
        <v>Arabica</v>
      </c>
      <c r="O276" t="str">
        <f t="shared" si="9"/>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L277*E277</f>
        <v>204.92999999999995</v>
      </c>
      <c r="N277" t="str">
        <f t="shared" si="10"/>
        <v>Exotica</v>
      </c>
      <c r="O277" t="str">
        <f t="shared" si="9"/>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L278*E278</f>
        <v>109.93999999999998</v>
      </c>
      <c r="N278" t="str">
        <f t="shared" si="10"/>
        <v>Robusta</v>
      </c>
      <c r="O278" t="str">
        <f t="shared" si="9"/>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L279*E279</f>
        <v>89.1</v>
      </c>
      <c r="N279" t="str">
        <f t="shared" si="10"/>
        <v>Exotica</v>
      </c>
      <c r="O279" t="str">
        <f t="shared" si="9"/>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L280*E280</f>
        <v>7.77</v>
      </c>
      <c r="N280" t="str">
        <f t="shared" si="10"/>
        <v>Arabica</v>
      </c>
      <c r="O280" t="str">
        <f t="shared" si="9"/>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L281*E281</f>
        <v>33.464999999999996</v>
      </c>
      <c r="N281" t="str">
        <f t="shared" si="10"/>
        <v>Liberica</v>
      </c>
      <c r="O281" t="str">
        <f t="shared" si="9"/>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L282*E282</f>
        <v>41.25</v>
      </c>
      <c r="N282" t="str">
        <f t="shared" si="10"/>
        <v>Exotica</v>
      </c>
      <c r="O282" t="str">
        <f t="shared" si="9"/>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L283*E283</f>
        <v>59.4</v>
      </c>
      <c r="N283" t="str">
        <f t="shared" si="10"/>
        <v>Exotica</v>
      </c>
      <c r="O283" t="str">
        <f t="shared" si="9"/>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L284*E284</f>
        <v>7.77</v>
      </c>
      <c r="N284" t="str">
        <f t="shared" si="10"/>
        <v>Arabica</v>
      </c>
      <c r="O284" t="str">
        <f t="shared" si="9"/>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L285*E285</f>
        <v>5.3699999999999992</v>
      </c>
      <c r="N285" t="str">
        <f t="shared" si="10"/>
        <v>Robusta</v>
      </c>
      <c r="O285" t="str">
        <f t="shared" si="9"/>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L286*E286</f>
        <v>94.874999999999986</v>
      </c>
      <c r="N286" t="str">
        <f t="shared" si="10"/>
        <v>Exotica</v>
      </c>
      <c r="O286" t="str">
        <f t="shared" si="9"/>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L287*E287</f>
        <v>36.454999999999998</v>
      </c>
      <c r="N287" t="str">
        <f t="shared" si="10"/>
        <v>Liberica</v>
      </c>
      <c r="O287" t="str">
        <f t="shared" si="9"/>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L288*E288</f>
        <v>13.5</v>
      </c>
      <c r="N288" t="str">
        <f t="shared" si="10"/>
        <v>Arabica</v>
      </c>
      <c r="O288" t="str">
        <f t="shared" si="9"/>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L289*E289</f>
        <v>14.339999999999998</v>
      </c>
      <c r="N289" t="str">
        <f t="shared" si="10"/>
        <v>Robusta</v>
      </c>
      <c r="O289" t="str">
        <f t="shared" si="9"/>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L290*E290</f>
        <v>8.25</v>
      </c>
      <c r="N290" t="str">
        <f t="shared" si="10"/>
        <v>Exotica</v>
      </c>
      <c r="O290" t="str">
        <f t="shared" si="9"/>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L291*E291</f>
        <v>13.424999999999997</v>
      </c>
      <c r="N291" t="str">
        <f t="shared" si="10"/>
        <v>Robusta</v>
      </c>
      <c r="O291" t="str">
        <f t="shared" si="9"/>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L292*E292</f>
        <v>49.75</v>
      </c>
      <c r="N292" t="str">
        <f t="shared" si="10"/>
        <v>Arabica</v>
      </c>
      <c r="O292" t="str">
        <f t="shared" si="9"/>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L293*E293</f>
        <v>16.5</v>
      </c>
      <c r="N293" t="str">
        <f t="shared" si="10"/>
        <v>Exotica</v>
      </c>
      <c r="O293" t="str">
        <f t="shared" si="9"/>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L294*E294</f>
        <v>17.91</v>
      </c>
      <c r="N294" t="str">
        <f t="shared" si="10"/>
        <v>Arabica</v>
      </c>
      <c r="O294" t="str">
        <f t="shared" si="9"/>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L295*E295</f>
        <v>29.849999999999998</v>
      </c>
      <c r="N295" t="str">
        <f t="shared" si="10"/>
        <v>Arabica</v>
      </c>
      <c r="O295" t="str">
        <f t="shared" si="9"/>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L296*E296</f>
        <v>44.55</v>
      </c>
      <c r="N296" t="str">
        <f t="shared" si="10"/>
        <v>Exotica</v>
      </c>
      <c r="O296" t="str">
        <f t="shared" si="9"/>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L297*E297</f>
        <v>27.5</v>
      </c>
      <c r="N297" t="str">
        <f t="shared" si="10"/>
        <v>Exotica</v>
      </c>
      <c r="O297" t="str">
        <f t="shared" si="9"/>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L298*E298</f>
        <v>35.82</v>
      </c>
      <c r="N298" t="str">
        <f t="shared" si="10"/>
        <v>Robusta</v>
      </c>
      <c r="O298" t="str">
        <f t="shared" si="9"/>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L299*E299</f>
        <v>16.11</v>
      </c>
      <c r="N299" t="str">
        <f t="shared" si="10"/>
        <v>Robusta</v>
      </c>
      <c r="O299" t="str">
        <f t="shared" si="9"/>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L300*E300</f>
        <v>26.73</v>
      </c>
      <c r="N300" t="str">
        <f t="shared" si="10"/>
        <v>Exotica</v>
      </c>
      <c r="O300" t="str">
        <f t="shared" si="9"/>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L301*E301</f>
        <v>204.92999999999995</v>
      </c>
      <c r="N301" t="str">
        <f t="shared" si="10"/>
        <v>Exotica</v>
      </c>
      <c r="O301" t="str">
        <f t="shared" si="9"/>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L302*E302</f>
        <v>38.849999999999994</v>
      </c>
      <c r="N302" t="str">
        <f t="shared" si="10"/>
        <v>Arabica</v>
      </c>
      <c r="O302" t="str">
        <f t="shared" si="9"/>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L303*E303</f>
        <v>15.54</v>
      </c>
      <c r="N303" t="str">
        <f t="shared" si="10"/>
        <v>Liberica</v>
      </c>
      <c r="O303" t="str">
        <f t="shared" si="9"/>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L304*E304</f>
        <v>6.75</v>
      </c>
      <c r="N304" t="str">
        <f t="shared" si="10"/>
        <v>Arabica</v>
      </c>
      <c r="O304" t="str">
        <f t="shared" si="9"/>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L305*E305</f>
        <v>111.78</v>
      </c>
      <c r="N305" t="str">
        <f t="shared" si="10"/>
        <v>Exotica</v>
      </c>
      <c r="O305" t="str">
        <f t="shared" si="9"/>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L306*E306</f>
        <v>3.8849999999999998</v>
      </c>
      <c r="N306" t="str">
        <f t="shared" si="10"/>
        <v>Arabica</v>
      </c>
      <c r="O306" t="str">
        <f t="shared" si="9"/>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L307*E307</f>
        <v>21.825000000000003</v>
      </c>
      <c r="N307" t="str">
        <f t="shared" si="10"/>
        <v>Liberica</v>
      </c>
      <c r="O307" t="str">
        <f t="shared" si="9"/>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L308*E308</f>
        <v>14.924999999999999</v>
      </c>
      <c r="N308" t="str">
        <f t="shared" si="10"/>
        <v>Robusta</v>
      </c>
      <c r="O308" t="str">
        <f t="shared" si="9"/>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L309*E309</f>
        <v>33.75</v>
      </c>
      <c r="N309" t="str">
        <f t="shared" si="10"/>
        <v>Arabica</v>
      </c>
      <c r="O309" t="str">
        <f t="shared" si="9"/>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L310*E310</f>
        <v>33.75</v>
      </c>
      <c r="N310" t="str">
        <f t="shared" si="10"/>
        <v>Arabica</v>
      </c>
      <c r="O310" t="str">
        <f t="shared" si="9"/>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L311*E311</f>
        <v>26.19</v>
      </c>
      <c r="N311" t="str">
        <f t="shared" si="10"/>
        <v>Liberica</v>
      </c>
      <c r="O311" t="str">
        <f t="shared" si="9"/>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L312*E312</f>
        <v>14.85</v>
      </c>
      <c r="N312" t="str">
        <f t="shared" si="10"/>
        <v>Exotica</v>
      </c>
      <c r="O312" t="str">
        <f t="shared" si="9"/>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L313*E313</f>
        <v>189.74999999999997</v>
      </c>
      <c r="N313" t="str">
        <f t="shared" si="10"/>
        <v>Exotica</v>
      </c>
      <c r="O313" t="str">
        <f t="shared" si="9"/>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L314*E314</f>
        <v>5.97</v>
      </c>
      <c r="N314" t="str">
        <f t="shared" si="10"/>
        <v>Robusta</v>
      </c>
      <c r="O314" t="str">
        <f t="shared" si="9"/>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L315*E315</f>
        <v>29.849999999999998</v>
      </c>
      <c r="N315" t="str">
        <f t="shared" si="10"/>
        <v>Robusta</v>
      </c>
      <c r="O315" t="str">
        <f t="shared" si="9"/>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L316*E316</f>
        <v>44.75</v>
      </c>
      <c r="N316" t="str">
        <f t="shared" si="10"/>
        <v>Robusta</v>
      </c>
      <c r="O316" t="str">
        <f t="shared" si="9"/>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L317*E317</f>
        <v>34.154999999999994</v>
      </c>
      <c r="N317" t="str">
        <f t="shared" si="10"/>
        <v>Exotica</v>
      </c>
      <c r="O317" t="str">
        <f t="shared" si="9"/>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L318*E318</f>
        <v>204.92999999999995</v>
      </c>
      <c r="N318" t="str">
        <f t="shared" si="10"/>
        <v>Exotica</v>
      </c>
      <c r="O318" t="str">
        <f t="shared" si="9"/>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L319*E319</f>
        <v>21.87</v>
      </c>
      <c r="N319" t="str">
        <f t="shared" si="10"/>
        <v>Exotica</v>
      </c>
      <c r="O319" t="str">
        <f t="shared" si="9"/>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L320*E320</f>
        <v>51.749999999999993</v>
      </c>
      <c r="N320" t="str">
        <f t="shared" si="10"/>
        <v>Arabica</v>
      </c>
      <c r="O320" t="str">
        <f t="shared" si="9"/>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L321*E321</f>
        <v>8.25</v>
      </c>
      <c r="N321" t="str">
        <f t="shared" si="10"/>
        <v>Exotica</v>
      </c>
      <c r="O321" t="str">
        <f t="shared" si="9"/>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L322*E322</f>
        <v>19.424999999999997</v>
      </c>
      <c r="N322" t="str">
        <f t="shared" si="10"/>
        <v>Arabica</v>
      </c>
      <c r="O322" t="str">
        <f t="shared" si="9"/>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L323*E323</f>
        <v>20.25</v>
      </c>
      <c r="N323" t="str">
        <f t="shared" si="10"/>
        <v>Arabica</v>
      </c>
      <c r="O323" t="str">
        <f t="shared" ref="O323:O386" si="11">IF(J323="M","Medium", IF(J323="L", "Light", IF(J323="D", "Dark","")))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L324*E324</f>
        <v>23.31</v>
      </c>
      <c r="N324" t="str">
        <f t="shared" si="10"/>
        <v>Liberica</v>
      </c>
      <c r="O324" t="str">
        <f t="shared" si="11"/>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L325*E325</f>
        <v>18.225000000000001</v>
      </c>
      <c r="N325" t="str">
        <f t="shared" si="10"/>
        <v>Exotica</v>
      </c>
      <c r="O325" t="str">
        <f t="shared" si="11"/>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L326*E326</f>
        <v>13.75</v>
      </c>
      <c r="N326" t="str">
        <f t="shared" si="10"/>
        <v>Exotica</v>
      </c>
      <c r="O326" t="str">
        <f t="shared" si="11"/>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L327*E327</f>
        <v>29.784999999999997</v>
      </c>
      <c r="N327" t="str">
        <f t="shared" si="10"/>
        <v>Arabica</v>
      </c>
      <c r="O327" t="str">
        <f t="shared" si="11"/>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L328*E328</f>
        <v>44.75</v>
      </c>
      <c r="N328" t="str">
        <f t="shared" ref="N328:N391" si="12">IF(I328="Rob", "Robusta", IF(I328="Exc", "Exotica", IF(I328="Ara", "Arabica", IF(I328="Lib", "Liberica",""))))</f>
        <v>Robusta</v>
      </c>
      <c r="O328" t="str">
        <f t="shared" si="11"/>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L329*E329</f>
        <v>44.75</v>
      </c>
      <c r="N329" t="str">
        <f t="shared" si="12"/>
        <v>Robusta</v>
      </c>
      <c r="O329" t="str">
        <f t="shared" si="11"/>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L330*E330</f>
        <v>38.04</v>
      </c>
      <c r="N330" t="str">
        <f t="shared" si="12"/>
        <v>Liberica</v>
      </c>
      <c r="O330" t="str">
        <f t="shared" si="11"/>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L331*E331</f>
        <v>21.479999999999997</v>
      </c>
      <c r="N331" t="str">
        <f t="shared" si="12"/>
        <v>Robusta</v>
      </c>
      <c r="O331" t="str">
        <f t="shared" si="11"/>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L332*E332</f>
        <v>16.11</v>
      </c>
      <c r="N332" t="str">
        <f t="shared" si="12"/>
        <v>Robusta</v>
      </c>
      <c r="O332" t="str">
        <f t="shared" si="11"/>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L333*E333</f>
        <v>22.884999999999998</v>
      </c>
      <c r="N333" t="str">
        <f t="shared" si="12"/>
        <v>Robusta</v>
      </c>
      <c r="O333" t="str">
        <f t="shared" si="11"/>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L334*E334</f>
        <v>17.91</v>
      </c>
      <c r="N334" t="str">
        <f t="shared" si="12"/>
        <v>Arabica</v>
      </c>
      <c r="O334" t="str">
        <f t="shared" si="11"/>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L335*E335</f>
        <v>23.88</v>
      </c>
      <c r="N335" t="str">
        <f t="shared" si="12"/>
        <v>Robusta</v>
      </c>
      <c r="O335" t="str">
        <f t="shared" si="11"/>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L336*E336</f>
        <v>59.75</v>
      </c>
      <c r="N336" t="str">
        <f t="shared" si="12"/>
        <v>Robusta</v>
      </c>
      <c r="O336" t="str">
        <f t="shared" si="11"/>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L337*E337</f>
        <v>28.53</v>
      </c>
      <c r="N337" t="str">
        <f t="shared" si="12"/>
        <v>Liberica</v>
      </c>
      <c r="O337" t="str">
        <f t="shared" si="11"/>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L338*E338</f>
        <v>45</v>
      </c>
      <c r="N338" t="str">
        <f t="shared" si="12"/>
        <v>Arabica</v>
      </c>
      <c r="O338" t="str">
        <f t="shared" si="11"/>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L339*E339</f>
        <v>55.89</v>
      </c>
      <c r="N339" t="str">
        <f t="shared" si="12"/>
        <v>Exotica</v>
      </c>
      <c r="O339" t="str">
        <f t="shared" si="11"/>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L340*E340</f>
        <v>59.4</v>
      </c>
      <c r="N340" t="str">
        <f t="shared" si="12"/>
        <v>Exotica</v>
      </c>
      <c r="O340" t="str">
        <f t="shared" si="11"/>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L341*E341</f>
        <v>7.29</v>
      </c>
      <c r="N341" t="str">
        <f t="shared" si="12"/>
        <v>Exotica</v>
      </c>
      <c r="O341" t="str">
        <f t="shared" si="11"/>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L342*E342</f>
        <v>7.29</v>
      </c>
      <c r="N342" t="str">
        <f t="shared" si="12"/>
        <v>Exotica</v>
      </c>
      <c r="O342" t="str">
        <f t="shared" si="11"/>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L343*E343</f>
        <v>17.82</v>
      </c>
      <c r="N343" t="str">
        <f t="shared" si="12"/>
        <v>Exotica</v>
      </c>
      <c r="O343" t="str">
        <f t="shared" si="11"/>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L344*E344</f>
        <v>38.849999999999994</v>
      </c>
      <c r="N344" t="str">
        <f t="shared" si="12"/>
        <v>Liberica</v>
      </c>
      <c r="O344" t="str">
        <f t="shared" si="11"/>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L345*E345</f>
        <v>32.22</v>
      </c>
      <c r="N345" t="str">
        <f t="shared" si="12"/>
        <v>Robusta</v>
      </c>
      <c r="O345" t="str">
        <f t="shared" si="11"/>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L346*E346</f>
        <v>19.899999999999999</v>
      </c>
      <c r="N346" t="str">
        <f t="shared" si="12"/>
        <v>Robusta</v>
      </c>
      <c r="O346" t="str">
        <f t="shared" si="11"/>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L347*E347</f>
        <v>59.75</v>
      </c>
      <c r="N347" t="str">
        <f t="shared" si="12"/>
        <v>Robusta</v>
      </c>
      <c r="O347" t="str">
        <f t="shared" si="11"/>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L348*E348</f>
        <v>23.31</v>
      </c>
      <c r="N348" t="str">
        <f t="shared" si="12"/>
        <v>Arabica</v>
      </c>
      <c r="O348" t="str">
        <f t="shared" si="11"/>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L349*E349</f>
        <v>43.650000000000006</v>
      </c>
      <c r="N349" t="str">
        <f t="shared" si="12"/>
        <v>Liberica</v>
      </c>
      <c r="O349" t="str">
        <f t="shared" si="11"/>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L350*E350</f>
        <v>204.92999999999995</v>
      </c>
      <c r="N350" t="str">
        <f t="shared" si="12"/>
        <v>Exotica</v>
      </c>
      <c r="O350" t="str">
        <f t="shared" si="11"/>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L351*E351</f>
        <v>14.339999999999998</v>
      </c>
      <c r="N351" t="str">
        <f t="shared" si="12"/>
        <v>Robusta</v>
      </c>
      <c r="O351" t="str">
        <f t="shared" si="11"/>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L352*E352</f>
        <v>23.88</v>
      </c>
      <c r="N352" t="str">
        <f t="shared" si="12"/>
        <v>Arabica</v>
      </c>
      <c r="O352" t="str">
        <f t="shared" si="11"/>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L353*E353</f>
        <v>22.5</v>
      </c>
      <c r="N353" t="str">
        <f t="shared" si="12"/>
        <v>Arabica</v>
      </c>
      <c r="O353" t="str">
        <f t="shared" si="11"/>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L354*E354</f>
        <v>36.450000000000003</v>
      </c>
      <c r="N354" t="str">
        <f t="shared" si="12"/>
        <v>Exotica</v>
      </c>
      <c r="O354" t="str">
        <f t="shared" si="11"/>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L355*E355</f>
        <v>27</v>
      </c>
      <c r="N355" t="str">
        <f t="shared" si="12"/>
        <v>Arabica</v>
      </c>
      <c r="O355" t="str">
        <f t="shared" si="11"/>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L356*E356</f>
        <v>155.24999999999997</v>
      </c>
      <c r="N356" t="str">
        <f t="shared" si="12"/>
        <v>Arabica</v>
      </c>
      <c r="O356" t="str">
        <f t="shared" si="11"/>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L357*E357</f>
        <v>114.42499999999998</v>
      </c>
      <c r="N357" t="str">
        <f t="shared" si="12"/>
        <v>Arabica</v>
      </c>
      <c r="O357" t="str">
        <f t="shared" si="11"/>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L358*E358</f>
        <v>51.8</v>
      </c>
      <c r="N358" t="str">
        <f t="shared" si="12"/>
        <v>Liberica</v>
      </c>
      <c r="O358" t="str">
        <f t="shared" si="11"/>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L359*E359</f>
        <v>155.24999999999997</v>
      </c>
      <c r="N359" t="str">
        <f t="shared" si="12"/>
        <v>Arabica</v>
      </c>
      <c r="O359" t="str">
        <f t="shared" si="11"/>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L360*E360</f>
        <v>29.784999999999997</v>
      </c>
      <c r="N360" t="str">
        <f t="shared" si="12"/>
        <v>Arabica</v>
      </c>
      <c r="O360" t="str">
        <f t="shared" si="11"/>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L361*E361</f>
        <v>21.509999999999998</v>
      </c>
      <c r="N361" t="str">
        <f t="shared" si="12"/>
        <v>Robusta</v>
      </c>
      <c r="O361" t="str">
        <f t="shared" si="11"/>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L362*E362</f>
        <v>41.169999999999995</v>
      </c>
      <c r="N362" t="str">
        <f t="shared" si="12"/>
        <v>Robusta</v>
      </c>
      <c r="O362" t="str">
        <f t="shared" si="11"/>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L363*E363</f>
        <v>5.97</v>
      </c>
      <c r="N363" t="str">
        <f t="shared" si="12"/>
        <v>Robusta</v>
      </c>
      <c r="O363" t="str">
        <f t="shared" si="11"/>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L364*E364</f>
        <v>74.25</v>
      </c>
      <c r="N364" t="str">
        <f t="shared" si="12"/>
        <v>Exotica</v>
      </c>
      <c r="O364" t="str">
        <f t="shared" si="11"/>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L365*E365</f>
        <v>87.300000000000011</v>
      </c>
      <c r="N365" t="str">
        <f t="shared" si="12"/>
        <v>Liberica</v>
      </c>
      <c r="O365" t="str">
        <f t="shared" si="11"/>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L366*E366</f>
        <v>72.900000000000006</v>
      </c>
      <c r="N366" t="str">
        <f t="shared" si="12"/>
        <v>Exotica</v>
      </c>
      <c r="O366" t="str">
        <f t="shared" si="11"/>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L367*E367</f>
        <v>7.77</v>
      </c>
      <c r="N367" t="str">
        <f t="shared" si="12"/>
        <v>Liberica</v>
      </c>
      <c r="O367" t="str">
        <f t="shared" si="11"/>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L368*E368</f>
        <v>43.74</v>
      </c>
      <c r="N368" t="str">
        <f t="shared" si="12"/>
        <v>Exotica</v>
      </c>
      <c r="O368" t="str">
        <f t="shared" si="11"/>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L369*E369</f>
        <v>8.73</v>
      </c>
      <c r="N369" t="str">
        <f t="shared" si="12"/>
        <v>Liberica</v>
      </c>
      <c r="O369" t="str">
        <f t="shared" si="11"/>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L370*E370</f>
        <v>63.249999999999993</v>
      </c>
      <c r="N370" t="str">
        <f t="shared" si="12"/>
        <v>Exotica</v>
      </c>
      <c r="O370" t="str">
        <f t="shared" si="11"/>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L371*E371</f>
        <v>8.91</v>
      </c>
      <c r="N371" t="str">
        <f t="shared" si="12"/>
        <v>Exotica</v>
      </c>
      <c r="O371" t="str">
        <f t="shared" si="11"/>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L372*E372</f>
        <v>24.3</v>
      </c>
      <c r="N372" t="str">
        <f t="shared" si="12"/>
        <v>Exotica</v>
      </c>
      <c r="O372" t="str">
        <f t="shared" si="11"/>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L373*E373</f>
        <v>46.62</v>
      </c>
      <c r="N373" t="str">
        <f t="shared" si="12"/>
        <v>Arabica</v>
      </c>
      <c r="O373" t="str">
        <f t="shared" si="11"/>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L374*E374</f>
        <v>43.019999999999996</v>
      </c>
      <c r="N374" t="str">
        <f t="shared" si="12"/>
        <v>Robusta</v>
      </c>
      <c r="O374" t="str">
        <f t="shared" si="11"/>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L375*E375</f>
        <v>17.91</v>
      </c>
      <c r="N375" t="str">
        <f t="shared" si="12"/>
        <v>Arabica</v>
      </c>
      <c r="O375" t="str">
        <f t="shared" si="11"/>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L376*E376</f>
        <v>38.04</v>
      </c>
      <c r="N376" t="str">
        <f t="shared" si="12"/>
        <v>Liberica</v>
      </c>
      <c r="O376" t="str">
        <f t="shared" si="11"/>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L377*E377</f>
        <v>6.75</v>
      </c>
      <c r="N377" t="str">
        <f t="shared" si="12"/>
        <v>Arabica</v>
      </c>
      <c r="O377" t="str">
        <f t="shared" si="11"/>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L378*E378</f>
        <v>5.97</v>
      </c>
      <c r="N378" t="str">
        <f t="shared" si="12"/>
        <v>Robusta</v>
      </c>
      <c r="O378" t="str">
        <f t="shared" si="11"/>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L379*E379</f>
        <v>8.0549999999999997</v>
      </c>
      <c r="N379" t="str">
        <f t="shared" si="12"/>
        <v>Robusta</v>
      </c>
      <c r="O379" t="str">
        <f t="shared" si="11"/>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L380*E380</f>
        <v>23.31</v>
      </c>
      <c r="N380" t="str">
        <f t="shared" si="12"/>
        <v>Arabica</v>
      </c>
      <c r="O380" t="str">
        <f t="shared" si="11"/>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L381*E381</f>
        <v>43.019999999999996</v>
      </c>
      <c r="N381" t="str">
        <f t="shared" si="12"/>
        <v>Robusta</v>
      </c>
      <c r="O381" t="str">
        <f t="shared" si="11"/>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L382*E382</f>
        <v>23.31</v>
      </c>
      <c r="N382" t="str">
        <f t="shared" si="12"/>
        <v>Liberica</v>
      </c>
      <c r="O382" t="str">
        <f t="shared" si="11"/>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L383*E383</f>
        <v>14.924999999999999</v>
      </c>
      <c r="N383" t="str">
        <f t="shared" si="12"/>
        <v>Arabica</v>
      </c>
      <c r="O383" t="str">
        <f t="shared" si="11"/>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L384*E384</f>
        <v>21.87</v>
      </c>
      <c r="N384" t="str">
        <f t="shared" si="12"/>
        <v>Exotica</v>
      </c>
      <c r="O384" t="str">
        <f t="shared" si="11"/>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L385*E385</f>
        <v>53.46</v>
      </c>
      <c r="N385" t="str">
        <f t="shared" si="12"/>
        <v>Exotica</v>
      </c>
      <c r="O385" t="str">
        <f t="shared" si="11"/>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L386*E386</f>
        <v>119.13999999999999</v>
      </c>
      <c r="N386" t="str">
        <f t="shared" si="12"/>
        <v>Arabica</v>
      </c>
      <c r="O386" t="str">
        <f t="shared" si="11"/>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L387*E387</f>
        <v>43.650000000000006</v>
      </c>
      <c r="N387" t="str">
        <f t="shared" si="12"/>
        <v>Liberica</v>
      </c>
      <c r="O387" t="str">
        <f t="shared" ref="O387:O450" si="13">IF(J387="M","Medium", IF(J387="L", "Light", IF(J387="D", "Dark","")))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L388*E388</f>
        <v>17.91</v>
      </c>
      <c r="N388" t="str">
        <f t="shared" si="12"/>
        <v>Arabica</v>
      </c>
      <c r="O388" t="str">
        <f t="shared" si="13"/>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L389*E389</f>
        <v>74.25</v>
      </c>
      <c r="N389" t="str">
        <f t="shared" si="12"/>
        <v>Exotica</v>
      </c>
      <c r="O389" t="str">
        <f t="shared" si="13"/>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L390*E390</f>
        <v>11.654999999999999</v>
      </c>
      <c r="N390" t="str">
        <f t="shared" si="12"/>
        <v>Liberica</v>
      </c>
      <c r="O390" t="str">
        <f t="shared" si="13"/>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L391*E391</f>
        <v>23.31</v>
      </c>
      <c r="N391" t="str">
        <f t="shared" si="12"/>
        <v>Liberica</v>
      </c>
      <c r="O391" t="str">
        <f t="shared" si="13"/>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L392*E392</f>
        <v>14.58</v>
      </c>
      <c r="N392" t="str">
        <f t="shared" ref="N392:N455" si="14">IF(I392="Rob", "Robusta", IF(I392="Exc", "Exotica", IF(I392="Ara", "Arabica", IF(I392="Lib", "Liberica",""))))</f>
        <v>Exotica</v>
      </c>
      <c r="O392" t="str">
        <f t="shared" si="13"/>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L393*E393</f>
        <v>13.5</v>
      </c>
      <c r="N393" t="str">
        <f t="shared" si="14"/>
        <v>Arabica</v>
      </c>
      <c r="O393" t="str">
        <f t="shared" si="13"/>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L394*E394</f>
        <v>89.1</v>
      </c>
      <c r="N394" t="str">
        <f t="shared" si="14"/>
        <v>Exotica</v>
      </c>
      <c r="O394" t="str">
        <f t="shared" si="13"/>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L395*E395</f>
        <v>3.8849999999999998</v>
      </c>
      <c r="N395" t="str">
        <f t="shared" si="14"/>
        <v>Arabica</v>
      </c>
      <c r="O395" t="str">
        <f t="shared" si="13"/>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L396*E396</f>
        <v>109.93999999999998</v>
      </c>
      <c r="N396" t="str">
        <f t="shared" si="14"/>
        <v>Robusta</v>
      </c>
      <c r="O396" t="str">
        <f t="shared" si="13"/>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L397*E397</f>
        <v>46.62</v>
      </c>
      <c r="N397" t="str">
        <f t="shared" si="14"/>
        <v>Liberica</v>
      </c>
      <c r="O397" t="str">
        <f t="shared" si="13"/>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L398*E398</f>
        <v>38.849999999999994</v>
      </c>
      <c r="N398" t="str">
        <f t="shared" si="14"/>
        <v>Arabica</v>
      </c>
      <c r="O398" t="str">
        <f t="shared" si="13"/>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L399*E399</f>
        <v>31.08</v>
      </c>
      <c r="N399" t="str">
        <f t="shared" si="14"/>
        <v>Liberica</v>
      </c>
      <c r="O399" t="str">
        <f t="shared" si="13"/>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L400*E400</f>
        <v>17.91</v>
      </c>
      <c r="N400" t="str">
        <f t="shared" si="14"/>
        <v>Arabica</v>
      </c>
      <c r="O400" t="str">
        <f t="shared" si="13"/>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L401*E401</f>
        <v>167.67000000000002</v>
      </c>
      <c r="N401" t="str">
        <f t="shared" si="14"/>
        <v>Exotica</v>
      </c>
      <c r="O401" t="str">
        <f t="shared" si="13"/>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L402*E402</f>
        <v>63.4</v>
      </c>
      <c r="N402" t="str">
        <f t="shared" si="14"/>
        <v>Liberica</v>
      </c>
      <c r="O402" t="str">
        <f t="shared" si="13"/>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L403*E403</f>
        <v>8.73</v>
      </c>
      <c r="N403" t="str">
        <f t="shared" si="14"/>
        <v>Liberica</v>
      </c>
      <c r="O403" t="str">
        <f t="shared" si="13"/>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L404*E404</f>
        <v>26.849999999999998</v>
      </c>
      <c r="N404" t="str">
        <f t="shared" si="14"/>
        <v>Robusta</v>
      </c>
      <c r="O404" t="str">
        <f t="shared" si="13"/>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L405*E405</f>
        <v>9.51</v>
      </c>
      <c r="N405" t="str">
        <f t="shared" si="14"/>
        <v>Liberica</v>
      </c>
      <c r="O405" t="str">
        <f t="shared" si="13"/>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L406*E406</f>
        <v>39.799999999999997</v>
      </c>
      <c r="N406" t="str">
        <f t="shared" si="14"/>
        <v>Arabica</v>
      </c>
      <c r="O406" t="str">
        <f t="shared" si="13"/>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L407*E407</f>
        <v>24.75</v>
      </c>
      <c r="N407" t="str">
        <f t="shared" si="14"/>
        <v>Exotica</v>
      </c>
      <c r="O407" t="str">
        <f t="shared" si="13"/>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L408*E408</f>
        <v>68.75</v>
      </c>
      <c r="N408" t="str">
        <f t="shared" si="14"/>
        <v>Exotica</v>
      </c>
      <c r="O408" t="str">
        <f t="shared" si="13"/>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L409*E409</f>
        <v>49.5</v>
      </c>
      <c r="N409" t="str">
        <f t="shared" si="14"/>
        <v>Exotica</v>
      </c>
      <c r="O409" t="str">
        <f t="shared" si="13"/>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L410*E410</f>
        <v>51.749999999999993</v>
      </c>
      <c r="N410" t="str">
        <f t="shared" si="14"/>
        <v>Arabica</v>
      </c>
      <c r="O410" t="str">
        <f t="shared" si="13"/>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L411*E411</f>
        <v>47.55</v>
      </c>
      <c r="N411" t="str">
        <f t="shared" si="14"/>
        <v>Liberica</v>
      </c>
      <c r="O411" t="str">
        <f t="shared" si="13"/>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L412*E412</f>
        <v>15.54</v>
      </c>
      <c r="N412" t="str">
        <f t="shared" si="14"/>
        <v>Arabica</v>
      </c>
      <c r="O412" t="str">
        <f t="shared" si="13"/>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L413*E413</f>
        <v>87.300000000000011</v>
      </c>
      <c r="N413" t="str">
        <f t="shared" si="14"/>
        <v>Liberica</v>
      </c>
      <c r="O413" t="str">
        <f t="shared" si="13"/>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L414*E414</f>
        <v>56.25</v>
      </c>
      <c r="N414" t="str">
        <f t="shared" si="14"/>
        <v>Arabica</v>
      </c>
      <c r="O414" t="str">
        <f t="shared" si="13"/>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L415*E415</f>
        <v>36.454999999999998</v>
      </c>
      <c r="N415" t="str">
        <f t="shared" si="14"/>
        <v>Liberica</v>
      </c>
      <c r="O415" t="str">
        <f t="shared" si="13"/>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L416*E416</f>
        <v>10.754999999999999</v>
      </c>
      <c r="N416" t="str">
        <f t="shared" si="14"/>
        <v>Robusta</v>
      </c>
      <c r="O416" t="str">
        <f t="shared" si="13"/>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L417*E417</f>
        <v>8.9550000000000001</v>
      </c>
      <c r="N417" t="str">
        <f t="shared" si="14"/>
        <v>Robusta</v>
      </c>
      <c r="O417" t="str">
        <f t="shared" si="13"/>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L418*E418</f>
        <v>23.31</v>
      </c>
      <c r="N418" t="str">
        <f t="shared" si="14"/>
        <v>Arabica</v>
      </c>
      <c r="O418" t="str">
        <f t="shared" si="13"/>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L419*E419</f>
        <v>29.784999999999997</v>
      </c>
      <c r="N419" t="str">
        <f t="shared" si="14"/>
        <v>Arabica</v>
      </c>
      <c r="O419" t="str">
        <f t="shared" si="13"/>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L420*E420</f>
        <v>148.92499999999998</v>
      </c>
      <c r="N420" t="str">
        <f t="shared" si="14"/>
        <v>Arabica</v>
      </c>
      <c r="O420" t="str">
        <f t="shared" si="13"/>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L421*E421</f>
        <v>8.73</v>
      </c>
      <c r="N421" t="str">
        <f t="shared" si="14"/>
        <v>Liberica</v>
      </c>
      <c r="O421" t="str">
        <f t="shared" si="13"/>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L422*E422</f>
        <v>31.08</v>
      </c>
      <c r="N422" t="str">
        <f t="shared" si="14"/>
        <v>Liberica</v>
      </c>
      <c r="O422" t="str">
        <f t="shared" si="13"/>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L423*E423</f>
        <v>137.31</v>
      </c>
      <c r="N423" t="str">
        <f t="shared" si="14"/>
        <v>Arabica</v>
      </c>
      <c r="O423" t="str">
        <f t="shared" si="13"/>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L424*E424</f>
        <v>29.849999999999998</v>
      </c>
      <c r="N424" t="str">
        <f t="shared" si="14"/>
        <v>Arabica</v>
      </c>
      <c r="O424" t="str">
        <f t="shared" si="13"/>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L425*E425</f>
        <v>17.91</v>
      </c>
      <c r="N425" t="str">
        <f t="shared" si="14"/>
        <v>Robusta</v>
      </c>
      <c r="O425" t="str">
        <f t="shared" si="13"/>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L426*E426</f>
        <v>26.73</v>
      </c>
      <c r="N426" t="str">
        <f t="shared" si="14"/>
        <v>Exotica</v>
      </c>
      <c r="O426" t="str">
        <f t="shared" si="13"/>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L427*E427</f>
        <v>17.899999999999999</v>
      </c>
      <c r="N427" t="str">
        <f t="shared" si="14"/>
        <v>Robusta</v>
      </c>
      <c r="O427" t="str">
        <f t="shared" si="13"/>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L428*E428</f>
        <v>14.339999999999998</v>
      </c>
      <c r="N428" t="str">
        <f t="shared" si="14"/>
        <v>Robusta</v>
      </c>
      <c r="O428" t="str">
        <f t="shared" si="13"/>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L429*E429</f>
        <v>77.624999999999986</v>
      </c>
      <c r="N429" t="str">
        <f t="shared" si="14"/>
        <v>Arabica</v>
      </c>
      <c r="O429" t="str">
        <f t="shared" si="13"/>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L430*E430</f>
        <v>59.75</v>
      </c>
      <c r="N430" t="str">
        <f t="shared" si="14"/>
        <v>Robusta</v>
      </c>
      <c r="O430" t="str">
        <f t="shared" si="13"/>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L431*E431</f>
        <v>77.699999999999989</v>
      </c>
      <c r="N431" t="str">
        <f t="shared" si="14"/>
        <v>Arabica</v>
      </c>
      <c r="O431" t="str">
        <f t="shared" si="13"/>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L432*E432</f>
        <v>5.3699999999999992</v>
      </c>
      <c r="N432" t="str">
        <f t="shared" si="14"/>
        <v>Robusta</v>
      </c>
      <c r="O432" t="str">
        <f t="shared" si="13"/>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L433*E433</f>
        <v>83.835000000000008</v>
      </c>
      <c r="N433" t="str">
        <f t="shared" si="14"/>
        <v>Exotica</v>
      </c>
      <c r="O433" t="str">
        <f t="shared" si="13"/>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L434*E434</f>
        <v>22.5</v>
      </c>
      <c r="N434" t="str">
        <f t="shared" si="14"/>
        <v>Arabica</v>
      </c>
      <c r="O434" t="str">
        <f t="shared" si="13"/>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L435*E435</f>
        <v>200.78999999999996</v>
      </c>
      <c r="N435" t="str">
        <f t="shared" si="14"/>
        <v>Liberica</v>
      </c>
      <c r="O435" t="str">
        <f t="shared" si="13"/>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L436*E436</f>
        <v>67.5</v>
      </c>
      <c r="N436" t="str">
        <f t="shared" si="14"/>
        <v>Arabica</v>
      </c>
      <c r="O436" t="str">
        <f t="shared" si="13"/>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L437*E437</f>
        <v>8.25</v>
      </c>
      <c r="N437" t="str">
        <f t="shared" si="14"/>
        <v>Exotica</v>
      </c>
      <c r="O437" t="str">
        <f t="shared" si="13"/>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L438*E438</f>
        <v>9.51</v>
      </c>
      <c r="N438" t="str">
        <f t="shared" si="14"/>
        <v>Liberica</v>
      </c>
      <c r="O438" t="str">
        <f t="shared" si="13"/>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L439*E439</f>
        <v>29.784999999999997</v>
      </c>
      <c r="N439" t="str">
        <f t="shared" si="14"/>
        <v>Liberica</v>
      </c>
      <c r="O439" t="str">
        <f t="shared" si="13"/>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L440*E440</f>
        <v>15.54</v>
      </c>
      <c r="N440" t="str">
        <f t="shared" si="14"/>
        <v>Liberica</v>
      </c>
      <c r="O440" t="str">
        <f t="shared" si="13"/>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L441*E441</f>
        <v>35.64</v>
      </c>
      <c r="N441" t="str">
        <f t="shared" si="14"/>
        <v>Exotica</v>
      </c>
      <c r="O441" t="str">
        <f t="shared" si="13"/>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L442*E442</f>
        <v>103.49999999999999</v>
      </c>
      <c r="N442" t="str">
        <f t="shared" si="14"/>
        <v>Arabica</v>
      </c>
      <c r="O442" t="str">
        <f t="shared" si="13"/>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L443*E443</f>
        <v>36.450000000000003</v>
      </c>
      <c r="N443" t="str">
        <f t="shared" si="14"/>
        <v>Exotica</v>
      </c>
      <c r="O443" t="str">
        <f t="shared" si="13"/>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L444*E444</f>
        <v>35.849999999999994</v>
      </c>
      <c r="N444" t="str">
        <f t="shared" si="14"/>
        <v>Robusta</v>
      </c>
      <c r="O444" t="str">
        <f t="shared" si="13"/>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L445*E445</f>
        <v>22.274999999999999</v>
      </c>
      <c r="N445" t="str">
        <f t="shared" si="14"/>
        <v>Exotica</v>
      </c>
      <c r="O445" t="str">
        <f t="shared" si="13"/>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L446*E446</f>
        <v>24.75</v>
      </c>
      <c r="N446" t="str">
        <f t="shared" si="14"/>
        <v>Exotica</v>
      </c>
      <c r="O446" t="str">
        <f t="shared" si="13"/>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L447*E447</f>
        <v>66.929999999999993</v>
      </c>
      <c r="N447" t="str">
        <f t="shared" si="14"/>
        <v>Liberica</v>
      </c>
      <c r="O447" t="str">
        <f t="shared" si="13"/>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L448*E448</f>
        <v>8.73</v>
      </c>
      <c r="N448" t="str">
        <f t="shared" si="14"/>
        <v>Liberica</v>
      </c>
      <c r="O448" t="str">
        <f t="shared" si="13"/>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L449*E449</f>
        <v>17.91</v>
      </c>
      <c r="N449" t="str">
        <f t="shared" si="14"/>
        <v>Robusta</v>
      </c>
      <c r="O449" t="str">
        <f t="shared" si="13"/>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L450*E450</f>
        <v>7.169999999999999</v>
      </c>
      <c r="N450" t="str">
        <f t="shared" si="14"/>
        <v>Robusta</v>
      </c>
      <c r="O450" t="str">
        <f t="shared" si="13"/>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L451*E451</f>
        <v>5.3699999999999992</v>
      </c>
      <c r="N451" t="str">
        <f t="shared" si="14"/>
        <v>Robusta</v>
      </c>
      <c r="O451" t="str">
        <f t="shared" ref="O451:O514" si="15">IF(J451="M","Medium", IF(J451="L", "Light", IF(J451="D", "Dark","")))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L452*E452</f>
        <v>23.774999999999999</v>
      </c>
      <c r="N452" t="str">
        <f t="shared" si="14"/>
        <v>Liberica</v>
      </c>
      <c r="O452" t="str">
        <f t="shared" si="15"/>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L453*E453</f>
        <v>41.169999999999995</v>
      </c>
      <c r="N453" t="str">
        <f t="shared" si="14"/>
        <v>Robusta</v>
      </c>
      <c r="O453" t="str">
        <f t="shared" si="15"/>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L454*E454</f>
        <v>11.654999999999999</v>
      </c>
      <c r="N454" t="str">
        <f t="shared" si="14"/>
        <v>Arabica</v>
      </c>
      <c r="O454" t="str">
        <f t="shared" si="15"/>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L455*E455</f>
        <v>38.04</v>
      </c>
      <c r="N455" t="str">
        <f t="shared" si="14"/>
        <v>Liberica</v>
      </c>
      <c r="O455" t="str">
        <f t="shared" si="15"/>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L456*E456</f>
        <v>82.339999999999989</v>
      </c>
      <c r="N456" t="str">
        <f t="shared" ref="N456:N519" si="16">IF(I456="Rob", "Robusta", IF(I456="Exc", "Exotica", IF(I456="Ara", "Arabica", IF(I456="Lib", "Liberica",""))))</f>
        <v>Robusta</v>
      </c>
      <c r="O456" t="str">
        <f t="shared" si="15"/>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L457*E457</f>
        <v>9.51</v>
      </c>
      <c r="N457" t="str">
        <f t="shared" si="16"/>
        <v>Liberica</v>
      </c>
      <c r="O457" t="str">
        <f t="shared" si="15"/>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L458*E458</f>
        <v>41.169999999999995</v>
      </c>
      <c r="N458" t="str">
        <f t="shared" si="16"/>
        <v>Robusta</v>
      </c>
      <c r="O458" t="str">
        <f t="shared" si="15"/>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L459*E459</f>
        <v>47.55</v>
      </c>
      <c r="N459" t="str">
        <f t="shared" si="16"/>
        <v>Liberica</v>
      </c>
      <c r="O459" t="str">
        <f t="shared" si="15"/>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L460*E460</f>
        <v>45</v>
      </c>
      <c r="N460" t="str">
        <f t="shared" si="16"/>
        <v>Arabica</v>
      </c>
      <c r="O460" t="str">
        <f t="shared" si="15"/>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L461*E461</f>
        <v>23.774999999999999</v>
      </c>
      <c r="N461" t="str">
        <f t="shared" si="16"/>
        <v>Liberica</v>
      </c>
      <c r="O461" t="str">
        <f t="shared" si="15"/>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L462*E462</f>
        <v>16.11</v>
      </c>
      <c r="N462" t="str">
        <f t="shared" si="16"/>
        <v>Robusta</v>
      </c>
      <c r="O462" t="str">
        <f t="shared" si="15"/>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L463*E463</f>
        <v>10.739999999999998</v>
      </c>
      <c r="N463" t="str">
        <f t="shared" si="16"/>
        <v>Robusta</v>
      </c>
      <c r="O463" t="str">
        <f t="shared" si="15"/>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L464*E464</f>
        <v>49.75</v>
      </c>
      <c r="N464" t="str">
        <f t="shared" si="16"/>
        <v>Arabica</v>
      </c>
      <c r="O464" t="str">
        <f t="shared" si="15"/>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L465*E465</f>
        <v>27.5</v>
      </c>
      <c r="N465" t="str">
        <f t="shared" si="16"/>
        <v>Exotica</v>
      </c>
      <c r="O465" t="str">
        <f t="shared" si="15"/>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L466*E466</f>
        <v>119.13999999999999</v>
      </c>
      <c r="N466" t="str">
        <f t="shared" si="16"/>
        <v>Liberica</v>
      </c>
      <c r="O466" t="str">
        <f t="shared" si="15"/>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L467*E467</f>
        <v>20.584999999999997</v>
      </c>
      <c r="N467" t="str">
        <f t="shared" si="16"/>
        <v>Robusta</v>
      </c>
      <c r="O467" t="str">
        <f t="shared" si="15"/>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L468*E468</f>
        <v>8.9550000000000001</v>
      </c>
      <c r="N468" t="str">
        <f t="shared" si="16"/>
        <v>Arabica</v>
      </c>
      <c r="O468" t="str">
        <f t="shared" si="15"/>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L469*E469</f>
        <v>5.97</v>
      </c>
      <c r="N469" t="str">
        <f t="shared" si="16"/>
        <v>Arabica</v>
      </c>
      <c r="O469" t="str">
        <f t="shared" si="15"/>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L470*E470</f>
        <v>41.25</v>
      </c>
      <c r="N470" t="str">
        <f t="shared" si="16"/>
        <v>Exotica</v>
      </c>
      <c r="O470" t="str">
        <f t="shared" si="15"/>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L471*E471</f>
        <v>22.274999999999999</v>
      </c>
      <c r="N471" t="str">
        <f t="shared" si="16"/>
        <v>Exotica</v>
      </c>
      <c r="O471" t="str">
        <f t="shared" si="15"/>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L472*E472</f>
        <v>6.75</v>
      </c>
      <c r="N472" t="str">
        <f t="shared" si="16"/>
        <v>Arabica</v>
      </c>
      <c r="O472" t="str">
        <f t="shared" si="15"/>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L473*E473</f>
        <v>133.85999999999999</v>
      </c>
      <c r="N473" t="str">
        <f t="shared" si="16"/>
        <v>Liberica</v>
      </c>
      <c r="O473" t="str">
        <f t="shared" si="15"/>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L474*E474</f>
        <v>5.97</v>
      </c>
      <c r="N474" t="str">
        <f t="shared" si="16"/>
        <v>Arabica</v>
      </c>
      <c r="O474" t="str">
        <f t="shared" si="15"/>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L475*E475</f>
        <v>25.9</v>
      </c>
      <c r="N475" t="str">
        <f t="shared" si="16"/>
        <v>Arabica</v>
      </c>
      <c r="O475" t="str">
        <f t="shared" si="15"/>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L476*E476</f>
        <v>31.624999999999996</v>
      </c>
      <c r="N476" t="str">
        <f t="shared" si="16"/>
        <v>Exotica</v>
      </c>
      <c r="O476" t="str">
        <f t="shared" si="15"/>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L477*E477</f>
        <v>8.73</v>
      </c>
      <c r="N477" t="str">
        <f t="shared" si="16"/>
        <v>Liberica</v>
      </c>
      <c r="O477" t="str">
        <f t="shared" si="15"/>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L478*E478</f>
        <v>26.73</v>
      </c>
      <c r="N478" t="str">
        <f t="shared" si="16"/>
        <v>Exotica</v>
      </c>
      <c r="O478" t="str">
        <f t="shared" si="15"/>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L479*E479</f>
        <v>26.19</v>
      </c>
      <c r="N479" t="str">
        <f t="shared" si="16"/>
        <v>Liberica</v>
      </c>
      <c r="O479" t="str">
        <f t="shared" si="15"/>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L480*E480</f>
        <v>53.699999999999996</v>
      </c>
      <c r="N480" t="str">
        <f t="shared" si="16"/>
        <v>Robusta</v>
      </c>
      <c r="O480" t="str">
        <f t="shared" si="15"/>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L481*E481</f>
        <v>126.49999999999999</v>
      </c>
      <c r="N481" t="str">
        <f t="shared" si="16"/>
        <v>Exotica</v>
      </c>
      <c r="O481" t="str">
        <f t="shared" si="15"/>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L482*E482</f>
        <v>4.125</v>
      </c>
      <c r="N482" t="str">
        <f t="shared" si="16"/>
        <v>Exotica</v>
      </c>
      <c r="O482" t="str">
        <f t="shared" si="15"/>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L483*E483</f>
        <v>23.9</v>
      </c>
      <c r="N483" t="str">
        <f t="shared" si="16"/>
        <v>Robusta</v>
      </c>
      <c r="O483" t="str">
        <f t="shared" si="15"/>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L484*E484</f>
        <v>139.72499999999999</v>
      </c>
      <c r="N484" t="str">
        <f t="shared" si="16"/>
        <v>Exotica</v>
      </c>
      <c r="O484" t="str">
        <f t="shared" si="15"/>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L485*E485</f>
        <v>59.569999999999993</v>
      </c>
      <c r="N485" t="str">
        <f t="shared" si="16"/>
        <v>Liberica</v>
      </c>
      <c r="O485" t="str">
        <f t="shared" si="15"/>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L486*E486</f>
        <v>57.06</v>
      </c>
      <c r="N486" t="str">
        <f t="shared" si="16"/>
        <v>Liberica</v>
      </c>
      <c r="O486" t="str">
        <f t="shared" si="15"/>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L487*E487</f>
        <v>21.509999999999998</v>
      </c>
      <c r="N487" t="str">
        <f t="shared" si="16"/>
        <v>Robusta</v>
      </c>
      <c r="O487" t="str">
        <f t="shared" si="15"/>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L488*E488</f>
        <v>52.38</v>
      </c>
      <c r="N488" t="str">
        <f t="shared" si="16"/>
        <v>Liberica</v>
      </c>
      <c r="O488" t="str">
        <f t="shared" si="15"/>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L489*E489</f>
        <v>72.900000000000006</v>
      </c>
      <c r="N489" t="str">
        <f t="shared" si="16"/>
        <v>Exotica</v>
      </c>
      <c r="O489" t="str">
        <f t="shared" si="15"/>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L490*E490</f>
        <v>14.924999999999999</v>
      </c>
      <c r="N490" t="str">
        <f t="shared" si="16"/>
        <v>Robusta</v>
      </c>
      <c r="O490" t="str">
        <f t="shared" si="15"/>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L491*E491</f>
        <v>95.1</v>
      </c>
      <c r="N491" t="str">
        <f t="shared" si="16"/>
        <v>Liberica</v>
      </c>
      <c r="O491" t="str">
        <f t="shared" si="15"/>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L492*E492</f>
        <v>15.54</v>
      </c>
      <c r="N492" t="str">
        <f t="shared" si="16"/>
        <v>Liberica</v>
      </c>
      <c r="O492" t="str">
        <f t="shared" si="15"/>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L493*E493</f>
        <v>23.31</v>
      </c>
      <c r="N493" t="str">
        <f t="shared" si="16"/>
        <v>Liberica</v>
      </c>
      <c r="O493" t="str">
        <f t="shared" si="15"/>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L494*E494</f>
        <v>4.125</v>
      </c>
      <c r="N494" t="str">
        <f t="shared" si="16"/>
        <v>Exotica</v>
      </c>
      <c r="O494" t="str">
        <f t="shared" si="15"/>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L495*E495</f>
        <v>35.82</v>
      </c>
      <c r="N495" t="str">
        <f t="shared" si="16"/>
        <v>Robusta</v>
      </c>
      <c r="O495" t="str">
        <f t="shared" si="15"/>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L496*E496</f>
        <v>31.7</v>
      </c>
      <c r="N496" t="str">
        <f t="shared" si="16"/>
        <v>Liberica</v>
      </c>
      <c r="O496" t="str">
        <f t="shared" si="15"/>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L497*E497</f>
        <v>79.25</v>
      </c>
      <c r="N497" t="str">
        <f t="shared" si="16"/>
        <v>Liberica</v>
      </c>
      <c r="O497" t="str">
        <f t="shared" si="15"/>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L498*E498</f>
        <v>10.935</v>
      </c>
      <c r="N498" t="str">
        <f t="shared" si="16"/>
        <v>Exotica</v>
      </c>
      <c r="O498" t="str">
        <f t="shared" si="15"/>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L499*E499</f>
        <v>39.799999999999997</v>
      </c>
      <c r="N499" t="str">
        <f t="shared" si="16"/>
        <v>Arabica</v>
      </c>
      <c r="O499" t="str">
        <f t="shared" si="15"/>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L500*E500</f>
        <v>49.75</v>
      </c>
      <c r="N500" t="str">
        <f t="shared" si="16"/>
        <v>Robusta</v>
      </c>
      <c r="O500" t="str">
        <f t="shared" si="15"/>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L501*E501</f>
        <v>8.0549999999999997</v>
      </c>
      <c r="N501" t="str">
        <f t="shared" si="16"/>
        <v>Robusta</v>
      </c>
      <c r="O501" t="str">
        <f t="shared" si="15"/>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L502*E502</f>
        <v>47.8</v>
      </c>
      <c r="N502" t="str">
        <f t="shared" si="16"/>
        <v>Robusta</v>
      </c>
      <c r="O502" t="str">
        <f t="shared" si="15"/>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L503*E503</f>
        <v>11.94</v>
      </c>
      <c r="N503" t="str">
        <f t="shared" si="16"/>
        <v>Robusta</v>
      </c>
      <c r="O503" t="str">
        <f t="shared" si="15"/>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L504*E504</f>
        <v>16.5</v>
      </c>
      <c r="N504" t="str">
        <f t="shared" si="16"/>
        <v>Exotica</v>
      </c>
      <c r="O504" t="str">
        <f t="shared" si="15"/>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L505*E505</f>
        <v>51.8</v>
      </c>
      <c r="N505" t="str">
        <f t="shared" si="16"/>
        <v>Liberica</v>
      </c>
      <c r="O505" t="str">
        <f t="shared" si="15"/>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L506*E506</f>
        <v>14.265000000000001</v>
      </c>
      <c r="N506" t="str">
        <f t="shared" si="16"/>
        <v>Liberica</v>
      </c>
      <c r="O506" t="str">
        <f t="shared" si="15"/>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L507*E507</f>
        <v>26.19</v>
      </c>
      <c r="N507" t="str">
        <f t="shared" si="16"/>
        <v>Liberica</v>
      </c>
      <c r="O507" t="str">
        <f t="shared" si="15"/>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L508*E508</f>
        <v>25.9</v>
      </c>
      <c r="N508" t="str">
        <f t="shared" si="16"/>
        <v>Arabica</v>
      </c>
      <c r="O508" t="str">
        <f t="shared" si="15"/>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L509*E509</f>
        <v>89.35499999999999</v>
      </c>
      <c r="N509" t="str">
        <f t="shared" si="16"/>
        <v>Arabica</v>
      </c>
      <c r="O509" t="str">
        <f t="shared" si="15"/>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L510*E510</f>
        <v>46.62</v>
      </c>
      <c r="N510" t="str">
        <f t="shared" si="16"/>
        <v>Liberica</v>
      </c>
      <c r="O510" t="str">
        <f t="shared" si="15"/>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L511*E511</f>
        <v>29.849999999999998</v>
      </c>
      <c r="N511" t="str">
        <f t="shared" si="16"/>
        <v>Arabica</v>
      </c>
      <c r="O511" t="str">
        <f t="shared" si="15"/>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L512*E512</f>
        <v>10.754999999999999</v>
      </c>
      <c r="N512" t="str">
        <f t="shared" si="16"/>
        <v>Robusta</v>
      </c>
      <c r="O512" t="str">
        <f t="shared" si="15"/>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L513*E513</f>
        <v>13.5</v>
      </c>
      <c r="N513" t="str">
        <f t="shared" si="16"/>
        <v>Arabica</v>
      </c>
      <c r="O513" t="str">
        <f t="shared" si="15"/>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L514*E514</f>
        <v>47.55</v>
      </c>
      <c r="N514" t="str">
        <f t="shared" si="16"/>
        <v>Liberica</v>
      </c>
      <c r="O514" t="str">
        <f t="shared" si="15"/>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L515*E515</f>
        <v>79.25</v>
      </c>
      <c r="N515" t="str">
        <f t="shared" si="16"/>
        <v>Liberica</v>
      </c>
      <c r="O515" t="str">
        <f t="shared" ref="O515:O578" si="17">IF(J515="M","Medium", IF(J515="L", "Light", IF(J515="D", "Dark","")))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L516*E516</f>
        <v>26.19</v>
      </c>
      <c r="N516" t="str">
        <f t="shared" si="16"/>
        <v>Liberica</v>
      </c>
      <c r="O516" t="str">
        <f t="shared" si="17"/>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L517*E517</f>
        <v>21.509999999999998</v>
      </c>
      <c r="N517" t="str">
        <f t="shared" si="16"/>
        <v>Robusta</v>
      </c>
      <c r="O517" t="str">
        <f t="shared" si="17"/>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L518*E518</f>
        <v>102.92499999999998</v>
      </c>
      <c r="N518" t="str">
        <f t="shared" si="16"/>
        <v>Robusta</v>
      </c>
      <c r="O518" t="str">
        <f t="shared" si="17"/>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L519*E519</f>
        <v>7.77</v>
      </c>
      <c r="N519" t="str">
        <f t="shared" si="16"/>
        <v>Liberica</v>
      </c>
      <c r="O519" t="str">
        <f t="shared" si="17"/>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L520*E520</f>
        <v>139.72499999999999</v>
      </c>
      <c r="N520" t="str">
        <f t="shared" ref="N520:N583" si="18">IF(I520="Rob", "Robusta", IF(I520="Exc", "Exotica", IF(I520="Ara", "Arabica", IF(I520="Lib", "Liberica",""))))</f>
        <v>Exotica</v>
      </c>
      <c r="O520" t="str">
        <f t="shared" si="17"/>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L521*E521</f>
        <v>11.94</v>
      </c>
      <c r="N521" t="str">
        <f t="shared" si="18"/>
        <v>Arabica</v>
      </c>
      <c r="O521" t="str">
        <f t="shared" si="17"/>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L522*E522</f>
        <v>3.8849999999999998</v>
      </c>
      <c r="N522" t="str">
        <f t="shared" si="18"/>
        <v>Liberica</v>
      </c>
      <c r="O522" t="str">
        <f t="shared" si="17"/>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L523*E523</f>
        <v>39.799999999999997</v>
      </c>
      <c r="N523" t="str">
        <f t="shared" si="18"/>
        <v>Robusta</v>
      </c>
      <c r="O523" t="str">
        <f t="shared" si="17"/>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L524*E524</f>
        <v>29.849999999999998</v>
      </c>
      <c r="N524" t="str">
        <f t="shared" si="18"/>
        <v>Robusta</v>
      </c>
      <c r="O524" t="str">
        <f t="shared" si="17"/>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L525*E525</f>
        <v>29.784999999999997</v>
      </c>
      <c r="N525" t="str">
        <f t="shared" si="18"/>
        <v>Liberica</v>
      </c>
      <c r="O525" t="str">
        <f t="shared" si="17"/>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L526*E526</f>
        <v>72.91</v>
      </c>
      <c r="N526" t="str">
        <f t="shared" si="18"/>
        <v>Liberica</v>
      </c>
      <c r="O526" t="str">
        <f t="shared" si="17"/>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L527*E527</f>
        <v>13.424999999999997</v>
      </c>
      <c r="N527" t="str">
        <f t="shared" si="18"/>
        <v>Robusta</v>
      </c>
      <c r="O527" t="str">
        <f t="shared" si="17"/>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L528*E528</f>
        <v>126.49999999999999</v>
      </c>
      <c r="N528" t="str">
        <f t="shared" si="18"/>
        <v>Exotica</v>
      </c>
      <c r="O528" t="str">
        <f t="shared" si="17"/>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L529*E529</f>
        <v>41.25</v>
      </c>
      <c r="N529" t="str">
        <f t="shared" si="18"/>
        <v>Exotica</v>
      </c>
      <c r="O529" t="str">
        <f t="shared" si="17"/>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L530*E530</f>
        <v>53.46</v>
      </c>
      <c r="N530" t="str">
        <f t="shared" si="18"/>
        <v>Exotica</v>
      </c>
      <c r="O530" t="str">
        <f t="shared" si="17"/>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L531*E531</f>
        <v>59.699999999999996</v>
      </c>
      <c r="N531" t="str">
        <f t="shared" si="18"/>
        <v>Robusta</v>
      </c>
      <c r="O531" t="str">
        <f t="shared" si="17"/>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L532*E532</f>
        <v>59.699999999999996</v>
      </c>
      <c r="N532" t="str">
        <f t="shared" si="18"/>
        <v>Robusta</v>
      </c>
      <c r="O532" t="str">
        <f t="shared" si="17"/>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L533*E533</f>
        <v>44.75</v>
      </c>
      <c r="N533" t="str">
        <f t="shared" si="18"/>
        <v>Robusta</v>
      </c>
      <c r="O533" t="str">
        <f t="shared" si="17"/>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L534*E534</f>
        <v>16.5</v>
      </c>
      <c r="N534" t="str">
        <f t="shared" si="18"/>
        <v>Exotica</v>
      </c>
      <c r="O534" t="str">
        <f t="shared" si="17"/>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L535*E535</f>
        <v>21.479999999999997</v>
      </c>
      <c r="N535" t="str">
        <f t="shared" si="18"/>
        <v>Robusta</v>
      </c>
      <c r="O535" t="str">
        <f t="shared" si="17"/>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L536*E536</f>
        <v>45.769999999999996</v>
      </c>
      <c r="N536" t="str">
        <f t="shared" si="18"/>
        <v>Robusta</v>
      </c>
      <c r="O536" t="str">
        <f t="shared" si="17"/>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L537*E537</f>
        <v>9.51</v>
      </c>
      <c r="N537" t="str">
        <f t="shared" si="18"/>
        <v>Liberica</v>
      </c>
      <c r="O537" t="str">
        <f t="shared" si="17"/>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L538*E538</f>
        <v>8.0549999999999997</v>
      </c>
      <c r="N538" t="str">
        <f t="shared" si="18"/>
        <v>Robusta</v>
      </c>
      <c r="O538" t="str">
        <f t="shared" si="17"/>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L539*E539</f>
        <v>111.78</v>
      </c>
      <c r="N539" t="str">
        <f t="shared" si="18"/>
        <v>Exotica</v>
      </c>
      <c r="O539" t="str">
        <f t="shared" si="17"/>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L540*E540</f>
        <v>10.739999999999998</v>
      </c>
      <c r="N540" t="str">
        <f t="shared" si="18"/>
        <v>Robusta</v>
      </c>
      <c r="O540" t="str">
        <f t="shared" si="17"/>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L541*E541</f>
        <v>26.849999999999994</v>
      </c>
      <c r="N541" t="str">
        <f t="shared" si="18"/>
        <v>Robusta</v>
      </c>
      <c r="O541" t="str">
        <f t="shared" si="17"/>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L542*E542</f>
        <v>63.4</v>
      </c>
      <c r="N542" t="str">
        <f t="shared" si="18"/>
        <v>Liberica</v>
      </c>
      <c r="O542" t="str">
        <f t="shared" si="17"/>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L543*E543</f>
        <v>22.884999999999998</v>
      </c>
      <c r="N543" t="str">
        <f t="shared" si="18"/>
        <v>Arabica</v>
      </c>
      <c r="O543" t="str">
        <f t="shared" si="17"/>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L544*E544</f>
        <v>103.49999999999999</v>
      </c>
      <c r="N544" t="str">
        <f t="shared" si="18"/>
        <v>Arabica</v>
      </c>
      <c r="O544" t="str">
        <f t="shared" si="17"/>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L545*E545</f>
        <v>54.969999999999992</v>
      </c>
      <c r="N545" t="str">
        <f t="shared" si="18"/>
        <v>Robusta</v>
      </c>
      <c r="O545" t="str">
        <f t="shared" si="17"/>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L546*E546</f>
        <v>15.54</v>
      </c>
      <c r="N546" t="str">
        <f t="shared" si="18"/>
        <v>Arabica</v>
      </c>
      <c r="O546" t="str">
        <f t="shared" si="17"/>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L547*E547</f>
        <v>15.54</v>
      </c>
      <c r="N547" t="str">
        <f t="shared" si="18"/>
        <v>Liberica</v>
      </c>
      <c r="O547" t="str">
        <f t="shared" si="17"/>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L548*E548</f>
        <v>83.835000000000008</v>
      </c>
      <c r="N548" t="str">
        <f t="shared" si="18"/>
        <v>Exotica</v>
      </c>
      <c r="O548" t="str">
        <f t="shared" si="17"/>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L549*E549</f>
        <v>10.754999999999999</v>
      </c>
      <c r="N549" t="str">
        <f t="shared" si="18"/>
        <v>Robusta</v>
      </c>
      <c r="O549" t="str">
        <f t="shared" si="17"/>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L550*E550</f>
        <v>13.365</v>
      </c>
      <c r="N550" t="str">
        <f t="shared" si="18"/>
        <v>Exotica</v>
      </c>
      <c r="O550" t="str">
        <f t="shared" si="17"/>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L551*E551</f>
        <v>17.82</v>
      </c>
      <c r="N551" t="str">
        <f t="shared" si="18"/>
        <v>Exotica</v>
      </c>
      <c r="O551" t="str">
        <f t="shared" si="17"/>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L552*E552</f>
        <v>23.31</v>
      </c>
      <c r="N552" t="str">
        <f t="shared" si="18"/>
        <v>Liberica</v>
      </c>
      <c r="O552" t="str">
        <f t="shared" si="17"/>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L553*E553</f>
        <v>7.29</v>
      </c>
      <c r="N553" t="str">
        <f t="shared" si="18"/>
        <v>Exotica</v>
      </c>
      <c r="O553" t="str">
        <f t="shared" si="17"/>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L554*E554</f>
        <v>17.82</v>
      </c>
      <c r="N554" t="str">
        <f t="shared" si="18"/>
        <v>Exotica</v>
      </c>
      <c r="O554" t="str">
        <f t="shared" si="17"/>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L555*E555</f>
        <v>68.75</v>
      </c>
      <c r="N555" t="str">
        <f t="shared" si="18"/>
        <v>Exotica</v>
      </c>
      <c r="O555" t="str">
        <f t="shared" si="17"/>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L556*E556</f>
        <v>54.969999999999992</v>
      </c>
      <c r="N556" t="str">
        <f t="shared" si="18"/>
        <v>Robusta</v>
      </c>
      <c r="O556" t="str">
        <f t="shared" si="17"/>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L557*E557</f>
        <v>82.5</v>
      </c>
      <c r="N557" t="str">
        <f t="shared" si="18"/>
        <v>Exotica</v>
      </c>
      <c r="O557" t="str">
        <f t="shared" si="17"/>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L558*E558</f>
        <v>8.73</v>
      </c>
      <c r="N558" t="str">
        <f t="shared" si="18"/>
        <v>Liberica</v>
      </c>
      <c r="O558" t="str">
        <f t="shared" si="17"/>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L559*E559</f>
        <v>59.4</v>
      </c>
      <c r="N559" t="str">
        <f t="shared" si="18"/>
        <v>Exotica</v>
      </c>
      <c r="O559" t="str">
        <f t="shared" si="17"/>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L560*E560</f>
        <v>15.54</v>
      </c>
      <c r="N560" t="str">
        <f t="shared" si="18"/>
        <v>Liberica</v>
      </c>
      <c r="O560" t="str">
        <f t="shared" si="17"/>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L561*E561</f>
        <v>38.849999999999994</v>
      </c>
      <c r="N561" t="str">
        <f t="shared" si="18"/>
        <v>Arabica</v>
      </c>
      <c r="O561" t="str">
        <f t="shared" si="17"/>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L562*E562</f>
        <v>189.74999999999997</v>
      </c>
      <c r="N562" t="str">
        <f t="shared" si="18"/>
        <v>Exotica</v>
      </c>
      <c r="O562" t="str">
        <f t="shared" si="17"/>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L563*E563</f>
        <v>17.91</v>
      </c>
      <c r="N563" t="str">
        <f t="shared" si="18"/>
        <v>Arabica</v>
      </c>
      <c r="O563" t="str">
        <f t="shared" si="17"/>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L564*E564</f>
        <v>28.53</v>
      </c>
      <c r="N564" t="str">
        <f t="shared" si="18"/>
        <v>Liberica</v>
      </c>
      <c r="O564" t="str">
        <f t="shared" si="17"/>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L565*E565</f>
        <v>82.5</v>
      </c>
      <c r="N565" t="str">
        <f t="shared" si="18"/>
        <v>Exotica</v>
      </c>
      <c r="O565" t="str">
        <f t="shared" si="17"/>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L566*E566</f>
        <v>14.339999999999998</v>
      </c>
      <c r="N566" t="str">
        <f t="shared" si="18"/>
        <v>Robusta</v>
      </c>
      <c r="O566" t="str">
        <f t="shared" si="17"/>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L567*E567</f>
        <v>82.339999999999989</v>
      </c>
      <c r="N567" t="str">
        <f t="shared" si="18"/>
        <v>Robusta</v>
      </c>
      <c r="O567" t="str">
        <f t="shared" si="17"/>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L568*E568</f>
        <v>20.25</v>
      </c>
      <c r="N568" t="str">
        <f t="shared" si="18"/>
        <v>Arabica</v>
      </c>
      <c r="O568" t="str">
        <f t="shared" si="17"/>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L569*E569</f>
        <v>164.90999999999997</v>
      </c>
      <c r="N569" t="str">
        <f t="shared" si="18"/>
        <v>Robusta</v>
      </c>
      <c r="O569" t="str">
        <f t="shared" si="17"/>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L570*E570</f>
        <v>19.02</v>
      </c>
      <c r="N570" t="str">
        <f t="shared" si="18"/>
        <v>Liberica</v>
      </c>
      <c r="O570" t="str">
        <f t="shared" si="17"/>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L571*E571</f>
        <v>137.31</v>
      </c>
      <c r="N571" t="str">
        <f t="shared" si="18"/>
        <v>Arabica</v>
      </c>
      <c r="O571" t="str">
        <f t="shared" si="17"/>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L572*E572</f>
        <v>27</v>
      </c>
      <c r="N572" t="str">
        <f t="shared" si="18"/>
        <v>Arabica</v>
      </c>
      <c r="O572" t="str">
        <f t="shared" si="17"/>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L573*E573</f>
        <v>35.64</v>
      </c>
      <c r="N573" t="str">
        <f t="shared" si="18"/>
        <v>Exotica</v>
      </c>
      <c r="O573" t="str">
        <f t="shared" si="17"/>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L574*E574</f>
        <v>5.97</v>
      </c>
      <c r="N574" t="str">
        <f t="shared" si="18"/>
        <v>Arabica</v>
      </c>
      <c r="O574" t="str">
        <f t="shared" si="17"/>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L575*E575</f>
        <v>67.5</v>
      </c>
      <c r="N575" t="str">
        <f t="shared" si="18"/>
        <v>Arabica</v>
      </c>
      <c r="O575" t="str">
        <f t="shared" si="17"/>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L576*E576</f>
        <v>21.509999999999998</v>
      </c>
      <c r="N576" t="str">
        <f t="shared" si="18"/>
        <v>Robusta</v>
      </c>
      <c r="O576" t="str">
        <f t="shared" si="17"/>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L577*E577</f>
        <v>66.929999999999993</v>
      </c>
      <c r="N577" t="str">
        <f t="shared" si="18"/>
        <v>Liberica</v>
      </c>
      <c r="O577" t="str">
        <f t="shared" si="17"/>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L578*E578</f>
        <v>17.91</v>
      </c>
      <c r="N578" t="str">
        <f t="shared" si="18"/>
        <v>Arabica</v>
      </c>
      <c r="O578" t="str">
        <f t="shared" si="17"/>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L579*E579</f>
        <v>58.2</v>
      </c>
      <c r="N579" t="str">
        <f t="shared" si="18"/>
        <v>Liberica</v>
      </c>
      <c r="O579" t="str">
        <f t="shared" ref="O579:O642" si="19">IF(J579="M","Medium", IF(J579="L", "Light", IF(J579="D", "Dark","")))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L580*E580</f>
        <v>13.365</v>
      </c>
      <c r="N580" t="str">
        <f t="shared" si="18"/>
        <v>Exotica</v>
      </c>
      <c r="O580" t="str">
        <f t="shared" si="1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L581*E581</f>
        <v>33.75</v>
      </c>
      <c r="N581" t="str">
        <f t="shared" si="18"/>
        <v>Arabica</v>
      </c>
      <c r="O581" t="str">
        <f t="shared" si="1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L582*E582</f>
        <v>44.55</v>
      </c>
      <c r="N582" t="str">
        <f t="shared" si="18"/>
        <v>Exotica</v>
      </c>
      <c r="O582" t="str">
        <f t="shared" si="1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L583*E583</f>
        <v>44.55</v>
      </c>
      <c r="N583" t="str">
        <f t="shared" si="18"/>
        <v>Exotica</v>
      </c>
      <c r="O583" t="str">
        <f t="shared" si="1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L584*E584</f>
        <v>60.75</v>
      </c>
      <c r="N584" t="str">
        <f t="shared" ref="N584:N647" si="20">IF(I584="Rob", "Robusta", IF(I584="Exc", "Exotica", IF(I584="Ara", "Arabica", IF(I584="Lib", "Liberica",""))))</f>
        <v>Exotica</v>
      </c>
      <c r="O584" t="str">
        <f t="shared" si="1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L585*E585</f>
        <v>3.5849999999999995</v>
      </c>
      <c r="N585" t="str">
        <f t="shared" si="20"/>
        <v>Robusta</v>
      </c>
      <c r="O585" t="str">
        <f t="shared" si="1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L586*E586</f>
        <v>21.509999999999998</v>
      </c>
      <c r="N586" t="str">
        <f t="shared" si="20"/>
        <v>Robusta</v>
      </c>
      <c r="O586" t="str">
        <f t="shared" si="1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L587*E587</f>
        <v>16.5</v>
      </c>
      <c r="N587" t="str">
        <f t="shared" si="20"/>
        <v>Exotica</v>
      </c>
      <c r="O587" t="str">
        <f t="shared" si="1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L588*E588</f>
        <v>82.454999999999984</v>
      </c>
      <c r="N588" t="str">
        <f t="shared" si="20"/>
        <v>Robusta</v>
      </c>
      <c r="O588" t="str">
        <f t="shared" si="1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L589*E589</f>
        <v>7.77</v>
      </c>
      <c r="N589" t="str">
        <f t="shared" si="20"/>
        <v>Liberica</v>
      </c>
      <c r="O589" t="str">
        <f t="shared" si="1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L590*E590</f>
        <v>11.94</v>
      </c>
      <c r="N590" t="str">
        <f t="shared" si="20"/>
        <v>Robusta</v>
      </c>
      <c r="O590" t="str">
        <f t="shared" si="1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L591*E591</f>
        <v>204.92999999999995</v>
      </c>
      <c r="N591" t="str">
        <f t="shared" si="20"/>
        <v>Exotica</v>
      </c>
      <c r="O591" t="str">
        <f t="shared" si="1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L592*E592</f>
        <v>63.249999999999993</v>
      </c>
      <c r="N592" t="str">
        <f t="shared" si="20"/>
        <v>Exotica</v>
      </c>
      <c r="O592" t="str">
        <f t="shared" si="1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L593*E593</f>
        <v>8.0549999999999997</v>
      </c>
      <c r="N593" t="str">
        <f t="shared" si="20"/>
        <v>Robusta</v>
      </c>
      <c r="O593" t="str">
        <f t="shared" si="1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L594*E594</f>
        <v>51.749999999999993</v>
      </c>
      <c r="N594" t="str">
        <f t="shared" si="20"/>
        <v>Arabica</v>
      </c>
      <c r="O594" t="str">
        <f t="shared" si="1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L595*E595</f>
        <v>27.945</v>
      </c>
      <c r="N595" t="str">
        <f t="shared" si="20"/>
        <v>Exotica</v>
      </c>
      <c r="O595" t="str">
        <f t="shared" si="1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L596*E596</f>
        <v>59.569999999999993</v>
      </c>
      <c r="N596" t="str">
        <f t="shared" si="20"/>
        <v>Arabica</v>
      </c>
      <c r="O596" t="str">
        <f t="shared" si="1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L597*E597</f>
        <v>14.85</v>
      </c>
      <c r="N597" t="str">
        <f t="shared" si="20"/>
        <v>Exotica</v>
      </c>
      <c r="O597" t="str">
        <f t="shared" si="1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L598*E598</f>
        <v>33.75</v>
      </c>
      <c r="N598" t="str">
        <f t="shared" si="20"/>
        <v>Arabica</v>
      </c>
      <c r="O598" t="str">
        <f t="shared" si="1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L599*E599</f>
        <v>145.82</v>
      </c>
      <c r="N599" t="str">
        <f t="shared" si="20"/>
        <v>Liberica</v>
      </c>
      <c r="O599" t="str">
        <f t="shared" si="1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L600*E600</f>
        <v>11.94</v>
      </c>
      <c r="N600" t="str">
        <f t="shared" si="20"/>
        <v>Robusta</v>
      </c>
      <c r="O600" t="str">
        <f t="shared" si="1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L601*E601</f>
        <v>11.94</v>
      </c>
      <c r="N601" t="str">
        <f t="shared" si="20"/>
        <v>Arabica</v>
      </c>
      <c r="O601" t="str">
        <f t="shared" si="1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L602*E602</f>
        <v>7.77</v>
      </c>
      <c r="N602" t="str">
        <f t="shared" si="20"/>
        <v>Liberica</v>
      </c>
      <c r="O602" t="str">
        <f t="shared" si="1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L603*E603</f>
        <v>109.93999999999998</v>
      </c>
      <c r="N603" t="str">
        <f t="shared" si="20"/>
        <v>Robusta</v>
      </c>
      <c r="O603" t="str">
        <f t="shared" si="1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L604*E604</f>
        <v>22.274999999999999</v>
      </c>
      <c r="N604" t="str">
        <f t="shared" si="20"/>
        <v>Exotica</v>
      </c>
      <c r="O604" t="str">
        <f t="shared" si="1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L605*E605</f>
        <v>8.9550000000000001</v>
      </c>
      <c r="N605" t="str">
        <f t="shared" si="20"/>
        <v>Robusta</v>
      </c>
      <c r="O605" t="str">
        <f t="shared" si="1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L606*E606</f>
        <v>119.13999999999999</v>
      </c>
      <c r="N606" t="str">
        <f t="shared" si="20"/>
        <v>Liberica</v>
      </c>
      <c r="O606" t="str">
        <f t="shared" si="1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L607*E607</f>
        <v>148.92499999999998</v>
      </c>
      <c r="N607" t="str">
        <f t="shared" si="20"/>
        <v>Arabica</v>
      </c>
      <c r="O607" t="str">
        <f t="shared" si="1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L608*E608</f>
        <v>109.36499999999999</v>
      </c>
      <c r="N608" t="str">
        <f t="shared" si="20"/>
        <v>Liberica</v>
      </c>
      <c r="O608" t="str">
        <f t="shared" si="1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L609*E609</f>
        <v>3.645</v>
      </c>
      <c r="N609" t="str">
        <f t="shared" si="20"/>
        <v>Exotica</v>
      </c>
      <c r="O609" t="str">
        <f t="shared" si="1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L610*E610</f>
        <v>55.89</v>
      </c>
      <c r="N610" t="str">
        <f t="shared" si="20"/>
        <v>Exotica</v>
      </c>
      <c r="O610" t="str">
        <f t="shared" si="1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L611*E611</f>
        <v>26.19</v>
      </c>
      <c r="N611" t="str">
        <f t="shared" si="20"/>
        <v>Liberica</v>
      </c>
      <c r="O611" t="str">
        <f t="shared" si="1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L612*E612</f>
        <v>39.799999999999997</v>
      </c>
      <c r="N612" t="str">
        <f t="shared" si="20"/>
        <v>Robusta</v>
      </c>
      <c r="O612" t="str">
        <f t="shared" si="1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L613*E613</f>
        <v>68.309999999999988</v>
      </c>
      <c r="N613" t="str">
        <f t="shared" si="20"/>
        <v>Exotica</v>
      </c>
      <c r="O613" t="str">
        <f t="shared" si="1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L614*E614</f>
        <v>13.5</v>
      </c>
      <c r="N614" t="str">
        <f t="shared" si="20"/>
        <v>Arabica</v>
      </c>
      <c r="O614" t="str">
        <f t="shared" si="1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L615*E615</f>
        <v>5.97</v>
      </c>
      <c r="N615" t="str">
        <f t="shared" si="20"/>
        <v>Robusta</v>
      </c>
      <c r="O615" t="str">
        <f t="shared" si="1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L616*E616</f>
        <v>29.849999999999998</v>
      </c>
      <c r="N616" t="str">
        <f t="shared" si="20"/>
        <v>Robusta</v>
      </c>
      <c r="O616" t="str">
        <f t="shared" si="1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L617*E617</f>
        <v>72.91</v>
      </c>
      <c r="N617" t="str">
        <f t="shared" si="20"/>
        <v>Liberica</v>
      </c>
      <c r="O617" t="str">
        <f t="shared" si="1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L618*E618</f>
        <v>126.49999999999999</v>
      </c>
      <c r="N618" t="str">
        <f t="shared" si="20"/>
        <v>Exotica</v>
      </c>
      <c r="O618" t="str">
        <f t="shared" si="1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L619*E619</f>
        <v>33.464999999999996</v>
      </c>
      <c r="N619" t="str">
        <f t="shared" si="20"/>
        <v>Liberica</v>
      </c>
      <c r="O619" t="str">
        <f t="shared" si="1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L620*E620</f>
        <v>72.900000000000006</v>
      </c>
      <c r="N620" t="str">
        <f t="shared" si="20"/>
        <v>Exotica</v>
      </c>
      <c r="O620" t="str">
        <f t="shared" si="1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L621*E621</f>
        <v>15.54</v>
      </c>
      <c r="N621" t="str">
        <f t="shared" si="20"/>
        <v>Liberica</v>
      </c>
      <c r="O621" t="str">
        <f t="shared" si="1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L622*E622</f>
        <v>20.25</v>
      </c>
      <c r="N622" t="str">
        <f t="shared" si="20"/>
        <v>Arabica</v>
      </c>
      <c r="O622" t="str">
        <f t="shared" si="1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L623*E623</f>
        <v>77.699999999999989</v>
      </c>
      <c r="N623" t="str">
        <f t="shared" si="20"/>
        <v>Arabica</v>
      </c>
      <c r="O623" t="str">
        <f t="shared" si="1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L624*E624</f>
        <v>133.85999999999999</v>
      </c>
      <c r="N624" t="str">
        <f t="shared" si="20"/>
        <v>Liberica</v>
      </c>
      <c r="O624" t="str">
        <f t="shared" si="1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L625*E625</f>
        <v>12.15</v>
      </c>
      <c r="N625" t="str">
        <f t="shared" si="20"/>
        <v>Exotica</v>
      </c>
      <c r="O625" t="str">
        <f t="shared" si="1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L626*E626</f>
        <v>63.249999999999993</v>
      </c>
      <c r="N626" t="str">
        <f t="shared" si="20"/>
        <v>Exotica</v>
      </c>
      <c r="O626" t="str">
        <f t="shared" si="1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L627*E627</f>
        <v>35.849999999999994</v>
      </c>
      <c r="N627" t="str">
        <f t="shared" si="20"/>
        <v>Robusta</v>
      </c>
      <c r="O627" t="str">
        <f t="shared" si="1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L628*E628</f>
        <v>77.624999999999986</v>
      </c>
      <c r="N628" t="str">
        <f t="shared" si="20"/>
        <v>Arabica</v>
      </c>
      <c r="O628" t="str">
        <f t="shared" si="1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L629*E629</f>
        <v>63.249999999999993</v>
      </c>
      <c r="N629" t="str">
        <f t="shared" si="20"/>
        <v>Exotica</v>
      </c>
      <c r="O629" t="str">
        <f t="shared" si="1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L630*E630</f>
        <v>26.73</v>
      </c>
      <c r="N630" t="str">
        <f t="shared" si="20"/>
        <v>Exotica</v>
      </c>
      <c r="O630" t="str">
        <f t="shared" si="1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L631*E631</f>
        <v>31.08</v>
      </c>
      <c r="N631" t="str">
        <f t="shared" si="20"/>
        <v>Liberica</v>
      </c>
      <c r="O631" t="str">
        <f t="shared" si="1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L632*E632</f>
        <v>2.9849999999999999</v>
      </c>
      <c r="N632" t="str">
        <f t="shared" si="20"/>
        <v>Arabica</v>
      </c>
      <c r="O632" t="str">
        <f t="shared" si="1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L633*E633</f>
        <v>102.92499999999998</v>
      </c>
      <c r="N633" t="str">
        <f t="shared" si="20"/>
        <v>Robusta</v>
      </c>
      <c r="O633" t="str">
        <f t="shared" si="1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L634*E634</f>
        <v>35.64</v>
      </c>
      <c r="N634" t="str">
        <f t="shared" si="20"/>
        <v>Exotica</v>
      </c>
      <c r="O634" t="str">
        <f t="shared" si="1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L635*E635</f>
        <v>47.8</v>
      </c>
      <c r="N635" t="str">
        <f t="shared" si="20"/>
        <v>Robusta</v>
      </c>
      <c r="O635" t="str">
        <f t="shared" si="1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L636*E636</f>
        <v>43.650000000000006</v>
      </c>
      <c r="N636" t="str">
        <f t="shared" si="20"/>
        <v>Liberica</v>
      </c>
      <c r="O636" t="str">
        <f t="shared" si="1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L637*E637</f>
        <v>35.64</v>
      </c>
      <c r="N637" t="str">
        <f t="shared" si="20"/>
        <v>Exotica</v>
      </c>
      <c r="O637" t="str">
        <f t="shared" si="1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L638*E638</f>
        <v>95.1</v>
      </c>
      <c r="N638" t="str">
        <f t="shared" si="20"/>
        <v>Liberica</v>
      </c>
      <c r="O638" t="str">
        <f t="shared" si="1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L639*E639</f>
        <v>31.624999999999996</v>
      </c>
      <c r="N639" t="str">
        <f t="shared" si="20"/>
        <v>Exotica</v>
      </c>
      <c r="O639" t="str">
        <f t="shared" si="1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L640*E640</f>
        <v>77.624999999999986</v>
      </c>
      <c r="N640" t="str">
        <f t="shared" si="20"/>
        <v>Arabica</v>
      </c>
      <c r="O640" t="str">
        <f t="shared" si="1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L641*E641</f>
        <v>3.8849999999999998</v>
      </c>
      <c r="N641" t="str">
        <f t="shared" si="20"/>
        <v>Liberica</v>
      </c>
      <c r="O641" t="str">
        <f t="shared" si="1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L642*E642</f>
        <v>137.42499999999998</v>
      </c>
      <c r="N642" t="str">
        <f t="shared" si="20"/>
        <v>Robusta</v>
      </c>
      <c r="O642" t="str">
        <f t="shared" si="1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L643*E643</f>
        <v>35.849999999999994</v>
      </c>
      <c r="N643" t="str">
        <f t="shared" si="20"/>
        <v>Robusta</v>
      </c>
      <c r="O643" t="str">
        <f t="shared" ref="O643:O706" si="21">IF(J643="M","Medium", IF(J643="L", "Light", IF(J643="D", "Dark","")))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L644*E644</f>
        <v>8.25</v>
      </c>
      <c r="N644" t="str">
        <f t="shared" si="20"/>
        <v>Exotica</v>
      </c>
      <c r="O644" t="str">
        <f t="shared" si="21"/>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L645*E645</f>
        <v>102.46499999999997</v>
      </c>
      <c r="N645" t="str">
        <f t="shared" si="20"/>
        <v>Exotica</v>
      </c>
      <c r="O645" t="str">
        <f t="shared" si="21"/>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L646*E646</f>
        <v>41.169999999999995</v>
      </c>
      <c r="N646" t="str">
        <f t="shared" si="20"/>
        <v>Robusta</v>
      </c>
      <c r="O646" t="str">
        <f t="shared" si="21"/>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L647*E647</f>
        <v>68.655000000000001</v>
      </c>
      <c r="N647" t="str">
        <f t="shared" si="20"/>
        <v>Arabica</v>
      </c>
      <c r="O647" t="str">
        <f t="shared" si="21"/>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L648*E648</f>
        <v>9.9499999999999993</v>
      </c>
      <c r="N648" t="str">
        <f t="shared" ref="N648:N711" si="22">IF(I648="Rob", "Robusta", IF(I648="Exc", "Exotica", IF(I648="Ara", "Arabica", IF(I648="Lib", "Liberica",""))))</f>
        <v>Arabica</v>
      </c>
      <c r="O648" t="str">
        <f t="shared" si="21"/>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L649*E649</f>
        <v>28.53</v>
      </c>
      <c r="N649" t="str">
        <f t="shared" si="22"/>
        <v>Liberica</v>
      </c>
      <c r="O649" t="str">
        <f t="shared" si="21"/>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L650*E650</f>
        <v>16.11</v>
      </c>
      <c r="N650" t="str">
        <f t="shared" si="22"/>
        <v>Robusta</v>
      </c>
      <c r="O650" t="str">
        <f t="shared" si="21"/>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L651*E651</f>
        <v>95.1</v>
      </c>
      <c r="N651" t="str">
        <f t="shared" si="22"/>
        <v>Liberica</v>
      </c>
      <c r="O651" t="str">
        <f t="shared" si="21"/>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L652*E652</f>
        <v>5.3699999999999992</v>
      </c>
      <c r="N652" t="str">
        <f t="shared" si="22"/>
        <v>Robusta</v>
      </c>
      <c r="O652" t="str">
        <f t="shared" si="21"/>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L653*E653</f>
        <v>47.8</v>
      </c>
      <c r="N653" t="str">
        <f t="shared" si="22"/>
        <v>Robusta</v>
      </c>
      <c r="O653" t="str">
        <f t="shared" si="21"/>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L654*E654</f>
        <v>63.4</v>
      </c>
      <c r="N654" t="str">
        <f t="shared" si="22"/>
        <v>Liberica</v>
      </c>
      <c r="O654" t="str">
        <f t="shared" si="21"/>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L655*E655</f>
        <v>103.49999999999999</v>
      </c>
      <c r="N655" t="str">
        <f t="shared" si="22"/>
        <v>Arabica</v>
      </c>
      <c r="O655" t="str">
        <f t="shared" si="21"/>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L656*E656</f>
        <v>68.655000000000001</v>
      </c>
      <c r="N656" t="str">
        <f t="shared" si="22"/>
        <v>Arabica</v>
      </c>
      <c r="O656" t="str">
        <f t="shared" si="21"/>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L657*E657</f>
        <v>45.769999999999996</v>
      </c>
      <c r="N657" t="str">
        <f t="shared" si="22"/>
        <v>Robusta</v>
      </c>
      <c r="O657" t="str">
        <f t="shared" si="21"/>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L658*E658</f>
        <v>51.8</v>
      </c>
      <c r="N658" t="str">
        <f t="shared" si="22"/>
        <v>Liberica</v>
      </c>
      <c r="O658" t="str">
        <f t="shared" si="21"/>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L659*E659</f>
        <v>13.5</v>
      </c>
      <c r="N659" t="str">
        <f t="shared" si="22"/>
        <v>Arabica</v>
      </c>
      <c r="O659" t="str">
        <f t="shared" si="21"/>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L660*E660</f>
        <v>24.75</v>
      </c>
      <c r="N660" t="str">
        <f t="shared" si="22"/>
        <v>Exotica</v>
      </c>
      <c r="O660" t="str">
        <f t="shared" si="21"/>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L661*E661</f>
        <v>45.769999999999996</v>
      </c>
      <c r="N661" t="str">
        <f t="shared" si="22"/>
        <v>Arabica</v>
      </c>
      <c r="O661" t="str">
        <f t="shared" si="21"/>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L662*E662</f>
        <v>53.46</v>
      </c>
      <c r="N662" t="str">
        <f t="shared" si="22"/>
        <v>Exotica</v>
      </c>
      <c r="O662" t="str">
        <f t="shared" si="21"/>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L663*E663</f>
        <v>20.25</v>
      </c>
      <c r="N663" t="str">
        <f t="shared" si="22"/>
        <v>Arabica</v>
      </c>
      <c r="O663" t="str">
        <f t="shared" si="21"/>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L664*E664</f>
        <v>148.92499999999998</v>
      </c>
      <c r="N664" t="str">
        <f t="shared" si="22"/>
        <v>Liberica</v>
      </c>
      <c r="O664" t="str">
        <f t="shared" si="21"/>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L665*E665</f>
        <v>67.5</v>
      </c>
      <c r="N665" t="str">
        <f t="shared" si="22"/>
        <v>Arabica</v>
      </c>
      <c r="O665" t="str">
        <f t="shared" si="21"/>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L666*E666</f>
        <v>72.900000000000006</v>
      </c>
      <c r="N666" t="str">
        <f t="shared" si="22"/>
        <v>Exotica</v>
      </c>
      <c r="O666" t="str">
        <f t="shared" si="21"/>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L667*E667</f>
        <v>7.77</v>
      </c>
      <c r="N667" t="str">
        <f t="shared" si="22"/>
        <v>Liberica</v>
      </c>
      <c r="O667" t="str">
        <f t="shared" si="21"/>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L668*E668</f>
        <v>91.539999999999992</v>
      </c>
      <c r="N668" t="str">
        <f t="shared" si="22"/>
        <v>Arabica</v>
      </c>
      <c r="O668" t="str">
        <f t="shared" si="21"/>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L669*E669</f>
        <v>59.699999999999996</v>
      </c>
      <c r="N669" t="str">
        <f t="shared" si="22"/>
        <v>Arabica</v>
      </c>
      <c r="O669" t="str">
        <f t="shared" si="21"/>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L670*E670</f>
        <v>137.42499999999998</v>
      </c>
      <c r="N670" t="str">
        <f t="shared" si="22"/>
        <v>Robusta</v>
      </c>
      <c r="O670" t="str">
        <f t="shared" si="21"/>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L671*E671</f>
        <v>66.929999999999993</v>
      </c>
      <c r="N671" t="str">
        <f t="shared" si="22"/>
        <v>Liberica</v>
      </c>
      <c r="O671" t="str">
        <f t="shared" si="21"/>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L672*E672</f>
        <v>13.095000000000001</v>
      </c>
      <c r="N672" t="str">
        <f t="shared" si="22"/>
        <v>Liberica</v>
      </c>
      <c r="O672" t="str">
        <f t="shared" si="21"/>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L673*E673</f>
        <v>59.75</v>
      </c>
      <c r="N673" t="str">
        <f t="shared" si="22"/>
        <v>Robusta</v>
      </c>
      <c r="O673" t="str">
        <f t="shared" si="21"/>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L674*E674</f>
        <v>43.650000000000006</v>
      </c>
      <c r="N674" t="str">
        <f t="shared" si="22"/>
        <v>Liberica</v>
      </c>
      <c r="O674" t="str">
        <f t="shared" si="21"/>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L675*E675</f>
        <v>82.5</v>
      </c>
      <c r="N675" t="str">
        <f t="shared" si="22"/>
        <v>Exotica</v>
      </c>
      <c r="O675" t="str">
        <f t="shared" si="21"/>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L676*E676</f>
        <v>178.70999999999998</v>
      </c>
      <c r="N676" t="str">
        <f t="shared" si="22"/>
        <v>Arabica</v>
      </c>
      <c r="O676" t="str">
        <f t="shared" si="21"/>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L677*E677</f>
        <v>119.13999999999999</v>
      </c>
      <c r="N677" t="str">
        <f t="shared" si="22"/>
        <v>Liberica</v>
      </c>
      <c r="O677" t="str">
        <f t="shared" si="21"/>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L678*E678</f>
        <v>47.55</v>
      </c>
      <c r="N678" t="str">
        <f t="shared" si="22"/>
        <v>Liberica</v>
      </c>
      <c r="O678" t="str">
        <f t="shared" si="21"/>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L679*E679</f>
        <v>43.650000000000006</v>
      </c>
      <c r="N679" t="str">
        <f t="shared" si="22"/>
        <v>Liberica</v>
      </c>
      <c r="O679" t="str">
        <f t="shared" si="21"/>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L680*E680</f>
        <v>178.70999999999998</v>
      </c>
      <c r="N680" t="str">
        <f t="shared" si="22"/>
        <v>Arabica</v>
      </c>
      <c r="O680" t="str">
        <f t="shared" si="21"/>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L681*E681</f>
        <v>27.484999999999996</v>
      </c>
      <c r="N681" t="str">
        <f t="shared" si="22"/>
        <v>Robusta</v>
      </c>
      <c r="O681" t="str">
        <f t="shared" si="21"/>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L682*E682</f>
        <v>56.25</v>
      </c>
      <c r="N682" t="str">
        <f t="shared" si="22"/>
        <v>Arabica</v>
      </c>
      <c r="O682" t="str">
        <f t="shared" si="21"/>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L683*E683</f>
        <v>9.51</v>
      </c>
      <c r="N683" t="str">
        <f t="shared" si="22"/>
        <v>Liberica</v>
      </c>
      <c r="O683" t="str">
        <f t="shared" si="21"/>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L684*E684</f>
        <v>8.25</v>
      </c>
      <c r="N684" t="str">
        <f t="shared" si="22"/>
        <v>Exotica</v>
      </c>
      <c r="O684" t="str">
        <f t="shared" si="21"/>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L685*E685</f>
        <v>46.62</v>
      </c>
      <c r="N685" t="str">
        <f t="shared" si="22"/>
        <v>Liberica</v>
      </c>
      <c r="O685" t="str">
        <f t="shared" si="21"/>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L686*E686</f>
        <v>71.699999999999989</v>
      </c>
      <c r="N686" t="str">
        <f t="shared" si="22"/>
        <v>Robusta</v>
      </c>
      <c r="O686" t="str">
        <f t="shared" si="21"/>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L687*E687</f>
        <v>72.91</v>
      </c>
      <c r="N687" t="str">
        <f t="shared" si="22"/>
        <v>Liberica</v>
      </c>
      <c r="O687" t="str">
        <f t="shared" si="21"/>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L688*E688</f>
        <v>8.0549999999999997</v>
      </c>
      <c r="N688" t="str">
        <f t="shared" si="22"/>
        <v>Robusta</v>
      </c>
      <c r="O688" t="str">
        <f t="shared" si="21"/>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L689*E689</f>
        <v>16.5</v>
      </c>
      <c r="N689" t="str">
        <f t="shared" si="22"/>
        <v>Exotica</v>
      </c>
      <c r="O689" t="str">
        <f t="shared" si="21"/>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L690*E690</f>
        <v>64.75</v>
      </c>
      <c r="N690" t="str">
        <f t="shared" si="22"/>
        <v>Arabica</v>
      </c>
      <c r="O690" t="str">
        <f t="shared" si="21"/>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L691*E691</f>
        <v>33.75</v>
      </c>
      <c r="N691" t="str">
        <f t="shared" si="22"/>
        <v>Arabica</v>
      </c>
      <c r="O691" t="str">
        <f t="shared" si="21"/>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L692*E692</f>
        <v>178.70999999999998</v>
      </c>
      <c r="N692" t="str">
        <f t="shared" si="22"/>
        <v>Liberica</v>
      </c>
      <c r="O692" t="str">
        <f t="shared" si="21"/>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L693*E693</f>
        <v>22.5</v>
      </c>
      <c r="N693" t="str">
        <f t="shared" si="22"/>
        <v>Arabica</v>
      </c>
      <c r="O693" t="str">
        <f t="shared" si="21"/>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L694*E694</f>
        <v>12.95</v>
      </c>
      <c r="N694" t="str">
        <f t="shared" si="22"/>
        <v>Liberica</v>
      </c>
      <c r="O694" t="str">
        <f t="shared" si="21"/>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L695*E695</f>
        <v>51.749999999999993</v>
      </c>
      <c r="N695" t="str">
        <f t="shared" si="22"/>
        <v>Arabica</v>
      </c>
      <c r="O695" t="str">
        <f t="shared" si="21"/>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L696*E696</f>
        <v>36.450000000000003</v>
      </c>
      <c r="N696" t="str">
        <f t="shared" si="22"/>
        <v>Exotica</v>
      </c>
      <c r="O696" t="str">
        <f t="shared" si="21"/>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L697*E697</f>
        <v>182.27499999999998</v>
      </c>
      <c r="N697" t="str">
        <f t="shared" si="22"/>
        <v>Liberica</v>
      </c>
      <c r="O697" t="str">
        <f t="shared" si="21"/>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L698*E698</f>
        <v>31.08</v>
      </c>
      <c r="N698" t="str">
        <f t="shared" si="22"/>
        <v>Liberica</v>
      </c>
      <c r="O698" t="str">
        <f t="shared" si="21"/>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L699*E699</f>
        <v>20.25</v>
      </c>
      <c r="N699" t="str">
        <f t="shared" si="22"/>
        <v>Arabica</v>
      </c>
      <c r="O699" t="str">
        <f t="shared" si="21"/>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L700*E700</f>
        <v>25.9</v>
      </c>
      <c r="N700" t="str">
        <f t="shared" si="22"/>
        <v>Liberica</v>
      </c>
      <c r="O700" t="str">
        <f t="shared" si="21"/>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L701*E701</f>
        <v>23.88</v>
      </c>
      <c r="N701" t="str">
        <f t="shared" si="22"/>
        <v>Arabica</v>
      </c>
      <c r="O701" t="str">
        <f t="shared" si="21"/>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L702*E702</f>
        <v>19.02</v>
      </c>
      <c r="N702" t="str">
        <f t="shared" si="22"/>
        <v>Liberica</v>
      </c>
      <c r="O702" t="str">
        <f t="shared" si="21"/>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L703*E703</f>
        <v>29.849999999999998</v>
      </c>
      <c r="N703" t="str">
        <f t="shared" si="22"/>
        <v>Arabica</v>
      </c>
      <c r="O703" t="str">
        <f t="shared" si="21"/>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L704*E704</f>
        <v>7.77</v>
      </c>
      <c r="N704" t="str">
        <f t="shared" si="22"/>
        <v>Arabica</v>
      </c>
      <c r="O704" t="str">
        <f t="shared" si="21"/>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L705*E705</f>
        <v>119.13999999999999</v>
      </c>
      <c r="N705" t="str">
        <f t="shared" si="22"/>
        <v>Liberica</v>
      </c>
      <c r="O705" t="str">
        <f t="shared" si="21"/>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L706*E706</f>
        <v>21.87</v>
      </c>
      <c r="N706" t="str">
        <f t="shared" si="22"/>
        <v>Exotica</v>
      </c>
      <c r="O706" t="str">
        <f t="shared" si="21"/>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L707*E707</f>
        <v>17.82</v>
      </c>
      <c r="N707" t="str">
        <f t="shared" si="22"/>
        <v>Exotica</v>
      </c>
      <c r="O707" t="str">
        <f t="shared" ref="O707:O770" si="23">IF(J707="M","Medium", IF(J707="L", "Light", IF(J707="D", "Dark","")))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L708*E708</f>
        <v>12.375</v>
      </c>
      <c r="N708" t="str">
        <f t="shared" si="22"/>
        <v>Exotica</v>
      </c>
      <c r="O708" t="str">
        <f t="shared" si="23"/>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L709*E709</f>
        <v>25.9</v>
      </c>
      <c r="N709" t="str">
        <f t="shared" si="22"/>
        <v>Liberica</v>
      </c>
      <c r="O709" t="str">
        <f t="shared" si="23"/>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L710*E710</f>
        <v>13.5</v>
      </c>
      <c r="N710" t="str">
        <f t="shared" si="22"/>
        <v>Arabica</v>
      </c>
      <c r="O710" t="str">
        <f t="shared" si="23"/>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L711*E711</f>
        <v>17.82</v>
      </c>
      <c r="N711" t="str">
        <f t="shared" si="22"/>
        <v>Exotica</v>
      </c>
      <c r="O711" t="str">
        <f t="shared" si="23"/>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L712*E712</f>
        <v>24.75</v>
      </c>
      <c r="N712" t="str">
        <f t="shared" ref="N712:N775" si="24">IF(I712="Rob", "Robusta", IF(I712="Exc", "Exotica", IF(I712="Ara", "Arabica", IF(I712="Lib", "Liberica",""))))</f>
        <v>Exotica</v>
      </c>
      <c r="O712" t="str">
        <f t="shared" si="23"/>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L713*E713</f>
        <v>17.91</v>
      </c>
      <c r="N713" t="str">
        <f t="shared" si="24"/>
        <v>Robusta</v>
      </c>
      <c r="O713" t="str">
        <f t="shared" si="23"/>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L714*E714</f>
        <v>16.5</v>
      </c>
      <c r="N714" t="str">
        <f t="shared" si="24"/>
        <v>Exotica</v>
      </c>
      <c r="O714" t="str">
        <f t="shared" si="23"/>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L715*E715</f>
        <v>2.9849999999999999</v>
      </c>
      <c r="N715" t="str">
        <f t="shared" si="24"/>
        <v>Robusta</v>
      </c>
      <c r="O715" t="str">
        <f t="shared" si="23"/>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L716*E716</f>
        <v>14.58</v>
      </c>
      <c r="N716" t="str">
        <f t="shared" si="24"/>
        <v>Exotica</v>
      </c>
      <c r="O716" t="str">
        <f t="shared" si="23"/>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L717*E717</f>
        <v>89.1</v>
      </c>
      <c r="N717" t="str">
        <f t="shared" si="24"/>
        <v>Exotica</v>
      </c>
      <c r="O717" t="str">
        <f t="shared" si="23"/>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L718*E718</f>
        <v>35.849999999999994</v>
      </c>
      <c r="N718" t="str">
        <f t="shared" si="24"/>
        <v>Robusta</v>
      </c>
      <c r="O718" t="str">
        <f t="shared" si="23"/>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L719*E719</f>
        <v>68.655000000000001</v>
      </c>
      <c r="N719" t="str">
        <f t="shared" si="24"/>
        <v>Arabica</v>
      </c>
      <c r="O719" t="str">
        <f t="shared" si="23"/>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L720*E720</f>
        <v>38.849999999999994</v>
      </c>
      <c r="N720" t="str">
        <f t="shared" si="24"/>
        <v>Liberica</v>
      </c>
      <c r="O720" t="str">
        <f t="shared" si="23"/>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L721*E721</f>
        <v>79.25</v>
      </c>
      <c r="N721" t="str">
        <f t="shared" si="24"/>
        <v>Liberica</v>
      </c>
      <c r="O721" t="str">
        <f t="shared" si="23"/>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L722*E722</f>
        <v>36.450000000000003</v>
      </c>
      <c r="N722" t="str">
        <f t="shared" si="24"/>
        <v>Exotica</v>
      </c>
      <c r="O722" t="str">
        <f t="shared" si="23"/>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L723*E723</f>
        <v>8.9550000000000001</v>
      </c>
      <c r="N723" t="str">
        <f t="shared" si="24"/>
        <v>Robusta</v>
      </c>
      <c r="O723" t="str">
        <f t="shared" si="23"/>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L724*E724</f>
        <v>24.3</v>
      </c>
      <c r="N724" t="str">
        <f t="shared" si="24"/>
        <v>Exotica</v>
      </c>
      <c r="O724" t="str">
        <f t="shared" si="23"/>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L725*E725</f>
        <v>63.249999999999993</v>
      </c>
      <c r="N725" t="str">
        <f t="shared" si="24"/>
        <v>Exotica</v>
      </c>
      <c r="O725" t="str">
        <f t="shared" si="23"/>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L726*E726</f>
        <v>6.75</v>
      </c>
      <c r="N726" t="str">
        <f t="shared" si="24"/>
        <v>Arabica</v>
      </c>
      <c r="O726" t="str">
        <f t="shared" si="23"/>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L727*E727</f>
        <v>23.31</v>
      </c>
      <c r="N727" t="str">
        <f t="shared" si="24"/>
        <v>Arabica</v>
      </c>
      <c r="O727" t="str">
        <f t="shared" si="23"/>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L728*E728</f>
        <v>145.82</v>
      </c>
      <c r="N728" t="str">
        <f t="shared" si="24"/>
        <v>Liberica</v>
      </c>
      <c r="O728" t="str">
        <f t="shared" si="23"/>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L729*E729</f>
        <v>29.849999999999998</v>
      </c>
      <c r="N729" t="str">
        <f t="shared" si="24"/>
        <v>Robusta</v>
      </c>
      <c r="O729" t="str">
        <f t="shared" si="23"/>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L730*E730</f>
        <v>21.87</v>
      </c>
      <c r="N730" t="str">
        <f t="shared" si="24"/>
        <v>Exotica</v>
      </c>
      <c r="O730" t="str">
        <f t="shared" si="23"/>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L731*E731</f>
        <v>4.3650000000000002</v>
      </c>
      <c r="N731" t="str">
        <f t="shared" si="24"/>
        <v>Liberica</v>
      </c>
      <c r="O731" t="str">
        <f t="shared" si="23"/>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L732*E732</f>
        <v>36.454999999999998</v>
      </c>
      <c r="N732" t="str">
        <f t="shared" si="24"/>
        <v>Liberica</v>
      </c>
      <c r="O732" t="str">
        <f t="shared" si="23"/>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L733*E733</f>
        <v>15.54</v>
      </c>
      <c r="N733" t="str">
        <f t="shared" si="24"/>
        <v>Liberica</v>
      </c>
      <c r="O733" t="str">
        <f t="shared" si="23"/>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L734*E734</f>
        <v>8.91</v>
      </c>
      <c r="N734" t="str">
        <f t="shared" si="24"/>
        <v>Exotica</v>
      </c>
      <c r="O734" t="str">
        <f t="shared" si="23"/>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L735*E735</f>
        <v>100.39499999999998</v>
      </c>
      <c r="N735" t="str">
        <f t="shared" si="24"/>
        <v>Liberica</v>
      </c>
      <c r="O735" t="str">
        <f t="shared" si="23"/>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L736*E736</f>
        <v>13.424999999999997</v>
      </c>
      <c r="N736" t="str">
        <f t="shared" si="24"/>
        <v>Robusta</v>
      </c>
      <c r="O736" t="str">
        <f t="shared" si="23"/>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L737*E737</f>
        <v>21.87</v>
      </c>
      <c r="N737" t="str">
        <f t="shared" si="24"/>
        <v>Exotica</v>
      </c>
      <c r="O737" t="str">
        <f t="shared" si="23"/>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L738*E738</f>
        <v>25.9</v>
      </c>
      <c r="N738" t="str">
        <f t="shared" si="24"/>
        <v>Liberica</v>
      </c>
      <c r="O738" t="str">
        <f t="shared" si="23"/>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L739*E739</f>
        <v>56.25</v>
      </c>
      <c r="N739" t="str">
        <f t="shared" si="24"/>
        <v>Arabica</v>
      </c>
      <c r="O739" t="str">
        <f t="shared" si="23"/>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L740*E740</f>
        <v>10.754999999999999</v>
      </c>
      <c r="N740" t="str">
        <f t="shared" si="24"/>
        <v>Robusta</v>
      </c>
      <c r="O740" t="str">
        <f t="shared" si="23"/>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L741*E741</f>
        <v>18.225000000000001</v>
      </c>
      <c r="N741" t="str">
        <f t="shared" si="24"/>
        <v>Exotica</v>
      </c>
      <c r="O741" t="str">
        <f t="shared" si="23"/>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L742*E742</f>
        <v>28.679999999999996</v>
      </c>
      <c r="N742" t="str">
        <f t="shared" si="24"/>
        <v>Robusta</v>
      </c>
      <c r="O742" t="str">
        <f t="shared" si="23"/>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L743*E743</f>
        <v>8.73</v>
      </c>
      <c r="N743" t="str">
        <f t="shared" si="24"/>
        <v>Liberica</v>
      </c>
      <c r="O743" t="str">
        <f t="shared" si="23"/>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L744*E744</f>
        <v>58.2</v>
      </c>
      <c r="N744" t="str">
        <f t="shared" si="24"/>
        <v>Liberica</v>
      </c>
      <c r="O744" t="str">
        <f t="shared" si="23"/>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L745*E745</f>
        <v>17.91</v>
      </c>
      <c r="N745" t="str">
        <f t="shared" si="24"/>
        <v>Arabica</v>
      </c>
      <c r="O745" t="str">
        <f t="shared" si="23"/>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L746*E746</f>
        <v>17.91</v>
      </c>
      <c r="N746" t="str">
        <f t="shared" si="24"/>
        <v>Robusta</v>
      </c>
      <c r="O746" t="str">
        <f t="shared" si="23"/>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L747*E747</f>
        <v>14.58</v>
      </c>
      <c r="N747" t="str">
        <f t="shared" si="24"/>
        <v>Exotica</v>
      </c>
      <c r="O747" t="str">
        <f t="shared" si="23"/>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L748*E748</f>
        <v>33.75</v>
      </c>
      <c r="N748" t="str">
        <f t="shared" si="24"/>
        <v>Arabica</v>
      </c>
      <c r="O748" t="str">
        <f t="shared" si="23"/>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L749*E749</f>
        <v>34.92</v>
      </c>
      <c r="N749" t="str">
        <f t="shared" si="24"/>
        <v>Liberica</v>
      </c>
      <c r="O749" t="str">
        <f t="shared" si="23"/>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L750*E750</f>
        <v>14.58</v>
      </c>
      <c r="N750" t="str">
        <f t="shared" si="24"/>
        <v>Exotica</v>
      </c>
      <c r="O750" t="str">
        <f t="shared" si="23"/>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L751*E751</f>
        <v>5.3699999999999992</v>
      </c>
      <c r="N751" t="str">
        <f t="shared" si="24"/>
        <v>Robusta</v>
      </c>
      <c r="O751" t="str">
        <f t="shared" si="23"/>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L752*E752</f>
        <v>5.97</v>
      </c>
      <c r="N752" t="str">
        <f t="shared" si="24"/>
        <v>Robusta</v>
      </c>
      <c r="O752" t="str">
        <f t="shared" si="23"/>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L753*E753</f>
        <v>19.02</v>
      </c>
      <c r="N753" t="str">
        <f t="shared" si="24"/>
        <v>Liberica</v>
      </c>
      <c r="O753" t="str">
        <f t="shared" si="23"/>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L754*E754</f>
        <v>27.5</v>
      </c>
      <c r="N754" t="str">
        <f t="shared" si="24"/>
        <v>Exotica</v>
      </c>
      <c r="O754" t="str">
        <f t="shared" si="23"/>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L755*E755</f>
        <v>29.849999999999998</v>
      </c>
      <c r="N755" t="str">
        <f t="shared" si="24"/>
        <v>Arabica</v>
      </c>
      <c r="O755" t="str">
        <f t="shared" si="23"/>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L756*E756</f>
        <v>17.91</v>
      </c>
      <c r="N756" t="str">
        <f t="shared" si="24"/>
        <v>Arabica</v>
      </c>
      <c r="O756" t="str">
        <f t="shared" si="23"/>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L757*E757</f>
        <v>28.53</v>
      </c>
      <c r="N757" t="str">
        <f t="shared" si="24"/>
        <v>Liberica</v>
      </c>
      <c r="O757" t="str">
        <f t="shared" si="23"/>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L758*E758</f>
        <v>35.799999999999997</v>
      </c>
      <c r="N758" t="str">
        <f t="shared" si="24"/>
        <v>Robusta</v>
      </c>
      <c r="O758" t="str">
        <f t="shared" si="23"/>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L759*E759</f>
        <v>17.91</v>
      </c>
      <c r="N759" t="str">
        <f t="shared" si="24"/>
        <v>Arabica</v>
      </c>
      <c r="O759" t="str">
        <f t="shared" si="23"/>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L760*E760</f>
        <v>8.9499999999999993</v>
      </c>
      <c r="N760" t="str">
        <f t="shared" si="24"/>
        <v>Robusta</v>
      </c>
      <c r="O760" t="str">
        <f t="shared" si="23"/>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L761*E761</f>
        <v>29.784999999999997</v>
      </c>
      <c r="N761" t="str">
        <f t="shared" si="24"/>
        <v>Liberica</v>
      </c>
      <c r="O761" t="str">
        <f t="shared" si="23"/>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L762*E762</f>
        <v>44.55</v>
      </c>
      <c r="N762" t="str">
        <f t="shared" si="24"/>
        <v>Exotica</v>
      </c>
      <c r="O762" t="str">
        <f t="shared" si="23"/>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L763*E763</f>
        <v>89.1</v>
      </c>
      <c r="N763" t="str">
        <f t="shared" si="24"/>
        <v>Exotica</v>
      </c>
      <c r="O763" t="str">
        <f t="shared" si="23"/>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L764*E764</f>
        <v>43.650000000000006</v>
      </c>
      <c r="N764" t="str">
        <f t="shared" si="24"/>
        <v>Liberica</v>
      </c>
      <c r="O764" t="str">
        <f t="shared" si="23"/>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L765*E765</f>
        <v>23.31</v>
      </c>
      <c r="N765" t="str">
        <f t="shared" si="24"/>
        <v>Arabica</v>
      </c>
      <c r="O765" t="str">
        <f t="shared" si="23"/>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L766*E766</f>
        <v>178.70999999999998</v>
      </c>
      <c r="N766" t="str">
        <f t="shared" si="24"/>
        <v>Arabica</v>
      </c>
      <c r="O766" t="str">
        <f t="shared" si="23"/>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L767*E767</f>
        <v>59.699999999999996</v>
      </c>
      <c r="N767" t="str">
        <f t="shared" si="24"/>
        <v>Robusta</v>
      </c>
      <c r="O767" t="str">
        <f t="shared" si="23"/>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L768*E768</f>
        <v>15.54</v>
      </c>
      <c r="N768" t="str">
        <f t="shared" si="24"/>
        <v>Arabica</v>
      </c>
      <c r="O768" t="str">
        <f t="shared" si="23"/>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L769*E769</f>
        <v>89.35499999999999</v>
      </c>
      <c r="N769" t="str">
        <f t="shared" si="24"/>
        <v>Arabica</v>
      </c>
      <c r="O769" t="str">
        <f t="shared" si="23"/>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L770*E770</f>
        <v>23.9</v>
      </c>
      <c r="N770" t="str">
        <f t="shared" si="24"/>
        <v>Robusta</v>
      </c>
      <c r="O770" t="str">
        <f t="shared" si="23"/>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L771*E771</f>
        <v>137.31</v>
      </c>
      <c r="N771" t="str">
        <f t="shared" si="24"/>
        <v>Robusta</v>
      </c>
      <c r="O771" t="str">
        <f t="shared" ref="O771:O834" si="25">IF(J771="M","Medium", IF(J771="L", "Light", IF(J771="D", "Dark","")))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L772*E772</f>
        <v>9.9499999999999993</v>
      </c>
      <c r="N772" t="str">
        <f t="shared" si="24"/>
        <v>Arabica</v>
      </c>
      <c r="O772" t="str">
        <f t="shared" si="25"/>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L773*E773</f>
        <v>21.509999999999998</v>
      </c>
      <c r="N773" t="str">
        <f t="shared" si="24"/>
        <v>Robusta</v>
      </c>
      <c r="O773" t="str">
        <f t="shared" si="25"/>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L774*E774</f>
        <v>82.5</v>
      </c>
      <c r="N774" t="str">
        <f t="shared" si="24"/>
        <v>Exotica</v>
      </c>
      <c r="O774" t="str">
        <f t="shared" si="25"/>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L775*E775</f>
        <v>8.73</v>
      </c>
      <c r="N775" t="str">
        <f t="shared" si="24"/>
        <v>Liberica</v>
      </c>
      <c r="O775" t="str">
        <f t="shared" si="25"/>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L776*E776</f>
        <v>19.899999999999999</v>
      </c>
      <c r="N776" t="str">
        <f t="shared" ref="N776:N839" si="26">IF(I776="Rob", "Robusta", IF(I776="Exc", "Exotica", IF(I776="Ara", "Arabica", IF(I776="Lib", "Liberica",""))))</f>
        <v>Robusta</v>
      </c>
      <c r="O776" t="str">
        <f t="shared" si="25"/>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L777*E777</f>
        <v>17.82</v>
      </c>
      <c r="N777" t="str">
        <f t="shared" si="26"/>
        <v>Exotica</v>
      </c>
      <c r="O777" t="str">
        <f t="shared" si="25"/>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L778*E778</f>
        <v>20.25</v>
      </c>
      <c r="N778" t="str">
        <f t="shared" si="26"/>
        <v>Arabica</v>
      </c>
      <c r="O778" t="str">
        <f t="shared" si="25"/>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L779*E779</f>
        <v>59.569999999999993</v>
      </c>
      <c r="N779" t="str">
        <f t="shared" si="26"/>
        <v>Arabica</v>
      </c>
      <c r="O779" t="str">
        <f t="shared" si="25"/>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L780*E780</f>
        <v>19.02</v>
      </c>
      <c r="N780" t="str">
        <f t="shared" si="26"/>
        <v>Liberica</v>
      </c>
      <c r="O780" t="str">
        <f t="shared" si="25"/>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L781*E781</f>
        <v>77.699999999999989</v>
      </c>
      <c r="N781" t="str">
        <f t="shared" si="26"/>
        <v>Liberica</v>
      </c>
      <c r="O781" t="str">
        <f t="shared" si="25"/>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L782*E782</f>
        <v>41.25</v>
      </c>
      <c r="N782" t="str">
        <f t="shared" si="26"/>
        <v>Exotica</v>
      </c>
      <c r="O782" t="str">
        <f t="shared" si="25"/>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L783*E783</f>
        <v>145.82</v>
      </c>
      <c r="N783" t="str">
        <f t="shared" si="26"/>
        <v>Liberica</v>
      </c>
      <c r="O783" t="str">
        <f t="shared" si="25"/>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L784*E784</f>
        <v>26.73</v>
      </c>
      <c r="N784" t="str">
        <f t="shared" si="26"/>
        <v>Exotica</v>
      </c>
      <c r="O784" t="str">
        <f t="shared" si="25"/>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L785*E785</f>
        <v>43.650000000000006</v>
      </c>
      <c r="N785" t="str">
        <f t="shared" si="26"/>
        <v>Liberica</v>
      </c>
      <c r="O785" t="str">
        <f t="shared" si="25"/>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L786*E786</f>
        <v>31.7</v>
      </c>
      <c r="N786" t="str">
        <f t="shared" si="26"/>
        <v>Liberica</v>
      </c>
      <c r="O786" t="str">
        <f t="shared" si="25"/>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L787*E787</f>
        <v>22.884999999999998</v>
      </c>
      <c r="N787" t="str">
        <f t="shared" si="26"/>
        <v>Arabica</v>
      </c>
      <c r="O787" t="str">
        <f t="shared" si="25"/>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L788*E788</f>
        <v>27.945</v>
      </c>
      <c r="N788" t="str">
        <f t="shared" si="26"/>
        <v>Exotica</v>
      </c>
      <c r="O788" t="str">
        <f t="shared" si="25"/>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L789*E789</f>
        <v>82.5</v>
      </c>
      <c r="N789" t="str">
        <f t="shared" si="26"/>
        <v>Exotica</v>
      </c>
      <c r="O789" t="str">
        <f t="shared" si="25"/>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L790*E790</f>
        <v>45.769999999999996</v>
      </c>
      <c r="N790" t="str">
        <f t="shared" si="26"/>
        <v>Robusta</v>
      </c>
      <c r="O790" t="str">
        <f t="shared" si="25"/>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L791*E791</f>
        <v>77.699999999999989</v>
      </c>
      <c r="N791" t="str">
        <f t="shared" si="26"/>
        <v>Arabica</v>
      </c>
      <c r="O791" t="str">
        <f t="shared" si="25"/>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L792*E792</f>
        <v>23.31</v>
      </c>
      <c r="N792" t="str">
        <f t="shared" si="26"/>
        <v>Arabica</v>
      </c>
      <c r="O792" t="str">
        <f t="shared" si="25"/>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L793*E793</f>
        <v>23.774999999999999</v>
      </c>
      <c r="N793" t="str">
        <f t="shared" si="26"/>
        <v>Liberica</v>
      </c>
      <c r="O793" t="str">
        <f t="shared" si="25"/>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L794*E794</f>
        <v>52.38</v>
      </c>
      <c r="N794" t="str">
        <f t="shared" si="26"/>
        <v>Liberica</v>
      </c>
      <c r="O794" t="str">
        <f t="shared" si="25"/>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L795*E795</f>
        <v>17.924999999999997</v>
      </c>
      <c r="N795" t="str">
        <f t="shared" si="26"/>
        <v>Robusta</v>
      </c>
      <c r="O795" t="str">
        <f t="shared" si="25"/>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L796*E796</f>
        <v>148.92499999999998</v>
      </c>
      <c r="N796" t="str">
        <f t="shared" si="26"/>
        <v>Arabica</v>
      </c>
      <c r="O796" t="str">
        <f t="shared" si="25"/>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L797*E797</f>
        <v>28.679999999999996</v>
      </c>
      <c r="N797" t="str">
        <f t="shared" si="26"/>
        <v>Robusta</v>
      </c>
      <c r="O797" t="str">
        <f t="shared" si="25"/>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L798*E798</f>
        <v>9.51</v>
      </c>
      <c r="N798" t="str">
        <f t="shared" si="26"/>
        <v>Liberica</v>
      </c>
      <c r="O798" t="str">
        <f t="shared" si="25"/>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L799*E799</f>
        <v>31.08</v>
      </c>
      <c r="N799" t="str">
        <f t="shared" si="26"/>
        <v>Arabica</v>
      </c>
      <c r="O799" t="str">
        <f t="shared" si="25"/>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L800*E800</f>
        <v>8.0549999999999997</v>
      </c>
      <c r="N800" t="str">
        <f t="shared" si="26"/>
        <v>Robusta</v>
      </c>
      <c r="O800" t="str">
        <f t="shared" si="25"/>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L801*E801</f>
        <v>36.450000000000003</v>
      </c>
      <c r="N801" t="str">
        <f t="shared" si="26"/>
        <v>Exotica</v>
      </c>
      <c r="O801" t="str">
        <f t="shared" si="25"/>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L802*E802</f>
        <v>16.11</v>
      </c>
      <c r="N802" t="str">
        <f t="shared" si="26"/>
        <v>Robusta</v>
      </c>
      <c r="O802" t="str">
        <f t="shared" si="25"/>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L803*E803</f>
        <v>41.169999999999995</v>
      </c>
      <c r="N803" t="str">
        <f t="shared" si="26"/>
        <v>Robusta</v>
      </c>
      <c r="O803" t="str">
        <f t="shared" si="25"/>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L804*E804</f>
        <v>10.739999999999998</v>
      </c>
      <c r="N804" t="str">
        <f t="shared" si="26"/>
        <v>Robusta</v>
      </c>
      <c r="O804" t="str">
        <f t="shared" si="25"/>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L805*E805</f>
        <v>126.49999999999999</v>
      </c>
      <c r="N805" t="str">
        <f t="shared" si="26"/>
        <v>Exotica</v>
      </c>
      <c r="O805" t="str">
        <f t="shared" si="25"/>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L806*E806</f>
        <v>23.9</v>
      </c>
      <c r="N806" t="str">
        <f t="shared" si="26"/>
        <v>Robusta</v>
      </c>
      <c r="O806" t="str">
        <f t="shared" si="25"/>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L807*E807</f>
        <v>5.97</v>
      </c>
      <c r="N807" t="str">
        <f t="shared" si="26"/>
        <v>Robusta</v>
      </c>
      <c r="O807" t="str">
        <f t="shared" si="25"/>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L808*E808</f>
        <v>7.77</v>
      </c>
      <c r="N808" t="str">
        <f t="shared" si="26"/>
        <v>Liberica</v>
      </c>
      <c r="O808" t="str">
        <f t="shared" si="25"/>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L809*E809</f>
        <v>23.31</v>
      </c>
      <c r="N809" t="str">
        <f t="shared" si="26"/>
        <v>Liberica</v>
      </c>
      <c r="O809" t="str">
        <f t="shared" si="25"/>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L810*E810</f>
        <v>137.42499999999998</v>
      </c>
      <c r="N810" t="str">
        <f t="shared" si="26"/>
        <v>Robusta</v>
      </c>
      <c r="O810" t="str">
        <f t="shared" si="25"/>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L811*E811</f>
        <v>8.0549999999999997</v>
      </c>
      <c r="N811" t="str">
        <f t="shared" si="26"/>
        <v>Robusta</v>
      </c>
      <c r="O811" t="str">
        <f t="shared" si="25"/>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L812*E812</f>
        <v>28.53</v>
      </c>
      <c r="N812" t="str">
        <f t="shared" si="26"/>
        <v>Liberica</v>
      </c>
      <c r="O812" t="str">
        <f t="shared" si="25"/>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L813*E813</f>
        <v>67.5</v>
      </c>
      <c r="N813" t="str">
        <f t="shared" si="26"/>
        <v>Arabica</v>
      </c>
      <c r="O813" t="str">
        <f t="shared" si="25"/>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L814*E814</f>
        <v>178.70999999999998</v>
      </c>
      <c r="N814" t="str">
        <f t="shared" si="26"/>
        <v>Liberica</v>
      </c>
      <c r="O814" t="str">
        <f t="shared" si="25"/>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L815*E815</f>
        <v>31.624999999999996</v>
      </c>
      <c r="N815" t="str">
        <f t="shared" si="26"/>
        <v>Exotica</v>
      </c>
      <c r="O815" t="str">
        <f t="shared" si="25"/>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L816*E816</f>
        <v>8.91</v>
      </c>
      <c r="N816" t="str">
        <f t="shared" si="26"/>
        <v>Exotica</v>
      </c>
      <c r="O816" t="str">
        <f t="shared" si="25"/>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L817*E817</f>
        <v>35.82</v>
      </c>
      <c r="N817" t="str">
        <f t="shared" si="26"/>
        <v>Robusta</v>
      </c>
      <c r="O817" t="str">
        <f t="shared" si="25"/>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L818*E818</f>
        <v>38.04</v>
      </c>
      <c r="N818" t="str">
        <f t="shared" si="26"/>
        <v>Liberica</v>
      </c>
      <c r="O818" t="str">
        <f t="shared" si="25"/>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L819*E819</f>
        <v>15.54</v>
      </c>
      <c r="N819" t="str">
        <f t="shared" si="26"/>
        <v>Liberica</v>
      </c>
      <c r="O819" t="str">
        <f t="shared" si="25"/>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L820*E820</f>
        <v>79.25</v>
      </c>
      <c r="N820" t="str">
        <f t="shared" si="26"/>
        <v>Liberica</v>
      </c>
      <c r="O820" t="str">
        <f t="shared" si="25"/>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L821*E821</f>
        <v>4.7549999999999999</v>
      </c>
      <c r="N821" t="str">
        <f t="shared" si="26"/>
        <v>Liberica</v>
      </c>
      <c r="O821" t="str">
        <f t="shared" si="25"/>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L822*E822</f>
        <v>55</v>
      </c>
      <c r="N822" t="str">
        <f t="shared" si="26"/>
        <v>Exotica</v>
      </c>
      <c r="O822" t="str">
        <f t="shared" si="25"/>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L823*E823</f>
        <v>26.849999999999994</v>
      </c>
      <c r="N823" t="str">
        <f t="shared" si="26"/>
        <v>Robusta</v>
      </c>
      <c r="O823" t="str">
        <f t="shared" si="25"/>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L824*E824</f>
        <v>136.61999999999998</v>
      </c>
      <c r="N824" t="str">
        <f t="shared" si="26"/>
        <v>Exotica</v>
      </c>
      <c r="O824" t="str">
        <f t="shared" si="25"/>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L825*E825</f>
        <v>47.55</v>
      </c>
      <c r="N825" t="str">
        <f t="shared" si="26"/>
        <v>Liberica</v>
      </c>
      <c r="O825" t="str">
        <f t="shared" si="25"/>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L826*E826</f>
        <v>16.875</v>
      </c>
      <c r="N826" t="str">
        <f t="shared" si="26"/>
        <v>Arabica</v>
      </c>
      <c r="O826" t="str">
        <f t="shared" si="25"/>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L827*E827</f>
        <v>29.849999999999998</v>
      </c>
      <c r="N827" t="str">
        <f t="shared" si="26"/>
        <v>Arabica</v>
      </c>
      <c r="O827" t="str">
        <f t="shared" si="25"/>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L828*E828</f>
        <v>41.25</v>
      </c>
      <c r="N828" t="str">
        <f t="shared" si="26"/>
        <v>Exotica</v>
      </c>
      <c r="O828" t="str">
        <f t="shared" si="25"/>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L829*E829</f>
        <v>20.625</v>
      </c>
      <c r="N829" t="str">
        <f t="shared" si="26"/>
        <v>Exotica</v>
      </c>
      <c r="O829" t="str">
        <f t="shared" si="25"/>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L830*E830</f>
        <v>137.31</v>
      </c>
      <c r="N830" t="str">
        <f t="shared" si="26"/>
        <v>Arabica</v>
      </c>
      <c r="O830" t="str">
        <f t="shared" si="25"/>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L831*E831</f>
        <v>2.9849999999999999</v>
      </c>
      <c r="N831" t="str">
        <f t="shared" si="26"/>
        <v>Arabica</v>
      </c>
      <c r="O831" t="str">
        <f t="shared" si="25"/>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L832*E832</f>
        <v>27.5</v>
      </c>
      <c r="N832" t="str">
        <f t="shared" si="26"/>
        <v>Exotica</v>
      </c>
      <c r="O832" t="str">
        <f t="shared" si="25"/>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L833*E833</f>
        <v>5.97</v>
      </c>
      <c r="N833" t="str">
        <f t="shared" si="26"/>
        <v>Arabica</v>
      </c>
      <c r="O833" t="str">
        <f t="shared" si="25"/>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L834*E834</f>
        <v>59.699999999999996</v>
      </c>
      <c r="N834" t="str">
        <f t="shared" si="26"/>
        <v>Robusta</v>
      </c>
      <c r="O834" t="str">
        <f t="shared" si="25"/>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L835*E835</f>
        <v>82.339999999999989</v>
      </c>
      <c r="N835" t="str">
        <f t="shared" si="26"/>
        <v>Robusta</v>
      </c>
      <c r="O835" t="str">
        <f t="shared" ref="O835:O898" si="27">IF(J835="M","Medium", IF(J835="L", "Light", IF(J835="D", "Dark","")))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L836*E836</f>
        <v>22.884999999999998</v>
      </c>
      <c r="N836" t="str">
        <f t="shared" si="26"/>
        <v>Arabica</v>
      </c>
      <c r="O836" t="str">
        <f t="shared" si="27"/>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L837*E837</f>
        <v>8.91</v>
      </c>
      <c r="N837" t="str">
        <f t="shared" si="26"/>
        <v>Exotica</v>
      </c>
      <c r="O837" t="str">
        <f t="shared" si="27"/>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L838*E838</f>
        <v>11.94</v>
      </c>
      <c r="N838" t="str">
        <f t="shared" si="26"/>
        <v>Arabica</v>
      </c>
      <c r="O838" t="str">
        <f t="shared" si="27"/>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L839*E839</f>
        <v>100.39499999999998</v>
      </c>
      <c r="N839" t="str">
        <f t="shared" si="26"/>
        <v>Liberica</v>
      </c>
      <c r="O839" t="str">
        <f t="shared" si="27"/>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L840*E840</f>
        <v>114.42499999999998</v>
      </c>
      <c r="N840" t="str">
        <f t="shared" ref="N840:N903" si="28">IF(I840="Rob", "Robusta", IF(I840="Exc", "Exotica", IF(I840="Ara", "Arabica", IF(I840="Lib", "Liberica",""))))</f>
        <v>Arabica</v>
      </c>
      <c r="O840" t="str">
        <f t="shared" si="27"/>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L841*E841</f>
        <v>41.25</v>
      </c>
      <c r="N841" t="str">
        <f t="shared" si="28"/>
        <v>Exotica</v>
      </c>
      <c r="O841" t="str">
        <f t="shared" si="27"/>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L842*E842</f>
        <v>28.679999999999996</v>
      </c>
      <c r="N842" t="str">
        <f t="shared" si="28"/>
        <v>Robusta</v>
      </c>
      <c r="O842" t="str">
        <f t="shared" si="27"/>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L843*E843</f>
        <v>4.3650000000000002</v>
      </c>
      <c r="N843" t="str">
        <f t="shared" si="28"/>
        <v>Liberica</v>
      </c>
      <c r="O843" t="str">
        <f t="shared" si="27"/>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L844*E844</f>
        <v>8.25</v>
      </c>
      <c r="N844" t="str">
        <f t="shared" si="28"/>
        <v>Exotica</v>
      </c>
      <c r="O844" t="str">
        <f t="shared" si="27"/>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L845*E845</f>
        <v>8.25</v>
      </c>
      <c r="N845" t="str">
        <f t="shared" si="28"/>
        <v>Exotica</v>
      </c>
      <c r="O845" t="str">
        <f t="shared" si="27"/>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L846*E846</f>
        <v>35.82</v>
      </c>
      <c r="N846" t="str">
        <f t="shared" si="28"/>
        <v>Arabica</v>
      </c>
      <c r="O846" t="str">
        <f t="shared" si="27"/>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L847*E847</f>
        <v>167.67000000000002</v>
      </c>
      <c r="N847" t="str">
        <f t="shared" si="28"/>
        <v>Exotica</v>
      </c>
      <c r="O847" t="str">
        <f t="shared" si="27"/>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L848*E848</f>
        <v>51.749999999999993</v>
      </c>
      <c r="N848" t="str">
        <f t="shared" si="28"/>
        <v>Arabica</v>
      </c>
      <c r="O848" t="str">
        <f t="shared" si="27"/>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L849*E849</f>
        <v>8.9550000000000001</v>
      </c>
      <c r="N849" t="str">
        <f t="shared" si="28"/>
        <v>Arabica</v>
      </c>
      <c r="O849" t="str">
        <f t="shared" si="27"/>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L850*E850</f>
        <v>53.46</v>
      </c>
      <c r="N850" t="str">
        <f t="shared" si="28"/>
        <v>Exotica</v>
      </c>
      <c r="O850" t="str">
        <f t="shared" si="27"/>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L851*E851</f>
        <v>23.31</v>
      </c>
      <c r="N851" t="str">
        <f t="shared" si="28"/>
        <v>Arabica</v>
      </c>
      <c r="O851" t="str">
        <f t="shared" si="27"/>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L852*E852</f>
        <v>6.75</v>
      </c>
      <c r="N852" t="str">
        <f t="shared" si="28"/>
        <v>Arabica</v>
      </c>
      <c r="O852" t="str">
        <f t="shared" si="27"/>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L853*E853</f>
        <v>7.77</v>
      </c>
      <c r="N853" t="str">
        <f t="shared" si="28"/>
        <v>Liberica</v>
      </c>
      <c r="O853" t="str">
        <f t="shared" si="27"/>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L854*E854</f>
        <v>119.13999999999999</v>
      </c>
      <c r="N854" t="str">
        <f t="shared" si="28"/>
        <v>Liberica</v>
      </c>
      <c r="O854" t="str">
        <f t="shared" si="27"/>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L855*E855</f>
        <v>19.899999999999999</v>
      </c>
      <c r="N855" t="str">
        <f t="shared" si="28"/>
        <v>Arabica</v>
      </c>
      <c r="O855" t="str">
        <f t="shared" si="27"/>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L856*E856</f>
        <v>35.849999999999994</v>
      </c>
      <c r="N856" t="str">
        <f t="shared" si="28"/>
        <v>Robusta</v>
      </c>
      <c r="O856" t="str">
        <f t="shared" si="27"/>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L857*E857</f>
        <v>89.35499999999999</v>
      </c>
      <c r="N857" t="str">
        <f t="shared" si="28"/>
        <v>Liberica</v>
      </c>
      <c r="O857" t="str">
        <f t="shared" si="27"/>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L858*E858</f>
        <v>8.73</v>
      </c>
      <c r="N858" t="str">
        <f t="shared" si="28"/>
        <v>Liberica</v>
      </c>
      <c r="O858" t="str">
        <f t="shared" si="27"/>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L859*E859</f>
        <v>137.42499999999998</v>
      </c>
      <c r="N859" t="str">
        <f t="shared" si="28"/>
        <v>Robusta</v>
      </c>
      <c r="O859" t="str">
        <f t="shared" si="27"/>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L860*E860</f>
        <v>34.92</v>
      </c>
      <c r="N860" t="str">
        <f t="shared" si="28"/>
        <v>Liberica</v>
      </c>
      <c r="O860" t="str">
        <f t="shared" si="27"/>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L861*E861</f>
        <v>178.70999999999998</v>
      </c>
      <c r="N861" t="str">
        <f t="shared" si="28"/>
        <v>Arabica</v>
      </c>
      <c r="O861" t="str">
        <f t="shared" si="27"/>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L862*E862</f>
        <v>25.874999999999996</v>
      </c>
      <c r="N862" t="str">
        <f t="shared" si="28"/>
        <v>Arabica</v>
      </c>
      <c r="O862" t="str">
        <f t="shared" si="27"/>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L863*E863</f>
        <v>77.699999999999989</v>
      </c>
      <c r="N863" t="str">
        <f t="shared" si="28"/>
        <v>Liberica</v>
      </c>
      <c r="O863" t="str">
        <f t="shared" si="27"/>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L864*E864</f>
        <v>9.9499999999999993</v>
      </c>
      <c r="N864" t="str">
        <f t="shared" si="28"/>
        <v>Robusta</v>
      </c>
      <c r="O864" t="str">
        <f t="shared" si="27"/>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L865*E865</f>
        <v>29.1</v>
      </c>
      <c r="N865" t="str">
        <f t="shared" si="28"/>
        <v>Liberica</v>
      </c>
      <c r="O865" t="str">
        <f t="shared" si="27"/>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L866*E866</f>
        <v>21.509999999999998</v>
      </c>
      <c r="N866" t="str">
        <f t="shared" si="28"/>
        <v>Robusta</v>
      </c>
      <c r="O866" t="str">
        <f t="shared" si="27"/>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L867*E867</f>
        <v>6.75</v>
      </c>
      <c r="N867" t="str">
        <f t="shared" si="28"/>
        <v>Arabica</v>
      </c>
      <c r="O867" t="str">
        <f t="shared" si="27"/>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L868*E868</f>
        <v>17.91</v>
      </c>
      <c r="N868" t="str">
        <f t="shared" si="28"/>
        <v>Arabica</v>
      </c>
      <c r="O868" t="str">
        <f t="shared" si="27"/>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L869*E869</f>
        <v>29.784999999999997</v>
      </c>
      <c r="N869" t="str">
        <f t="shared" si="28"/>
        <v>Arabica</v>
      </c>
      <c r="O869" t="str">
        <f t="shared" si="27"/>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L870*E870</f>
        <v>41.25</v>
      </c>
      <c r="N870" t="str">
        <f t="shared" si="28"/>
        <v>Exotica</v>
      </c>
      <c r="O870" t="str">
        <f t="shared" si="27"/>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L871*E871</f>
        <v>17.91</v>
      </c>
      <c r="N871" t="str">
        <f t="shared" si="28"/>
        <v>Robusta</v>
      </c>
      <c r="O871" t="str">
        <f t="shared" si="27"/>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L872*E872</f>
        <v>7.29</v>
      </c>
      <c r="N872" t="str">
        <f t="shared" si="28"/>
        <v>Exotica</v>
      </c>
      <c r="O872" t="str">
        <f t="shared" si="27"/>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L873*E873</f>
        <v>29.7</v>
      </c>
      <c r="N873" t="str">
        <f t="shared" si="28"/>
        <v>Exotica</v>
      </c>
      <c r="O873" t="str">
        <f t="shared" si="27"/>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L874*E874</f>
        <v>22.5</v>
      </c>
      <c r="N874" t="str">
        <f t="shared" si="28"/>
        <v>Arabica</v>
      </c>
      <c r="O874" t="str">
        <f t="shared" si="27"/>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L875*E875</f>
        <v>11.94</v>
      </c>
      <c r="N875" t="str">
        <f t="shared" si="28"/>
        <v>Robusta</v>
      </c>
      <c r="O875" t="str">
        <f t="shared" si="27"/>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L876*E876</f>
        <v>25.9</v>
      </c>
      <c r="N876" t="str">
        <f t="shared" si="28"/>
        <v>Arabica</v>
      </c>
      <c r="O876" t="str">
        <f t="shared" si="27"/>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L877*E877</f>
        <v>43.650000000000006</v>
      </c>
      <c r="N877" t="str">
        <f t="shared" si="28"/>
        <v>Liberica</v>
      </c>
      <c r="O877" t="str">
        <f t="shared" si="27"/>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L878*E878</f>
        <v>46.62</v>
      </c>
      <c r="N878" t="str">
        <f t="shared" si="28"/>
        <v>Arabica</v>
      </c>
      <c r="O878" t="str">
        <f t="shared" si="27"/>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L879*E879</f>
        <v>28.53</v>
      </c>
      <c r="N879" t="str">
        <f t="shared" si="28"/>
        <v>Liberica</v>
      </c>
      <c r="O879" t="str">
        <f t="shared" si="27"/>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L880*E880</f>
        <v>27.484999999999996</v>
      </c>
      <c r="N880" t="str">
        <f t="shared" si="28"/>
        <v>Robusta</v>
      </c>
      <c r="O880" t="str">
        <f t="shared" si="27"/>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L881*E881</f>
        <v>10.935</v>
      </c>
      <c r="N881" t="str">
        <f t="shared" si="28"/>
        <v>Exotica</v>
      </c>
      <c r="O881" t="str">
        <f t="shared" si="27"/>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L882*E882</f>
        <v>7.169999999999999</v>
      </c>
      <c r="N882" t="str">
        <f t="shared" si="28"/>
        <v>Robusta</v>
      </c>
      <c r="O882" t="str">
        <f t="shared" si="27"/>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L883*E883</f>
        <v>23.31</v>
      </c>
      <c r="N883" t="str">
        <f t="shared" si="28"/>
        <v>Arabica</v>
      </c>
      <c r="O883" t="str">
        <f t="shared" si="27"/>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L884*E884</f>
        <v>114.42499999999998</v>
      </c>
      <c r="N884" t="str">
        <f t="shared" si="28"/>
        <v>Arabica</v>
      </c>
      <c r="O884" t="str">
        <f t="shared" si="27"/>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L885*E885</f>
        <v>77.624999999999986</v>
      </c>
      <c r="N885" t="str">
        <f t="shared" si="28"/>
        <v>Arabica</v>
      </c>
      <c r="O885" t="str">
        <f t="shared" si="27"/>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L886*E886</f>
        <v>5.3699999999999992</v>
      </c>
      <c r="N886" t="str">
        <f t="shared" si="28"/>
        <v>Robusta</v>
      </c>
      <c r="O886" t="str">
        <f t="shared" si="27"/>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L887*E887</f>
        <v>123.50999999999999</v>
      </c>
      <c r="N887" t="str">
        <f t="shared" si="28"/>
        <v>Robusta</v>
      </c>
      <c r="O887" t="str">
        <f t="shared" si="27"/>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L888*E888</f>
        <v>17.46</v>
      </c>
      <c r="N888" t="str">
        <f t="shared" si="28"/>
        <v>Liberica</v>
      </c>
      <c r="O888" t="str">
        <f t="shared" si="27"/>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L889*E889</f>
        <v>13.365</v>
      </c>
      <c r="N889" t="str">
        <f t="shared" si="28"/>
        <v>Exotica</v>
      </c>
      <c r="O889" t="str">
        <f t="shared" si="27"/>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L890*E890</f>
        <v>7.77</v>
      </c>
      <c r="N890" t="str">
        <f t="shared" si="28"/>
        <v>Arabica</v>
      </c>
      <c r="O890" t="str">
        <f t="shared" si="27"/>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L891*E891</f>
        <v>2.6849999999999996</v>
      </c>
      <c r="N891" t="str">
        <f t="shared" si="28"/>
        <v>Robusta</v>
      </c>
      <c r="O891" t="str">
        <f t="shared" si="27"/>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L892*E892</f>
        <v>20.584999999999997</v>
      </c>
      <c r="N892" t="str">
        <f t="shared" si="28"/>
        <v>Robusta</v>
      </c>
      <c r="O892" t="str">
        <f t="shared" si="27"/>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L893*E893</f>
        <v>114.42499999999998</v>
      </c>
      <c r="N893" t="str">
        <f t="shared" si="28"/>
        <v>Arabica</v>
      </c>
      <c r="O893" t="str">
        <f t="shared" si="27"/>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L894*E894</f>
        <v>20.625</v>
      </c>
      <c r="N894" t="str">
        <f t="shared" si="28"/>
        <v>Exotica</v>
      </c>
      <c r="O894" t="str">
        <f t="shared" si="27"/>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L895*E895</f>
        <v>57.06</v>
      </c>
      <c r="N895" t="str">
        <f t="shared" si="28"/>
        <v>Liberica</v>
      </c>
      <c r="O895" t="str">
        <f t="shared" si="27"/>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L896*E896</f>
        <v>82.339999999999989</v>
      </c>
      <c r="N896" t="str">
        <f t="shared" si="28"/>
        <v>Robusta</v>
      </c>
      <c r="O896" t="str">
        <f t="shared" si="27"/>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L897*E897</f>
        <v>158.12499999999997</v>
      </c>
      <c r="N897" t="str">
        <f t="shared" si="28"/>
        <v>Exotica</v>
      </c>
      <c r="O897" t="str">
        <f t="shared" si="27"/>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L898*E898</f>
        <v>32.22</v>
      </c>
      <c r="N898" t="str">
        <f t="shared" si="28"/>
        <v>Robusta</v>
      </c>
      <c r="O898" t="str">
        <f t="shared" si="27"/>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L899*E899</f>
        <v>24.3</v>
      </c>
      <c r="N899" t="str">
        <f t="shared" si="28"/>
        <v>Exotica</v>
      </c>
      <c r="O899" t="str">
        <f t="shared" ref="O899:O962" si="29">IF(J899="M","Medium", IF(J899="L", "Light", IF(J899="D", "Dark","")))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L900*E900</f>
        <v>35.849999999999994</v>
      </c>
      <c r="N900" t="str">
        <f t="shared" si="28"/>
        <v>Robusta</v>
      </c>
      <c r="O900" t="str">
        <f t="shared" si="29"/>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L901*E901</f>
        <v>72.75</v>
      </c>
      <c r="N901" t="str">
        <f t="shared" si="28"/>
        <v>Liberica</v>
      </c>
      <c r="O901" t="str">
        <f t="shared" si="29"/>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L902*E902</f>
        <v>47.55</v>
      </c>
      <c r="N902" t="str">
        <f t="shared" si="28"/>
        <v>Liberica</v>
      </c>
      <c r="O902" t="str">
        <f t="shared" si="29"/>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L903*E903</f>
        <v>3.5849999999999995</v>
      </c>
      <c r="N903" t="str">
        <f t="shared" si="28"/>
        <v>Robusta</v>
      </c>
      <c r="O903" t="str">
        <f t="shared" si="29"/>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L904*E904</f>
        <v>158.12499999999997</v>
      </c>
      <c r="N904" t="str">
        <f t="shared" ref="N904:N967" si="30">IF(I904="Rob", "Robusta", IF(I904="Exc", "Exotica", IF(I904="Ara", "Arabica", IF(I904="Lib", "Liberica",""))))</f>
        <v>Exotica</v>
      </c>
      <c r="O904" t="str">
        <f t="shared" si="29"/>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L905*E905</f>
        <v>17.46</v>
      </c>
      <c r="N905" t="str">
        <f t="shared" si="30"/>
        <v>Liberica</v>
      </c>
      <c r="O905" t="str">
        <f t="shared" si="29"/>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L906*E906</f>
        <v>148.92499999999998</v>
      </c>
      <c r="N906" t="str">
        <f t="shared" si="30"/>
        <v>Arabica</v>
      </c>
      <c r="O906" t="str">
        <f t="shared" si="29"/>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L907*E907</f>
        <v>40.5</v>
      </c>
      <c r="N907" t="str">
        <f t="shared" si="30"/>
        <v>Arabica</v>
      </c>
      <c r="O907" t="str">
        <f t="shared" si="29"/>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L908*E908</f>
        <v>27</v>
      </c>
      <c r="N908" t="str">
        <f t="shared" si="30"/>
        <v>Arabica</v>
      </c>
      <c r="O908" t="str">
        <f t="shared" si="29"/>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L909*E909</f>
        <v>38.849999999999994</v>
      </c>
      <c r="N909" t="str">
        <f t="shared" si="30"/>
        <v>Liberica</v>
      </c>
      <c r="O909" t="str">
        <f t="shared" si="29"/>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L910*E910</f>
        <v>59.75</v>
      </c>
      <c r="N910" t="str">
        <f t="shared" si="30"/>
        <v>Robusta</v>
      </c>
      <c r="O910" t="str">
        <f t="shared" si="29"/>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L911*E911</f>
        <v>10.754999999999999</v>
      </c>
      <c r="N911" t="str">
        <f t="shared" si="30"/>
        <v>Robusta</v>
      </c>
      <c r="O911" t="str">
        <f t="shared" si="29"/>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L912*E912</f>
        <v>91.539999999999992</v>
      </c>
      <c r="N912" t="str">
        <f t="shared" si="30"/>
        <v>Arabica</v>
      </c>
      <c r="O912" t="str">
        <f t="shared" si="29"/>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L913*E913</f>
        <v>45</v>
      </c>
      <c r="N913" t="str">
        <f t="shared" si="30"/>
        <v>Arabica</v>
      </c>
      <c r="O913" t="str">
        <f t="shared" si="29"/>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L914*E914</f>
        <v>137.31</v>
      </c>
      <c r="N914" t="str">
        <f t="shared" si="30"/>
        <v>Robusta</v>
      </c>
      <c r="O914" t="str">
        <f t="shared" si="29"/>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L915*E915</f>
        <v>6.75</v>
      </c>
      <c r="N915" t="str">
        <f t="shared" si="30"/>
        <v>Arabica</v>
      </c>
      <c r="O915" t="str">
        <f t="shared" si="29"/>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L916*E916</f>
        <v>45</v>
      </c>
      <c r="N916" t="str">
        <f t="shared" si="30"/>
        <v>Arabica</v>
      </c>
      <c r="O916" t="str">
        <f t="shared" si="29"/>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L917*E917</f>
        <v>83.835000000000008</v>
      </c>
      <c r="N917" t="str">
        <f t="shared" si="30"/>
        <v>Exotica</v>
      </c>
      <c r="O917" t="str">
        <f t="shared" si="29"/>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L918*E918</f>
        <v>3.645</v>
      </c>
      <c r="N918" t="str">
        <f t="shared" si="30"/>
        <v>Exotica</v>
      </c>
      <c r="O918" t="str">
        <f t="shared" si="29"/>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L919*E919</f>
        <v>6.75</v>
      </c>
      <c r="N919" t="str">
        <f t="shared" si="30"/>
        <v>Arabica</v>
      </c>
      <c r="O919" t="str">
        <f t="shared" si="29"/>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L920*E920</f>
        <v>21.87</v>
      </c>
      <c r="N920" t="str">
        <f t="shared" si="30"/>
        <v>Exotica</v>
      </c>
      <c r="O920" t="str">
        <f t="shared" si="29"/>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L921*E921</f>
        <v>13.424999999999997</v>
      </c>
      <c r="N921" t="str">
        <f t="shared" si="30"/>
        <v>Robusta</v>
      </c>
      <c r="O921" t="str">
        <f t="shared" si="29"/>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L922*E922</f>
        <v>123.50999999999999</v>
      </c>
      <c r="N922" t="str">
        <f t="shared" si="30"/>
        <v>Robusta</v>
      </c>
      <c r="O922" t="str">
        <f t="shared" si="29"/>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L923*E923</f>
        <v>7.77</v>
      </c>
      <c r="N923" t="str">
        <f t="shared" si="30"/>
        <v>Liberica</v>
      </c>
      <c r="O923" t="str">
        <f t="shared" si="29"/>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L924*E924</f>
        <v>67.5</v>
      </c>
      <c r="N924" t="str">
        <f t="shared" si="30"/>
        <v>Arabica</v>
      </c>
      <c r="O924" t="str">
        <f t="shared" si="29"/>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L925*E925</f>
        <v>27.945</v>
      </c>
      <c r="N925" t="str">
        <f t="shared" si="30"/>
        <v>Exotica</v>
      </c>
      <c r="O925" t="str">
        <f t="shared" si="29"/>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L926*E926</f>
        <v>89.35499999999999</v>
      </c>
      <c r="N926" t="str">
        <f t="shared" si="30"/>
        <v>Arabica</v>
      </c>
      <c r="O926" t="str">
        <f t="shared" si="29"/>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L927*E927</f>
        <v>20.25</v>
      </c>
      <c r="N927" t="str">
        <f t="shared" si="30"/>
        <v>Arabica</v>
      </c>
      <c r="O927" t="str">
        <f t="shared" si="29"/>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L928*E928</f>
        <v>33.75</v>
      </c>
      <c r="N928" t="str">
        <f t="shared" si="30"/>
        <v>Arabica</v>
      </c>
      <c r="O928" t="str">
        <f t="shared" si="29"/>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L929*E929</f>
        <v>111.78</v>
      </c>
      <c r="N929" t="str">
        <f t="shared" si="30"/>
        <v>Exotica</v>
      </c>
      <c r="O929" t="str">
        <f t="shared" si="29"/>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L930*E930</f>
        <v>63.249999999999993</v>
      </c>
      <c r="N930" t="str">
        <f t="shared" si="30"/>
        <v>Exotica</v>
      </c>
      <c r="O930" t="str">
        <f t="shared" si="29"/>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L931*E931</f>
        <v>8.91</v>
      </c>
      <c r="N931" t="str">
        <f t="shared" si="30"/>
        <v>Exotica</v>
      </c>
      <c r="O931" t="str">
        <f t="shared" si="29"/>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L932*E932</f>
        <v>12.15</v>
      </c>
      <c r="N932" t="str">
        <f t="shared" si="30"/>
        <v>Exotica</v>
      </c>
      <c r="O932" t="str">
        <f t="shared" si="29"/>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L933*E933</f>
        <v>23.88</v>
      </c>
      <c r="N933" t="str">
        <f t="shared" si="30"/>
        <v>Arabica</v>
      </c>
      <c r="O933" t="str">
        <f t="shared" si="29"/>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L934*E934</f>
        <v>55</v>
      </c>
      <c r="N934" t="str">
        <f t="shared" si="30"/>
        <v>Exotica</v>
      </c>
      <c r="O934" t="str">
        <f t="shared" si="29"/>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L935*E935</f>
        <v>26.849999999999998</v>
      </c>
      <c r="N935" t="str">
        <f t="shared" si="30"/>
        <v>Robusta</v>
      </c>
      <c r="O935" t="str">
        <f t="shared" si="29"/>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L936*E936</f>
        <v>114.42499999999998</v>
      </c>
      <c r="N936" t="str">
        <f t="shared" si="30"/>
        <v>Robusta</v>
      </c>
      <c r="O936" t="str">
        <f t="shared" si="29"/>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L937*E937</f>
        <v>155.24999999999997</v>
      </c>
      <c r="N937" t="str">
        <f t="shared" si="30"/>
        <v>Arabica</v>
      </c>
      <c r="O937" t="str">
        <f t="shared" si="29"/>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L938*E938</f>
        <v>23.31</v>
      </c>
      <c r="N938" t="str">
        <f t="shared" si="30"/>
        <v>Liberica</v>
      </c>
      <c r="O938" t="str">
        <f t="shared" si="29"/>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L939*E939</f>
        <v>91.539999999999992</v>
      </c>
      <c r="N939" t="str">
        <f t="shared" si="30"/>
        <v>Robusta</v>
      </c>
      <c r="O939" t="str">
        <f t="shared" si="29"/>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L940*E940</f>
        <v>74.25</v>
      </c>
      <c r="N940" t="str">
        <f t="shared" si="30"/>
        <v>Exotica</v>
      </c>
      <c r="O940" t="str">
        <f t="shared" si="29"/>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L941*E941</f>
        <v>28.53</v>
      </c>
      <c r="N941" t="str">
        <f t="shared" si="30"/>
        <v>Liberica</v>
      </c>
      <c r="O941" t="str">
        <f t="shared" si="29"/>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L942*E942</f>
        <v>14.339999999999998</v>
      </c>
      <c r="N942" t="str">
        <f t="shared" si="30"/>
        <v>Robusta</v>
      </c>
      <c r="O942" t="str">
        <f t="shared" si="29"/>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L943*E943</f>
        <v>15.54</v>
      </c>
      <c r="N943" t="str">
        <f t="shared" si="30"/>
        <v>Arabica</v>
      </c>
      <c r="O943" t="str">
        <f t="shared" si="29"/>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L944*E944</f>
        <v>35.849999999999994</v>
      </c>
      <c r="N944" t="str">
        <f t="shared" si="30"/>
        <v>Robusta</v>
      </c>
      <c r="O944" t="str">
        <f t="shared" si="29"/>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L945*E945</f>
        <v>46.62</v>
      </c>
      <c r="N945" t="str">
        <f t="shared" si="30"/>
        <v>Arabica</v>
      </c>
      <c r="O945" t="str">
        <f t="shared" si="29"/>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L946*E946</f>
        <v>35.849999999999994</v>
      </c>
      <c r="N946" t="str">
        <f t="shared" si="30"/>
        <v>Robusta</v>
      </c>
      <c r="O946" t="str">
        <f t="shared" si="29"/>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L947*E947</f>
        <v>119.13999999999999</v>
      </c>
      <c r="N947" t="str">
        <f t="shared" si="30"/>
        <v>Liberica</v>
      </c>
      <c r="O947" t="str">
        <f t="shared" si="29"/>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L948*E948</f>
        <v>23.31</v>
      </c>
      <c r="N948" t="str">
        <f t="shared" si="30"/>
        <v>Liberica</v>
      </c>
      <c r="O948" t="str">
        <f t="shared" si="29"/>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L949*E949</f>
        <v>11.25</v>
      </c>
      <c r="N949" t="str">
        <f t="shared" si="30"/>
        <v>Arabica</v>
      </c>
      <c r="O949" t="str">
        <f t="shared" si="29"/>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L950*E950</f>
        <v>83.835000000000008</v>
      </c>
      <c r="N950" t="str">
        <f t="shared" si="30"/>
        <v>Exotica</v>
      </c>
      <c r="O950" t="str">
        <f t="shared" si="29"/>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L951*E951</f>
        <v>109.93999999999998</v>
      </c>
      <c r="N951" t="str">
        <f t="shared" si="30"/>
        <v>Robusta</v>
      </c>
      <c r="O951" t="str">
        <f t="shared" si="29"/>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L952*E952</f>
        <v>14.339999999999998</v>
      </c>
      <c r="N952" t="str">
        <f t="shared" si="30"/>
        <v>Robusta</v>
      </c>
      <c r="O952" t="str">
        <f t="shared" si="29"/>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L953*E953</f>
        <v>21.509999999999998</v>
      </c>
      <c r="N953" t="str">
        <f t="shared" si="30"/>
        <v>Robusta</v>
      </c>
      <c r="O953" t="str">
        <f t="shared" si="29"/>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L954*E954</f>
        <v>22.5</v>
      </c>
      <c r="N954" t="str">
        <f t="shared" si="30"/>
        <v>Arabica</v>
      </c>
      <c r="O954" t="str">
        <f t="shared" si="29"/>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L955*E955</f>
        <v>3.8849999999999998</v>
      </c>
      <c r="N955" t="str">
        <f t="shared" si="30"/>
        <v>Arabica</v>
      </c>
      <c r="O955" t="str">
        <f t="shared" si="29"/>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L956*E956</f>
        <v>27.945</v>
      </c>
      <c r="N956" t="str">
        <f t="shared" si="30"/>
        <v>Exotica</v>
      </c>
      <c r="O956" t="str">
        <f t="shared" si="29"/>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L957*E957</f>
        <v>170.77499999999998</v>
      </c>
      <c r="N957" t="str">
        <f t="shared" si="30"/>
        <v>Exotica</v>
      </c>
      <c r="O957" t="str">
        <f t="shared" si="29"/>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L958*E958</f>
        <v>54.969999999999992</v>
      </c>
      <c r="N958" t="str">
        <f t="shared" si="30"/>
        <v>Robusta</v>
      </c>
      <c r="O958" t="str">
        <f t="shared" si="29"/>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L959*E959</f>
        <v>14.85</v>
      </c>
      <c r="N959" t="str">
        <f t="shared" si="30"/>
        <v>Exotica</v>
      </c>
      <c r="O959" t="str">
        <f t="shared" si="29"/>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L960*E960</f>
        <v>7.77</v>
      </c>
      <c r="N960" t="str">
        <f t="shared" si="30"/>
        <v>Arabica</v>
      </c>
      <c r="O960" t="str">
        <f t="shared" si="29"/>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L961*E961</f>
        <v>23.774999999999999</v>
      </c>
      <c r="N961" t="str">
        <f t="shared" si="30"/>
        <v>Liberica</v>
      </c>
      <c r="O961" t="str">
        <f t="shared" si="29"/>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L962*E962</f>
        <v>79.25</v>
      </c>
      <c r="N962" t="str">
        <f t="shared" si="30"/>
        <v>Liberica</v>
      </c>
      <c r="O962" t="str">
        <f t="shared" si="29"/>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L963*E963</f>
        <v>45.769999999999996</v>
      </c>
      <c r="N963" t="str">
        <f t="shared" si="30"/>
        <v>Arabica</v>
      </c>
      <c r="O963" t="str">
        <f t="shared" ref="O963:O1001" si="31">IF(J963="M","Medium", IF(J963="L", "Light", IF(J963="D", "Dark","")))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L964*E964</f>
        <v>8.9499999999999993</v>
      </c>
      <c r="N964" t="str">
        <f t="shared" si="30"/>
        <v>Robusta</v>
      </c>
      <c r="O964" t="str">
        <f t="shared" si="31"/>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L965*E965</f>
        <v>23.88</v>
      </c>
      <c r="N965" t="str">
        <f t="shared" si="30"/>
        <v>Robusta</v>
      </c>
      <c r="O965" t="str">
        <f t="shared" si="31"/>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L966*E966</f>
        <v>22.274999999999999</v>
      </c>
      <c r="N966" t="str">
        <f t="shared" si="30"/>
        <v>Exotica</v>
      </c>
      <c r="O966" t="str">
        <f t="shared" si="31"/>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L967*E967</f>
        <v>29.849999999999998</v>
      </c>
      <c r="N967" t="str">
        <f t="shared" si="30"/>
        <v>Robusta</v>
      </c>
      <c r="O967" t="str">
        <f t="shared" si="31"/>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L968*E968</f>
        <v>53.46</v>
      </c>
      <c r="N968" t="str">
        <f t="shared" ref="N968:N1001" si="32">IF(I968="Rob", "Robusta", IF(I968="Exc", "Exotica", IF(I968="Ara", "Arabica", IF(I968="Lib", "Liberica",""))))</f>
        <v>Exotica</v>
      </c>
      <c r="O968" t="str">
        <f t="shared" si="31"/>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L969*E969</f>
        <v>2.6849999999999996</v>
      </c>
      <c r="N969" t="str">
        <f t="shared" si="32"/>
        <v>Robusta</v>
      </c>
      <c r="O969" t="str">
        <f t="shared" si="31"/>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L970*E970</f>
        <v>5.97</v>
      </c>
      <c r="N970" t="str">
        <f t="shared" si="32"/>
        <v>Robusta</v>
      </c>
      <c r="O970" t="str">
        <f t="shared" si="31"/>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L971*E971</f>
        <v>12.95</v>
      </c>
      <c r="N971" t="str">
        <f t="shared" si="32"/>
        <v>Liberica</v>
      </c>
      <c r="O971" t="str">
        <f t="shared" si="31"/>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L972*E972</f>
        <v>8.25</v>
      </c>
      <c r="N972" t="str">
        <f t="shared" si="32"/>
        <v>Exotica</v>
      </c>
      <c r="O972" t="str">
        <f t="shared" si="31"/>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L973*E973</f>
        <v>148.92499999999998</v>
      </c>
      <c r="N973" t="str">
        <f t="shared" si="32"/>
        <v>Arabica</v>
      </c>
      <c r="O973" t="str">
        <f t="shared" si="31"/>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L974*E974</f>
        <v>89.35499999999999</v>
      </c>
      <c r="N974" t="str">
        <f t="shared" si="32"/>
        <v>Arabica</v>
      </c>
      <c r="O974" t="str">
        <f t="shared" si="31"/>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L975*E975</f>
        <v>87.300000000000011</v>
      </c>
      <c r="N975" t="str">
        <f t="shared" si="32"/>
        <v>Liberica</v>
      </c>
      <c r="O975" t="str">
        <f t="shared" si="31"/>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L976*E976</f>
        <v>5.3699999999999992</v>
      </c>
      <c r="N976" t="str">
        <f t="shared" si="32"/>
        <v>Robusta</v>
      </c>
      <c r="O976" t="str">
        <f t="shared" si="31"/>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L977*E977</f>
        <v>8.9550000000000001</v>
      </c>
      <c r="N977" t="str">
        <f t="shared" si="32"/>
        <v>Arabica</v>
      </c>
      <c r="O977" t="str">
        <f t="shared" si="31"/>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L978*E978</f>
        <v>137.42499999999998</v>
      </c>
      <c r="N978" t="str">
        <f t="shared" si="32"/>
        <v>Robusta</v>
      </c>
      <c r="O978" t="str">
        <f t="shared" si="31"/>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L979*E979</f>
        <v>59.75</v>
      </c>
      <c r="N979" t="str">
        <f t="shared" si="32"/>
        <v>Robusta</v>
      </c>
      <c r="O979" t="str">
        <f t="shared" si="31"/>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L980*E980</f>
        <v>23.31</v>
      </c>
      <c r="N980" t="str">
        <f t="shared" si="32"/>
        <v>Arabica</v>
      </c>
      <c r="O980" t="str">
        <f t="shared" si="31"/>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L981*E981</f>
        <v>10.739999999999998</v>
      </c>
      <c r="N981" t="str">
        <f t="shared" si="32"/>
        <v>Robusta</v>
      </c>
      <c r="O981" t="str">
        <f t="shared" si="31"/>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L982*E982</f>
        <v>167.67000000000002</v>
      </c>
      <c r="N982" t="str">
        <f t="shared" si="32"/>
        <v>Exotica</v>
      </c>
      <c r="O982" t="str">
        <f t="shared" si="31"/>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L983*E983</f>
        <v>21.87</v>
      </c>
      <c r="N983" t="str">
        <f t="shared" si="32"/>
        <v>Exotica</v>
      </c>
      <c r="O983" t="str">
        <f t="shared" si="31"/>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L984*E984</f>
        <v>23.9</v>
      </c>
      <c r="N984" t="str">
        <f t="shared" si="32"/>
        <v>Robusta</v>
      </c>
      <c r="O984" t="str">
        <f t="shared" si="31"/>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L985*E985</f>
        <v>6.75</v>
      </c>
      <c r="N985" t="str">
        <f t="shared" si="32"/>
        <v>Arabica</v>
      </c>
      <c r="O985" t="str">
        <f t="shared" si="31"/>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L986*E986</f>
        <v>31.624999999999996</v>
      </c>
      <c r="N986" t="str">
        <f t="shared" si="32"/>
        <v>Exotica</v>
      </c>
      <c r="O986" t="str">
        <f t="shared" si="31"/>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L987*E987</f>
        <v>47.8</v>
      </c>
      <c r="N987" t="str">
        <f t="shared" si="32"/>
        <v>Robusta</v>
      </c>
      <c r="O987" t="str">
        <f t="shared" si="31"/>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L988*E988</f>
        <v>33.464999999999996</v>
      </c>
      <c r="N988" t="str">
        <f t="shared" si="32"/>
        <v>Liberica</v>
      </c>
      <c r="O988" t="str">
        <f t="shared" si="31"/>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L989*E989</f>
        <v>29.849999999999998</v>
      </c>
      <c r="N989" t="str">
        <f t="shared" si="32"/>
        <v>Arabica</v>
      </c>
      <c r="O989" t="str">
        <f t="shared" si="31"/>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L990*E990</f>
        <v>29.849999999999998</v>
      </c>
      <c r="N990" t="str">
        <f t="shared" si="32"/>
        <v>Robusta</v>
      </c>
      <c r="O990" t="str">
        <f t="shared" si="31"/>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L991*E991</f>
        <v>155.24999999999997</v>
      </c>
      <c r="N991" t="str">
        <f t="shared" si="32"/>
        <v>Arabica</v>
      </c>
      <c r="O991" t="str">
        <f t="shared" si="31"/>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L992*E992</f>
        <v>18.225000000000001</v>
      </c>
      <c r="N992" t="str">
        <f t="shared" si="32"/>
        <v>Exotica</v>
      </c>
      <c r="O992" t="str">
        <f t="shared" si="31"/>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L993*E993</f>
        <v>15.54</v>
      </c>
      <c r="N993" t="str">
        <f t="shared" si="32"/>
        <v>Liberica</v>
      </c>
      <c r="O993" t="str">
        <f t="shared" si="31"/>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L994*E994</f>
        <v>109.36499999999999</v>
      </c>
      <c r="N994" t="str">
        <f t="shared" si="32"/>
        <v>Liberica</v>
      </c>
      <c r="O994" t="str">
        <f t="shared" si="31"/>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L995*E995</f>
        <v>77.699999999999989</v>
      </c>
      <c r="N995" t="str">
        <f t="shared" si="32"/>
        <v>Arabica</v>
      </c>
      <c r="O995" t="str">
        <f t="shared" si="31"/>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L996*E996</f>
        <v>8.9550000000000001</v>
      </c>
      <c r="N996" t="str">
        <f t="shared" si="32"/>
        <v>Arabica</v>
      </c>
      <c r="O996" t="str">
        <f t="shared" si="31"/>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L997*E997</f>
        <v>27.484999999999996</v>
      </c>
      <c r="N997" t="str">
        <f t="shared" si="32"/>
        <v>Robusta</v>
      </c>
      <c r="O997" t="str">
        <f t="shared" si="31"/>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L998*E998</f>
        <v>29.849999999999998</v>
      </c>
      <c r="N998" t="str">
        <f t="shared" si="32"/>
        <v>Robusta</v>
      </c>
      <c r="O998" t="str">
        <f t="shared" si="31"/>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L999*E999</f>
        <v>27</v>
      </c>
      <c r="N999" t="str">
        <f t="shared" si="32"/>
        <v>Arabica</v>
      </c>
      <c r="O999" t="str">
        <f t="shared" si="31"/>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L1000*E1000</f>
        <v>9.9499999999999993</v>
      </c>
      <c r="N1000" t="str">
        <f t="shared" si="32"/>
        <v>Arabica</v>
      </c>
      <c r="O1000" t="str">
        <f t="shared" si="31"/>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L1001*E1001</f>
        <v>12.375</v>
      </c>
      <c r="N1001" t="str">
        <f t="shared" si="32"/>
        <v>Exotica</v>
      </c>
      <c r="O1001" t="str">
        <f t="shared" si="31"/>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Pivot</vt:lpstr>
      <vt:lpstr>Country </vt:lpstr>
      <vt:lpstr>Top 5 Customers</vt:lpstr>
      <vt:lpstr>Dasboard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Giovanni Santoru</cp:lastModifiedBy>
  <cp:revision/>
  <dcterms:created xsi:type="dcterms:W3CDTF">2022-11-26T09:51:45Z</dcterms:created>
  <dcterms:modified xsi:type="dcterms:W3CDTF">2024-09-10T16:58:03Z</dcterms:modified>
  <cp:category/>
  <cp:contentStatus/>
</cp:coreProperties>
</file>