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guang\GIT\EnBA_M\BrineGrid_HDisNet\Extras\Python\exp_data\geometry_data\"/>
    </mc:Choice>
  </mc:AlternateContent>
  <xr:revisionPtr revIDLastSave="0" documentId="13_ncr:1_{887B4560-54F9-498F-9A8E-818A3448C4C3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0" i="1"/>
  <c r="C15" i="1"/>
  <c r="B7" i="1"/>
  <c r="B9" i="1" l="1"/>
  <c r="C6" i="1"/>
  <c r="C7" i="1" l="1"/>
  <c r="C11" i="1" s="1"/>
  <c r="C13" i="1"/>
  <c r="B10" i="1"/>
  <c r="B11" i="1" s="1"/>
  <c r="B15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Guangxu Wang</author>
  </authors>
  <commentList>
    <comment ref="A10" authorId="0" shapeId="0" xr:uid="{9B937F94-DA80-4BBE-B207-09307207EF24}">
      <text>
        <r>
          <rPr>
            <b/>
            <sz val="9"/>
            <color indexed="81"/>
            <rFont val="Tahoma"/>
            <charset val="1"/>
          </rPr>
          <t>Guangxu Wang:
both sides of the textil elements contact with the air and desiccant.</t>
        </r>
      </text>
    </comment>
    <comment ref="A15" authorId="0" shapeId="0" xr:uid="{2C236C57-3635-473E-BB56-359DD48947E0}">
      <text>
        <r>
          <rPr>
            <b/>
            <sz val="9"/>
            <color indexed="81"/>
            <rFont val="Tahoma"/>
            <charset val="1"/>
          </rPr>
          <t>Guangxu Wang:</t>
        </r>
        <r>
          <rPr>
            <sz val="9"/>
            <color indexed="81"/>
            <rFont val="Tahoma"/>
            <charset val="1"/>
          </rPr>
          <t xml:space="preserve">
refer to heatatlas</t>
        </r>
      </text>
    </comment>
  </commentList>
</comments>
</file>

<file path=xl/sharedStrings.xml><?xml version="1.0" encoding="utf-8"?>
<sst xmlns="http://schemas.openxmlformats.org/spreadsheetml/2006/main" count="22" uniqueCount="20">
  <si>
    <t>rectangular</t>
  </si>
  <si>
    <t>Circular</t>
  </si>
  <si>
    <t>Length</t>
  </si>
  <si>
    <t>Width</t>
  </si>
  <si>
    <t>Height</t>
  </si>
  <si>
    <t xml:space="preserve">Diameter </t>
  </si>
  <si>
    <t>Absorbertubes Number</t>
  </si>
  <si>
    <t>Absorbertubes diameter</t>
  </si>
  <si>
    <t>transfer area area (appromimatly)</t>
  </si>
  <si>
    <t>teststand</t>
  </si>
  <si>
    <t>demopav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</si>
  <si>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Absorber geometry</t>
    </r>
  </si>
  <si>
    <t>-</t>
  </si>
  <si>
    <t>specific transfer area (m²/m³)</t>
  </si>
  <si>
    <t>Volume</t>
  </si>
  <si>
    <t>characteristic length 1 (volume / surface)</t>
  </si>
  <si>
    <t>characteristic length (shell-tube HX)</t>
  </si>
  <si>
    <t>void fraction_calc</t>
  </si>
  <si>
    <t>void fraction_estimated</t>
  </si>
  <si>
    <t>cross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</si>
</sst>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1"/>
      <scheme val="minor"/>
    </font>
    <font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1" sqref="D11"/>
    </sheetView>
  </sheetViews>
  <sheetFormatPr defaultColWidth="11.5546875" defaultRowHeight="14.55" x14ac:dyDescent="0.3"/>
  <cols>
    <col min="1" max="1" width="27.88671875" bestFit="1" customWidth="1"/>
    <col min="2" max="2" width="17" customWidth="1"/>
    <col min="3" max="3" width="25.44140625" customWidth="1"/>
    <col min="4" max="4" width="17.21875" customWidth="1"/>
  </cols>
  <sheetData>
    <row r="1" spans="1:4" x14ac:dyDescent="0.3">
      <c r="A1" s="12" t="s">
        <v>11</v>
      </c>
      <c r="B1" s="1" t="s">
        <v>9</v>
      </c>
      <c r="C1" s="2" t="s">
        <v>10</v>
      </c>
      <c r="D1" s="1" t="s">
        <v>9</v>
      </c>
    </row>
    <row r="2" spans="1:4" x14ac:dyDescent="0.3">
      <c r="A2" s="12"/>
      <c r="B2" s="7" t="s">
        <v>0</v>
      </c>
      <c r="C2" s="7" t="s">
        <v>1</v>
      </c>
      <c r="D2" s="13">
        <v>2021</v>
      </c>
    </row>
    <row r="3" spans="1:4" x14ac:dyDescent="0.3">
      <c r="A3" s="14" t="s">
        <v>2</v>
      </c>
      <c r="B3" s="6">
        <v>0.42499999999999999</v>
      </c>
      <c r="C3" s="6" t="s">
        <v>12</v>
      </c>
    </row>
    <row r="4" spans="1:4" x14ac:dyDescent="0.3">
      <c r="A4" s="15" t="s">
        <v>3</v>
      </c>
      <c r="B4" s="4">
        <v>0.09</v>
      </c>
      <c r="C4" s="4" t="s">
        <v>12</v>
      </c>
    </row>
    <row r="5" spans="1:4" x14ac:dyDescent="0.3">
      <c r="A5" s="15" t="s">
        <v>4</v>
      </c>
      <c r="B5" s="5">
        <v>0.42</v>
      </c>
      <c r="C5" s="5">
        <v>1.1000000000000001</v>
      </c>
    </row>
    <row r="6" spans="1:4" x14ac:dyDescent="0.3">
      <c r="A6" s="15" t="s">
        <v>5</v>
      </c>
      <c r="B6" s="5">
        <v>0.22</v>
      </c>
      <c r="C6" s="5">
        <f>0.3-2*0.006</f>
        <v>0.28799999999999998</v>
      </c>
      <c r="D6" s="8"/>
    </row>
    <row r="7" spans="1:4" x14ac:dyDescent="0.3">
      <c r="A7" s="15" t="s">
        <v>14</v>
      </c>
      <c r="B7" s="5">
        <f>B3*B4*B5</f>
        <v>1.6064999999999999E-2</v>
      </c>
      <c r="C7" s="5">
        <f>C6^2*PI()/4*C5</f>
        <v>7.1658471791321746E-2</v>
      </c>
      <c r="D7" s="8"/>
    </row>
    <row r="8" spans="1:4" x14ac:dyDescent="0.3">
      <c r="A8" s="15" t="s">
        <v>6</v>
      </c>
      <c r="B8" s="5">
        <v>19</v>
      </c>
      <c r="C8" s="5">
        <v>37</v>
      </c>
    </row>
    <row r="9" spans="1:4" x14ac:dyDescent="0.3">
      <c r="A9" s="15" t="s">
        <v>7</v>
      </c>
      <c r="B9" s="5">
        <f>0.0254</f>
        <v>2.5399999999999999E-2</v>
      </c>
      <c r="C9" s="5">
        <v>2.5399999999999999E-2</v>
      </c>
    </row>
    <row r="10" spans="1:4" ht="29.05" x14ac:dyDescent="0.3">
      <c r="A10" s="3" t="s">
        <v>8</v>
      </c>
      <c r="B10" s="10">
        <f>2*(PI()*B9*B5*B8)</f>
        <v>1.2735513962828446</v>
      </c>
      <c r="C10" s="10">
        <f>2*(PI()*C9*C5*C8)</f>
        <v>6.4954313068561129</v>
      </c>
    </row>
    <row r="11" spans="1:4" x14ac:dyDescent="0.3">
      <c r="A11" s="3" t="s">
        <v>13</v>
      </c>
      <c r="B11" s="11">
        <f>B10/B7</f>
        <v>79.274907954114198</v>
      </c>
      <c r="C11" s="11">
        <f>C10/C7</f>
        <v>90.644290123456798</v>
      </c>
    </row>
    <row r="12" spans="1:4" x14ac:dyDescent="0.3">
      <c r="A12" s="3" t="s">
        <v>18</v>
      </c>
      <c r="B12" s="11">
        <v>0.95</v>
      </c>
      <c r="C12" s="11">
        <v>0.95</v>
      </c>
    </row>
    <row r="13" spans="1:4" x14ac:dyDescent="0.3">
      <c r="A13" s="3" t="s">
        <v>17</v>
      </c>
      <c r="B13" s="9">
        <f>1-(B9^2/4)*B8/(B3*B4)</f>
        <v>0.91988209150326794</v>
      </c>
      <c r="C13" s="9">
        <f>1-(C9^2/4)*C8/(C6^2/4)</f>
        <v>0.71220437885802468</v>
      </c>
    </row>
    <row r="14" spans="1:4" ht="29.05" x14ac:dyDescent="0.3">
      <c r="A14" s="3" t="s">
        <v>15</v>
      </c>
    </row>
    <row r="15" spans="1:4" ht="29.05" x14ac:dyDescent="0.3">
      <c r="A15" s="3" t="s">
        <v>16</v>
      </c>
      <c r="B15">
        <f>B9*PI()/2</f>
        <v>3.9898226700590372E-2</v>
      </c>
      <c r="C15">
        <f>C9*PI()/2</f>
        <v>3.9898226700590372E-2</v>
      </c>
    </row>
    <row r="16" spans="1:4" x14ac:dyDescent="0.3">
      <c r="A16" s="3" t="s">
        <v>19</v>
      </c>
      <c r="C16">
        <f>C6^2/4*PI()</f>
        <v>6.5144065264837944E-2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Guangxu Wang</cp:lastModifiedBy>
  <dcterms:created xsi:type="dcterms:W3CDTF">2020-04-17T08:50:29Z</dcterms:created>
  <dcterms:modified xsi:type="dcterms:W3CDTF">2021-06-09T14:15:49Z</dcterms:modified>
</cp:coreProperties>
</file>