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5\FORECAST\TUGAS 2\"/>
    </mc:Choice>
  </mc:AlternateContent>
  <xr:revisionPtr revIDLastSave="0" documentId="8_{C0A6A5A4-07A7-4A60-BFC9-F2B70982CC39}" xr6:coauthVersionLast="47" xr6:coauthVersionMax="47" xr10:uidLastSave="{00000000-0000-0000-0000-000000000000}"/>
  <bookViews>
    <workbookView xWindow="-108" yWindow="-108" windowWidth="23256" windowHeight="12456" xr2:uid="{848816E8-41D1-490C-BE6B-E10CCD25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C32" i="1"/>
  <c r="M2" i="1"/>
  <c r="K22" i="1"/>
  <c r="K2" i="1"/>
  <c r="C30" i="1" s="1"/>
  <c r="C28" i="1"/>
  <c r="D2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I2" i="1"/>
  <c r="I2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O22" i="1" l="1"/>
  <c r="C26" i="1"/>
  <c r="F22" i="1"/>
  <c r="E22" i="1"/>
  <c r="C24" i="1"/>
  <c r="F4" i="1"/>
  <c r="F5" i="1"/>
  <c r="F6" i="1"/>
  <c r="F7" i="1"/>
  <c r="F8" i="1"/>
  <c r="F9" i="1"/>
  <c r="F14" i="1"/>
  <c r="F15" i="1"/>
  <c r="F18" i="1"/>
  <c r="F19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</calcChain>
</file>

<file path=xl/sharedStrings.xml><?xml version="1.0" encoding="utf-8"?>
<sst xmlns="http://schemas.openxmlformats.org/spreadsheetml/2006/main" count="15" uniqueCount="15">
  <si>
    <t>Bulan</t>
  </si>
  <si>
    <t>Data Aktual</t>
  </si>
  <si>
    <t>Hasil Forecasting</t>
  </si>
  <si>
    <t>Data A - F</t>
  </si>
  <si>
    <t>X Bar</t>
  </si>
  <si>
    <t>Hasil MSE</t>
  </si>
  <si>
    <t>Hasil RSME</t>
  </si>
  <si>
    <t>Nilai Absoultue</t>
  </si>
  <si>
    <t>Hasil MAD</t>
  </si>
  <si>
    <t>Hasil MAPE</t>
  </si>
  <si>
    <t>Nilai Mape</t>
  </si>
  <si>
    <t>Nilai MAPE</t>
  </si>
  <si>
    <t xml:space="preserve">Awal </t>
  </si>
  <si>
    <t>Hitungan Satu-Satu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</si>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</sst>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A0E2-AA6B-40D5-A9E3-F86432053106}">
  <dimension ref="A1:O32"/>
  <sheetViews>
    <sheetView tabSelected="1" topLeftCell="A7" workbookViewId="0">
      <selection activeCell="O3" sqref="O3"/>
    </sheetView>
  </sheetViews>
  <sheetFormatPr defaultRowHeight="14.4" x14ac:dyDescent="0.3"/>
  <cols>
    <col min="1" max="1" width="7.21875" customWidth="1"/>
    <col min="2" max="2" width="12.88671875" bestFit="1" customWidth="1"/>
    <col min="3" max="3" width="14.77734375" bestFit="1" customWidth="1"/>
    <col min="4" max="4" width="8.88671875" bestFit="1" customWidth="1"/>
    <col min="5" max="5" width="9" bestFit="1" customWidth="1"/>
    <col min="6" max="6" width="13.33203125" bestFit="1" customWidth="1"/>
    <col min="9" max="9" width="12" bestFit="1" customWidth="1"/>
    <col min="11" max="11" width="12" bestFit="1" customWidth="1"/>
    <col min="13" max="14" width="12" bestFit="1" customWidth="1"/>
    <col min="15" max="15" width="16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I1" t="s">
        <v>10</v>
      </c>
      <c r="K1" t="s">
        <v>11</v>
      </c>
      <c r="M1" t="s">
        <v>12</v>
      </c>
      <c r="O1" t="s">
        <v>13</v>
      </c>
    </row>
    <row r="2" spans="1:15" x14ac:dyDescent="0.3">
      <c r="A2" s="1">
        <v>40695</v>
      </c>
      <c r="B2">
        <v>113.83</v>
      </c>
      <c r="C2">
        <v>117.05</v>
      </c>
      <c r="D2">
        <f>MIN(B2-C2)</f>
        <v>-3.2199999999999989</v>
      </c>
      <c r="E2">
        <f>D2^2</f>
        <v>10.368399999999992</v>
      </c>
      <c r="F2">
        <f>D2*-1</f>
        <v>3.2199999999999989</v>
      </c>
      <c r="I2">
        <f>ABS((B2-C2)/B2)/100</f>
        <v>2.8287797592901686E-4</v>
      </c>
      <c r="K2">
        <f>ABS((B2-C2)/B2)*(100/19)</f>
        <v>0.14888314522579835</v>
      </c>
      <c r="M2">
        <f>ABS((B2-C2)/B2)</f>
        <v>2.8287797592901686E-2</v>
      </c>
      <c r="O2">
        <f>SUM(M2*(100/19))</f>
        <v>0.14888314522579835</v>
      </c>
    </row>
    <row r="3" spans="1:15" x14ac:dyDescent="0.3">
      <c r="A3" s="1">
        <v>40725</v>
      </c>
      <c r="B3">
        <v>116.97</v>
      </c>
      <c r="C3">
        <v>115.54</v>
      </c>
      <c r="D3">
        <f t="shared" ref="D3:D20" si="0">MIN(B3-C3)</f>
        <v>1.4299999999999926</v>
      </c>
      <c r="E3">
        <f t="shared" ref="E3:E20" si="1">D3^2</f>
        <v>2.0448999999999788</v>
      </c>
      <c r="F3">
        <v>1.43</v>
      </c>
      <c r="I3">
        <f t="shared" ref="I3:I20" si="2">ABS((B3-C3)/B3)/100</f>
        <v>1.2225356929127063E-4</v>
      </c>
      <c r="K3">
        <f t="shared" ref="K3:K20" si="3">ABS((B3-C3)/B3)*(100/19)</f>
        <v>6.434398383751086E-2</v>
      </c>
      <c r="M3">
        <f t="shared" ref="M3:M20" si="4">ABS((B3-C3)/B3)</f>
        <v>1.2225356929127063E-2</v>
      </c>
      <c r="O3">
        <f t="shared" ref="O3:O20" si="5">SUM(M3*(100/19))</f>
        <v>6.434398383751086E-2</v>
      </c>
    </row>
    <row r="4" spans="1:15" x14ac:dyDescent="0.3">
      <c r="A4" s="1">
        <v>40756</v>
      </c>
      <c r="B4">
        <v>110.22</v>
      </c>
      <c r="C4">
        <v>114.97</v>
      </c>
      <c r="D4">
        <f t="shared" si="0"/>
        <v>-4.75</v>
      </c>
      <c r="E4">
        <f t="shared" si="1"/>
        <v>22.5625</v>
      </c>
      <c r="F4">
        <f t="shared" ref="F4:F19" si="6">D4*-1</f>
        <v>4.75</v>
      </c>
      <c r="I4">
        <f t="shared" si="2"/>
        <v>4.3095626927962261E-4</v>
      </c>
      <c r="K4">
        <f t="shared" si="3"/>
        <v>0.22681908909453824</v>
      </c>
      <c r="M4">
        <f t="shared" si="4"/>
        <v>4.3095626927962261E-2</v>
      </c>
      <c r="O4">
        <f t="shared" si="5"/>
        <v>0.22681908909453824</v>
      </c>
    </row>
    <row r="5" spans="1:15" x14ac:dyDescent="0.3">
      <c r="A5" s="1">
        <v>40787</v>
      </c>
      <c r="B5">
        <v>112.83</v>
      </c>
      <c r="C5">
        <v>113.53</v>
      </c>
      <c r="D5">
        <f t="shared" si="0"/>
        <v>-0.70000000000000284</v>
      </c>
      <c r="E5">
        <f t="shared" si="1"/>
        <v>0.49000000000000399</v>
      </c>
      <c r="F5">
        <f t="shared" si="6"/>
        <v>0.70000000000000284</v>
      </c>
      <c r="I5">
        <f t="shared" si="2"/>
        <v>6.2040237525481064E-5</v>
      </c>
      <c r="K5">
        <f t="shared" si="3"/>
        <v>3.2652756592358459E-2</v>
      </c>
      <c r="M5">
        <f t="shared" si="4"/>
        <v>6.2040237525481066E-3</v>
      </c>
      <c r="O5">
        <f t="shared" si="5"/>
        <v>3.2652756592358459E-2</v>
      </c>
    </row>
    <row r="6" spans="1:15" x14ac:dyDescent="0.3">
      <c r="A6" s="1">
        <v>40817</v>
      </c>
      <c r="B6">
        <v>109.55</v>
      </c>
      <c r="C6">
        <v>112.83</v>
      </c>
      <c r="D6">
        <f t="shared" si="0"/>
        <v>-3.2800000000000011</v>
      </c>
      <c r="E6">
        <f t="shared" si="1"/>
        <v>10.758400000000007</v>
      </c>
      <c r="F6">
        <f t="shared" si="6"/>
        <v>3.2800000000000011</v>
      </c>
      <c r="I6">
        <f t="shared" si="2"/>
        <v>2.9940666362391613E-4</v>
      </c>
      <c r="K6">
        <f t="shared" si="3"/>
        <v>0.15758245453890324</v>
      </c>
      <c r="M6">
        <f t="shared" si="4"/>
        <v>2.9940666362391614E-2</v>
      </c>
      <c r="O6">
        <f t="shared" si="5"/>
        <v>0.15758245453890324</v>
      </c>
    </row>
    <row r="7" spans="1:15" x14ac:dyDescent="0.3">
      <c r="A7" s="1">
        <v>40848</v>
      </c>
      <c r="B7">
        <v>110.77</v>
      </c>
      <c r="C7">
        <v>112.42</v>
      </c>
      <c r="D7">
        <f t="shared" si="0"/>
        <v>-1.6500000000000057</v>
      </c>
      <c r="E7">
        <f t="shared" si="1"/>
        <v>2.7225000000000188</v>
      </c>
      <c r="F7">
        <f t="shared" si="6"/>
        <v>1.6500000000000057</v>
      </c>
      <c r="I7">
        <f t="shared" si="2"/>
        <v>1.48957298907647E-4</v>
      </c>
      <c r="K7">
        <f t="shared" si="3"/>
        <v>7.8398578372445793E-2</v>
      </c>
      <c r="M7">
        <f t="shared" si="4"/>
        <v>1.48957298907647E-2</v>
      </c>
      <c r="O7">
        <f t="shared" si="5"/>
        <v>7.8398578372445793E-2</v>
      </c>
    </row>
    <row r="8" spans="1:15" x14ac:dyDescent="0.3">
      <c r="A8" s="1">
        <v>40878</v>
      </c>
      <c r="B8">
        <v>107.87</v>
      </c>
      <c r="C8">
        <v>109.16</v>
      </c>
      <c r="D8">
        <f t="shared" si="0"/>
        <v>-1.289999999999992</v>
      </c>
      <c r="E8">
        <f t="shared" si="1"/>
        <v>1.6640999999999795</v>
      </c>
      <c r="F8">
        <f t="shared" si="6"/>
        <v>1.289999999999992</v>
      </c>
      <c r="I8">
        <f t="shared" si="2"/>
        <v>1.1958839343654324E-4</v>
      </c>
      <c r="K8">
        <f t="shared" si="3"/>
        <v>6.2941259703443816E-2</v>
      </c>
      <c r="M8">
        <f t="shared" si="4"/>
        <v>1.1958839343654324E-2</v>
      </c>
      <c r="O8">
        <f t="shared" si="5"/>
        <v>6.2941259703443816E-2</v>
      </c>
    </row>
    <row r="9" spans="1:15" x14ac:dyDescent="0.3">
      <c r="A9" s="1">
        <v>40909</v>
      </c>
      <c r="B9">
        <v>110.69</v>
      </c>
      <c r="C9">
        <v>113.03</v>
      </c>
      <c r="D9">
        <f t="shared" si="0"/>
        <v>-2.3400000000000034</v>
      </c>
      <c r="E9">
        <f t="shared" si="1"/>
        <v>5.475600000000016</v>
      </c>
      <c r="F9">
        <f t="shared" si="6"/>
        <v>2.3400000000000034</v>
      </c>
      <c r="I9">
        <f t="shared" si="2"/>
        <v>2.1140121058812932E-4</v>
      </c>
      <c r="K9">
        <f t="shared" si="3"/>
        <v>0.11126379504638385</v>
      </c>
      <c r="M9">
        <f t="shared" si="4"/>
        <v>2.1140121058812932E-2</v>
      </c>
      <c r="O9">
        <f t="shared" si="5"/>
        <v>0.11126379504638385</v>
      </c>
    </row>
    <row r="10" spans="1:15" x14ac:dyDescent="0.3">
      <c r="A10" s="1">
        <v>40940</v>
      </c>
      <c r="B10">
        <v>119.33</v>
      </c>
      <c r="C10">
        <v>116.42</v>
      </c>
      <c r="D10">
        <f t="shared" si="0"/>
        <v>2.9099999999999966</v>
      </c>
      <c r="E10">
        <f t="shared" si="1"/>
        <v>8.4680999999999802</v>
      </c>
      <c r="F10">
        <v>2.91</v>
      </c>
      <c r="I10">
        <f t="shared" si="2"/>
        <v>2.4386156037878122E-4</v>
      </c>
      <c r="K10">
        <f t="shared" si="3"/>
        <v>0.12834818967304276</v>
      </c>
      <c r="M10">
        <f t="shared" si="4"/>
        <v>2.4386156037878123E-2</v>
      </c>
      <c r="O10">
        <f t="shared" si="5"/>
        <v>0.12834818967304276</v>
      </c>
    </row>
    <row r="11" spans="1:15" x14ac:dyDescent="0.3">
      <c r="A11" s="1">
        <v>40969</v>
      </c>
      <c r="B11">
        <v>125.45</v>
      </c>
      <c r="C11">
        <v>116.3</v>
      </c>
      <c r="D11">
        <f t="shared" si="0"/>
        <v>9.1500000000000057</v>
      </c>
      <c r="E11">
        <f t="shared" si="1"/>
        <v>83.72250000000011</v>
      </c>
      <c r="F11">
        <v>9.15</v>
      </c>
      <c r="I11">
        <f t="shared" si="2"/>
        <v>7.2937425269031537E-4</v>
      </c>
      <c r="K11">
        <f t="shared" si="3"/>
        <v>0.38388118562648177</v>
      </c>
      <c r="M11">
        <f t="shared" si="4"/>
        <v>7.2937425269031533E-2</v>
      </c>
      <c r="O11">
        <f t="shared" si="5"/>
        <v>0.38388118562648177</v>
      </c>
    </row>
    <row r="12" spans="1:15" x14ac:dyDescent="0.3">
      <c r="A12" s="1">
        <v>41000</v>
      </c>
      <c r="B12">
        <v>119.75</v>
      </c>
      <c r="C12">
        <v>114.55</v>
      </c>
      <c r="D12">
        <f t="shared" si="0"/>
        <v>5.2000000000000028</v>
      </c>
      <c r="E12">
        <f t="shared" si="1"/>
        <v>27.040000000000031</v>
      </c>
      <c r="F12">
        <v>5.2</v>
      </c>
      <c r="I12">
        <f t="shared" si="2"/>
        <v>4.3423799582463485E-4</v>
      </c>
      <c r="K12">
        <f t="shared" si="3"/>
        <v>0.2285463135919131</v>
      </c>
      <c r="M12">
        <f t="shared" si="4"/>
        <v>4.3423799582463486E-2</v>
      </c>
      <c r="O12">
        <f t="shared" si="5"/>
        <v>0.2285463135919131</v>
      </c>
    </row>
    <row r="13" spans="1:15" x14ac:dyDescent="0.3">
      <c r="A13" s="1">
        <v>41030</v>
      </c>
      <c r="B13">
        <v>110.34</v>
      </c>
      <c r="C13">
        <v>109.8</v>
      </c>
      <c r="D13">
        <f t="shared" si="0"/>
        <v>0.54000000000000625</v>
      </c>
      <c r="E13">
        <f t="shared" si="1"/>
        <v>0.29160000000000674</v>
      </c>
      <c r="F13">
        <v>0.54</v>
      </c>
      <c r="I13">
        <f t="shared" si="2"/>
        <v>4.8939641109299099E-5</v>
      </c>
      <c r="K13">
        <f t="shared" si="3"/>
        <v>2.5757705846999528E-2</v>
      </c>
      <c r="M13">
        <f t="shared" si="4"/>
        <v>4.89396411092991E-3</v>
      </c>
      <c r="O13">
        <f t="shared" si="5"/>
        <v>2.5757705846999528E-2</v>
      </c>
    </row>
    <row r="14" spans="1:15" x14ac:dyDescent="0.3">
      <c r="A14" s="1">
        <v>41061</v>
      </c>
      <c r="B14">
        <v>95.16</v>
      </c>
      <c r="C14">
        <v>107.41</v>
      </c>
      <c r="D14">
        <f t="shared" si="0"/>
        <v>-12.25</v>
      </c>
      <c r="E14">
        <f t="shared" si="1"/>
        <v>150.0625</v>
      </c>
      <c r="F14">
        <f t="shared" si="6"/>
        <v>12.25</v>
      </c>
      <c r="I14">
        <f t="shared" si="2"/>
        <v>1.2873055905842793E-3</v>
      </c>
      <c r="K14">
        <f t="shared" si="3"/>
        <v>0.67752925820225229</v>
      </c>
      <c r="M14">
        <f t="shared" si="4"/>
        <v>0.12873055905842792</v>
      </c>
      <c r="O14">
        <f t="shared" si="5"/>
        <v>0.67752925820225229</v>
      </c>
    </row>
    <row r="15" spans="1:15" x14ac:dyDescent="0.3">
      <c r="A15" s="1">
        <v>41091</v>
      </c>
      <c r="B15">
        <v>102.62</v>
      </c>
      <c r="C15">
        <v>105.51</v>
      </c>
      <c r="D15">
        <f t="shared" si="0"/>
        <v>-2.8900000000000006</v>
      </c>
      <c r="E15">
        <f t="shared" si="1"/>
        <v>8.3521000000000036</v>
      </c>
      <c r="F15">
        <f t="shared" si="6"/>
        <v>2.8900000000000006</v>
      </c>
      <c r="I15">
        <f t="shared" si="2"/>
        <v>2.8162151627363091E-4</v>
      </c>
      <c r="K15">
        <f t="shared" si="3"/>
        <v>0.14822185067033208</v>
      </c>
      <c r="M15">
        <f t="shared" si="4"/>
        <v>2.8162151627363092E-2</v>
      </c>
      <c r="O15">
        <f t="shared" si="5"/>
        <v>0.14822185067033208</v>
      </c>
    </row>
    <row r="16" spans="1:15" x14ac:dyDescent="0.3">
      <c r="A16" s="1">
        <v>41122</v>
      </c>
      <c r="B16">
        <v>113.36</v>
      </c>
      <c r="C16">
        <v>108.9</v>
      </c>
      <c r="D16">
        <f t="shared" si="0"/>
        <v>4.4599999999999937</v>
      </c>
      <c r="E16">
        <f t="shared" si="1"/>
        <v>19.891599999999944</v>
      </c>
      <c r="F16">
        <v>4.46</v>
      </c>
      <c r="I16">
        <f t="shared" si="2"/>
        <v>3.9343683839096629E-4</v>
      </c>
      <c r="K16">
        <f t="shared" si="3"/>
        <v>0.20707202020577176</v>
      </c>
      <c r="M16">
        <f t="shared" si="4"/>
        <v>3.934368383909663E-2</v>
      </c>
      <c r="O16">
        <f t="shared" si="5"/>
        <v>0.20707202020577176</v>
      </c>
    </row>
    <row r="17" spans="1:15" x14ac:dyDescent="0.3">
      <c r="A17" s="1">
        <v>41153</v>
      </c>
      <c r="B17">
        <v>112.86</v>
      </c>
      <c r="C17">
        <v>111.57</v>
      </c>
      <c r="D17">
        <f t="shared" si="0"/>
        <v>1.2900000000000063</v>
      </c>
      <c r="E17">
        <f t="shared" si="1"/>
        <v>1.6641000000000161</v>
      </c>
      <c r="F17">
        <v>1.29</v>
      </c>
      <c r="I17">
        <f t="shared" si="2"/>
        <v>1.1430090377458855E-4</v>
      </c>
      <c r="K17">
        <f t="shared" si="3"/>
        <v>6.0158370407678186E-2</v>
      </c>
      <c r="M17">
        <f t="shared" si="4"/>
        <v>1.1430090377458854E-2</v>
      </c>
      <c r="O17">
        <f t="shared" si="5"/>
        <v>6.0158370407678186E-2</v>
      </c>
    </row>
    <row r="18" spans="1:15" x14ac:dyDescent="0.3">
      <c r="A18" s="1">
        <v>41183</v>
      </c>
      <c r="B18">
        <v>111.71</v>
      </c>
      <c r="C18">
        <v>111.8</v>
      </c>
      <c r="D18">
        <f t="shared" si="0"/>
        <v>-9.0000000000003411E-2</v>
      </c>
      <c r="E18">
        <f t="shared" si="1"/>
        <v>8.1000000000006137E-3</v>
      </c>
      <c r="F18">
        <f t="shared" si="6"/>
        <v>9.0000000000003411E-2</v>
      </c>
      <c r="I18">
        <f t="shared" si="2"/>
        <v>8.0565750604246183E-6</v>
      </c>
      <c r="K18">
        <f t="shared" si="3"/>
        <v>4.2403026633813781E-3</v>
      </c>
      <c r="M18">
        <f t="shared" si="4"/>
        <v>8.0565750604246183E-4</v>
      </c>
      <c r="O18">
        <f t="shared" si="5"/>
        <v>4.2403026633813781E-3</v>
      </c>
    </row>
    <row r="19" spans="1:15" x14ac:dyDescent="0.3">
      <c r="A19" s="1">
        <v>41214</v>
      </c>
      <c r="B19">
        <v>109.06</v>
      </c>
      <c r="C19">
        <v>110.27</v>
      </c>
      <c r="D19">
        <f t="shared" si="0"/>
        <v>-1.2099999999999937</v>
      </c>
      <c r="E19">
        <f t="shared" si="1"/>
        <v>1.4640999999999849</v>
      </c>
      <c r="F19">
        <f t="shared" si="6"/>
        <v>1.2099999999999937</v>
      </c>
      <c r="I19">
        <f t="shared" si="2"/>
        <v>1.1094810196222205E-4</v>
      </c>
      <c r="K19">
        <f t="shared" si="3"/>
        <v>5.8393737874853718E-2</v>
      </c>
      <c r="M19">
        <f t="shared" si="4"/>
        <v>1.1094810196222205E-2</v>
      </c>
      <c r="O19">
        <f t="shared" si="5"/>
        <v>5.8393737874853718E-2</v>
      </c>
    </row>
    <row r="20" spans="1:15" x14ac:dyDescent="0.3">
      <c r="A20" s="1">
        <v>41244</v>
      </c>
      <c r="B20">
        <v>109.49</v>
      </c>
      <c r="C20">
        <v>106.39</v>
      </c>
      <c r="D20">
        <f t="shared" si="0"/>
        <v>3.0999999999999943</v>
      </c>
      <c r="E20">
        <f t="shared" si="1"/>
        <v>9.6099999999999639</v>
      </c>
      <c r="F20">
        <v>3.1</v>
      </c>
      <c r="I20">
        <f t="shared" si="2"/>
        <v>2.8313087953237687E-4</v>
      </c>
      <c r="K20">
        <f t="shared" si="3"/>
        <v>0.14901625238546151</v>
      </c>
      <c r="M20">
        <f t="shared" si="4"/>
        <v>2.8313087953237687E-2</v>
      </c>
      <c r="O20">
        <f t="shared" si="5"/>
        <v>0.14901625238546151</v>
      </c>
    </row>
    <row r="22" spans="1:15" x14ac:dyDescent="0.3">
      <c r="D22">
        <f>SUM(D2:D20)</f>
        <v>-5.5900000000000034</v>
      </c>
      <c r="E22">
        <f>SUM(E2:E20)</f>
        <v>366.66110000000003</v>
      </c>
      <c r="F22">
        <f>SUM(F2:F20)</f>
        <v>61.750000000000007</v>
      </c>
      <c r="I22">
        <f>SUM(I2:I20)/19</f>
        <v>2.9540502495595505E-4</v>
      </c>
      <c r="K22">
        <f>SUM(K2:K20)</f>
        <v>2.9540502495595504</v>
      </c>
      <c r="O22">
        <f>SUM(O2:O20)</f>
        <v>2.9540502495595504</v>
      </c>
    </row>
    <row r="24" spans="1:15" x14ac:dyDescent="0.3">
      <c r="B24" s="2" t="s">
        <v>5</v>
      </c>
      <c r="C24" s="2">
        <f>SUM(E2:E20)/19</f>
        <v>19.297952631578948</v>
      </c>
    </row>
    <row r="26" spans="1:15" x14ac:dyDescent="0.3">
      <c r="B26" s="2" t="s">
        <v>6</v>
      </c>
      <c r="C26" s="2">
        <f>SQRT(C24)</f>
        <v>4.3929435042553129</v>
      </c>
    </row>
    <row r="28" spans="1:15" x14ac:dyDescent="0.3">
      <c r="B28" s="2" t="s">
        <v>8</v>
      </c>
      <c r="C28" s="2">
        <f>1/19*F22</f>
        <v>3.25</v>
      </c>
    </row>
    <row r="30" spans="1:15" x14ac:dyDescent="0.3">
      <c r="B30" s="2" t="s">
        <v>9</v>
      </c>
      <c r="C30" s="2">
        <f>SUM(K2:K20)</f>
        <v>2.9540502495595504</v>
      </c>
    </row>
    <row r="32" spans="1:15" x14ac:dyDescent="0.3">
      <c r="B32" s="2" t="s">
        <v>14</v>
      </c>
      <c r="C32" s="2">
        <f>D22/C28</f>
        <v>-1.7200000000000011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Guntur</dc:creator>
  <cp:lastModifiedBy>Sigma Guntur</cp:lastModifiedBy>
  <dcterms:created xsi:type="dcterms:W3CDTF">2024-09-02T10:46:46Z</dcterms:created>
  <dcterms:modified xsi:type="dcterms:W3CDTF">2024-09-03T06:07:11Z</dcterms:modified>
</cp:coreProperties>
</file>