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EMESTER 7\SPK\"/>
    </mc:Choice>
  </mc:AlternateContent>
  <bookViews>
    <workbookView xWindow="11370" yWindow="90" windowWidth="11775" windowHeight="1224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E16" i="2"/>
  <c r="E17" i="2" s="1"/>
  <c r="F16" i="2"/>
  <c r="G16" i="2"/>
  <c r="G17" i="2" s="1"/>
  <c r="H16" i="2"/>
  <c r="C16" i="2"/>
  <c r="D17" i="2"/>
  <c r="F17" i="2"/>
  <c r="C17" i="2"/>
  <c r="H15" i="2"/>
  <c r="A3" i="2"/>
  <c r="A4" i="2"/>
  <c r="A5" i="2"/>
  <c r="A6" i="2"/>
  <c r="A7" i="2"/>
  <c r="A8" i="2"/>
  <c r="A9" i="2"/>
  <c r="A10" i="2"/>
  <c r="A11" i="2"/>
  <c r="A2" i="2"/>
  <c r="D35" i="2"/>
  <c r="D21" i="2"/>
  <c r="D27" i="2"/>
  <c r="D26" i="2"/>
  <c r="D25" i="2"/>
  <c r="D28" i="2"/>
  <c r="D29" i="2"/>
  <c r="D24" i="2"/>
  <c r="D23" i="2"/>
  <c r="D20" i="2"/>
  <c r="D22" i="2"/>
  <c r="F25" i="2"/>
  <c r="F29" i="2"/>
  <c r="F27" i="2"/>
  <c r="F28" i="2"/>
  <c r="F21" i="2"/>
  <c r="F26" i="2"/>
  <c r="F23" i="2"/>
  <c r="F22" i="2"/>
  <c r="F20" i="2"/>
  <c r="F24" i="2"/>
  <c r="E23" i="2"/>
  <c r="E21" i="2"/>
  <c r="E22" i="2"/>
  <c r="E25" i="2"/>
  <c r="E28" i="2"/>
  <c r="E26" i="2"/>
  <c r="E29" i="2"/>
  <c r="E27" i="2"/>
  <c r="E20" i="2"/>
  <c r="E24" i="2"/>
  <c r="G27" i="2"/>
  <c r="G26" i="2"/>
  <c r="G29" i="2"/>
  <c r="G25" i="2"/>
  <c r="G28" i="2"/>
  <c r="G23" i="2"/>
  <c r="G24" i="2"/>
  <c r="G22" i="2"/>
  <c r="G20" i="2"/>
  <c r="G21" i="2"/>
  <c r="H20" i="2"/>
  <c r="D41" i="2"/>
  <c r="D37" i="2"/>
  <c r="C35" i="2"/>
  <c r="D34" i="2"/>
  <c r="C29" i="2"/>
  <c r="H29" i="2"/>
  <c r="C41" i="2"/>
  <c r="C25" i="2"/>
  <c r="H25" i="2"/>
  <c r="C37" i="2"/>
  <c r="C34" i="2"/>
  <c r="D38" i="2"/>
  <c r="D39" i="2"/>
  <c r="C42" i="2"/>
  <c r="D42" i="2"/>
  <c r="C36" i="2"/>
  <c r="D36" i="2"/>
  <c r="C27" i="2"/>
  <c r="H27" i="2"/>
  <c r="C39" i="2"/>
  <c r="C22" i="2"/>
  <c r="H22" i="2"/>
  <c r="C21" i="2"/>
  <c r="H21" i="2"/>
  <c r="C33" i="2"/>
  <c r="D33" i="2"/>
  <c r="C26" i="2"/>
  <c r="H26" i="2"/>
  <c r="C38" i="2"/>
  <c r="C28" i="2"/>
  <c r="H28" i="2"/>
  <c r="C40" i="2"/>
  <c r="D40" i="2"/>
  <c r="C24" i="2"/>
  <c r="H24" i="2"/>
  <c r="C20" i="2"/>
  <c r="C23" i="2"/>
  <c r="H23" i="2"/>
</calcChain>
</file>

<file path=xl/sharedStrings.xml><?xml version="1.0" encoding="utf-8"?>
<sst xmlns="http://schemas.openxmlformats.org/spreadsheetml/2006/main" count="50" uniqueCount="47">
  <si>
    <t>No.</t>
  </si>
  <si>
    <t>Merk</t>
  </si>
  <si>
    <t>Harga</t>
  </si>
  <si>
    <t>Kamera</t>
  </si>
  <si>
    <t>RAM</t>
  </si>
  <si>
    <t>Baterai</t>
  </si>
  <si>
    <t>Xiaomi 13T</t>
  </si>
  <si>
    <t>Vivo y17s</t>
  </si>
  <si>
    <t>Vivo V29 5G</t>
  </si>
  <si>
    <t>Realme 11</t>
  </si>
  <si>
    <t>Infinix GT 10 Pro</t>
  </si>
  <si>
    <t>Realme C51</t>
  </si>
  <si>
    <t>Redmi 12</t>
  </si>
  <si>
    <t>Vivo Y27 4G</t>
  </si>
  <si>
    <t>Vivo Y27 5G</t>
  </si>
  <si>
    <t>Samsung Galaxy Z Flip 5</t>
  </si>
  <si>
    <t>Cost</t>
  </si>
  <si>
    <t>Benefit</t>
  </si>
  <si>
    <t>Bobot</t>
  </si>
  <si>
    <t>∑ w = 1</t>
  </si>
  <si>
    <t xml:space="preserve"> </t>
  </si>
  <si>
    <t>pangkat</t>
  </si>
  <si>
    <t>Mencari Nilai Vektor 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</si>
  <si>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</si>
  <si>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</si>
  <si>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</si>
  <si>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</si>
  <si>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</si>
  <si>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</si>
  <si>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</si>
  <si>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</si>
  <si>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</si>
  <si>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</si>
  <si>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Mencari Nilai Vektor V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</si>
  <si>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</si>
  <si>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</si>
  <si>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</si>
  <si>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</si>
  <si>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</si>
  <si>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</si>
  <si>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</si>
  <si>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</si>
  <si>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</si>
  <si>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</si>
  <si>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Rank</t>
  </si>
  <si>
    <t>Memori Internal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</si>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</sst>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49" fontId="0" fillId="0" borderId="1" xfId="1" applyNumberFormat="1" applyFont="1" applyBorder="1" applyAlignment="1">
      <alignment horizontal="left"/>
    </xf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J22" sqref="J22"/>
    </sheetView>
  </sheetViews>
  <sheetFormatPr defaultRowHeight="15" x14ac:dyDescent="0.25"/>
  <cols>
    <col min="2" max="2" width="24.28515625" customWidth="1"/>
    <col min="3" max="3" width="28" customWidth="1"/>
    <col min="5" max="5" width="16" customWidth="1"/>
  </cols>
  <sheetData>
    <row r="1" spans="1:8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45</v>
      </c>
      <c r="F1" s="8" t="s">
        <v>4</v>
      </c>
      <c r="G1" s="8" t="s">
        <v>5</v>
      </c>
    </row>
    <row r="2" spans="1:8" x14ac:dyDescent="0.25">
      <c r="A2" s="1">
        <f>ROW(A1)</f>
        <v>1</v>
      </c>
      <c r="B2" s="1" t="s">
        <v>6</v>
      </c>
      <c r="C2" s="2">
        <v>6499000</v>
      </c>
      <c r="D2" s="1">
        <v>50</v>
      </c>
      <c r="E2" s="1">
        <v>256</v>
      </c>
      <c r="F2" s="1">
        <v>12</v>
      </c>
      <c r="G2" s="2">
        <v>5000</v>
      </c>
    </row>
    <row r="3" spans="1:8" x14ac:dyDescent="0.25">
      <c r="A3" s="1">
        <f t="shared" ref="A3:A11" si="0">ROW(A2)</f>
        <v>2</v>
      </c>
      <c r="B3" s="1" t="s">
        <v>7</v>
      </c>
      <c r="C3" s="2">
        <v>1799000</v>
      </c>
      <c r="D3" s="1">
        <v>50</v>
      </c>
      <c r="E3" s="1">
        <v>128</v>
      </c>
      <c r="F3" s="1">
        <v>6</v>
      </c>
      <c r="G3" s="2">
        <v>5000</v>
      </c>
    </row>
    <row r="4" spans="1:8" x14ac:dyDescent="0.25">
      <c r="A4" s="1">
        <f t="shared" si="0"/>
        <v>3</v>
      </c>
      <c r="B4" s="1" t="s">
        <v>8</v>
      </c>
      <c r="C4" s="2">
        <v>6449000</v>
      </c>
      <c r="D4" s="1">
        <v>50</v>
      </c>
      <c r="E4" s="1">
        <v>256</v>
      </c>
      <c r="F4" s="1">
        <v>8</v>
      </c>
      <c r="G4" s="2">
        <v>4600</v>
      </c>
    </row>
    <row r="5" spans="1:8" x14ac:dyDescent="0.25">
      <c r="A5" s="1">
        <f t="shared" si="0"/>
        <v>4</v>
      </c>
      <c r="B5" s="1" t="s">
        <v>9</v>
      </c>
      <c r="C5" s="2">
        <v>3599000</v>
      </c>
      <c r="D5" s="1">
        <v>108</v>
      </c>
      <c r="E5" s="1">
        <v>256</v>
      </c>
      <c r="F5" s="1">
        <v>8</v>
      </c>
      <c r="G5" s="2">
        <v>5000</v>
      </c>
    </row>
    <row r="6" spans="1:8" x14ac:dyDescent="0.25">
      <c r="A6" s="1">
        <f t="shared" si="0"/>
        <v>5</v>
      </c>
      <c r="B6" s="1" t="s">
        <v>10</v>
      </c>
      <c r="C6" s="2">
        <v>3330000</v>
      </c>
      <c r="D6" s="1">
        <v>108</v>
      </c>
      <c r="E6" s="1">
        <v>256</v>
      </c>
      <c r="F6" s="1">
        <v>8</v>
      </c>
      <c r="G6" s="2">
        <v>5000</v>
      </c>
    </row>
    <row r="7" spans="1:8" x14ac:dyDescent="0.25">
      <c r="A7" s="1">
        <f t="shared" si="0"/>
        <v>6</v>
      </c>
      <c r="B7" s="1" t="s">
        <v>11</v>
      </c>
      <c r="C7" s="2">
        <v>1420000</v>
      </c>
      <c r="D7" s="1">
        <v>50</v>
      </c>
      <c r="E7" s="1">
        <v>64</v>
      </c>
      <c r="F7" s="1">
        <v>4</v>
      </c>
      <c r="G7" s="2">
        <v>5000</v>
      </c>
    </row>
    <row r="8" spans="1:8" x14ac:dyDescent="0.25">
      <c r="A8" s="1">
        <f t="shared" si="0"/>
        <v>7</v>
      </c>
      <c r="B8" s="1" t="s">
        <v>12</v>
      </c>
      <c r="C8" s="2">
        <v>1899000</v>
      </c>
      <c r="D8" s="1">
        <v>50</v>
      </c>
      <c r="E8" s="1">
        <v>128</v>
      </c>
      <c r="F8" s="1">
        <v>8</v>
      </c>
      <c r="G8" s="2">
        <v>5000</v>
      </c>
    </row>
    <row r="9" spans="1:8" x14ac:dyDescent="0.25">
      <c r="A9" s="1">
        <f t="shared" si="0"/>
        <v>8</v>
      </c>
      <c r="B9" s="1" t="s">
        <v>13</v>
      </c>
      <c r="C9" s="2">
        <v>1975000</v>
      </c>
      <c r="D9" s="1">
        <v>50</v>
      </c>
      <c r="E9" s="1">
        <v>128</v>
      </c>
      <c r="F9" s="1">
        <v>6</v>
      </c>
      <c r="G9" s="2">
        <v>5000</v>
      </c>
    </row>
    <row r="10" spans="1:8" x14ac:dyDescent="0.25">
      <c r="A10" s="1">
        <f t="shared" si="0"/>
        <v>9</v>
      </c>
      <c r="B10" s="1" t="s">
        <v>14</v>
      </c>
      <c r="C10" s="2">
        <v>2439000</v>
      </c>
      <c r="D10" s="1">
        <v>50</v>
      </c>
      <c r="E10" s="1">
        <v>128</v>
      </c>
      <c r="F10" s="1">
        <v>6</v>
      </c>
      <c r="G10" s="2">
        <v>5000</v>
      </c>
    </row>
    <row r="11" spans="1:8" x14ac:dyDescent="0.25">
      <c r="A11" s="1">
        <f t="shared" si="0"/>
        <v>10</v>
      </c>
      <c r="B11" s="1" t="s">
        <v>15</v>
      </c>
      <c r="C11" s="2">
        <v>14299000</v>
      </c>
      <c r="D11" s="1">
        <v>12</v>
      </c>
      <c r="E11" s="1">
        <v>256</v>
      </c>
      <c r="F11" s="1">
        <v>8</v>
      </c>
      <c r="G11" s="2">
        <v>3700</v>
      </c>
    </row>
    <row r="12" spans="1:8" x14ac:dyDescent="0.25">
      <c r="A12" s="1"/>
      <c r="B12" s="1"/>
      <c r="C12" s="1" t="s">
        <v>16</v>
      </c>
      <c r="D12" s="1" t="s">
        <v>17</v>
      </c>
      <c r="E12" s="1" t="s">
        <v>17</v>
      </c>
      <c r="F12" s="1" t="s">
        <v>17</v>
      </c>
      <c r="G12" s="1" t="s">
        <v>17</v>
      </c>
    </row>
    <row r="14" spans="1:8" x14ac:dyDescent="0.25">
      <c r="H14" s="3" t="s">
        <v>46</v>
      </c>
    </row>
    <row r="15" spans="1:8" x14ac:dyDescent="0.25">
      <c r="B15" s="3" t="s">
        <v>18</v>
      </c>
      <c r="C15" s="4">
        <v>5</v>
      </c>
      <c r="D15" s="4">
        <v>4</v>
      </c>
      <c r="E15" s="4">
        <v>3</v>
      </c>
      <c r="F15" s="4">
        <v>5</v>
      </c>
      <c r="G15" s="4">
        <v>2</v>
      </c>
      <c r="H15" s="5">
        <f>SUM(C15:G15)</f>
        <v>19</v>
      </c>
    </row>
    <row r="16" spans="1:8" x14ac:dyDescent="0.25">
      <c r="B16" s="6" t="s">
        <v>19</v>
      </c>
      <c r="C16" s="4">
        <f>C15/$H$15</f>
        <v>0.26315789473684209</v>
      </c>
      <c r="D16" s="4">
        <f t="shared" ref="D16:H16" si="1">D15/$H$15</f>
        <v>0.21052631578947367</v>
      </c>
      <c r="E16" s="4">
        <f t="shared" si="1"/>
        <v>0.15789473684210525</v>
      </c>
      <c r="F16" s="4">
        <f t="shared" si="1"/>
        <v>0.26315789473684209</v>
      </c>
      <c r="G16" s="4">
        <f t="shared" si="1"/>
        <v>0.10526315789473684</v>
      </c>
      <c r="H16" s="4">
        <f t="shared" si="1"/>
        <v>1</v>
      </c>
    </row>
    <row r="17" spans="2:8" x14ac:dyDescent="0.25">
      <c r="B17" s="6" t="s">
        <v>21</v>
      </c>
      <c r="C17" s="4">
        <f>IF(C$16="Cost",-C16,C16)</f>
        <v>0.26315789473684209</v>
      </c>
      <c r="D17" s="4">
        <f>IF(D$16="Cost",-D16,D16)</f>
        <v>0.21052631578947367</v>
      </c>
      <c r="E17" s="4">
        <f>IF(E$16="Cost",-E16,E16)</f>
        <v>0.15789473684210525</v>
      </c>
      <c r="F17" s="4">
        <f>IF(F$16="Cost",-F16,F16)</f>
        <v>0.26315789473684209</v>
      </c>
      <c r="G17" s="4">
        <f>IF(G$16="Cost",-G16,G16)</f>
        <v>0.10526315789473684</v>
      </c>
      <c r="H17" t="s">
        <v>20</v>
      </c>
    </row>
    <row r="19" spans="2:8" x14ac:dyDescent="0.25">
      <c r="B19" s="10" t="s">
        <v>22</v>
      </c>
      <c r="C19" s="11"/>
      <c r="D19" s="11"/>
      <c r="E19" s="11"/>
      <c r="F19" s="11"/>
      <c r="G19" s="11"/>
      <c r="H19" s="12"/>
    </row>
    <row r="20" spans="2:8" x14ac:dyDescent="0.25">
      <c r="B20" s="3" t="s">
        <v>23</v>
      </c>
      <c r="C20" s="7">
        <f ca="1">C3^C$20</f>
        <v>1.6111858836373654E-2</v>
      </c>
      <c r="D20" s="7">
        <f ca="1">D3^D$20</f>
        <v>2.278651431623397</v>
      </c>
      <c r="E20" s="7">
        <f ca="1">E3^E$20</f>
        <v>2.4002054391562058</v>
      </c>
      <c r="F20" s="7">
        <f ca="1">F3^F$20</f>
        <v>1.9230698753381557</v>
      </c>
      <c r="G20" s="7">
        <f ca="1">G3^G$20</f>
        <v>2.4511238942744304</v>
      </c>
      <c r="H20" s="7">
        <f t="shared" ref="H20:H29" ca="1" si="2">C20*D20*E20*F20*G20</f>
        <v>0.41536728494846376</v>
      </c>
    </row>
    <row r="21" spans="2:8" x14ac:dyDescent="0.25">
      <c r="B21" s="3" t="s">
        <v>24</v>
      </c>
      <c r="C21" s="7">
        <f ca="1">C4^C$20</f>
        <v>2.2591193088920873E-2</v>
      </c>
      <c r="D21" s="7">
        <f ca="1">D4^D$20</f>
        <v>2.278651431623397</v>
      </c>
      <c r="E21" s="7">
        <f ca="1">E4^E$20</f>
        <v>2.1513811724403649</v>
      </c>
      <c r="F21" s="7">
        <f ca="1">F4^F$20</f>
        <v>1.6024210627688706</v>
      </c>
      <c r="G21" s="7">
        <f ca="1">G4^G$20</f>
        <v>2.4511238942744304</v>
      </c>
      <c r="H21" s="7">
        <f t="shared" ca="1" si="2"/>
        <v>0.43498705751749195</v>
      </c>
    </row>
    <row r="22" spans="2:8" x14ac:dyDescent="0.25">
      <c r="B22" s="3" t="s">
        <v>25</v>
      </c>
      <c r="C22" s="7">
        <f ca="1">C5^C$20</f>
        <v>1.6144638382139746E-2</v>
      </c>
      <c r="D22" s="7">
        <f ca="1">D5^D$20</f>
        <v>2.278651431623397</v>
      </c>
      <c r="E22" s="7">
        <f ca="1">E5^E$20</f>
        <v>2.4002054391562058</v>
      </c>
      <c r="F22" s="7">
        <f ca="1">F5^F$20</f>
        <v>1.728443786563211</v>
      </c>
      <c r="G22" s="7">
        <f ca="1">G5^G$20</f>
        <v>2.4297044884371601</v>
      </c>
      <c r="H22" s="7">
        <f t="shared" ca="1" si="2"/>
        <v>0.3708201700986552</v>
      </c>
    </row>
    <row r="23" spans="2:8" x14ac:dyDescent="0.25">
      <c r="B23" s="3" t="s">
        <v>26</v>
      </c>
      <c r="C23" s="7">
        <f ca="1">C6^C$20</f>
        <v>1.8823006305563387E-2</v>
      </c>
      <c r="D23" s="7">
        <f ca="1">D6^D$20</f>
        <v>2.6797187293752898</v>
      </c>
      <c r="E23" s="7">
        <f ca="1">E6^E$20</f>
        <v>2.4002054391562058</v>
      </c>
      <c r="F23" s="7">
        <f ca="1">F6^F$20</f>
        <v>1.728443786563211</v>
      </c>
      <c r="G23" s="7">
        <f ca="1">G6^G$20</f>
        <v>2.4511238942744304</v>
      </c>
      <c r="H23" s="7">
        <f t="shared" ca="1" si="2"/>
        <v>0.51291705299406543</v>
      </c>
    </row>
    <row r="24" spans="2:8" x14ac:dyDescent="0.25">
      <c r="B24" s="3" t="s">
        <v>27</v>
      </c>
      <c r="C24" s="7">
        <f ca="1">C7^C$20</f>
        <v>1.9211766827017668E-2</v>
      </c>
      <c r="D24" s="7">
        <f ca="1">D7^D$20</f>
        <v>2.6797187293752898</v>
      </c>
      <c r="E24" s="7">
        <f ca="1">E7^E$20</f>
        <v>2.4002054391562058</v>
      </c>
      <c r="F24" s="7">
        <f ca="1">F7^F$20</f>
        <v>1.728443786563211</v>
      </c>
      <c r="G24" s="7">
        <f ca="1">G7^G$20</f>
        <v>2.4511238942744304</v>
      </c>
      <c r="H24" s="7">
        <f t="shared" ca="1" si="2"/>
        <v>0.52351057337799212</v>
      </c>
    </row>
    <row r="25" spans="2:8" x14ac:dyDescent="0.25">
      <c r="B25" s="3" t="s">
        <v>28</v>
      </c>
      <c r="C25" s="7">
        <f ca="1">C8^C$20</f>
        <v>2.4042340938241254E-2</v>
      </c>
      <c r="D25" s="7">
        <f ca="1">D8^D$20</f>
        <v>2.278651431623397</v>
      </c>
      <c r="E25" s="7">
        <f ca="1">E8^E$20</f>
        <v>1.92835199588499</v>
      </c>
      <c r="F25" s="7">
        <f ca="1">F8^F$20</f>
        <v>1.440246537538759</v>
      </c>
      <c r="G25" s="7">
        <f ca="1">G8^G$20</f>
        <v>2.4511238942744304</v>
      </c>
      <c r="H25" s="7">
        <f t="shared" ca="1" si="2"/>
        <v>0.37294351715236473</v>
      </c>
    </row>
    <row r="26" spans="2:8" x14ac:dyDescent="0.25">
      <c r="B26" s="3" t="s">
        <v>29</v>
      </c>
      <c r="C26" s="7">
        <f ca="1">C9^C$20</f>
        <v>2.2271865140869811E-2</v>
      </c>
      <c r="D26" s="7">
        <f ca="1">D9^D$20</f>
        <v>2.278651431623397</v>
      </c>
      <c r="E26" s="7">
        <f ca="1">E9^E$20</f>
        <v>2.1513811724403649</v>
      </c>
      <c r="F26" s="7">
        <f ca="1">F9^F$20</f>
        <v>1.728443786563211</v>
      </c>
      <c r="G26" s="7">
        <f ca="1">G9^G$20</f>
        <v>2.4511238942744304</v>
      </c>
      <c r="H26" s="7">
        <f t="shared" ca="1" si="2"/>
        <v>0.46256457618468377</v>
      </c>
    </row>
    <row r="27" spans="2:8" x14ac:dyDescent="0.25">
      <c r="B27" s="3" t="s">
        <v>30</v>
      </c>
      <c r="C27" s="7">
        <f ca="1">C10^C$20</f>
        <v>2.2043056600422075E-2</v>
      </c>
      <c r="D27" s="7">
        <f ca="1">D10^D$20</f>
        <v>2.278651431623397</v>
      </c>
      <c r="E27" s="7">
        <f ca="1">E10^E$20</f>
        <v>2.1513811724403649</v>
      </c>
      <c r="F27" s="7">
        <f ca="1">F10^F$20</f>
        <v>1.6024210627688706</v>
      </c>
      <c r="G27" s="7">
        <f ca="1">G10^G$20</f>
        <v>2.4511238942744304</v>
      </c>
      <c r="H27" s="7">
        <f t="shared" ca="1" si="2"/>
        <v>0.42443284387717772</v>
      </c>
    </row>
    <row r="28" spans="2:8" x14ac:dyDescent="0.25">
      <c r="B28" s="3" t="s">
        <v>31</v>
      </c>
      <c r="C28" s="7">
        <f ca="1">C11^C$20</f>
        <v>2.08523396088185E-2</v>
      </c>
      <c r="D28" s="7">
        <f ca="1">D11^D$20</f>
        <v>2.278651431623397</v>
      </c>
      <c r="E28" s="7">
        <f ca="1">E11^E$20</f>
        <v>2.1513811724403649</v>
      </c>
      <c r="F28" s="7">
        <f ca="1">F11^F$20</f>
        <v>1.6024210627688706</v>
      </c>
      <c r="G28" s="7">
        <f ca="1">G11^G$20</f>
        <v>2.4511238942744304</v>
      </c>
      <c r="H28" s="7">
        <f t="shared" ca="1" si="2"/>
        <v>0.4015059237063377</v>
      </c>
    </row>
    <row r="29" spans="2:8" x14ac:dyDescent="0.25">
      <c r="B29" s="3" t="s">
        <v>32</v>
      </c>
      <c r="C29" s="7">
        <f ca="1">C12^C$20</f>
        <v>1.3092567592498355E-2</v>
      </c>
      <c r="D29" s="7">
        <f ca="1">D12^D$20</f>
        <v>1.6873145510654051</v>
      </c>
      <c r="E29" s="7">
        <f ca="1">E12^E$20</f>
        <v>2.4002054391562058</v>
      </c>
      <c r="F29" s="7">
        <f ca="1">F12^F$20</f>
        <v>1.728443786563211</v>
      </c>
      <c r="G29" s="7">
        <f ca="1">G12^G$20</f>
        <v>2.374653135959262</v>
      </c>
      <c r="H29" s="7">
        <f t="shared" ca="1" si="2"/>
        <v>0.2176329922721007</v>
      </c>
    </row>
    <row r="32" spans="2:8" x14ac:dyDescent="0.25">
      <c r="B32" s="10" t="s">
        <v>33</v>
      </c>
      <c r="C32" s="12"/>
      <c r="D32" s="3" t="s">
        <v>44</v>
      </c>
    </row>
    <row r="33" spans="2:4" x14ac:dyDescent="0.25">
      <c r="B33" s="3" t="s">
        <v>34</v>
      </c>
      <c r="C33" s="9">
        <f ca="1">H21/($H$23+$H$24+$H$25+$H$26+$H$27+$H$28+$H$29+$H$30+$H$31+$H$32)</f>
        <v>0.10041073636764034</v>
      </c>
      <c r="D33" s="8">
        <f ca="1">RANK(C33,$C$35:$C$44,0)</f>
        <v>6</v>
      </c>
    </row>
    <row r="34" spans="2:4" x14ac:dyDescent="0.25">
      <c r="B34" s="3" t="s">
        <v>35</v>
      </c>
      <c r="C34" s="9">
        <f ca="1">H22/($H$23+$H$24+$H$25+$H$26+$H$27+$H$28+$H$29+$H$30+$H$31+$H$32)</f>
        <v>0.10515361305150382</v>
      </c>
      <c r="D34" s="8">
        <f ca="1">RANK(C34,$C$35:$C$44,0)</f>
        <v>4</v>
      </c>
    </row>
    <row r="35" spans="2:4" x14ac:dyDescent="0.25">
      <c r="B35" s="3" t="s">
        <v>36</v>
      </c>
      <c r="C35" s="9">
        <f ca="1">H23/($H$23+$H$24+$H$25+$H$26+$H$27+$H$28+$H$29+$H$30+$H$31+$H$32)</f>
        <v>8.9641933028498919E-2</v>
      </c>
      <c r="D35" s="8">
        <f ca="1">RANK(C35,$C$35:$C$44,0)</f>
        <v>9</v>
      </c>
    </row>
    <row r="36" spans="2:4" x14ac:dyDescent="0.25">
      <c r="B36" s="3" t="s">
        <v>37</v>
      </c>
      <c r="C36" s="9">
        <f ca="1">H24/($H$23+$H$24+$H$25+$H$26+$H$27+$H$28+$H$29+$H$30+$H$31+$H$32)</f>
        <v>0.12399238180985826</v>
      </c>
      <c r="D36" s="8">
        <f ca="1">RANK(C36,$C$35:$C$44,0)</f>
        <v>2</v>
      </c>
    </row>
    <row r="37" spans="2:4" x14ac:dyDescent="0.25">
      <c r="B37" s="3" t="s">
        <v>38</v>
      </c>
      <c r="C37" s="9">
        <f ca="1">H25/($H$23+$H$24+$H$25+$H$26+$H$27+$H$28+$H$29+$H$30+$H$31+$H$32)</f>
        <v>0.12655325557392388</v>
      </c>
      <c r="D37" s="8">
        <f ca="1">RANK(C37,$C$35:$C$44,0)</f>
        <v>1</v>
      </c>
    </row>
    <row r="38" spans="2:4" x14ac:dyDescent="0.25">
      <c r="B38" s="3" t="s">
        <v>39</v>
      </c>
      <c r="C38" s="9">
        <f ca="1">H26/($H$23+$H$24+$H$25+$H$26+$H$27+$H$28+$H$29+$H$30+$H$31+$H$32)</f>
        <v>9.0155230172864739E-2</v>
      </c>
      <c r="D38" s="8">
        <f ca="1">RANK(C38,$C$35:$C$44,0)</f>
        <v>8</v>
      </c>
    </row>
    <row r="39" spans="2:4" x14ac:dyDescent="0.25">
      <c r="B39" s="3" t="s">
        <v>40</v>
      </c>
      <c r="C39" s="9">
        <f ca="1">H27/($H$23+$H$24+$H$25+$H$26+$H$27+$H$28+$H$29+$H$30+$H$31+$H$32)</f>
        <v>0.11182019238239323</v>
      </c>
      <c r="D39" s="8">
        <f ca="1">RANK(C39,$C$35:$C$44,0)</f>
        <v>3</v>
      </c>
    </row>
    <row r="40" spans="2:4" x14ac:dyDescent="0.25">
      <c r="B40" s="3" t="s">
        <v>41</v>
      </c>
      <c r="C40" s="9">
        <f ca="1">H28/($H$23+$H$24+$H$25+$H$26+$H$27+$H$28+$H$29+$H$30+$H$31+$H$32)</f>
        <v>0.10260224128534069</v>
      </c>
      <c r="D40" s="8">
        <f ca="1">RANK(C40,$C$35:$C$44,0)</f>
        <v>5</v>
      </c>
    </row>
    <row r="41" spans="2:4" x14ac:dyDescent="0.25">
      <c r="B41" s="3" t="s">
        <v>42</v>
      </c>
      <c r="C41" s="9">
        <f ca="1">H29/($H$23+$H$24+$H$25+$H$26+$H$27+$H$28+$H$29+$H$30+$H$31+$H$32)</f>
        <v>9.7059895943237537E-2</v>
      </c>
      <c r="D41" s="8">
        <f ca="1">RANK(C41,$C$35:$C$44,0)</f>
        <v>7</v>
      </c>
    </row>
    <row r="42" spans="2:4" x14ac:dyDescent="0.25">
      <c r="B42" s="3" t="s">
        <v>43</v>
      </c>
      <c r="C42" s="9">
        <f ca="1">H30/($H$23+$H$24+$H$25+$H$26+$H$27+$H$28+$H$29+$H$30+$H$31+$H$32)</f>
        <v>5.2610520384738436E-2</v>
      </c>
      <c r="D42" s="8">
        <f ca="1">RANK(C42,$C$35:$C$44,0)</f>
        <v>10</v>
      </c>
    </row>
  </sheetData>
  <mergeCells count="2">
    <mergeCell ref="B19:H19"/>
    <mergeCell ref="B32:C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</dc:creator>
  <cp:lastModifiedBy>Dian</cp:lastModifiedBy>
  <dcterms:created xsi:type="dcterms:W3CDTF">2023-10-29T10:05:54Z</dcterms:created>
  <dcterms:modified xsi:type="dcterms:W3CDTF">2023-10-30T13:09:35Z</dcterms:modified>
</cp:coreProperties>
</file>