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Sheet-2025" sheetId="1" r:id="rId4"/>
    <sheet state="visible" name="Escalations" sheetId="2" r:id="rId5"/>
    <sheet state="visible" name="JanFebMar 2025" sheetId="3" r:id="rId6"/>
    <sheet state="visible" name="Updates" sheetId="4" r:id="rId7"/>
    <sheet state="visible" name="Milestones" sheetId="5" r:id="rId8"/>
    <sheet state="visible" name="IDs" sheetId="6" r:id="rId9"/>
    <sheet state="visible" name="AeronPay" sheetId="7" r:id="rId10"/>
    <sheet state="visible" name="Air India" sheetId="8" r:id="rId11"/>
    <sheet state="hidden" name="May 25" sheetId="9" r:id="rId12"/>
    <sheet state="hidden" name="Apr 25" sheetId="10" r:id="rId13"/>
    <sheet state="hidden" name="Mishraji" sheetId="11" r:id="rId14"/>
  </sheets>
  <definedNames>
    <definedName hidden="1" localSheetId="9" name="_xlnm._FilterDatabase">'Apr 25'!$I$46:$K$67</definedName>
  </definedNames>
  <calcPr/>
</workbook>
</file>

<file path=xl/sharedStrings.xml><?xml version="1.0" encoding="utf-8"?>
<sst xmlns="http://schemas.openxmlformats.org/spreadsheetml/2006/main" count="8058" uniqueCount="3549">
  <si>
    <t>Customer Name</t>
  </si>
  <si>
    <t>Email Ids</t>
  </si>
  <si>
    <t>Mobile</t>
  </si>
  <si>
    <t>Amount</t>
  </si>
  <si>
    <t>Status Update</t>
  </si>
  <si>
    <t>PG Portal Registration Details</t>
  </si>
  <si>
    <t>Complaint Registered</t>
  </si>
  <si>
    <t>Formal Complaint Filed on PGPortal</t>
  </si>
  <si>
    <t>1st Reminder (J+7)</t>
  </si>
  <si>
    <t>2nd Reminder (J+14)</t>
  </si>
  <si>
    <t>3rd Reminder (J+21)</t>
  </si>
  <si>
    <t>Legal Notice Date (Manual)</t>
  </si>
  <si>
    <t>LN 1st Reminder</t>
  </si>
  <si>
    <t>Customer's Escalation Email 1 / BIMA BHAROSA</t>
  </si>
  <si>
    <t>Escalation Email 1 (P+7)</t>
  </si>
  <si>
    <t>Escalation Email 2 (R+7)</t>
  </si>
  <si>
    <t>Final Step / FILE COURT CASE</t>
  </si>
  <si>
    <t>Refunded date</t>
  </si>
  <si>
    <t>Case Open</t>
  </si>
  <si>
    <t>FC/LN</t>
  </si>
  <si>
    <t>Navnit Kumar</t>
  </si>
  <si>
    <t>arjunruchika499@gmail.com</t>
  </si>
  <si>
    <t>9414762659‬</t>
  </si>
  <si>
    <t>Navi Insurance</t>
  </si>
  <si>
    <t>Case Closed</t>
  </si>
  <si>
    <t>rohansanghavi/DEAID/E/2025/0004577</t>
  </si>
  <si>
    <t>Check daily if populated stop parsing</t>
  </si>
  <si>
    <t>NO</t>
  </si>
  <si>
    <t>Chandrajyoti Roy</t>
  </si>
  <si>
    <t>chandrajyotiroy.com@gmail.com</t>
  </si>
  <si>
    <t>6003620272, 8920735631</t>
  </si>
  <si>
    <t>Banksathi</t>
  </si>
  <si>
    <t>Ayush Hasani</t>
  </si>
  <si>
    <t>ayushhasani555@gmail.com</t>
  </si>
  <si>
    <t>79746 28953</t>
  </si>
  <si>
    <t>MFins</t>
  </si>
  <si>
    <t>Escalated</t>
  </si>
  <si>
    <t>rajshekhar777/DEABD/E/2025/0025531</t>
  </si>
  <si>
    <t>YES</t>
  </si>
  <si>
    <t>Sunil Sharma</t>
  </si>
  <si>
    <t>sunil00257@gmail.com</t>
  </si>
  <si>
    <t>ICICI Bank</t>
  </si>
  <si>
    <t>Refunded</t>
  </si>
  <si>
    <t>rahulravi/DEABD/E/2025/0025534</t>
  </si>
  <si>
    <t>Anuj Patel</t>
  </si>
  <si>
    <t>anujkarate96@gmail.com</t>
  </si>
  <si>
    <t>Air India</t>
  </si>
  <si>
    <t>CAD 1000</t>
  </si>
  <si>
    <t>singrajveer/MOCAV/E/2025/0001004</t>
  </si>
  <si>
    <t>Basavaraj</t>
  </si>
  <si>
    <t>basava.raj905@gmail.com</t>
  </si>
  <si>
    <t>Bajaj Allianz</t>
  </si>
  <si>
    <t>lakshmi007/DEAID/E/2025/0004606</t>
  </si>
  <si>
    <t>Sunil C/Anasua Biswas</t>
  </si>
  <si>
    <t>hrbhotel@yahoo.com</t>
  </si>
  <si>
    <t>9893368203, 9826085638</t>
  </si>
  <si>
    <t>Ashok Tours</t>
  </si>
  <si>
    <t>ikjotkaur008/7057110</t>
  </si>
  <si>
    <t>Sunil C/Aabhas Mishra</t>
  </si>
  <si>
    <t>rajatprajapati/MOCAV/E/2025/0001007 and pratikshetty/DTOUR/E/2025/0000376</t>
  </si>
  <si>
    <t>Ritesh Solanki</t>
  </si>
  <si>
    <t>manishasolanki310@gmail.com</t>
  </si>
  <si>
    <t>MyOxigen</t>
  </si>
  <si>
    <t>vadlamani/DEABD/E/2025/0025494</t>
  </si>
  <si>
    <t>Md Chand</t>
  </si>
  <si>
    <t>md4578058@gmail.com</t>
  </si>
  <si>
    <t>Akasa &amp; MMT</t>
  </si>
  <si>
    <t>ruchigoyal/MOCAV/E/2025/0001003</t>
  </si>
  <si>
    <t>BhanuPratap Singh</t>
  </si>
  <si>
    <t>bhanu6432@gmail.com</t>
  </si>
  <si>
    <t>Indigo &amp; Agoda</t>
  </si>
  <si>
    <t>SGD 322.80</t>
  </si>
  <si>
    <t>shatakshigoel/MOCAV/E/2025/0001005</t>
  </si>
  <si>
    <t>Rajat Kothari</t>
  </si>
  <si>
    <t>rarerajat@gmail.com</t>
  </si>
  <si>
    <t>Care Insurance</t>
  </si>
  <si>
    <t>pratikshetty/DEAID/E/2025/0004842</t>
  </si>
  <si>
    <t>Arpit Ahuja</t>
  </si>
  <si>
    <t>26.arpit@gmail.com</t>
  </si>
  <si>
    <t>MMT</t>
  </si>
  <si>
    <t>Akshansh Pandit</t>
  </si>
  <si>
    <t>akshanshpandit.nmims@gmail.com</t>
  </si>
  <si>
    <t>Hotel Nirbana Palace</t>
  </si>
  <si>
    <t>Court Case</t>
  </si>
  <si>
    <t>Mohammed Shoeb Ullah Obaid Khan</t>
  </si>
  <si>
    <t>dr9mokhan@gmail.com</t>
  </si>
  <si>
    <t>Expedia &amp; Air India</t>
  </si>
  <si>
    <t>frazitalha/MOCAV/E/2025/0001020</t>
  </si>
  <si>
    <t>Zuber Khan</t>
  </si>
  <si>
    <t>zbkhan609@gmail.com</t>
  </si>
  <si>
    <t>Niva Bupa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</si>
  <si>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manishmital/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DEAID/E/2025/0004652</t>
    </r>
  </si>
  <si>
    <t>Sohan Doliya</t>
  </si>
  <si>
    <t>sohandoliya@gmail.com</t>
  </si>
  <si>
    <t>99207 57516‬</t>
  </si>
  <si>
    <t>Sukhdev Singh / Sourav Kumar</t>
  </si>
  <si>
    <t>sukhrai9911@gmail.com</t>
  </si>
  <si>
    <t>99911 97799</t>
  </si>
  <si>
    <t>Goibibo &amp; Indigo</t>
  </si>
  <si>
    <t>ruchigoyal/MOCAV/E/2025/0001055</t>
  </si>
  <si>
    <t>Sheikh Tippu Sulthan</t>
  </si>
  <si>
    <t>sheikhtippu04@gmail.com</t>
  </si>
  <si>
    <t>Propelld</t>
  </si>
  <si>
    <t>Punit Kumar / Ranvir Singh</t>
  </si>
  <si>
    <t>sesrkt@gmail.com</t>
  </si>
  <si>
    <t>KLM Airline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</si>
  <si>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abhising123/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MOCAV/E/2025/0001025</t>
    </r>
  </si>
  <si>
    <t>Firoz Baig Jahageer Baig</t>
  </si>
  <si>
    <t>mirzafirozmirza1111@gmail.com</t>
  </si>
  <si>
    <t>Axis Bank</t>
  </si>
  <si>
    <t>jakirmmondol/DEABD/E/2025/0026288</t>
  </si>
  <si>
    <t>Arshraj SM/ Amarjeet Kaur</t>
  </si>
  <si>
    <t>Arshraj20044@gmail.com</t>
  </si>
  <si>
    <t>73473 70675</t>
  </si>
  <si>
    <t>Air India &amp; Air Canada</t>
  </si>
  <si>
    <t>manishmital/MOCAV/E/2025/0001043</t>
  </si>
  <si>
    <t>Arshraj SM/ Charanjit Kaur</t>
  </si>
  <si>
    <t>georgedennis/MOCAV/E/2025/0001044</t>
  </si>
  <si>
    <t>Shubham Junare</t>
  </si>
  <si>
    <t>Abdulrahman</t>
  </si>
  <si>
    <t>akashgujarathi/MEAPD/E/2025/0002386</t>
  </si>
  <si>
    <t>Ashwini Jenifer</t>
  </si>
  <si>
    <t>NovelVista Learning Solutions Pvt. Ltd.</t>
  </si>
  <si>
    <t>rohansanghavi/MOLBR/E/2025/0047987</t>
  </si>
  <si>
    <t>Manie Gill</t>
  </si>
  <si>
    <t>maniegill2@gmail.com</t>
  </si>
  <si>
    <t>Scoot &amp; MakeMyTrip</t>
  </si>
  <si>
    <t>vadlamani/MOCAV/E/2025/0001133</t>
  </si>
  <si>
    <t>Sonam Bairagi</t>
  </si>
  <si>
    <t>sonambairagi@gmail.com</t>
  </si>
  <si>
    <t>IELTS Ninza</t>
  </si>
  <si>
    <t>lakshmi007/DSEHE/E/2025/0003119</t>
  </si>
  <si>
    <t>Padda Sab</t>
  </si>
  <si>
    <t>spadda901@gmail.com</t>
  </si>
  <si>
    <t>Air India, EasyMyTrip &amp; Agoda</t>
  </si>
  <si>
    <t>No Refund</t>
  </si>
  <si>
    <t>mariana123/MOCAV/E/2025/0001042</t>
  </si>
  <si>
    <t>SukhDev Singh / Suryadev</t>
  </si>
  <si>
    <t>Indigo &amp; Cleartrip</t>
  </si>
  <si>
    <t>mariana123/MOCAV/E/2025/0001854, mariana123/MOCAV/E/2025/0001053</t>
  </si>
  <si>
    <t>Akshay Chaurasia</t>
  </si>
  <si>
    <t>chaurasiakshay@gmail.com</t>
  </si>
  <si>
    <t>HDFC Bank</t>
  </si>
  <si>
    <t>saurabh008/DEABD/E/2025/0027045</t>
  </si>
  <si>
    <t>Balkaran Singh</t>
  </si>
  <si>
    <t>lovepreetwalia@gmail.com</t>
  </si>
  <si>
    <t>Virgin Atlantic &amp; MMT</t>
  </si>
  <si>
    <t>Ghosted</t>
  </si>
  <si>
    <t>saurabh008/MOCAV/E/2025/0001054</t>
  </si>
  <si>
    <t>Manjula Keshava</t>
  </si>
  <si>
    <t>manjukeshava62@gmail.com</t>
  </si>
  <si>
    <t>Star Insurance</t>
  </si>
  <si>
    <t>pratikshetty/DEAID/E/2025/0004975</t>
  </si>
  <si>
    <t>Travel Router</t>
  </si>
  <si>
    <t>travelrouter007@gmail.com</t>
  </si>
  <si>
    <t>MMT &amp; Ferns Hotel</t>
  </si>
  <si>
    <t>Suraj Molla</t>
  </si>
  <si>
    <t>surajmolla02750@gmail.com</t>
  </si>
  <si>
    <t>70639 03415</t>
  </si>
  <si>
    <t>Destiny Digital</t>
  </si>
  <si>
    <t>Pankaj Kumar Sinha</t>
  </si>
  <si>
    <t>pankaj731992@gmail.com</t>
  </si>
  <si>
    <t>8794077582‬</t>
  </si>
  <si>
    <t>Skill Lync</t>
  </si>
  <si>
    <t>mariana123/DSEHE/E/2025/0003153</t>
  </si>
  <si>
    <t>Avtar Avishkar Singh</t>
  </si>
  <si>
    <t>bluethief9@gmail.com</t>
  </si>
  <si>
    <t>Agoda, Air India, HDFC Bank</t>
  </si>
  <si>
    <t>Aditya Vishwakarma</t>
  </si>
  <si>
    <t>adityavishakarma74@gmail.com</t>
  </si>
  <si>
    <t>84339 27564</t>
  </si>
  <si>
    <t>Star Health</t>
  </si>
  <si>
    <t>mishasingh/DEAID/E/2025/0004840</t>
  </si>
  <si>
    <t>Rohit Maurya</t>
  </si>
  <si>
    <t>mauryarohitkumar786@gmail.com</t>
  </si>
  <si>
    <t>‪97687 20042‬</t>
  </si>
  <si>
    <t>vineetloya/DEAID/E/2025/0004976</t>
  </si>
  <si>
    <t>Khurshid Khan</t>
  </si>
  <si>
    <t>khurshid15@gmail.com</t>
  </si>
  <si>
    <t>9547494110‬</t>
  </si>
  <si>
    <t>Star Health Insurance</t>
  </si>
  <si>
    <t>vadlamani/DEAID/E/2025/0004980 / DEAID/E/2025/0005454 / DEAID/E/2025/0006226</t>
  </si>
  <si>
    <t>Prashant Dwivedi</t>
  </si>
  <si>
    <t>prashant.dwi19@gmail.com</t>
  </si>
  <si>
    <t>Boat &amp; Amazon</t>
  </si>
  <si>
    <t>Confused Aatma</t>
  </si>
  <si>
    <t>confusedaatmaofficial@gmail.com</t>
  </si>
  <si>
    <t>MemeChat</t>
  </si>
  <si>
    <t>Kartik Kushwaha</t>
  </si>
  <si>
    <t>kartik791725@gmail.com</t>
  </si>
  <si>
    <t>India Post Bank</t>
  </si>
  <si>
    <t>ikjotkaur008 / DEABD/E/2025/0027426</t>
  </si>
  <si>
    <t>Arshraj SM/ Vikramjeet</t>
  </si>
  <si>
    <t>arshraj20044@gmail.com</t>
  </si>
  <si>
    <t>vineetloya/MOCAV/E/2025/0001134</t>
  </si>
  <si>
    <t>Arshraj SM/ Harmandeep</t>
  </si>
  <si>
    <t>Air India &amp; MMT</t>
  </si>
  <si>
    <t>lakshmi007/MOCAV/E/2025/0001137</t>
  </si>
  <si>
    <t>Amrit Dhawan</t>
  </si>
  <si>
    <t>amritdhawan9@gmail.com</t>
  </si>
  <si>
    <t>TATA AIG</t>
  </si>
  <si>
    <t>mihikkaadlakha/DEAID/E/2025/0005150</t>
  </si>
  <si>
    <t>Al Hakim / SeemaSingh</t>
  </si>
  <si>
    <t>httkasia@gmail.com</t>
  </si>
  <si>
    <t>94506 88238‬, 7860747292</t>
  </si>
  <si>
    <t>Air India &amp; Riya Tours</t>
  </si>
  <si>
    <t>ruchigoyal/MOCAV/E/2025/0001135</t>
  </si>
  <si>
    <t>Priti Goswami</t>
  </si>
  <si>
    <t>pritigoswami047@gmail.com</t>
  </si>
  <si>
    <t>9916474057‬</t>
  </si>
  <si>
    <t>Indigo &amp; Malaysian Airline</t>
  </si>
  <si>
    <t>monaparihar/MOCAV/E/2025/0001136, MOCAV/E/2025/0002255</t>
  </si>
  <si>
    <t>Kapil Negi</t>
  </si>
  <si>
    <t>Kapiln29@gmail.com</t>
  </si>
  <si>
    <t>AeronPay</t>
  </si>
  <si>
    <t>Manoj Kumar</t>
  </si>
  <si>
    <t>9911129911‬</t>
  </si>
  <si>
    <t>SBM Bank</t>
  </si>
  <si>
    <t>IRCTC</t>
  </si>
  <si>
    <t>Kunjan Solanki</t>
  </si>
  <si>
    <t>kunjansolanki5@gmail.com</t>
  </si>
  <si>
    <t>7228868882‬</t>
  </si>
  <si>
    <t>Magma Insurance &amp; Ayush Healthcare</t>
  </si>
  <si>
    <t>georgedennis/DEAID/E/2025/0005153</t>
  </si>
  <si>
    <t>Nitish Gupta</t>
  </si>
  <si>
    <t>nitishkrgupta2003@gmail.com</t>
  </si>
  <si>
    <t>CPP Group India</t>
  </si>
  <si>
    <t>Sachin Mishra</t>
  </si>
  <si>
    <t>Sachinmishraa123@gmail.com</t>
  </si>
  <si>
    <t>Amazon</t>
  </si>
  <si>
    <t>Anil Yadav</t>
  </si>
  <si>
    <t>ay7159189@gmail.com</t>
  </si>
  <si>
    <t>93435 59805‬</t>
  </si>
  <si>
    <t>United India</t>
  </si>
  <si>
    <t>mishasingh/DEAID/E/2025/0005155</t>
  </si>
  <si>
    <t>Kousik Bhar</t>
  </si>
  <si>
    <t>kousik07@gmail.com</t>
  </si>
  <si>
    <t>Indigo</t>
  </si>
  <si>
    <t>rohansanghavi/MOCAV/E/2025/0001138</t>
  </si>
  <si>
    <t>Vinayak Sagewar</t>
  </si>
  <si>
    <t>sangewarvinayak989@gmail.com</t>
  </si>
  <si>
    <t>Electronic Comp</t>
  </si>
  <si>
    <t>Sukhdev Singh / Ramesh</t>
  </si>
  <si>
    <t>Indigo &amp; Trip.c</t>
  </si>
  <si>
    <t>Sukhdev Singh / Sahin &amp; Ramesh</t>
  </si>
  <si>
    <t>Indigo &amp; Paytm</t>
  </si>
  <si>
    <t>Sanoj Kumar</t>
  </si>
  <si>
    <t>kumarsanoj07610@gmail.com</t>
  </si>
  <si>
    <t>8126973768‬</t>
  </si>
  <si>
    <t>Niva Max Bupa</t>
  </si>
  <si>
    <t>rajatprajapati/DEAID/E/2025/0005156</t>
  </si>
  <si>
    <t>Manoj Pal Singla</t>
  </si>
  <si>
    <t>harshss043@gmail.com</t>
  </si>
  <si>
    <t>9988088033‬</t>
  </si>
  <si>
    <t>Kent RO</t>
  </si>
  <si>
    <t>Dipin Bedhera</t>
  </si>
  <si>
    <t>dipin.atpl@gmail.com</t>
  </si>
  <si>
    <t>Rajat Vishwakarma</t>
  </si>
  <si>
    <t>rajatmvishwakarma@hotmail.com</t>
  </si>
  <si>
    <t>98878 04727</t>
  </si>
  <si>
    <t>Central Bank of India</t>
  </si>
  <si>
    <t>Arshraj / Jasdeep / Jagmeet Singh</t>
  </si>
  <si>
    <t>Eithad Airways &amp; Riya Tours</t>
  </si>
  <si>
    <t>Manie Gill / Divyanshi Kumari</t>
  </si>
  <si>
    <t>Cathay Pacific &amp; MMT</t>
  </si>
  <si>
    <t>Cathay Pacific &amp; EaseMyTrip</t>
  </si>
  <si>
    <t>Sukhdev Singh / Nakita Rani</t>
  </si>
  <si>
    <t>Indigo &amp; MakeMyTrip</t>
  </si>
  <si>
    <t>ruchigoyal/MOCAV/E/2025/0001407 and DTOUR/E/2025/0000543</t>
  </si>
  <si>
    <t>Rahil Ramteke</t>
  </si>
  <si>
    <t>rahil.ramteke244@gmail.com</t>
  </si>
  <si>
    <t>CoLive</t>
  </si>
  <si>
    <t>Ajay Chopra</t>
  </si>
  <si>
    <t>ajay.choprain@gmail.com</t>
  </si>
  <si>
    <t>Vaibhav Singla</t>
  </si>
  <si>
    <t>BigBasket</t>
  </si>
  <si>
    <t>Khushbu Solanki</t>
  </si>
  <si>
    <t>slnkkhushbu@gmail.com</t>
  </si>
  <si>
    <t>83473 43964</t>
  </si>
  <si>
    <t>Liberty Insurance</t>
  </si>
  <si>
    <t>Aman Kumar</t>
  </si>
  <si>
    <t>amankumar7250398288@gmail.com</t>
  </si>
  <si>
    <t>7631939465, ‪7250398288‬</t>
  </si>
  <si>
    <t>Payezy</t>
  </si>
  <si>
    <t>Afroz Alam</t>
  </si>
  <si>
    <t>afroz564@gmail.com</t>
  </si>
  <si>
    <t>vineetloya/MOCAV/E/2025/0001202</t>
  </si>
  <si>
    <t>Vikash Yadav</t>
  </si>
  <si>
    <t>vikashinfoo@gmail.com</t>
  </si>
  <si>
    <t>9155155567‬</t>
  </si>
  <si>
    <t>Air India Express &amp; MakeMyTrip</t>
  </si>
  <si>
    <t>mariana123/MOCAV/E/2025/0001202</t>
  </si>
  <si>
    <t>Mani Ratan Singh</t>
  </si>
  <si>
    <t>ashisinghrajput8@gmail.com</t>
  </si>
  <si>
    <t>70840 02572</t>
  </si>
  <si>
    <t>Jawaharlal Nehru Institute</t>
  </si>
  <si>
    <t>manishmital/DSEHE/E/2025/0003541</t>
  </si>
  <si>
    <t>Manoj Mulchandani</t>
  </si>
  <si>
    <t>manojmulchandani86@gmail.com</t>
  </si>
  <si>
    <t>Growth Arrow</t>
  </si>
  <si>
    <t>ikjotkaur/MOLBR/E/2025/0055431</t>
  </si>
  <si>
    <t>Vaibhav Ranjan Singh</t>
  </si>
  <si>
    <t>singhvaibhavranjan@gmail.com</t>
  </si>
  <si>
    <t>75496 55044</t>
  </si>
  <si>
    <t>ICICI Lombard</t>
  </si>
  <si>
    <t>abhising123/DEAID/E/2025/0005384</t>
  </si>
  <si>
    <t>Radha Krishna</t>
  </si>
  <si>
    <t>allindiainsuranceservices75@gmail.com</t>
  </si>
  <si>
    <t>75667 56661</t>
  </si>
  <si>
    <t>United India Company Ltd &amp; Policy</t>
  </si>
  <si>
    <t>abhising123/DEAID/E/2025/0005402</t>
  </si>
  <si>
    <t>Dnyaneshwar Misal</t>
  </si>
  <si>
    <t>misaldnyanesh95@gmail.com</t>
  </si>
  <si>
    <t>99757 97370</t>
  </si>
  <si>
    <t>Solar Square Energy Pvt Ltd</t>
  </si>
  <si>
    <t>Deepesh PrajapatI</t>
  </si>
  <si>
    <t>deepeshprajapati507@gmail.com</t>
  </si>
  <si>
    <t>Meesho</t>
  </si>
  <si>
    <t>Abhishek Anand</t>
  </si>
  <si>
    <t>anand24595@gmail.com</t>
  </si>
  <si>
    <t>98352 33971‬</t>
  </si>
  <si>
    <t>Heritage health &amp; National Insurance</t>
  </si>
  <si>
    <t>Partial Refund</t>
  </si>
  <si>
    <t>lakshmi007/DEAID/E/2025/0005537</t>
  </si>
  <si>
    <t>Suryamani Jaiswal</t>
  </si>
  <si>
    <t>smjsarai@gmail.com</t>
  </si>
  <si>
    <t>89668 11051</t>
  </si>
  <si>
    <t>adityasing/DEAID/E/2025/0005460</t>
  </si>
  <si>
    <t>Awsaf Jeelani</t>
  </si>
  <si>
    <t>awsaf55@gmail.com</t>
  </si>
  <si>
    <t>Skrill</t>
  </si>
  <si>
    <t>Anmol Kumar</t>
  </si>
  <si>
    <t>anmolkumarroy436@gmail.com</t>
  </si>
  <si>
    <t>6203335477‬</t>
  </si>
  <si>
    <t>Nitin Kumar</t>
  </si>
  <si>
    <t>initinkrs@gmail.com</t>
  </si>
  <si>
    <t>ASHISH</t>
  </si>
  <si>
    <t>Betting Scam</t>
  </si>
  <si>
    <t>Bhawana Ayush Garg</t>
  </si>
  <si>
    <t>ayush4frnz@gmail.com</t>
  </si>
  <si>
    <t>Jio Air Fibre</t>
  </si>
  <si>
    <t>Follow Up with Client</t>
  </si>
  <si>
    <t>mariana123/DOTEL/E/2025/0016911</t>
  </si>
  <si>
    <t>Zeeshan Shamim</t>
  </si>
  <si>
    <t>shamimzeeshan9@gmail.com</t>
  </si>
  <si>
    <t>7272898968‬</t>
  </si>
  <si>
    <t>frazitalha/MORLY/E/2025/0012717</t>
  </si>
  <si>
    <t>Sunny Gupta</t>
  </si>
  <si>
    <t>sunny750gupta@gmail.com</t>
  </si>
  <si>
    <t>7707815011‬</t>
  </si>
  <si>
    <t>Flipkart</t>
  </si>
  <si>
    <t>Rahul Agarwal</t>
  </si>
  <si>
    <t>rahul.agarwal245@gmail.com</t>
  </si>
  <si>
    <t>Ola Electric</t>
  </si>
  <si>
    <t>Demeanti Marak</t>
  </si>
  <si>
    <t>demeranchi@gmail.com</t>
  </si>
  <si>
    <t>Case Factory</t>
  </si>
  <si>
    <t>Vikas Rathor</t>
  </si>
  <si>
    <t>vikasrathor5155@gmail.com</t>
  </si>
  <si>
    <t>Bank of Baroda</t>
  </si>
  <si>
    <t>monaparihar/DEABD/E/2025/0031458</t>
  </si>
  <si>
    <t>Ashika Madhukar</t>
  </si>
  <si>
    <t>Ashikamadhukar14@gmail.com</t>
  </si>
  <si>
    <t>Bata</t>
  </si>
  <si>
    <t>Dharmesh Baldaniya</t>
  </si>
  <si>
    <t>dharmeshbaldaniya07@gmail.com</t>
  </si>
  <si>
    <t>mariana123/DEAID/E/2025/0005610</t>
  </si>
  <si>
    <t>Yahya Tutawala</t>
  </si>
  <si>
    <t>Iyahyatuta@gmail.com</t>
  </si>
  <si>
    <t>mustafahassen/DEABD/E/2025/0031649</t>
  </si>
  <si>
    <t>Abhinav Birendra Singh</t>
  </si>
  <si>
    <t>abhinav.singh2311@gmail.com</t>
  </si>
  <si>
    <t>Christian Medical College</t>
  </si>
  <si>
    <t>mishasingh/DHLTH/E/2025/0008741</t>
  </si>
  <si>
    <t>Minaxi Zala</t>
  </si>
  <si>
    <t>vishalzala404@gmail.com;Zala1279@gmail.com</t>
  </si>
  <si>
    <t>vadlamani/DEAID/E/2025/0005618</t>
  </si>
  <si>
    <t>vishalzala404@gmail.com</t>
  </si>
  <si>
    <t>magma insurance</t>
  </si>
  <si>
    <t>pratikshetty/DEAID/E/2025/0005633</t>
  </si>
  <si>
    <t>Naresh Mahto / Mantu Kumar</t>
  </si>
  <si>
    <t>kmantu928@gmail.com</t>
  </si>
  <si>
    <t>Manipal Cigna</t>
  </si>
  <si>
    <t>georgedennis/DEAID/E/2025/0006295</t>
  </si>
  <si>
    <t>Gopal Sahu</t>
  </si>
  <si>
    <t>vran6629@gmail.com</t>
  </si>
  <si>
    <t>88004 12456‬</t>
  </si>
  <si>
    <t>Ravi Nigam</t>
  </si>
  <si>
    <t>ravinigam561@gmail.com</t>
  </si>
  <si>
    <t>GoToGate and Vietjet Airlines</t>
  </si>
  <si>
    <t>rajatprajapati/MOCAV/E/2025/0001258</t>
  </si>
  <si>
    <t>Vineet Demla</t>
  </si>
  <si>
    <t>workforvinitd@gmail.com</t>
  </si>
  <si>
    <t>PayTm</t>
  </si>
  <si>
    <t>Anmol Balu</t>
  </si>
  <si>
    <t>anmolbal40@gmail.com</t>
  </si>
  <si>
    <t>96467 03703</t>
  </si>
  <si>
    <t>cosyn.in</t>
  </si>
  <si>
    <t>naveenallumalla/MOLBR/E/2025/0058166</t>
  </si>
  <si>
    <t>Jitendra Sonawane</t>
  </si>
  <si>
    <t>jnsonawane20@gmail.com</t>
  </si>
  <si>
    <t>SBI General</t>
  </si>
  <si>
    <t>rahulravi/DEAID/E/2025/0006072</t>
  </si>
  <si>
    <t>Albina Tabassum / Sibtain Raza</t>
  </si>
  <si>
    <t>sibtain_2@live.com; mssarees85@gmail.com</t>
  </si>
  <si>
    <t>Air India Express &amp; Goibibo</t>
  </si>
  <si>
    <t>rajshekhar777/MOCAV/E/2025/0001263</t>
  </si>
  <si>
    <t>Arshraj Singh / Harmel Singh Rania</t>
  </si>
  <si>
    <t>singrajveer/MOCAV/E/2025/0001259</t>
  </si>
  <si>
    <t>Aashwat Rai</t>
  </si>
  <si>
    <t>aashwatrai144@gmail.com</t>
  </si>
  <si>
    <t>abhising123/MINIT/E/2025/0005159</t>
  </si>
  <si>
    <t>Jitendra Verma</t>
  </si>
  <si>
    <t>prashantvarma1012@gmail.com</t>
  </si>
  <si>
    <t>Care health insurance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</si>
  <si>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smruthi123/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DEAID/E/2025/0005655</t>
    </r>
  </si>
  <si>
    <t>Varun Vemala</t>
  </si>
  <si>
    <t>varun.v85@gmail.com</t>
  </si>
  <si>
    <t>Akasa Air, Goibibo &amp; Tata AIG</t>
  </si>
  <si>
    <t>saurabhgupta007/MOCAV/E/2025/0001261 and saurabh008/DEAID/E/2025/0005656 and saurabh008/DTOUR/E/2025/0000870</t>
  </si>
  <si>
    <t>Satish Yete</t>
  </si>
  <si>
    <t>shreeanshpower@gmail.com</t>
  </si>
  <si>
    <t>HDFC Ergo</t>
  </si>
  <si>
    <t>saurabh008/DEAID/E/2025/0005659</t>
  </si>
  <si>
    <t>POP club</t>
  </si>
  <si>
    <t>Salman Khalily</t>
  </si>
  <si>
    <t>salman.ktc2010@gmail.com</t>
  </si>
  <si>
    <t>99172 60943‬</t>
  </si>
  <si>
    <t>Master Recharge</t>
  </si>
  <si>
    <t>Hetvi Zala</t>
  </si>
  <si>
    <t>singrajveer/DEAID/E/2025/0005662</t>
  </si>
  <si>
    <t>Akshith Kumar</t>
  </si>
  <si>
    <t>akshith777@gmail.com</t>
  </si>
  <si>
    <t>Shambhavi Singh</t>
  </si>
  <si>
    <t>shambhaviingh@gmail.com</t>
  </si>
  <si>
    <t>Case Company</t>
  </si>
  <si>
    <t>Rayyan / Noor Mohammad</t>
  </si>
  <si>
    <t>work.ryn04@gmail.com</t>
  </si>
  <si>
    <t>Nxtwavo</t>
  </si>
  <si>
    <t>nachiketabiswal/DSEHE/E/2025/0003845</t>
  </si>
  <si>
    <t>Rajveer Banjara</t>
  </si>
  <si>
    <t>rajveerbanjara24@gmail.com</t>
  </si>
  <si>
    <t>Royal Sundaram</t>
  </si>
  <si>
    <t>rajshekhar777/DEAID/E/2025/0005807</t>
  </si>
  <si>
    <t>Suraj P</t>
  </si>
  <si>
    <t>suraja47@gmail.com</t>
  </si>
  <si>
    <t>Dream Destination</t>
  </si>
  <si>
    <t>Harsh Soni</t>
  </si>
  <si>
    <t>harshsoni2400@gmail.com</t>
  </si>
  <si>
    <t>Dream Holiday</t>
  </si>
  <si>
    <t>Nilesh Mevacha</t>
  </si>
  <si>
    <t>nileshmevcha836@gmail.com</t>
  </si>
  <si>
    <t>jakirmmondol/DEAID/E/2025/0005967</t>
  </si>
  <si>
    <t>Ponduru Narayana Rao</t>
  </si>
  <si>
    <t>pondurunarayana71@gmail.com</t>
  </si>
  <si>
    <t>SBI Bank</t>
  </si>
  <si>
    <t>mihikkaadlakha/DEABD/E/2025/0032839</t>
  </si>
  <si>
    <t>Shubh Shukla</t>
  </si>
  <si>
    <t>shubheksh@gmail.com</t>
  </si>
  <si>
    <t>Bajaj Home Loan</t>
  </si>
  <si>
    <t>Abhishek Ajay Jadhav</t>
  </si>
  <si>
    <t>ajayjadhav2452002@gmail.com</t>
  </si>
  <si>
    <t>9359699801‬</t>
  </si>
  <si>
    <t>Care Health Insurance</t>
  </si>
  <si>
    <t>vinodpatil007/DEAID/E/2025/0005969</t>
  </si>
  <si>
    <t>Lokesh Kumar Sahu</t>
  </si>
  <si>
    <t>ajinkya.gavi@gmail.com</t>
  </si>
  <si>
    <t>78753 33391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</si>
  <si>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jaisinghgangwar/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MOCAV/E/2025/0001327</t>
    </r>
  </si>
  <si>
    <t>Pankaj Gavi</t>
  </si>
  <si>
    <t>lakshmi007/MOCAV/E/2025/0001326</t>
  </si>
  <si>
    <t>Akansha Sharma</t>
  </si>
  <si>
    <t>akhospitalsolution@gmail.com</t>
  </si>
  <si>
    <t>9027111861, 9456810095‬</t>
  </si>
  <si>
    <t>Royal Sundaram &amp; Mediassist</t>
  </si>
  <si>
    <t>singhmanisha/DEAID/E/2025/0006020</t>
  </si>
  <si>
    <t>Vinod Kumar / Deepak Soni</t>
  </si>
  <si>
    <t>dsoni567@gmail.com</t>
  </si>
  <si>
    <t>99244 44738</t>
  </si>
  <si>
    <t>Go Digit</t>
  </si>
  <si>
    <t>singrajveer/DEAID/E/2025/0006225</t>
  </si>
  <si>
    <t>Urmila Pipaliya</t>
  </si>
  <si>
    <t>urmi.pipaliya@gmail.com</t>
  </si>
  <si>
    <t>Jitendra Kumar</t>
  </si>
  <si>
    <t>kanhajitradersskb@gmail.com</t>
  </si>
  <si>
    <t>sivaswathi/DEAID/E/2025/0006007</t>
  </si>
  <si>
    <t>Bhawal Dhingra</t>
  </si>
  <si>
    <t>bhaval.dhingra@yahoo.com</t>
  </si>
  <si>
    <t>vineetloya/DEAID/E/2025/0005976</t>
  </si>
  <si>
    <t>Krishna Kumar</t>
  </si>
  <si>
    <t>panugamt@gmail.com</t>
  </si>
  <si>
    <t>9608058562‬</t>
  </si>
  <si>
    <t>Usaid Afzal</t>
  </si>
  <si>
    <t>afzalusaid21@gmail.com</t>
  </si>
  <si>
    <t>Colorlockss.shop</t>
  </si>
  <si>
    <t>Ujjwal Gupta</t>
  </si>
  <si>
    <t>Zurich Kotak</t>
  </si>
  <si>
    <t>smruthi123/DEAID/E/2025/0005998</t>
  </si>
  <si>
    <t>Sunita Wani</t>
  </si>
  <si>
    <t>shivanisp3224@gmail.com ; nileshshinkar093@gmail.com</t>
  </si>
  <si>
    <t>vadlamani/DEAID/E/2025/0005996</t>
  </si>
  <si>
    <t>Vinayak Mistry</t>
  </si>
  <si>
    <t>vinayak.mistry@gmail.com</t>
  </si>
  <si>
    <t>Go Holiday Limited</t>
  </si>
  <si>
    <t>Ramshankar Sah</t>
  </si>
  <si>
    <t>prince574kumar3686@gmail.com</t>
  </si>
  <si>
    <t>79033 01971</t>
  </si>
  <si>
    <t>Air Voice</t>
  </si>
  <si>
    <t>Suresh Arora / Yadwinder Singh</t>
  </si>
  <si>
    <t>suresharora320@gmail.com</t>
  </si>
  <si>
    <t>70092 45592</t>
  </si>
  <si>
    <t>ruchigoyal/MOCAV/E/2025/0001362</t>
  </si>
  <si>
    <t>Suresh Arora / Lovepreet Singh</t>
  </si>
  <si>
    <t>Gulf Airlines</t>
  </si>
  <si>
    <t>rajshekhar777/MOCAV/E/2025/0001361</t>
  </si>
  <si>
    <t>Omkar Singh</t>
  </si>
  <si>
    <t>sanjeevgupta090886@gmail.com</t>
  </si>
  <si>
    <t>9671399000‬</t>
  </si>
  <si>
    <t>pratikshetty/DEAID/E/2025/0006137</t>
  </si>
  <si>
    <t>Balkaran Singh / Vikas Kumar</t>
  </si>
  <si>
    <t>62835 80388</t>
  </si>
  <si>
    <t>Malaysia Airlines</t>
  </si>
  <si>
    <t>ruchigoyal/MOCAV/E/2025/0001381</t>
  </si>
  <si>
    <t>Sachin Singh</t>
  </si>
  <si>
    <t>singh2108sachin@gmail.com</t>
  </si>
  <si>
    <t>96540 78853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</si>
  <si>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frazitalha/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DOCOM/E/2025/0000901</t>
    </r>
  </si>
  <si>
    <t>Shantanu Patra</t>
  </si>
  <si>
    <t>shantanupatra7011@gmail.com</t>
  </si>
  <si>
    <t>EaseMyTrip &amp; Air India</t>
  </si>
  <si>
    <t>naveenallumalla/DTOUR/E/2025/0000533 and MOCAV/E/2025/0001384</t>
  </si>
  <si>
    <t>Kamesh Maddheshiya</t>
  </si>
  <si>
    <t>kameshcricket74@gmail.com</t>
  </si>
  <si>
    <t>7309969895, 8115111851</t>
  </si>
  <si>
    <r>
      <rPr>
        <rFont val="Arial, Helvetica, sans-serif"/>
        <b/>
        <color rgb="FF0000FF"/>
      </rPr>
      <t>rohansanghavi/MINIT/E/2025/0005965</t>
    </r>
    <r>
      <rPr>
        <rFont val="Arial, Helvetica, sans-serif"/>
        <b/>
        <color rgb="FF0000FF"/>
      </rPr>
      <t>, smruthi123/MINIT/E/2025/0005095</t>
    </r>
  </si>
  <si>
    <t>Bommideni Bhasker</t>
  </si>
  <si>
    <t>bhasker1010@gmail.com</t>
  </si>
  <si>
    <t>nachiketabiswal/DEAID/E/2025/0006150</t>
  </si>
  <si>
    <t>Harpal Sodhi</t>
  </si>
  <si>
    <t>chintuansh@gmail.com</t>
  </si>
  <si>
    <t>70028 03089</t>
  </si>
  <si>
    <t>ikjotkaur/DEAID/E/2025/0006269</t>
  </si>
  <si>
    <t>Arpit Bhansali</t>
  </si>
  <si>
    <t>arpittbhansali@gmail.com</t>
  </si>
  <si>
    <t>Prasad Hegde</t>
  </si>
  <si>
    <t>prasadjoys@yahoo.com</t>
  </si>
  <si>
    <t>9322809896, 7304170023</t>
  </si>
  <si>
    <t>rahulravi/DEAID/E/2025/0006169</t>
  </si>
  <si>
    <t>Mohammad Arif</t>
  </si>
  <si>
    <t>ariftarnnum5@gmail.com</t>
  </si>
  <si>
    <t>87002 03263‬</t>
  </si>
  <si>
    <t>PayTm Services</t>
  </si>
  <si>
    <t>frazitalha/MOLBR/E/2025/0064630</t>
  </si>
  <si>
    <t>Atishbhai Purohit</t>
  </si>
  <si>
    <t>atish270681@gmail.com</t>
  </si>
  <si>
    <t>99748 52396</t>
  </si>
  <si>
    <t>rajatprajapati/DEAID/E/2025/0006181</t>
  </si>
  <si>
    <t>Tahir Hussain</t>
  </si>
  <si>
    <t>hussaint854@gmail.com</t>
  </si>
  <si>
    <t>8817943683‬</t>
  </si>
  <si>
    <t>Colive</t>
  </si>
  <si>
    <t>Ayush Singh</t>
  </si>
  <si>
    <t>sunil.guddu@gmail.com</t>
  </si>
  <si>
    <t>Teamlease Regtech.</t>
  </si>
  <si>
    <t>mariana123/MOLBR/E/2025/0065983</t>
  </si>
  <si>
    <t>Tabrez Shaikh</t>
  </si>
  <si>
    <t>muhammedtabrezalam@gmail.com</t>
  </si>
  <si>
    <t>76662 39168</t>
  </si>
  <si>
    <t>Indigo and Trinity Air Travel</t>
  </si>
  <si>
    <t>naveenallumalla/DTOUR/E/2025/0000551 and MOCAV/E/2025/0001423</t>
  </si>
  <si>
    <t>Ashalla Jamadar</t>
  </si>
  <si>
    <t>ashadjamadar25@gmail.com</t>
  </si>
  <si>
    <t>96657 05398</t>
  </si>
  <si>
    <t>Irctc</t>
  </si>
  <si>
    <t>MORLY/E/2025/0014969, rohansanghavi/MORLY/E/2025/0019433 / MORLY/E/2025/0024165 / MORLY/E/2025/0025203</t>
  </si>
  <si>
    <t>Manmohan Kumar</t>
  </si>
  <si>
    <t>manmohankumar075@gmail.com</t>
  </si>
  <si>
    <t>79922 52784</t>
  </si>
  <si>
    <t>Bank of India</t>
  </si>
  <si>
    <t>rohansanghavi/DEABD/E/2025/0036014 and DEABD/E/2025/0036017</t>
  </si>
  <si>
    <t>ShivShankar Shah</t>
  </si>
  <si>
    <t>shivshankarshah06@gmail.com</t>
  </si>
  <si>
    <t>FamPay IDFC</t>
  </si>
  <si>
    <t>akashkanani/DEABD/E/2025/0036032 and DEABD/E/2025/0036036</t>
  </si>
  <si>
    <t>Ashok Kumar</t>
  </si>
  <si>
    <t>ashok06044@gmail.com</t>
  </si>
  <si>
    <t>73573 56044</t>
  </si>
  <si>
    <t>akashkanani/DEAID/E/2025/0006451</t>
  </si>
  <si>
    <t>Ankit Sharma</t>
  </si>
  <si>
    <t>ankit7062402893@gmail.com</t>
  </si>
  <si>
    <t>70624 02893</t>
  </si>
  <si>
    <t>Hero Finance</t>
  </si>
  <si>
    <t>adityasing/DEABD/E/2025/0036051 and DEAID/E/2025/0006343</t>
  </si>
  <si>
    <t>Shani Baranwal</t>
  </si>
  <si>
    <t>shanibaranwal.11029@gmail.com</t>
  </si>
  <si>
    <t>96956 04396</t>
  </si>
  <si>
    <t>Policyx &amp; Manipal Cigna</t>
  </si>
  <si>
    <t>akashgujarathi/DEAID/E/2025/0006345</t>
  </si>
  <si>
    <t>Meghana Dhurwa</t>
  </si>
  <si>
    <t>meghanadhurwa@gmail.com</t>
  </si>
  <si>
    <t>82474 50002‬</t>
  </si>
  <si>
    <t>Myntra</t>
  </si>
  <si>
    <t>pratikshetty/MINIT/E/2025/0002713</t>
  </si>
  <si>
    <t>Raj Parewa</t>
  </si>
  <si>
    <t>rajparewa2471@gmail.com</t>
  </si>
  <si>
    <t>89057 74202</t>
  </si>
  <si>
    <t>Dhani</t>
  </si>
  <si>
    <t>manishmital/DEABD/E/2025/0037620</t>
  </si>
  <si>
    <t>Yagwendra Aarya</t>
  </si>
  <si>
    <t>yagwendraaarya2064@gmail.com</t>
  </si>
  <si>
    <t>96395 22074</t>
  </si>
  <si>
    <t>Digital Vyapar Seva</t>
  </si>
  <si>
    <t>abhising123/MINIT/E/2025/0002596 and MINIT/E/2025/0002597</t>
  </si>
  <si>
    <t>Kunaparaju Sreenivas</t>
  </si>
  <si>
    <t>kunaparajusreenivas135@gmail.com</t>
  </si>
  <si>
    <t>jaisinghgangwar/MINIT/E/2025/0002599</t>
  </si>
  <si>
    <t>Chanchal Singh</t>
  </si>
  <si>
    <t>chanchalsingh7993@gmail.com</t>
  </si>
  <si>
    <t>Confirmticket</t>
  </si>
  <si>
    <t>MINIT/E/2025/0002601</t>
  </si>
  <si>
    <t>Sachin Kumbhare</t>
  </si>
  <si>
    <t>skumbhare748@gmail.com</t>
  </si>
  <si>
    <t>96043 97947</t>
  </si>
  <si>
    <t>Flipkart Seller Account</t>
  </si>
  <si>
    <t>sivaswathi/MINIT/E/2025/0002691</t>
  </si>
  <si>
    <t>Dinesh Mahiya</t>
  </si>
  <si>
    <t>dineshmahiya9610@gmail.com</t>
  </si>
  <si>
    <t>8094869243, ‪9610875773‬</t>
  </si>
  <si>
    <t>mariana123/MINIT/E/2025/0002718</t>
  </si>
  <si>
    <t>Bhawna Kumari</t>
  </si>
  <si>
    <t>bhawna2907kumari@gmail.com</t>
  </si>
  <si>
    <t>96935 44955‬</t>
  </si>
  <si>
    <t>lakshmi007/MOCAV/E/2025/0001444</t>
  </si>
  <si>
    <t>Reshma P</t>
  </si>
  <si>
    <t>reshma9402@gmail.com</t>
  </si>
  <si>
    <t>Reliance Digital &amp; Samsung</t>
  </si>
  <si>
    <t>pratikshetty/MINIT/E/2025/0002997</t>
  </si>
  <si>
    <t>Atul Kumar</t>
  </si>
  <si>
    <t>ayushik106@gmail.com</t>
  </si>
  <si>
    <t>miles education</t>
  </si>
  <si>
    <t>manishmital/DSEHE/E/2025/0005047</t>
  </si>
  <si>
    <t>Ayush Yadav</t>
  </si>
  <si>
    <t>ayushkashyap.61@gmail.com</t>
  </si>
  <si>
    <t>No Broker</t>
  </si>
  <si>
    <t>monaparihar/MINIT/E/2025/0003000</t>
  </si>
  <si>
    <t>Gurmeet Singh</t>
  </si>
  <si>
    <t>Gurmeet79singh@yahoo.co.in</t>
  </si>
  <si>
    <t>98105 69189</t>
  </si>
  <si>
    <t>Niva Bupa &amp; Policy</t>
  </si>
  <si>
    <t>jaisinghgangwar/DEAID/E/2025/0006496</t>
  </si>
  <si>
    <t>Yashika Narang</t>
  </si>
  <si>
    <t>narangyashika33@gmail.com</t>
  </si>
  <si>
    <t>79880 82248‬</t>
  </si>
  <si>
    <r>
      <rPr>
        <rFont val="Arial"/>
        <b/>
        <color rgb="FF0000FF"/>
      </rPr>
      <t>MOCAV/E/2025/0001484</t>
    </r>
    <r>
      <rPr>
        <rFont val="Arial"/>
        <b/>
        <color rgb="FF0000FF"/>
      </rPr>
      <t>, ikjotkaur/MOCAV/E/2025/0002243</t>
    </r>
  </si>
  <si>
    <t>Al Hakim / Babloo Yadav</t>
  </si>
  <si>
    <t>94506 88238‬</t>
  </si>
  <si>
    <t>Ethipian Airline, Alhind, Nesu Travels</t>
  </si>
  <si>
    <t>singhmanisha/MOCAV/E/2025/0001612</t>
  </si>
  <si>
    <t>Al Hakim / Ram Pravesh Kushwaha</t>
  </si>
  <si>
    <t>mishasingh/MOCAV/E/2025/0001613</t>
  </si>
  <si>
    <t>Bhumi Motors</t>
  </si>
  <si>
    <t>ruchigoyal/DOCAF/E/2025/0005209</t>
  </si>
  <si>
    <t>Vadaga Rao</t>
  </si>
  <si>
    <t>vadaga_rao@yahoo.com</t>
  </si>
  <si>
    <t>98258 04254</t>
  </si>
  <si>
    <t>shatakshigoel/DEAID/E/2025/0006628</t>
  </si>
  <si>
    <t>Kartik Nagaraj</t>
  </si>
  <si>
    <t>kartiknagraj@protonmail.com</t>
  </si>
  <si>
    <t>Parshuram Foundation</t>
  </si>
  <si>
    <t>singrajveer/DTOUR/E/2025/0000604</t>
  </si>
  <si>
    <t>Vishal Raut</t>
  </si>
  <si>
    <t>vsrasd@gmail.com</t>
  </si>
  <si>
    <t>95297 98770</t>
  </si>
  <si>
    <t>BOI &amp; ICICI Bank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</si>
  <si>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mustafahassen/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DEABD/E/2025/0041410</t>
    </r>
  </si>
  <si>
    <t>Drashti Ankit Patel</t>
  </si>
  <si>
    <t>ankitpatel52128@gmail.com</t>
  </si>
  <si>
    <t>87994 03640‬</t>
  </si>
  <si>
    <t>mishasingh/MINIT/E/2025/0003003</t>
  </si>
  <si>
    <t>Mohit Malik</t>
  </si>
  <si>
    <t>82784480mm@gmail.com</t>
  </si>
  <si>
    <t>82784 45980‬</t>
  </si>
  <si>
    <t>nachiketabiswal/MINIT/E/2025/0003011</t>
  </si>
  <si>
    <t>Vaishnav Sable</t>
  </si>
  <si>
    <t>vaishnavsable98@gmail.com</t>
  </si>
  <si>
    <t>70202 29934</t>
  </si>
  <si>
    <t>Acefone, Servetel Solutions</t>
  </si>
  <si>
    <t>sivaswathi/MOIAB/E/2025/0001012</t>
  </si>
  <si>
    <t>Nitin Yadav</t>
  </si>
  <si>
    <t>digitalnitiny2007@gmail.com</t>
  </si>
  <si>
    <t>8303523261, 9277165783</t>
  </si>
  <si>
    <t>FamPay</t>
  </si>
  <si>
    <t>ruchigoyal/DEABD/E/2025/0041580</t>
  </si>
  <si>
    <t>Rizvan Ansari</t>
  </si>
  <si>
    <t>ansaririzvan80@gmail.com</t>
  </si>
  <si>
    <t>Indigo &amp; Yatra</t>
  </si>
  <si>
    <t>rajatprajapati/DTOUR/E/2025/0000658</t>
  </si>
  <si>
    <t>Shreyansh Ramteke</t>
  </si>
  <si>
    <t>ramtekeshreyansh@gmail.com</t>
  </si>
  <si>
    <t>9660098333‬</t>
  </si>
  <si>
    <t>Yourspace PG</t>
  </si>
  <si>
    <t>rajshekhar777/DTOUR/E/2025/0000659</t>
  </si>
  <si>
    <t>niti7815@gmail.com</t>
  </si>
  <si>
    <t>shatakshigoel/DEABD/E/2025/0041605 and MINIT/E/2025/0004025, DEABD/E/2025/0051421</t>
  </si>
  <si>
    <t>Karan Arora</t>
  </si>
  <si>
    <t>karora.karan@gmail.com</t>
  </si>
  <si>
    <t>Jio</t>
  </si>
  <si>
    <t>saurabhgupta007/DOTEL/E/2025/0022934, DOTEL/E/2025/0035974</t>
  </si>
  <si>
    <t>MWSALLIN ONE</t>
  </si>
  <si>
    <t>mwsallinone@gmail.com</t>
  </si>
  <si>
    <t>9128857033‬</t>
  </si>
  <si>
    <t>Indian farmers canteen</t>
  </si>
  <si>
    <t>jaisinghgangwar/DOAAC/E/2025/0023352</t>
  </si>
  <si>
    <t>Girish Tiwari</t>
  </si>
  <si>
    <t>girish.tiwari9@gmail.com</t>
  </si>
  <si>
    <t>HappyFares &amp; Spicejet</t>
  </si>
  <si>
    <t>saurabh008/DTOUR/E/2025/0000665 and MOCAV/E/2025/0001694</t>
  </si>
  <si>
    <t>Maitreyi Debnath</t>
  </si>
  <si>
    <t>debnathmaitreyi@gmail.com</t>
  </si>
  <si>
    <t>LG Electronics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</si>
  <si>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 xml:space="preserve">mariana123/MINIT/E/2025/0003053 and 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MINIT/E/2025/0004024</t>
    </r>
  </si>
  <si>
    <t>Shikhar Yadav</t>
  </si>
  <si>
    <t>Yshikhar2472005@gmail.com</t>
  </si>
  <si>
    <t>Justdial</t>
  </si>
  <si>
    <t>monaparihar/MINIT/E/2025/0003055</t>
  </si>
  <si>
    <t>Shantanu Gera</t>
  </si>
  <si>
    <t>shantanu.gera@gmail.com</t>
  </si>
  <si>
    <t>98860 87401‬</t>
  </si>
  <si>
    <t>Emirates &amp; MakeMyTrip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</si>
  <si>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manishmital/MOCAV/E/2025/0002796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, DTOUR/E/2025/0000668</t>
    </r>
  </si>
  <si>
    <t>Raj MR</t>
  </si>
  <si>
    <t>rajmr7777@gmail.com</t>
  </si>
  <si>
    <t>88199 29555</t>
  </si>
  <si>
    <t>Ixigo</t>
  </si>
  <si>
    <t>rahulravi/DTOUR/E/2025/0000669</t>
  </si>
  <si>
    <t>Akash Chavan</t>
  </si>
  <si>
    <t>aakashchavan1386@gmail.com</t>
  </si>
  <si>
    <t>rajatprajapati/DEAID/E/2025/0007393</t>
  </si>
  <si>
    <t>Lovekumar</t>
  </si>
  <si>
    <t>lovekumarsonu05@gmail.com</t>
  </si>
  <si>
    <t>87895 68919‬</t>
  </si>
  <si>
    <t>Kg machinery patna</t>
  </si>
  <si>
    <t>rajshekhar777/DOAAC/E/2025/0023362</t>
  </si>
  <si>
    <t>Prince Pandey</t>
  </si>
  <si>
    <t>princepandey0588@gmail.com</t>
  </si>
  <si>
    <t>6232 973 985‬</t>
  </si>
  <si>
    <t>Go Mechanic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</si>
  <si>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rohansanghavi/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MINIT/E/2025/0003057</t>
    </r>
  </si>
  <si>
    <t>Sanjib Sarangi</t>
  </si>
  <si>
    <t>sanjib_mantu@rediffmail.com</t>
  </si>
  <si>
    <t>Gaurav Kumar</t>
  </si>
  <si>
    <t>gauravkumar03091991@gmail.com</t>
  </si>
  <si>
    <t>81180 94803</t>
  </si>
  <si>
    <t>manishmital/DEABD/E/2025/0043905, MINIT/E/2025/0005046</t>
  </si>
  <si>
    <t>Sahil Raj</t>
  </si>
  <si>
    <t>sahilraj1990@yahoo.in</t>
  </si>
  <si>
    <t>Air Astana &amp; Indigo</t>
  </si>
  <si>
    <t>monaparihar/MOCAV/E/2025/0001689</t>
  </si>
  <si>
    <t>Alagar Swamy</t>
  </si>
  <si>
    <t>swamyalagar85@gmail.com</t>
  </si>
  <si>
    <t>Flipkart &amp; HSBC Credit Card</t>
  </si>
  <si>
    <t>smruthi123/MINIT/E/2025/0003209 and sivaswathiDEABD/E/2025/0043928</t>
  </si>
  <si>
    <t>Mitul Patel</t>
  </si>
  <si>
    <t>mitulpatel4396@gmail.com</t>
  </si>
  <si>
    <t>Vistara and EaseMyTrip</t>
  </si>
  <si>
    <t>akashgujarathi/DTOUR/E/2025/0000694 and MOCAV/E/2025/0002092</t>
  </si>
  <si>
    <t>Dinesh Kumar</t>
  </si>
  <si>
    <t>dk150795a@gmail.com</t>
  </si>
  <si>
    <t>akashkanani/MINIT/E/2025/0003211, mariana123/MINIT/E/2025/0004595</t>
  </si>
  <si>
    <t>Md Basir Uddin</t>
  </si>
  <si>
    <t>mdbasiruddin146@gmail.com</t>
  </si>
  <si>
    <t>6201515548‬</t>
  </si>
  <si>
    <t>vinodpatil007/MINIT/E/2025/0003214</t>
  </si>
  <si>
    <t>70113 81913</t>
  </si>
  <si>
    <t>Icici Lombard</t>
  </si>
  <si>
    <t>vadlamani/DEAID/E/2025/0007697</t>
  </si>
  <si>
    <t>Sumit Saurav</t>
  </si>
  <si>
    <t>sumitsaurav205@gmail.com</t>
  </si>
  <si>
    <t>Khodal polymers</t>
  </si>
  <si>
    <t>vineetloya/DOCOM/E/2025/0001159</t>
  </si>
  <si>
    <t>Rajesh Solanki</t>
  </si>
  <si>
    <t>Solankirajesh1984rbs@gmail.com</t>
  </si>
  <si>
    <t>99131 54697</t>
  </si>
  <si>
    <t>rajatprajapati/DEAID/E/2025/0009326</t>
  </si>
  <si>
    <t>Somnath Satav</t>
  </si>
  <si>
    <t>Som.satav@gmail.com</t>
  </si>
  <si>
    <t>97622 14583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</si>
  <si>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 xml:space="preserve">saurabh008/MINIT/E/2025/0003219, 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georgedennisMINIT/E/2025/0004594</t>
    </r>
  </si>
  <si>
    <t>Naushad</t>
  </si>
  <si>
    <t>naushadd2@gmail.com</t>
  </si>
  <si>
    <t>goortspay</t>
  </si>
  <si>
    <t>LN sent</t>
  </si>
  <si>
    <t>Abhishek Kumar</t>
  </si>
  <si>
    <t>abhishekkumar0843117@gmail.com</t>
  </si>
  <si>
    <t>76773 40660</t>
  </si>
  <si>
    <t>Bandhan Bank</t>
  </si>
  <si>
    <t>singrajveer/MOLBR/E/2025/0081773</t>
  </si>
  <si>
    <t>Aakanksha Sharma</t>
  </si>
  <si>
    <t>sharmaaakanksha658@gmail.com</t>
  </si>
  <si>
    <t>62907 44988</t>
  </si>
  <si>
    <t>Sukhdeo (wrongly sent money)</t>
  </si>
  <si>
    <t>Bhawani Garg</t>
  </si>
  <si>
    <t>bhawani_garg@yahoo.com</t>
  </si>
  <si>
    <t>vechileinfo</t>
  </si>
  <si>
    <t>mariana123/MINIT/E/2025/0003229</t>
  </si>
  <si>
    <t>Ziyaullah Shah</t>
  </si>
  <si>
    <t>ziyatravelspzs@gmail.com</t>
  </si>
  <si>
    <t>82997 23400</t>
  </si>
  <si>
    <t>Urban Travels</t>
  </si>
  <si>
    <t>frazitalha/DTOUR/E/2025/0000699</t>
  </si>
  <si>
    <t>Prabhat singh</t>
  </si>
  <si>
    <t>prabhatsinghreal@gmail.com</t>
  </si>
  <si>
    <t>8630311757, 8869880698</t>
  </si>
  <si>
    <t>ecom edge</t>
  </si>
  <si>
    <t>singhmanisha/DSEHE/E/2025/0005409</t>
  </si>
  <si>
    <t>Mo Ashraf</t>
  </si>
  <si>
    <t>ashrafahmad112003@gmail.com</t>
  </si>
  <si>
    <t>84452 17986</t>
  </si>
  <si>
    <t>asfaqueahmad2099@gmail.com for online work</t>
  </si>
  <si>
    <t>P2P / 26060</t>
  </si>
  <si>
    <t>95412 35445</t>
  </si>
  <si>
    <t>Adidas</t>
  </si>
  <si>
    <t>frazitalha/MINIT/E/2025/0003246</t>
  </si>
  <si>
    <t>Satish Bharati</t>
  </si>
  <si>
    <t>satish6489bharati@gmail.com</t>
  </si>
  <si>
    <t>70032 55146</t>
  </si>
  <si>
    <t>Simran Shaw linkedin</t>
  </si>
  <si>
    <t>P2P / 48000</t>
  </si>
  <si>
    <t>abhising123/MOLBR/E/2025/0082269</t>
  </si>
  <si>
    <t>Hardik Mody</t>
  </si>
  <si>
    <t>hardikmody5@gmail.com</t>
  </si>
  <si>
    <t>Uni Cards</t>
  </si>
  <si>
    <t>adityasing/MINIT/E/2025/0003248</t>
  </si>
  <si>
    <t>Ajay Sharma</t>
  </si>
  <si>
    <t>ajay8894434141@gmail.com</t>
  </si>
  <si>
    <t>88944 34141</t>
  </si>
  <si>
    <t>Punjab National Bank</t>
  </si>
  <si>
    <t>manishmital/DEABD/E/2025/0044257</t>
  </si>
  <si>
    <t>Gourav Sharma</t>
  </si>
  <si>
    <t>gouravsharma20a@gmail.com</t>
  </si>
  <si>
    <t>rahulravi/MINIT/E/2025/0004165</t>
  </si>
  <si>
    <t>Prabhjyot Singh</t>
  </si>
  <si>
    <t>prabhjyot.nits@gmail.com</t>
  </si>
  <si>
    <t>97118 21881</t>
  </si>
  <si>
    <t>Adiguru Travels</t>
  </si>
  <si>
    <t>jakirulislammonda/DTOUR/E/2025/0000661</t>
  </si>
  <si>
    <t>7707 815 011</t>
  </si>
  <si>
    <t>rajshekhar777/MINIT/E/2025/0003252</t>
  </si>
  <si>
    <t>Divyansh Saxena</t>
  </si>
  <si>
    <t>saxenajas22@gmail.com</t>
  </si>
  <si>
    <t>97204 95698</t>
  </si>
  <si>
    <t>pratikshetty/MINIT/E/2025/0003253 and MINIT/E/2025/0004146</t>
  </si>
  <si>
    <t>Jack Dsouza</t>
  </si>
  <si>
    <t>jackdsouza1590@gmail.com</t>
  </si>
  <si>
    <t>90046 88919</t>
  </si>
  <si>
    <t>Goibibo</t>
  </si>
  <si>
    <t>rajatprajapati/MOCAV/E/2025/0002408, DTOUR/E/2025/0000767, DTOUR/E/2025/0000703</t>
  </si>
  <si>
    <t>Manoj Singla</t>
  </si>
  <si>
    <t>manojsingla18@gmail.com</t>
  </si>
  <si>
    <t>99880 88033, 8181800011</t>
  </si>
  <si>
    <t>Star health Insurance</t>
  </si>
  <si>
    <t>shatakshigoel/DEAID/E/2025/0007754</t>
  </si>
  <si>
    <t>Sayee Jamkhindikar</t>
  </si>
  <si>
    <t>sayeejammy@gmail.com</t>
  </si>
  <si>
    <t>82752 25101</t>
  </si>
  <si>
    <t>HdfcErgo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</si>
  <si>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saurabhgupta007/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DEAID/E/2025/0007757</t>
    </r>
  </si>
  <si>
    <t>Al Hakim / Prasuram Prasad</t>
  </si>
  <si>
    <t>rohansanghavi/MOCAV/E/2025/0001704</t>
  </si>
  <si>
    <t>Al Hakim / RaviKumar Bhari</t>
  </si>
  <si>
    <t>ruchigoyal/MOCAV/E/2025/0001716</t>
  </si>
  <si>
    <t>Shreyas Gangapure</t>
  </si>
  <si>
    <t>shreyasgangapure2206@gmail.com</t>
  </si>
  <si>
    <t>95036 49595</t>
  </si>
  <si>
    <t>mustafahassen/MINIT/E/2025/0003277</t>
  </si>
  <si>
    <t>Ankoor Sura</t>
  </si>
  <si>
    <t>ankoorsura@gmail.com</t>
  </si>
  <si>
    <t>FPL Technologies Pvt. Ltd. (OneCard) and SBM Bank (India) Ltd.</t>
  </si>
  <si>
    <t>singrajveer/DEABD/E/2025/0044627</t>
  </si>
  <si>
    <t>Chaitanya Manas</t>
  </si>
  <si>
    <t>manas.0796@gmail.com</t>
  </si>
  <si>
    <t>Flipkart and Jeeves</t>
  </si>
  <si>
    <t>jakirmmondol/MINIT/E/2025/0003280</t>
  </si>
  <si>
    <t>Munna Seth / Nigamanand Sethi</t>
  </si>
  <si>
    <t>munaseth332@gmail.com</t>
  </si>
  <si>
    <t>81979 57982</t>
  </si>
  <si>
    <r>
      <rPr>
        <rFont val="Arial, Helvetica, sans-serif"/>
        <b/>
        <color rgb="FF0000FF"/>
      </rPr>
      <t xml:space="preserve">saurabhgupta007/DEABD/E/2025/0072948, </t>
    </r>
    <r>
      <rPr>
        <rFont val="Arial, Helvetica, sans-serif"/>
        <b/>
        <color rgb="FF0000FF"/>
      </rPr>
      <t>akashkanani/MINIT/E/2025/0003289, MINIT/E/2025/0005048</t>
    </r>
  </si>
  <si>
    <t>Shahbaz Khan</t>
  </si>
  <si>
    <t>shabe36@gmail.com</t>
  </si>
  <si>
    <t>mustafahassen/MINIT/E/2025/0003290</t>
  </si>
  <si>
    <t>Seema Gangapure</t>
  </si>
  <si>
    <t>gangapureseema@gmail.com</t>
  </si>
  <si>
    <t>95046 49595</t>
  </si>
  <si>
    <t>lakshmi007/MINIT/E/2025/0003291 / DEABD/E/2025/0081507</t>
  </si>
  <si>
    <t>Sanjaykar Gurram</t>
  </si>
  <si>
    <t>sanjaykar@gmail.com</t>
  </si>
  <si>
    <t>Bhanzu</t>
  </si>
  <si>
    <t>USD 1400</t>
  </si>
  <si>
    <t>mihikkaadlakha/DSEHE/E/2025/0005527</t>
  </si>
  <si>
    <t>Tanoj Paliwal</t>
  </si>
  <si>
    <t>tanojpwl@gmail.com</t>
  </si>
  <si>
    <t>Udchalo</t>
  </si>
  <si>
    <t>vadlamani/MOCAV/E/2025/0001727</t>
  </si>
  <si>
    <t>Santosh Nayak</t>
  </si>
  <si>
    <t>santosh.nayak@yahoo.com</t>
  </si>
  <si>
    <t>adityasing/DOTEL/E/2025/0024827</t>
  </si>
  <si>
    <t>Sona Ram</t>
  </si>
  <si>
    <t>sonaramde80@gmail.com</t>
  </si>
  <si>
    <t>73001 97302</t>
  </si>
  <si>
    <t>Rakesh Gehlot</t>
  </si>
  <si>
    <t>Tarun Rathor</t>
  </si>
  <si>
    <t>rathor.tarun0@gmail.com</t>
  </si>
  <si>
    <t>Mahalaxmi Investment Fraud</t>
  </si>
  <si>
    <t>akashkanani/MINIT/E/2025/0003316</t>
  </si>
  <si>
    <t>Vikas Sharma</t>
  </si>
  <si>
    <t>vikas9.sh@gmail.com</t>
  </si>
  <si>
    <t>Akbar Travels Ltd.</t>
  </si>
  <si>
    <t>akashgujarathi/DTOUR/E/2025/0000718</t>
  </si>
  <si>
    <t>Anil Sharma</t>
  </si>
  <si>
    <t>anil_sankhyan@yahoo.co.in</t>
  </si>
  <si>
    <t>Raheja vacations and travel</t>
  </si>
  <si>
    <t>jaisinghgangwar/DTOUR/E/2025/0000719</t>
  </si>
  <si>
    <t>Tanmoy Mondal</t>
  </si>
  <si>
    <t>tanmoym886@gmail.com</t>
  </si>
  <si>
    <t>lakshmi007/MINIT/E/2025/0003317 / DEABD/E/2025/0081510</t>
  </si>
  <si>
    <t>Mangesh Jadhav</t>
  </si>
  <si>
    <t>mvj121292@gmail.com</t>
  </si>
  <si>
    <t>Groww tech</t>
  </si>
  <si>
    <t>manishmital/DEABD/E/2025/0045178</t>
  </si>
  <si>
    <t>Kanagachandran Dirushath</t>
  </si>
  <si>
    <t>dirushath29@gmail.com</t>
  </si>
  <si>
    <t>GVRCALLS</t>
  </si>
  <si>
    <t>smruthi123/MINIT/E/2025/0003360</t>
  </si>
  <si>
    <t>Sailesh Alane</t>
  </si>
  <si>
    <t>saileshsonu695@gmail.com</t>
  </si>
  <si>
    <t>95815 76121‬</t>
  </si>
  <si>
    <t>no broker</t>
  </si>
  <si>
    <t>Varun Sutharwala</t>
  </si>
  <si>
    <t>varunsutharwala15@gmail.com</t>
  </si>
  <si>
    <t>79901 51315</t>
  </si>
  <si>
    <t>monaparihar/DEAID/E/2025/0008723</t>
  </si>
  <si>
    <t>Azharuddin Sekh</t>
  </si>
  <si>
    <t>azujustb4u@gmail.com</t>
  </si>
  <si>
    <t>PNB Bank</t>
  </si>
  <si>
    <t>jakirmmondol/DEABD/E/2025/0048861</t>
  </si>
  <si>
    <t>Amruth Raj Gudimalla</t>
  </si>
  <si>
    <t>gudimalla.amruthraj29@gmail.com</t>
  </si>
  <si>
    <t>smruthi123/MOCAV/E/2025/0001863</t>
  </si>
  <si>
    <t>Siddhartha Bhattacharya</t>
  </si>
  <si>
    <t>chnd.fr.u@gmail.com</t>
  </si>
  <si>
    <t>97328 41444</t>
  </si>
  <si>
    <t>Flipkart &amp; V Guard</t>
  </si>
  <si>
    <t>akashkanani/MINIT/E/2025/0003594</t>
  </si>
  <si>
    <t>Forum Shah</t>
  </si>
  <si>
    <t>forumshah472@gmail.com</t>
  </si>
  <si>
    <t>‪94296 02112‬</t>
  </si>
  <si>
    <t>Makemytrip and Air Asia</t>
  </si>
  <si>
    <t>lakshmi007/MOCAV/E/2025/0001877</t>
  </si>
  <si>
    <t>Sanjana Pawar</t>
  </si>
  <si>
    <t>smileysanju14@gmail.com</t>
  </si>
  <si>
    <t>Goibibo &amp; Lufthansa</t>
  </si>
  <si>
    <t>jaisinghgangwar/MOCAV/E/2025/0001878</t>
  </si>
  <si>
    <t>Kavya Venkatesh</t>
  </si>
  <si>
    <t>kavyavenkateshhc@gmail.com</t>
  </si>
  <si>
    <t>8444853909, 84312660666</t>
  </si>
  <si>
    <t>akashgujarathi/DSEHE/E/2025/0006075</t>
  </si>
  <si>
    <t>Gaurav Bhatt</t>
  </si>
  <si>
    <t>gauravbhatt78@yahoo.com</t>
  </si>
  <si>
    <t>96364 65106</t>
  </si>
  <si>
    <t>ruchigoyal/MINIT/E/2025/0003601</t>
  </si>
  <si>
    <t>Mirza Muzammil Baig</t>
  </si>
  <si>
    <t>mmbaig1551@gmail.com</t>
  </si>
  <si>
    <t>Miles Education Pvt Ltd</t>
  </si>
  <si>
    <t>harshad007/DSEHE/E/2025/0006081</t>
  </si>
  <si>
    <t>Zainul Saifi</t>
  </si>
  <si>
    <t>zainulsaifi4748@gmail.com</t>
  </si>
  <si>
    <t>Rohan Vile</t>
  </si>
  <si>
    <t>Gagandeep Singh</t>
  </si>
  <si>
    <t>gagan6495@gmail.com</t>
  </si>
  <si>
    <t>89090 38080‬</t>
  </si>
  <si>
    <t>ikjotkaur/MINIT/E/2025/0003603</t>
  </si>
  <si>
    <t>Gangula Sridhar</t>
  </si>
  <si>
    <t>gangula.sridhara@gmail.com</t>
  </si>
  <si>
    <t>Tatacapitalmfy/Fraud</t>
  </si>
  <si>
    <t>singrajveer/DEABD/E/2025/0049017</t>
  </si>
  <si>
    <t>Pankaj Mathur</t>
  </si>
  <si>
    <t>pankaj.mathur2001@gmail.com</t>
  </si>
  <si>
    <t>8209410923, 7791056607‬</t>
  </si>
  <si>
    <t>Gtt visa consultant</t>
  </si>
  <si>
    <t>singhmanisha/DTOUR/E/2025/0000786</t>
  </si>
  <si>
    <t>Mustafa Ali</t>
  </si>
  <si>
    <t>mustafaali89621@gmail.com</t>
  </si>
  <si>
    <t>91011 04369</t>
  </si>
  <si>
    <t>IPO Mamta Machinery</t>
  </si>
  <si>
    <t>mariana123/DOEAF/E/2025/0000528</t>
  </si>
  <si>
    <t>Arif Hashmi</t>
  </si>
  <si>
    <t>arifhashmi003@gmail.com</t>
  </si>
  <si>
    <t>70114 79185</t>
  </si>
  <si>
    <t>SBI</t>
  </si>
  <si>
    <t>jakirmmondol/DEABD/E/2025/0049853</t>
  </si>
  <si>
    <t>Smarth Bharti</t>
  </si>
  <si>
    <t>smarthbharti9@gmail.com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</si>
  <si>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00"/>
      </rPr>
      <t>mariana123/MINIT/E/2025/0005772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, mihikkaadlakha/MINIT/E/2025/0003677, MINIT/E/2025/0004913</t>
    </r>
  </si>
  <si>
    <t>Lalitha Mahesh</t>
  </si>
  <si>
    <t>lalithamahesh@gmail.com</t>
  </si>
  <si>
    <t>Travaura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</si>
  <si>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sivaswathi/DTOUR/E/2025/0000806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 xml:space="preserve"> and DTOUR/E/2025/0000871</t>
    </r>
  </si>
  <si>
    <t>Bhavika Sharma</t>
  </si>
  <si>
    <t>bhavikachd14@gmail.com</t>
  </si>
  <si>
    <t>Zomato District</t>
  </si>
  <si>
    <t>vineetloya/MINIT/E/2025/0003678</t>
  </si>
  <si>
    <t>Ishmeet Singh</t>
  </si>
  <si>
    <t>ishmeets901@gmail.com</t>
  </si>
  <si>
    <t>84472 53894</t>
  </si>
  <si>
    <t>Ajio</t>
  </si>
  <si>
    <t>adityasing/MINIT/E/2025/0003680</t>
  </si>
  <si>
    <t>Rakibul Houque</t>
  </si>
  <si>
    <t>rakibulhouque825@gmail.com</t>
  </si>
  <si>
    <t>60036 05980</t>
  </si>
  <si>
    <t>Frankfinn</t>
  </si>
  <si>
    <t>rajshekhar777/DSEHE/E/2025/0006164</t>
  </si>
  <si>
    <t>Sajid Dastgir</t>
  </si>
  <si>
    <t>sajidwar027@gmail.com</t>
  </si>
  <si>
    <t>93735 91880</t>
  </si>
  <si>
    <t>Divy mart</t>
  </si>
  <si>
    <t>akashkanani/MINIT/E/2025/0003682</t>
  </si>
  <si>
    <t>Shivam Munjal</t>
  </si>
  <si>
    <t>kartikshiv9854@gmail.com</t>
  </si>
  <si>
    <t>6283243611, 9855544332‬</t>
  </si>
  <si>
    <t>Flipkart &amp; Apollo</t>
  </si>
  <si>
    <t>harshad007/MINIT/E/2025/0003694</t>
  </si>
  <si>
    <t>Cynthia Tellez</t>
  </si>
  <si>
    <t>c.tellez@pucp.pe</t>
  </si>
  <si>
    <t>‪+1 (416) 799‑3868‬</t>
  </si>
  <si>
    <t>georgedennis/DSEHE/E/2025/0006182</t>
  </si>
  <si>
    <t>sivaswathi/DEABD/E/2025/0050013</t>
  </si>
  <si>
    <t>Pratap Kumar Das</t>
  </si>
  <si>
    <t>pratap.iisc@gmail.com</t>
  </si>
  <si>
    <t>SpiceJet</t>
  </si>
  <si>
    <t>singrajveer/MOCAV/E/2025/0001912</t>
  </si>
  <si>
    <t>Iqbal Hossain</t>
  </si>
  <si>
    <t>Kamal Jahan</t>
  </si>
  <si>
    <t>Manie Gill / Gagandeep Kaur</t>
  </si>
  <si>
    <t>EaseMyTrip</t>
  </si>
  <si>
    <t>akashgujarathi/DTOUR/E/2025/0000808, rajshekhar777/DTOUR/E/2025/0000953</t>
  </si>
  <si>
    <t>Uday Kiran Reddy</t>
  </si>
  <si>
    <t>udaykiranreddy39@gmail.com</t>
  </si>
  <si>
    <t>Air Arabia &amp; Reliance Insurance</t>
  </si>
  <si>
    <t>smruthi123/DEAID/E/2025/0008718</t>
  </si>
  <si>
    <t>Yuka Yurkovska</t>
  </si>
  <si>
    <t>lula4akula@gmail.com, yukameyukon@gmail.com</t>
  </si>
  <si>
    <t>USD 2200</t>
  </si>
  <si>
    <t>sivaswathi/MOCAV/E/2025/0002201, frazitalha/MOCAV/E/2025/0001862</t>
  </si>
  <si>
    <t>Hiren Trevadia</t>
  </si>
  <si>
    <t>hirenmtrevadia@gmail.com</t>
  </si>
  <si>
    <t>91671 95680</t>
  </si>
  <si>
    <t>Bank of Maharashtra</t>
  </si>
  <si>
    <t>akashgujarathi/DEABD/E/2025/0048494</t>
  </si>
  <si>
    <t>Harsh Totla</t>
  </si>
  <si>
    <t>sumittotla27@gmail.com</t>
  </si>
  <si>
    <t>75750 17733‬</t>
  </si>
  <si>
    <t>manishmital/MINIT/E/2025/0003699</t>
  </si>
  <si>
    <t>96435 97731</t>
  </si>
  <si>
    <t>Cleartrip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</si>
  <si>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 xml:space="preserve">adityasing/DTOUR/E/2025/0000952, 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34A853"/>
      </rPr>
      <t>DTOUR/E/2025/0000960</t>
    </r>
  </si>
  <si>
    <t>Anushka Ranka</t>
  </si>
  <si>
    <t>ranka.anushka@gmail.com</t>
  </si>
  <si>
    <t>97836 52949</t>
  </si>
  <si>
    <t>Reliance general insurance</t>
  </si>
  <si>
    <t>abhising123/DEAID/E/2025/0008720</t>
  </si>
  <si>
    <t>Faisal Hameed</t>
  </si>
  <si>
    <t>faisal_it@rediffmail.com</t>
  </si>
  <si>
    <t>9523547234, 968 97239818</t>
  </si>
  <si>
    <t>frazitalha/MOCAV/E/2025/0001915</t>
  </si>
  <si>
    <t>Shaurya Pandey</t>
  </si>
  <si>
    <t>raisahab033@gmail.com</t>
  </si>
  <si>
    <t>95809 55234‬</t>
  </si>
  <si>
    <t>shatakshigoel/MINIT/E/2025/0003702</t>
  </si>
  <si>
    <t>BOB</t>
  </si>
  <si>
    <t>monaparihar/DEABD/E/2025/0050087</t>
  </si>
  <si>
    <t>shatakshigoel/MINIT/E/2025/0003703</t>
  </si>
  <si>
    <t>82105 18910</t>
  </si>
  <si>
    <t>saurabhgupta007/MINIT/E/2025/0003712</t>
  </si>
  <si>
    <t>HappyFares &amp; Indigo</t>
  </si>
  <si>
    <t>mishasingh/DTOUR/E/2025/0000809</t>
  </si>
  <si>
    <t>Vikas Prajapat</t>
  </si>
  <si>
    <t>vp407169@gmail.com</t>
  </si>
  <si>
    <t>95212 85529‬</t>
  </si>
  <si>
    <t>rajatprajapati/DEABD/E/2025/0050190</t>
  </si>
  <si>
    <t>Ghanshyam Mondal</t>
  </si>
  <si>
    <t>ghanshyam031085@gmail.com</t>
  </si>
  <si>
    <t>Oda</t>
  </si>
  <si>
    <t>ruchigoyal/DSEHE/E/2025/0006207</t>
  </si>
  <si>
    <t>Rakesh Agrawal</t>
  </si>
  <si>
    <t>rakeshgoyal135@gmail.com</t>
  </si>
  <si>
    <t>79784 81763</t>
  </si>
  <si>
    <t>Care hospital</t>
  </si>
  <si>
    <t>jaisinghgangwar/DHLTH/E/2025/0014478</t>
  </si>
  <si>
    <t>Arpan Banerjee</t>
  </si>
  <si>
    <t>arpan.nbanerjee7@gmail.com</t>
  </si>
  <si>
    <t>nachiketabiswal/DTOUR/E/2025/0000814</t>
  </si>
  <si>
    <t>Raj Kumar</t>
  </si>
  <si>
    <t>rk5388762@gmail.com</t>
  </si>
  <si>
    <t>92790 12475‬</t>
  </si>
  <si>
    <t>pratikshetty/MINIT/E/2025/0003727</t>
  </si>
  <si>
    <t>Apoorv Dixit</t>
  </si>
  <si>
    <t>apoorvdixit82@gmail.com</t>
  </si>
  <si>
    <t>Samsung</t>
  </si>
  <si>
    <t>rahulravi/MINIT/E/2025/0003728</t>
  </si>
  <si>
    <t>Abdul Samad</t>
  </si>
  <si>
    <t>absamad206@gmail.com</t>
  </si>
  <si>
    <t>Flipkart &amp; Airline</t>
  </si>
  <si>
    <t>Yashaswi Gowda</t>
  </si>
  <si>
    <t>yashgowda7@gmail.com</t>
  </si>
  <si>
    <t>49 176 23657601</t>
  </si>
  <si>
    <t>OneCard</t>
  </si>
  <si>
    <t>rohansanghavi/DEABD/E/2025/0050408, DEABD/E/2025/0061032</t>
  </si>
  <si>
    <t>OnSiteGo</t>
  </si>
  <si>
    <t>rajatprajapati/MINIT/E/2025/0003602</t>
  </si>
  <si>
    <t>Rajesh Bind</t>
  </si>
  <si>
    <t>rj.shinecity@gmail.com</t>
  </si>
  <si>
    <t>TS enterprises</t>
  </si>
  <si>
    <t>BrainiacGym</t>
  </si>
  <si>
    <t>No Change</t>
  </si>
  <si>
    <t>mustafahassen/DSEHE/E/2025/0006206</t>
  </si>
  <si>
    <t>Prashant Kotak</t>
  </si>
  <si>
    <t>prsantkotak@gmail.com</t>
  </si>
  <si>
    <t>Madhurjya Nath</t>
  </si>
  <si>
    <t>nathmadhurjya666@gmail.com</t>
  </si>
  <si>
    <t>83999 91499‬</t>
  </si>
  <si>
    <t>SpiceJet and Adani one</t>
  </si>
  <si>
    <t>saurabhgupta007/MOCAV/E/2025/0001924</t>
  </si>
  <si>
    <t>Anuj Khanna</t>
  </si>
  <si>
    <t>anujkhanna1@gmail.com</t>
  </si>
  <si>
    <t>98888 83059</t>
  </si>
  <si>
    <t>Spicejet</t>
  </si>
  <si>
    <t>naveenallumalla/MOCAV/E/2025/0001925</t>
  </si>
  <si>
    <t>shahbaz.khan19@ymail.com</t>
  </si>
  <si>
    <t>Indigo &amp; MMT</t>
  </si>
  <si>
    <t>mustafahassen/MOCAV/E/2025/0001927</t>
  </si>
  <si>
    <t>Nishant Sharma</t>
  </si>
  <si>
    <t>sharmanishant513@gmail.com</t>
  </si>
  <si>
    <t>Mr White Glove</t>
  </si>
  <si>
    <t>Sohan Bansal</t>
  </si>
  <si>
    <t>sohanbansal1994@gmail.com</t>
  </si>
  <si>
    <t>Vision Tata Motors</t>
  </si>
  <si>
    <t>Saksham Shah</t>
  </si>
  <si>
    <t>sakshamshah1599@gmail.com</t>
  </si>
  <si>
    <t>Ecom edge</t>
  </si>
  <si>
    <t>Pritam Jape</t>
  </si>
  <si>
    <t>pritam4987@gmail.com</t>
  </si>
  <si>
    <t>mishasingh/DSEHE/E/2025/0006288</t>
  </si>
  <si>
    <t>Shyam Raj</t>
  </si>
  <si>
    <t>shyamsheen@gmail.com</t>
  </si>
  <si>
    <t>89214 81872‬</t>
  </si>
  <si>
    <t>MakeMyTrip</t>
  </si>
  <si>
    <t>rajshekhar777/DTOUR/E/2025/0000823 and DTOUR/E/2025/0000873 and DOCAF/E/2025/0007117</t>
  </si>
  <si>
    <t>Hitish Bindra</t>
  </si>
  <si>
    <t>hitishbindra123@gmail.com</t>
  </si>
  <si>
    <t>88375 29744‬</t>
  </si>
  <si>
    <t>Sumit Jangir</t>
  </si>
  <si>
    <t>sumitkumarjangir1999@gmail.com</t>
  </si>
  <si>
    <t>Gulf Air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</si>
  <si>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 xml:space="preserve">naveenallumalla/MOCAV/E/2025/0001935, 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MOCAV/E/2025/0002244</t>
    </r>
  </si>
  <si>
    <t>Akib Choudhary</t>
  </si>
  <si>
    <t>akibch786@gmail.com</t>
  </si>
  <si>
    <t>88604 89373</t>
  </si>
  <si>
    <t>AED 610</t>
  </si>
  <si>
    <t>harshad007/DTOUR/E/2025/0000824</t>
  </si>
  <si>
    <t>Suraj Gupta</t>
  </si>
  <si>
    <t>gsuraj493@gmail.com</t>
  </si>
  <si>
    <t>72678 36161</t>
  </si>
  <si>
    <t>Pure ev bike</t>
  </si>
  <si>
    <t>Syed Ahmed Ali</t>
  </si>
  <si>
    <t>Syed12ahmedali@gmail.com</t>
  </si>
  <si>
    <t>63047 00249</t>
  </si>
  <si>
    <t>ruchigoyal/DTOUR/E/2025/0000825</t>
  </si>
  <si>
    <t>Rishabh Rajeev</t>
  </si>
  <si>
    <t>rishabhrajeev@gmail.com</t>
  </si>
  <si>
    <t>82628 15935‬</t>
  </si>
  <si>
    <t>brandstitch.com</t>
  </si>
  <si>
    <t>adityasing/MINIT/E/2025/0003777</t>
  </si>
  <si>
    <t>Grewbig</t>
  </si>
  <si>
    <t>ikjotkaur/MINIT/E/2025/0003776</t>
  </si>
  <si>
    <t>Kuldeep Rathod</t>
  </si>
  <si>
    <t>kuldeepmrathod9@gmail.com</t>
  </si>
  <si>
    <t>90990 58588‬</t>
  </si>
  <si>
    <t>adityasing/DSEHE/E/2025/0006666</t>
  </si>
  <si>
    <t>Bhawesh Goel</t>
  </si>
  <si>
    <t>bhaweshgoel25@gmail.com</t>
  </si>
  <si>
    <t>97323 25678‬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</si>
  <si>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shatakshigoel/DEABD/E/2025/0072346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, rohansanghavi/MINIT/E/2025/0003769</t>
    </r>
  </si>
  <si>
    <t>Rounak Khemka</t>
  </si>
  <si>
    <t>rounakkhemka1999@gmail.com</t>
  </si>
  <si>
    <t>Ecom Edge</t>
  </si>
  <si>
    <t>Dikshant Ganveer</t>
  </si>
  <si>
    <t>dikshantganveer@gmail.com</t>
  </si>
  <si>
    <t>6267 084 954‬</t>
  </si>
  <si>
    <t>Anant Rajpurohit</t>
  </si>
  <si>
    <t>anantrajpurohit@gmail.com</t>
  </si>
  <si>
    <t>86961 86161‬</t>
  </si>
  <si>
    <t>abhising123/MOCAV/E/2025/0001938</t>
  </si>
  <si>
    <t>Tanveer Pasha</t>
  </si>
  <si>
    <t>tanveerpasha43@gmail.com</t>
  </si>
  <si>
    <t>Curis Healthtech Private Limited</t>
  </si>
  <si>
    <t>monaparihar/MOLBR/E/2025/0098866</t>
  </si>
  <si>
    <t>Pritanshu Yash</t>
  </si>
  <si>
    <t>pritanshu.yash@gmail.com</t>
  </si>
  <si>
    <t>Excitel Broadband</t>
  </si>
  <si>
    <t>ikjotkaur/DOTEL/E/2025/0029803</t>
  </si>
  <si>
    <t>Priyanka Dagar</t>
  </si>
  <si>
    <t>paridagar9555@gmail.com</t>
  </si>
  <si>
    <t>95553 50129</t>
  </si>
  <si>
    <t>jaisinghgangwar/DEABD/E/2025/0052801</t>
  </si>
  <si>
    <t>Yogesh Patel</t>
  </si>
  <si>
    <t>yogeshpatel241996@gmail.com</t>
  </si>
  <si>
    <t>96690 00961‬</t>
  </si>
  <si>
    <t>Genial Holiday Club</t>
  </si>
  <si>
    <t>mishasingh/DTOUR/E/2025/0000856</t>
  </si>
  <si>
    <t>Harish Kumar</t>
  </si>
  <si>
    <t>panwar.hartman@gmail.com</t>
  </si>
  <si>
    <t>manishmital/DEABD/E/2025/0052890</t>
  </si>
  <si>
    <t>Abhishek Mishra</t>
  </si>
  <si>
    <t>amishra31@outlook.com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</si>
  <si>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 xml:space="preserve">naveenallumalla/DEABD/E/2025/0072208, 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singrajveer/MINIT/E/2025/0004894</t>
    </r>
  </si>
  <si>
    <t>Tushar Shirke</t>
  </si>
  <si>
    <t>tusharshirke685@gmail.com</t>
  </si>
  <si>
    <t>harshad007/MINIT/E/2025/0004011</t>
  </si>
  <si>
    <t>Magma Insurance</t>
  </si>
  <si>
    <t>akashgujarathi/DEAID/E/2025/0009246</t>
  </si>
  <si>
    <t>Vishal Yadav</t>
  </si>
  <si>
    <t>vsy87@hotmail.com</t>
  </si>
  <si>
    <t>lakshmi007/DTOUR/E/2025/0000864</t>
  </si>
  <si>
    <t>Paryush Sanghvi</t>
  </si>
  <si>
    <t>paryushsanghvi@gmail.com</t>
  </si>
  <si>
    <t>Moutushi Paul</t>
  </si>
  <si>
    <t>tusimou9999@gmail.com</t>
  </si>
  <si>
    <t>jakirmmondol/MINIT/E/2025/0004013</t>
  </si>
  <si>
    <t>Aditi Mane</t>
  </si>
  <si>
    <t>adityapranjale16@gmail.com</t>
  </si>
  <si>
    <t>BudgetAir</t>
  </si>
  <si>
    <t>akashkanani/DTOUR/E/2025/0000866</t>
  </si>
  <si>
    <t>Pushpa Kashyap</t>
  </si>
  <si>
    <t>pushpa.kashyap23@gmail.com</t>
  </si>
  <si>
    <t>Swiggy</t>
  </si>
  <si>
    <t>georgedennis/MINIT/E/2025/0004014</t>
  </si>
  <si>
    <t>Shriyansh Bhigu</t>
  </si>
  <si>
    <t>bhriegushriyansh@gmail.com</t>
  </si>
  <si>
    <t>Sahil Rohilla</t>
  </si>
  <si>
    <t>jashilgaming108@gmail.com</t>
  </si>
  <si>
    <t>99921 06765</t>
  </si>
  <si>
    <t>jha19anurag@gmail.com</t>
  </si>
  <si>
    <t>Danish Khan</t>
  </si>
  <si>
    <t>dnshkhan09@gmail.com</t>
  </si>
  <si>
    <t>frazitalha/DTOUR/E/2025/0000867, mustafahassen/DTOUR/E/2025/0000955</t>
  </si>
  <si>
    <t>Amrit Pal Singh Lamba</t>
  </si>
  <si>
    <t>lamba010@gmail.com</t>
  </si>
  <si>
    <t>Fitelo</t>
  </si>
  <si>
    <t>Pankaj Rai / Sonam Ray</t>
  </si>
  <si>
    <t>pankajrai155@gmail.com</t>
  </si>
  <si>
    <t>jaisinghgangwar/DEAID/E/2025/0010199, DEAID/E/2025/0010200, DEAID/E/2025/0010201</t>
  </si>
  <si>
    <t>Shivam Singh</t>
  </si>
  <si>
    <t>shivamnastacourner@gmail.com</t>
  </si>
  <si>
    <t>harshad007/DEAID/E/2025/0010204, DEAID/E/2025/0010790</t>
  </si>
  <si>
    <t>Nawaz Alam</t>
  </si>
  <si>
    <t>mohdshahanawaz757@gmail.com</t>
  </si>
  <si>
    <t>93225 56397‬</t>
  </si>
  <si>
    <t>skyline Placement services</t>
  </si>
  <si>
    <t>frazitalha/MOLBR/E/2025/0113391</t>
  </si>
  <si>
    <t>Sarang Chordiya</t>
  </si>
  <si>
    <t>sarangc319@gmail.com</t>
  </si>
  <si>
    <t>91 75682 395‬</t>
  </si>
  <si>
    <t>Reliance</t>
  </si>
  <si>
    <t>lakshmi007/DEAID/E/2025/0010268</t>
  </si>
  <si>
    <t>Punit Kumar</t>
  </si>
  <si>
    <t>Scared Heart Convent School</t>
  </si>
  <si>
    <t>rahulravi/MOLBR/E/2025/0113657</t>
  </si>
  <si>
    <t>Gagan Deep</t>
  </si>
  <si>
    <t>gagan.nakhwal321@gmail.com</t>
  </si>
  <si>
    <t>78883 74712</t>
  </si>
  <si>
    <t>Flipkart and Motorola</t>
  </si>
  <si>
    <t>mishasingh/MINIT/E/2025/0004615</t>
  </si>
  <si>
    <t>Ravi Paliwal</t>
  </si>
  <si>
    <t>ravipaliwal.paliwal1@gmail.com</t>
  </si>
  <si>
    <t>74054 79121‬</t>
  </si>
  <si>
    <t>Motilal Oswal Financial Services</t>
  </si>
  <si>
    <t>Parmanand Patel</t>
  </si>
  <si>
    <t>p.n.patelvns@gmail.com</t>
  </si>
  <si>
    <t>The Brown Factory</t>
  </si>
  <si>
    <t>monaparihar/DEAID/E/2025/0010280</t>
  </si>
  <si>
    <t>PNB</t>
  </si>
  <si>
    <t>jakirmmondol/DEABD/E/2025/0060044</t>
  </si>
  <si>
    <t>Rahul Singh</t>
  </si>
  <si>
    <t>singhrahul647@gmail.com</t>
  </si>
  <si>
    <t>99200 14996</t>
  </si>
  <si>
    <t>Aditya Birla Insurance</t>
  </si>
  <si>
    <t>singrajveer/DEAID/E/2025/0010282</t>
  </si>
  <si>
    <t>Faiz alam</t>
  </si>
  <si>
    <t>faizalam188@gmail.com</t>
  </si>
  <si>
    <t>99906 75388‬</t>
  </si>
  <si>
    <t>Aditya Birla</t>
  </si>
  <si>
    <t>vineetloya/DEAID/E/2025/0010320</t>
  </si>
  <si>
    <t>ANKESH RAJPUT</t>
  </si>
  <si>
    <t>ankeshrajput98@gmail.com</t>
  </si>
  <si>
    <t>WowStayz Ecotel Resort</t>
  </si>
  <si>
    <t>saurabhgupta007/DTOUR/E/2025/0000962</t>
  </si>
  <si>
    <t>Apoorva Srivastava</t>
  </si>
  <si>
    <t>Anjali Divakar Singh</t>
  </si>
  <si>
    <t>anjali1904m@gmail.com</t>
  </si>
  <si>
    <t>Infinix immigration services Pvt Ltd.</t>
  </si>
  <si>
    <t>harshad007/MOLBR/E/2025/0114373</t>
  </si>
  <si>
    <t>Manoj Sharma /Thanviji/Shegaon</t>
  </si>
  <si>
    <t>nareshthanvi38@gmail.com</t>
  </si>
  <si>
    <t>Star health</t>
  </si>
  <si>
    <t>abhising123/DEAID/E/2025/0009560</t>
  </si>
  <si>
    <t>Ashish Bawaskar /Thanviji/Shegaon</t>
  </si>
  <si>
    <t>sivaswathi/DEAID/E/2025/0009581</t>
  </si>
  <si>
    <t>Mulay Shah / Shah Purviben</t>
  </si>
  <si>
    <t>mulayshah26@gmail.com</t>
  </si>
  <si>
    <t>Sheetal Palour</t>
  </si>
  <si>
    <t>manishmital/DHLTH/E/2025/0017527</t>
  </si>
  <si>
    <t>Jatin Sharda</t>
  </si>
  <si>
    <t>jatinsharda24@gmail.com</t>
  </si>
  <si>
    <t>Canara Bank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</si>
  <si>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 xml:space="preserve">akashgujarathi/MOLBR/E/2025/0148387, 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MOLBR/E/2025/0114470</t>
    </r>
  </si>
  <si>
    <t>Mahendra Yadav</t>
  </si>
  <si>
    <t>mahendrak8931@gmail.com</t>
  </si>
  <si>
    <t>89310 08918</t>
  </si>
  <si>
    <t>Kartikey Multi-Speciality Hospital</t>
  </si>
  <si>
    <t>naveenallumalla/MOLBR/E/2025/0114529</t>
  </si>
  <si>
    <t>Shubham Shukla</t>
  </si>
  <si>
    <t>shubhamshukla595@gmail.com</t>
  </si>
  <si>
    <t>96210 90901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</si>
  <si>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 xml:space="preserve">sivaswathi/DEABD/E/2025/0071851, 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MINIT/E/2025/0004935, DEABD/E/2025/0067188</t>
    </r>
  </si>
  <si>
    <t>georgedennis/MINIT/E/2025/0004635</t>
  </si>
  <si>
    <t>Sidharth Jain</t>
  </si>
  <si>
    <t>sidharthjain045@gmail.com</t>
  </si>
  <si>
    <t>National Insurance &amp; Genins India TPA</t>
  </si>
  <si>
    <t>shatakshigoel/DEAID/E/2025/0010339</t>
  </si>
  <si>
    <t>Mohammad Aziz</t>
  </si>
  <si>
    <t>aziz306khan@gmail.com</t>
  </si>
  <si>
    <t>92570 19842‬</t>
  </si>
  <si>
    <t>Pebble watch company</t>
  </si>
  <si>
    <t>vadlamani/MINIT/E/2025/0004638</t>
  </si>
  <si>
    <t>Pargeet Singh</t>
  </si>
  <si>
    <t>singhpargeet@gmail.com</t>
  </si>
  <si>
    <t>HCI</t>
  </si>
  <si>
    <t>akashkanani/DTOUR/E/2025/0000946</t>
  </si>
  <si>
    <t>Bindu Thomas</t>
  </si>
  <si>
    <t>abbaraju.bindu@gmail.com</t>
  </si>
  <si>
    <t>Kumar Palmspring Towers</t>
  </si>
  <si>
    <t>Arvind Swaroop</t>
  </si>
  <si>
    <t>maaenterprisesarvind@gmail.com</t>
  </si>
  <si>
    <t>Himalayan Horizon</t>
  </si>
  <si>
    <t>vineetloya/DTOUR/E/2025/0000963</t>
  </si>
  <si>
    <t>Amazon and Agaro</t>
  </si>
  <si>
    <t>mustafahassen/MINIT/E/2025/0004643</t>
  </si>
  <si>
    <t>Islam Khan</t>
  </si>
  <si>
    <t>almanenterprises2359@gmail.com</t>
  </si>
  <si>
    <t>94149 02359</t>
  </si>
  <si>
    <t>Riya Travel</t>
  </si>
  <si>
    <t>jakirmmondol/DTOUR/E/2025/0000956</t>
  </si>
  <si>
    <t>Chetan Jain</t>
  </si>
  <si>
    <t>chetanjain2005@gmail.com</t>
  </si>
  <si>
    <t>lakshmi007/MINIT/E/2025/0004647</t>
  </si>
  <si>
    <t>Abdul Qadir Kapadia</t>
  </si>
  <si>
    <t>kapadia552@gmail.com</t>
  </si>
  <si>
    <t>‪+971 58 172 5553‬</t>
  </si>
  <si>
    <t>Air India Express and Flight Network</t>
  </si>
  <si>
    <t>ruchigoyal/MOCAV/E/2025/0002233, MOCAV/E/2025/0002390</t>
  </si>
  <si>
    <t>Anand Kumar</t>
  </si>
  <si>
    <t>suryakumar9128319206@gmail.com</t>
  </si>
  <si>
    <t>99884 60877‬</t>
  </si>
  <si>
    <t>M/s utkarsh infra engineering company</t>
  </si>
  <si>
    <t>monaparihar/MOLBR/E/2025/0117417</t>
  </si>
  <si>
    <t>Gayur Hasan</t>
  </si>
  <si>
    <t>hasan.gayur5@gmail.com</t>
  </si>
  <si>
    <t>Marriott Grand Vacations Pvt. Ltd</t>
  </si>
  <si>
    <t>harshad007/MOLBR/E/2025/0117436</t>
  </si>
  <si>
    <t>Neeraj Raikwar</t>
  </si>
  <si>
    <t>honeysweetest143@gmail.com</t>
  </si>
  <si>
    <t>74404 20043</t>
  </si>
  <si>
    <t>Kansani Solutions Private Limited</t>
  </si>
  <si>
    <t>manishmital/MOLBR/E/2025/0117450</t>
  </si>
  <si>
    <t>Kaushik Ghosh</t>
  </si>
  <si>
    <t>kaushikghosh777@gmail.com</t>
  </si>
  <si>
    <t>Spicejet and EaseMyTrip</t>
  </si>
  <si>
    <t>Asian Paints</t>
  </si>
  <si>
    <t>lakshmi007/MINIT/E/2025/0004790</t>
  </si>
  <si>
    <t>Manpreet Kaur Kohli</t>
  </si>
  <si>
    <t>ranjeetsinghmona0987@gmail.com</t>
  </si>
  <si>
    <t>93113 39803</t>
  </si>
  <si>
    <t>Au small finance bank</t>
  </si>
  <si>
    <t>ikjotkaur/MOLBR/E/2025/0117640</t>
  </si>
  <si>
    <t>Aabid</t>
  </si>
  <si>
    <t>work.aabid@gmail.com</t>
  </si>
  <si>
    <t>COMPLIA SERVICES LIMITED</t>
  </si>
  <si>
    <t>vinodpatil007/MOLBR/E/2025/0117669</t>
  </si>
  <si>
    <t>Neeraj Rai</t>
  </si>
  <si>
    <t>rairishabh178@gmail.com</t>
  </si>
  <si>
    <t>88813 15388‬</t>
  </si>
  <si>
    <t>Well-done Diagnostic Centre (Lab)</t>
  </si>
  <si>
    <t>smruthi123/MOLBR/E/2025/0117698</t>
  </si>
  <si>
    <t>Parmanand Patel (Just Dial Case)</t>
  </si>
  <si>
    <t>Encantadora Consumer Products Private Limited</t>
  </si>
  <si>
    <t>naveenallumalla/MOLBR/E/2025/0110506, naveenallumalla/DCOYA/E/2025/0004554</t>
  </si>
  <si>
    <t>Girish Yarlagadda</t>
  </si>
  <si>
    <t>girishyarle@gmail.com</t>
  </si>
  <si>
    <t>Mohit Agarwal</t>
  </si>
  <si>
    <t>bmohit700@gmail.com</t>
  </si>
  <si>
    <t>3dartoon.shop</t>
  </si>
  <si>
    <t>pratikshetty/MINIT/E/2025/0004794</t>
  </si>
  <si>
    <t>Ranu Vishwakarma</t>
  </si>
  <si>
    <t>ranuvishwakarma2309@gmail.com, akashvishwa0101@gmail.com</t>
  </si>
  <si>
    <t>Samsung and shri leela electronic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</si>
  <si>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nachiketabiswal/MINIT/E/2025/0004795,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theme="1"/>
      </rPr>
      <t xml:space="preserve"> MINIT/E/2025/0005163</t>
    </r>
  </si>
  <si>
    <t>vadlamani/DEAID/E/2025/0010606</t>
  </si>
  <si>
    <t>Himanshu gehlot</t>
  </si>
  <si>
    <t>dr.himanshugehlot@gmail.com</t>
  </si>
  <si>
    <t>naveenallumalla/MINIT/E/2025/0004798</t>
  </si>
  <si>
    <t>Md. Reyaz Siddiqui</t>
  </si>
  <si>
    <t>erummultiservices@gmail.com</t>
  </si>
  <si>
    <t>83401 94322</t>
  </si>
  <si>
    <t>Flued Lubes Pvt Ltd</t>
  </si>
  <si>
    <t>frazitalha/MOLBR/E/2025/0117908</t>
  </si>
  <si>
    <t>Amit Dwivedi</t>
  </si>
  <si>
    <t>amit.dnv@gmail.com</t>
  </si>
  <si>
    <t>98207 81111</t>
  </si>
  <si>
    <t>rahulravi/MOLBR/E/2025/0117934</t>
  </si>
  <si>
    <t>Parth Gupta</t>
  </si>
  <si>
    <t>guptaparth48@gmail.com</t>
  </si>
  <si>
    <t>95090 09250</t>
  </si>
  <si>
    <t>SpiceJet and Happyfares</t>
  </si>
  <si>
    <t>mishasingh/MOCAV/E/2025/0002309</t>
  </si>
  <si>
    <t>Rutuja Shinde</t>
  </si>
  <si>
    <t>saha.rohan1995@gmail.com</t>
  </si>
  <si>
    <t>Wakefit Innovations Limited</t>
  </si>
  <si>
    <t>lakshmi007/MINIT/E/2025/0004803</t>
  </si>
  <si>
    <t>Navdeep Sharma</t>
  </si>
  <si>
    <t>navdeep.rathiya7@gmail.com</t>
  </si>
  <si>
    <t>wellspring healthcare pvt Ltd</t>
  </si>
  <si>
    <t>saurabh008/MOLBR/E/2025/0119350</t>
  </si>
  <si>
    <t>Sachin Bhartiya</t>
  </si>
  <si>
    <t>sachinmbhartiya@gmail.com</t>
  </si>
  <si>
    <t>Gulf Air &amp; Go to Gate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</si>
  <si>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00"/>
      </rPr>
      <t>saurabhgupta007/MOCAV/E/2025/0002730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, saurabh008/MOCAV/E/2025/0002435, shatakshigoel/MOCAV/E/2025/0002310</t>
    </r>
  </si>
  <si>
    <t>Kira Creations</t>
  </si>
  <si>
    <t>kiracreationssurat@gmail.com</t>
  </si>
  <si>
    <t>76008 17733</t>
  </si>
  <si>
    <t>Laxminarayan gandhi agency</t>
  </si>
  <si>
    <t>Pulkit Maheshwari</t>
  </si>
  <si>
    <t>pulkit.damaheshwari@gmail.com</t>
  </si>
  <si>
    <t>80809 72079‬</t>
  </si>
  <si>
    <t>Kaamwalibais.com</t>
  </si>
  <si>
    <t>ruchigoyal/MINIT/E/2025/0004854</t>
  </si>
  <si>
    <t>Abizer Singaporewala</t>
  </si>
  <si>
    <t>abizer1995@gmail.com</t>
  </si>
  <si>
    <t>MSI</t>
  </si>
  <si>
    <t>mustafahassen/MINIT/E/2025/0004861</t>
  </si>
  <si>
    <t>Aditya Kankani</t>
  </si>
  <si>
    <t>adityavkankani@gmail.com</t>
  </si>
  <si>
    <t>90000 08949</t>
  </si>
  <si>
    <t>Airtel</t>
  </si>
  <si>
    <t>manishmital/DOTEL/E/2025/0036047</t>
  </si>
  <si>
    <t>Kapil Pawaskar</t>
  </si>
  <si>
    <t>kapil_pawaskar@hotmail.com</t>
  </si>
  <si>
    <t>abhising123/MINIT/E/2025/0004865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</si>
  <si>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theme="1"/>
      </rPr>
      <t xml:space="preserve">akashgujarathi/DEABD/E/2025/0048494, 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theme="1"/>
      </rPr>
      <t>DEABD/E/2025/0061513</t>
    </r>
  </si>
  <si>
    <t>Savio DSouza</t>
  </si>
  <si>
    <t>savedz.enterprises@yahoo.com</t>
  </si>
  <si>
    <t>73048 69839</t>
  </si>
  <si>
    <t>Neotic Solution</t>
  </si>
  <si>
    <t>georgedennis/MINIT/E/2025/0004886</t>
  </si>
  <si>
    <t>Shubham Bhardwaj</t>
  </si>
  <si>
    <t>enchantedhimalyas09@gmail.com</t>
  </si>
  <si>
    <t>90151 03936</t>
  </si>
  <si>
    <t>Debashish</t>
  </si>
  <si>
    <t>rajshekhar777/DTOUR/E/2025/0001003</t>
  </si>
  <si>
    <t>Amiyo Chowdhury</t>
  </si>
  <si>
    <t>amiyochowdhury@gmail.com</t>
  </si>
  <si>
    <t>89816 47842</t>
  </si>
  <si>
    <t>Toyota / Rudra automotive Pvt Ltd</t>
  </si>
  <si>
    <t>pratikshetty/MINIT/E/2025/0004887</t>
  </si>
  <si>
    <t>Ravi / Sanjay Kumar</t>
  </si>
  <si>
    <t>flightticket4974@gmail.com</t>
  </si>
  <si>
    <t>97610 00941</t>
  </si>
  <si>
    <t>IRCTC &amp; Air India</t>
  </si>
  <si>
    <t>singrajveer/MOCAV/E/2025/0002346</t>
  </si>
  <si>
    <t>Yishnu Pramanik</t>
  </si>
  <si>
    <t>yishnupramanik96@gmail.com</t>
  </si>
  <si>
    <t>73843 02676</t>
  </si>
  <si>
    <t>Cloudhire</t>
  </si>
  <si>
    <t>lakshmi007/MINIT/E/2025/0005061</t>
  </si>
  <si>
    <t>Shubham Gaur</t>
  </si>
  <si>
    <t>shubham.gaur2030@gmail.com</t>
  </si>
  <si>
    <t>89560 11810‬</t>
  </si>
  <si>
    <t>Face up media</t>
  </si>
  <si>
    <t>Shubhank Shrivastava / shubhank987@gmail.com</t>
  </si>
  <si>
    <t>Sahil Malik</t>
  </si>
  <si>
    <t>sahilmalik99981459344@gmail.com</t>
  </si>
  <si>
    <t>79741 04983</t>
  </si>
  <si>
    <t>Jio Mart</t>
  </si>
  <si>
    <t>nachiketabiswal/MINIT/E/2025/0005111</t>
  </si>
  <si>
    <t>Raichel Vincent</t>
  </si>
  <si>
    <t>raichel.vincent@gmail.com</t>
  </si>
  <si>
    <t>Vistara and Goibibo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</si>
  <si>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00"/>
      </rPr>
      <t>georgedennis/MOCAV/E/2025/0002629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, DTOUR/E/2025/0001060, MOCAV/E/2025/0002416</t>
    </r>
  </si>
  <si>
    <t>Shashi Agarwal</t>
  </si>
  <si>
    <t>shashiagarwal824@gmail.com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</si>
  <si>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 xml:space="preserve">rajshekhar777/DEABD/E/2025/0065343, 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00"/>
      </rPr>
      <t>DEABD/E/2025/0066911</t>
    </r>
  </si>
  <si>
    <t>Mohammad Rafik</t>
  </si>
  <si>
    <t>mohammadrafikjuneja007@gmail.com</t>
  </si>
  <si>
    <t>mustafahassen/DOTEL/E/2025/0038647</t>
  </si>
  <si>
    <t>Sakshi Raikwar</t>
  </si>
  <si>
    <t>raikwarsakshi31@gmail.com</t>
  </si>
  <si>
    <t>70240 76155</t>
  </si>
  <si>
    <t>DTY Holiday LLP</t>
  </si>
  <si>
    <t>mishasingh/DTOUR/E/2025/0001035</t>
  </si>
  <si>
    <t>Arshiya Khan</t>
  </si>
  <si>
    <t>arshiyakhan1804@gmail.com</t>
  </si>
  <si>
    <t>Careerfixx.com</t>
  </si>
  <si>
    <t>rajatprajapati/MINIT/E/2025/0005117</t>
  </si>
  <si>
    <t>Nehal Manjunath</t>
  </si>
  <si>
    <t>nehalmanjunath@gmail.com</t>
  </si>
  <si>
    <t>1-647-526-6799</t>
  </si>
  <si>
    <t>sivaswathi/DTOUR/E/2025/0001116, DTOUR/E/2025/0001036</t>
  </si>
  <si>
    <t>Girdhar Ankur</t>
  </si>
  <si>
    <t>ankur.girdhar@gmail.com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</si>
  <si>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00"/>
      </rPr>
      <t>abhising123/MOCAV/E/2025/0002631,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 xml:space="preserve"> MOCAV/E/2025/0002583, MOCAV/E/2025/0002419</t>
    </r>
  </si>
  <si>
    <t>83760 07162</t>
  </si>
  <si>
    <t>P2P Rimsha Saher</t>
  </si>
  <si>
    <t>Rakesh Yadav</t>
  </si>
  <si>
    <t>donyaduvanshirakeshrakesh@gmail.com</t>
  </si>
  <si>
    <t>76430 39700</t>
  </si>
  <si>
    <t>ruchigoyal/DEABD/E/2025/0065463</t>
  </si>
  <si>
    <t>Praveen Unnikrishnan</t>
  </si>
  <si>
    <t>unnikrishnan.praveen@gmail.com</t>
  </si>
  <si>
    <t>smruthi123/MINIT/E/2025/0005754</t>
  </si>
  <si>
    <t>Renuka Gupta</t>
  </si>
  <si>
    <t>padiya.renuka@gmail.com</t>
  </si>
  <si>
    <t>Spicejet and Cleartrip</t>
  </si>
  <si>
    <t>Farhan Khan</t>
  </si>
  <si>
    <t>mohd.farhan8377@gmail.com</t>
  </si>
  <si>
    <t>95997 35811‬</t>
  </si>
  <si>
    <t>Paytm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</si>
  <si>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00"/>
      </rPr>
      <t>vineetloya/DEABD/E/2025/0072813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, DEABD/E/2025/0065489</t>
    </r>
  </si>
  <si>
    <t>Vaibhav Wankhade</t>
  </si>
  <si>
    <t>vivan.vaibhav@gmail.com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</si>
  <si>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 xml:space="preserve">vinodpatil007/DTOUR/E/2025/0001040, 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vineetloya/DTOUR/E/2025/0001062</t>
    </r>
  </si>
  <si>
    <t>Dharmendra Meena</t>
  </si>
  <si>
    <t>dharammeena1075@gmail.com</t>
  </si>
  <si>
    <t>88759 56425</t>
  </si>
  <si>
    <t>Teja finance private limited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</si>
  <si>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jaisinghgangwar/DEABD/E/2025/0067187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, jaisinghgangwar/MINIT/E/2025/0005141</t>
    </r>
  </si>
  <si>
    <t>Country Club</t>
  </si>
  <si>
    <t>jakirmmondol/DTOUR/E/2025/0001155</t>
  </si>
  <si>
    <t>Soni Kumari</t>
  </si>
  <si>
    <t>manishmital/MINIT/E/2025/0005233</t>
  </si>
  <si>
    <t>Sobhit Kumar / Suraj Verma</t>
  </si>
  <si>
    <t>kumarsobhit314@gmail.com</t>
  </si>
  <si>
    <t>97949 41105</t>
  </si>
  <si>
    <t>Gulf Vision Travel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</si>
  <si>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00"/>
      </rPr>
      <t xml:space="preserve">saurabhgupta007/MEAPD/E/2025/0008147, 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MEAPD/E/2025/0007134</t>
    </r>
  </si>
  <si>
    <t>Hitendra Katiyar</t>
  </si>
  <si>
    <t>hitendrakatiyar@gmail.com</t>
  </si>
  <si>
    <t>RegisterKaro</t>
  </si>
  <si>
    <t>rajshekhar777/MINIT/E/2025/0005235</t>
  </si>
  <si>
    <t>Sridhar Vemula</t>
  </si>
  <si>
    <t>vemula.sridhar07@gmail.com</t>
  </si>
  <si>
    <t>vineetloya/MINIT/E/2025/0005236</t>
  </si>
  <si>
    <t>ikjotkaur/MINIT/E/2025/0005237</t>
  </si>
  <si>
    <t>Sukhdev SIngh / Baljit Singh / Court Cases</t>
  </si>
  <si>
    <t>Indigo &amp; Ixigo</t>
  </si>
  <si>
    <t>abhising123/MOCAV/E/2025/0002421</t>
  </si>
  <si>
    <t>Uttam Kumar</t>
  </si>
  <si>
    <t>uttamfforg@gmail.com</t>
  </si>
  <si>
    <t>91173 49683</t>
  </si>
  <si>
    <t>harshad007/MINIT/E/2025/0005243</t>
  </si>
  <si>
    <t>Mohak Gupta</t>
  </si>
  <si>
    <t>mohakgupta102@gmail.com</t>
  </si>
  <si>
    <t>HeyCoach</t>
  </si>
  <si>
    <t>mariana123/MINIT/E/2025/0005245</t>
  </si>
  <si>
    <t>Usuf Ali</t>
  </si>
  <si>
    <t>usufsekh0786@gmail.com</t>
  </si>
  <si>
    <t>78724 41159</t>
  </si>
  <si>
    <t>Shiprocket</t>
  </si>
  <si>
    <t>frazitalha/MINIT/E/2025/0005246</t>
  </si>
  <si>
    <t>Kavita Chawla</t>
  </si>
  <si>
    <t>chawlakavita86@gmail.com</t>
  </si>
  <si>
    <t>87501 60180</t>
  </si>
  <si>
    <t>Paytm, IOB &amp; Groww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</si>
  <si>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 xml:space="preserve">monaparihar/DEABD/E/2025/0071741, DEABD/E/2025/0071744, DEABD/E/2025/0071748, 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DEABD/E/2025/0066572</t>
    </r>
  </si>
  <si>
    <t>Chirag Garg</t>
  </si>
  <si>
    <t>chirag3garg44@gmail.com</t>
  </si>
  <si>
    <t>Wellspring Healthcare</t>
  </si>
  <si>
    <t>smruthi123/MOLBR/E/2025/0128094</t>
  </si>
  <si>
    <t>Md Noor Qutub</t>
  </si>
  <si>
    <t>mdnoorqutub8825@gmail.com</t>
  </si>
  <si>
    <t>88252 37674</t>
  </si>
  <si>
    <t>Md Masiur Rahman</t>
  </si>
  <si>
    <t>Ishita Aggarwal</t>
  </si>
  <si>
    <t>aggarwalishita3@gmail.com</t>
  </si>
  <si>
    <t>Pine labs</t>
  </si>
  <si>
    <t>shatakshigoel/MINIT/E/2025/0005280</t>
  </si>
  <si>
    <t>Rutuja Sonawane</t>
  </si>
  <si>
    <t>rutujasonawane1992@gmail.com, kulkarniammy@gmail.com</t>
  </si>
  <si>
    <t>9004873098, 88796 05779</t>
  </si>
  <si>
    <t>MakeMyTrip &amp; Indigo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</si>
  <si>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vinodpatil007/DTOUR/E/2025/0001196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, MOCAV/E/2025/0002716, mihikkaadlakha/MOCAV/E/2025/0002458</t>
    </r>
  </si>
  <si>
    <t>Saikat Das</t>
  </si>
  <si>
    <t>saikatiemece@gmail.com</t>
  </si>
  <si>
    <t>adityasing/DTOUR/E/2025/0001064</t>
  </si>
  <si>
    <t>Aniruddh Dwivedi</t>
  </si>
  <si>
    <t>raisahabjiofficial@gmail.com</t>
  </si>
  <si>
    <t>88819 11254‬</t>
  </si>
  <si>
    <t>Boat</t>
  </si>
  <si>
    <t>Awaiting Response</t>
  </si>
  <si>
    <t>ruchigoyal/MINIT/E/2025/0005282</t>
  </si>
  <si>
    <t>Prince Raj / No change</t>
  </si>
  <si>
    <t>prajapat00768@gmail.com</t>
  </si>
  <si>
    <t>73001 74164</t>
  </si>
  <si>
    <t>Bismillah Travels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</si>
  <si>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jakirmmondol/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MEAPD/E/2025/0007211</t>
    </r>
  </si>
  <si>
    <t>Arnav Singhal</t>
  </si>
  <si>
    <t>arnavsinghal2000@gmail.com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</si>
  <si>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nachiketabiswal/MOCAV/E/2025/0002634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, MOCAV/E/2025/0002600, MOCAV/E/2025/0002477</t>
    </r>
  </si>
  <si>
    <r>
      <rPr>
        <rFont val="Arial"/>
        <color rgb="FF0000FF"/>
      </rPr>
      <t xml:space="preserve">Nilesh Shinkar / </t>
    </r>
    <r>
      <rPr>
        <rFont val="Arial"/>
        <color rgb="FF0000FF"/>
      </rPr>
      <t>Nagnathrao Santuktao Patil</t>
    </r>
  </si>
  <si>
    <t>nileshshinkar093@gmail.com</t>
  </si>
  <si>
    <t>94048 22326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</si>
  <si>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vinodpatil007/DEAID/E/2025/0012244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, DEAID/E/2025/0011418</t>
    </r>
  </si>
  <si>
    <t>Vinod Kumar</t>
  </si>
  <si>
    <t>Vinodbc7524@gmail.com</t>
  </si>
  <si>
    <t>90050 02263</t>
  </si>
  <si>
    <t>Sahaj e-Village Limited</t>
  </si>
  <si>
    <t>Zubair Ahmad</t>
  </si>
  <si>
    <t>zubairahmad1977@gmail.com</t>
  </si>
  <si>
    <t>Oman Air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</si>
  <si>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00"/>
      </rPr>
      <t xml:space="preserve">mustafahassen/MOCAV/E/2025/0002667, 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MOCAV/E/2025/0002547</t>
    </r>
  </si>
  <si>
    <t>Gaurav Jain</t>
  </si>
  <si>
    <t>gauravj1694@gmail.com</t>
  </si>
  <si>
    <t>Indigo, Vietjet, Cleartrip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</si>
  <si>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00"/>
      </rPr>
      <t xml:space="preserve">rahulravi/DTOUR/E/2025/0001247, 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MOCAV/E/2025/0002561, MOCAV/E/2025/0002821</t>
    </r>
  </si>
  <si>
    <t>Madhav Verma</t>
  </si>
  <si>
    <t>vermamadhav609@gmail.com</t>
  </si>
  <si>
    <t>90005 20048‬</t>
  </si>
  <si>
    <t>GLOBLINK TACHSARVICE and Clarity capital</t>
  </si>
  <si>
    <t>nachiketabiswal/DEABD/E/2025/0068636</t>
  </si>
  <si>
    <t>Frank Lancieri</t>
  </si>
  <si>
    <t>flancieri@hotmail.com</t>
  </si>
  <si>
    <t>977 970-4569584</t>
  </si>
  <si>
    <t>NPR 8450</t>
  </si>
  <si>
    <t>georgedennis/MOCAV/E/2025/0002548</t>
  </si>
  <si>
    <t>technicalsong900@gmail.com</t>
  </si>
  <si>
    <t>verified65bob@gmail.com</t>
  </si>
  <si>
    <t>USD 2500</t>
  </si>
  <si>
    <t>Abhilash Kumar</t>
  </si>
  <si>
    <t>abhilashkr1801@gmail.com</t>
  </si>
  <si>
    <t>Akash Institute</t>
  </si>
  <si>
    <t>abhising123/DSEHE/E/2025/0009070</t>
  </si>
  <si>
    <t>Rajib Samal</t>
  </si>
  <si>
    <t>rajibsamal26@gmail.com</t>
  </si>
  <si>
    <t>frazitalha/MINIT/E/2025/0005423, manishmital/DEABD/E/2025/0071843</t>
  </si>
  <si>
    <t>K Kiran Senapati</t>
  </si>
  <si>
    <t>kkiransenapati@gmail.com</t>
  </si>
  <si>
    <t>Just visionary Sub brand of fourpirates</t>
  </si>
  <si>
    <t>sivaswathi/MINIT/E/2025/0005454</t>
  </si>
  <si>
    <t>Samar Shaw</t>
  </si>
  <si>
    <t>samarshaw23@gmail.com</t>
  </si>
  <si>
    <t>saurabh008/MINIT/E/2025/0005452</t>
  </si>
  <si>
    <t>Satish Kumar</t>
  </si>
  <si>
    <t>kumarsatish200801@gmail.com</t>
  </si>
  <si>
    <t>TripCare</t>
  </si>
  <si>
    <t>adityasing/DTOUR/E/2025/0001085</t>
  </si>
  <si>
    <t>Narendra Punia</t>
  </si>
  <si>
    <t>narenderapunia01@gmail.com</t>
  </si>
  <si>
    <t>99296 86096</t>
  </si>
  <si>
    <t>manishmital/MINIT/E/2025/0005456</t>
  </si>
  <si>
    <t>Shruti Agarwal</t>
  </si>
  <si>
    <t>shruti91agarwal@gmail.com</t>
  </si>
  <si>
    <t>Air India &amp; Cleartrip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</si>
  <si>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ikjotkaur/MOCAV/E/2025/0002801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, MOCAV/E/2025/0002581</t>
    </r>
  </si>
  <si>
    <t>Naveen Agawania</t>
  </si>
  <si>
    <t>naveenagawania@gmail.com</t>
  </si>
  <si>
    <t>90573 95741</t>
  </si>
  <si>
    <t>United India Insurance &amp; Policybazaar</t>
  </si>
  <si>
    <t>mihikkaadlakha/DEAID/E/2025/0011775</t>
  </si>
  <si>
    <t>rajputdigitals22@gmail.com</t>
  </si>
  <si>
    <t>80584 92639</t>
  </si>
  <si>
    <t>Ocean Blue Hotel &amp; Gurukripa Tours Travels</t>
  </si>
  <si>
    <t>Dawinderdeep Singh / Manie Gill</t>
  </si>
  <si>
    <t>LOT polish airline and ixigo</t>
  </si>
  <si>
    <t>singhmanisha/MOCAV/E/2025/0002569</t>
  </si>
  <si>
    <t>Gautam Singhi</t>
  </si>
  <si>
    <t>gsinghi219@gmail.com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</si>
  <si>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00"/>
      </rPr>
      <t>rohansanghavi/MOCAV/E/2025/0002633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, MOCAV/E/2025/0002570</t>
    </r>
  </si>
  <si>
    <t>Ankur Chandel</t>
  </si>
  <si>
    <t>ac.chandelll@gmail.com</t>
  </si>
  <si>
    <t>AutoCal</t>
  </si>
  <si>
    <t>rajatprajapati/MOLBR/E/2025/0133041</t>
  </si>
  <si>
    <t>Pratham Mehta</t>
  </si>
  <si>
    <t>pratham1mehta1@gmail.com</t>
  </si>
  <si>
    <t>mariana123/MINIT/E/2025/0005488</t>
  </si>
  <si>
    <t>Bijay Agarwal</t>
  </si>
  <si>
    <t>cabijaysbp@gmail.com</t>
  </si>
  <si>
    <t>Cshivashankar1989@gmail.com</t>
  </si>
  <si>
    <t>Raj Kumar / Dhananjay</t>
  </si>
  <si>
    <t>rk7656566@gmail.com</t>
  </si>
  <si>
    <t>vadlamani/MINIT/E/2025/0005513</t>
  </si>
  <si>
    <t>Vivek Bahl</t>
  </si>
  <si>
    <t>vivekbl@hotmail.com</t>
  </si>
  <si>
    <t>Sleep Co Mattress</t>
  </si>
  <si>
    <t>mishasingh/MINIT/E/2025/0005506</t>
  </si>
  <si>
    <t>Aashima Taneja</t>
  </si>
  <si>
    <t>taneja.aashima29@gmail.com</t>
  </si>
  <si>
    <t>Saaya.thelabel</t>
  </si>
  <si>
    <t>ruchigoyal/MINIT/E/2025/0005512</t>
  </si>
  <si>
    <t>Vijaya Baskaran</t>
  </si>
  <si>
    <t>viji.casperin@gmail.com</t>
  </si>
  <si>
    <t>Air India &amp; EaseMyTrip</t>
  </si>
  <si>
    <t>smruthi123/DTOUR/E/2025/0001093</t>
  </si>
  <si>
    <t>97317 20466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</si>
  <si>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00"/>
      </rPr>
      <t>singrajveer/MINIT/E/2025/0005911,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 xml:space="preserve"> MINIT/E/2025/0005520</t>
    </r>
  </si>
  <si>
    <t>Sangeeta Bhatia</t>
  </si>
  <si>
    <t>snehabht98@gmail.com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</si>
  <si>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shatakshigoel/DEAID/E/2025/0012392,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 xml:space="preserve"> DEAID/E/2025/0012298, DEAID/E/2025/0011904</t>
    </r>
  </si>
  <si>
    <t>Shinjinee Dasgupta &lt;shin143@gmail.com</t>
  </si>
  <si>
    <t>shin143@gmail.com</t>
  </si>
  <si>
    <t>Air india &amp; MakeMyTrip</t>
  </si>
  <si>
    <t>sivaswathi/MOCAV/E/2025/0002593</t>
  </si>
  <si>
    <t>MakeMyTrip &amp; Scoot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</si>
  <si>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 xml:space="preserve">vinodpatil007/MOCAV/E/2025/0002823, 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MOCAV/E/2025/0002717, mihikkaadlakha/MOCAV/E/2025/0002457</t>
    </r>
  </si>
  <si>
    <t>MakeMyTrip &amp; Vietjet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</si>
  <si>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00"/>
      </rPr>
      <t>vinodpatil007/MOCAV/E/2025/0002715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, mihikkaadlakha/MOCAV/E/2025/0002456</t>
    </r>
  </si>
  <si>
    <t>Vijay Viswanathan</t>
  </si>
  <si>
    <t>vijayvis@gmail.com</t>
  </si>
  <si>
    <t>akashkanani/DTOUR/E/2025/0001122</t>
  </si>
  <si>
    <t>Nihar Ranjan</t>
  </si>
  <si>
    <t>nrc123@gmail.com</t>
  </si>
  <si>
    <t>jaisinghgangwar/DOTEL/E/2025/0043480</t>
  </si>
  <si>
    <t>Amit Metkar</t>
  </si>
  <si>
    <t>amitmetkar60@gmail.com</t>
  </si>
  <si>
    <t>90967 15915‬</t>
  </si>
  <si>
    <t>Bada business</t>
  </si>
  <si>
    <t>Syed Shahnawaz / Mohammed Khaja Moinuddin</t>
  </si>
  <si>
    <t>saaem21@gmail.com</t>
  </si>
  <si>
    <t>Warangal Railway Station ATVM</t>
  </si>
  <si>
    <t>frazitalhaMORLY/E/2025/0030267</t>
  </si>
  <si>
    <t>Palash Vishwakarma</t>
  </si>
  <si>
    <t>tg4247173@gmail.com</t>
  </si>
  <si>
    <t>Google</t>
  </si>
  <si>
    <t>pratikshetty/MINIT/E/2025/0005694</t>
  </si>
  <si>
    <t>Air India and EaseMyTrip</t>
  </si>
  <si>
    <t>naveenallumalla/MOCAV/E/2025/0002640</t>
  </si>
  <si>
    <t>Richi Goyal</t>
  </si>
  <si>
    <t>richi.goyal.20@gmail.com</t>
  </si>
  <si>
    <t>ruchigoyal/MOCAV/E/2025/0002648</t>
  </si>
  <si>
    <t>Manisha Phulwani</t>
  </si>
  <si>
    <t>manishaphulwani365@gmail.com</t>
  </si>
  <si>
    <t>Airattix</t>
  </si>
  <si>
    <t>ikjotkaur/MOLBR/E/2025/0137925</t>
  </si>
  <si>
    <t>Sharang Daware</t>
  </si>
  <si>
    <t>sharangdaware.sd@gmail.com</t>
  </si>
  <si>
    <t>Register Karo</t>
  </si>
  <si>
    <t>Alpesh Jakheliya</t>
  </si>
  <si>
    <t>alpesh.shah91@gmail.com</t>
  </si>
  <si>
    <t>98208 16445‬</t>
  </si>
  <si>
    <t>rahulravi/DEABD/E/2025/0072391</t>
  </si>
  <si>
    <t>Sumit Nurpuri</t>
  </si>
  <si>
    <t>sumit.nurpuri@gmail.com</t>
  </si>
  <si>
    <t>16044 + SGD 757</t>
  </si>
  <si>
    <t>rajshekhar777/MOCAV/E/2025/0002657</t>
  </si>
  <si>
    <t>Mukesh Jha / Anmol Kumar</t>
  </si>
  <si>
    <t>anroy0013@yahoo.com</t>
  </si>
  <si>
    <t>6299581494, 8292222245</t>
  </si>
  <si>
    <t>TataCliq</t>
  </si>
  <si>
    <t>vadlamani/MINIT/E/2025/0005732</t>
  </si>
  <si>
    <t>Avinash Birua</t>
  </si>
  <si>
    <t>avinashbirua@live.com</t>
  </si>
  <si>
    <t>7756068673, 7378328847</t>
  </si>
  <si>
    <t>Vistara, Air India &amp; Yatra</t>
  </si>
  <si>
    <t>vinodpatil007/DTOUR/E/2025/0001129, MOCAV/E/2025/0002658</t>
  </si>
  <si>
    <t>Manish Dhawan</t>
  </si>
  <si>
    <t>mkdhawan777@gmail.com</t>
  </si>
  <si>
    <t>80765 95367</t>
  </si>
  <si>
    <t>Axis Max Life Insurance</t>
  </si>
  <si>
    <t>rajatprajapati/DEAID/E/2025/0012524</t>
  </si>
  <si>
    <t>Poonam Dudeja</t>
  </si>
  <si>
    <t>abhinav_dudeja@yahoo.co.in</t>
  </si>
  <si>
    <t>75087 10994</t>
  </si>
  <si>
    <t>Air India &amp; MakeMyTrip</t>
  </si>
  <si>
    <t>akashgujarathi/MOCAV/E/2025/0002686</t>
  </si>
  <si>
    <t>Gaurav Kumar Yadav</t>
  </si>
  <si>
    <t>gaurav37241@gmail.com</t>
  </si>
  <si>
    <t>78309 26267‬</t>
  </si>
  <si>
    <t>rajshekhar777/DEABD/E/2025/0073735 / 0080162</t>
  </si>
  <si>
    <t>KLM royal dutch airlines</t>
  </si>
  <si>
    <t>lakshmi007/MOCAV/E/2025/0002649</t>
  </si>
  <si>
    <t>f</t>
  </si>
  <si>
    <t>Siddhanta Mohapatra</t>
  </si>
  <si>
    <t>mohapatrasiddhanta003@gmail.com</t>
  </si>
  <si>
    <t>9380617034‬</t>
  </si>
  <si>
    <t>Air Asia &amp; MakeMyTrip</t>
  </si>
  <si>
    <t>mihikkaadlakha/MOCAV/E/2025/0002687</t>
  </si>
  <si>
    <t>Krishna Verma</t>
  </si>
  <si>
    <t>krishnaverma8630221013@gmail.com</t>
  </si>
  <si>
    <t>98080 68732</t>
  </si>
  <si>
    <t>nachiketabiswal/DEABD/E/2025/0073658</t>
  </si>
  <si>
    <t>Parvinder Singh</t>
  </si>
  <si>
    <t>parvindersodhi87@gmail.com</t>
  </si>
  <si>
    <t>66923204000, 66803585960, 8295641400</t>
  </si>
  <si>
    <t>Thai Airways</t>
  </si>
  <si>
    <t>COMP</t>
  </si>
  <si>
    <t>ikjotkaur/MOCAV/E/2025/0002689</t>
  </si>
  <si>
    <t>Gunita Chhabra</t>
  </si>
  <si>
    <t>gunitachhabra@gmail.com</t>
  </si>
  <si>
    <t>Caribbean Holidays International Pvt Ltd</t>
  </si>
  <si>
    <t>lakshmi007/DTOUR/E/2025/0001140</t>
  </si>
  <si>
    <t>Gaurav Miglani</t>
  </si>
  <si>
    <t>gmiglani726@gmail.com</t>
  </si>
  <si>
    <t>98283 08950‬</t>
  </si>
  <si>
    <t>harshad007/DEABD/E/2025/0073682 / DEABD/E/2025/0080157</t>
  </si>
  <si>
    <t>Chanchal Kumar</t>
  </si>
  <si>
    <t>chanchalsingh.bsk@gmail.com</t>
  </si>
  <si>
    <t>Kotak &amp; Paytm Bank</t>
  </si>
  <si>
    <t>vadlamani/DEABD/E/2025/0073695</t>
  </si>
  <si>
    <t>Ashwini B</t>
  </si>
  <si>
    <t>ashwini.004bothe@gmail.com</t>
  </si>
  <si>
    <t>72766 43554</t>
  </si>
  <si>
    <t>Capegemini</t>
  </si>
  <si>
    <t>vinodpatil007/MOLBR/E/2025/0168725</t>
  </si>
  <si>
    <t>Niranjan</t>
  </si>
  <si>
    <t>niranjankumar07000@gmail.com</t>
  </si>
  <si>
    <t>Anant Solution Hub</t>
  </si>
  <si>
    <t>mishasingh/MEAPD/E/2025/0008120</t>
  </si>
  <si>
    <t>Budha Manohermayum</t>
  </si>
  <si>
    <t>budhamanoharmayum@gmail.com; manipurmeitei2023@gmail.com</t>
  </si>
  <si>
    <t>94360 20911‬</t>
  </si>
  <si>
    <t>NexaPips.com</t>
  </si>
  <si>
    <t>georgedennis/DEABD/E/2025/0073731</t>
  </si>
  <si>
    <t>Nino P.L</t>
  </si>
  <si>
    <t>ninoleenus@gmail.com</t>
  </si>
  <si>
    <t>96209 06269‬</t>
  </si>
  <si>
    <t>Trek the Himalayas</t>
  </si>
  <si>
    <t>georgedennis/DTOUR/E/2025/0001158</t>
  </si>
  <si>
    <t>Vikas Suhalka</t>
  </si>
  <si>
    <t>vikassuhalka@gmail.com</t>
  </si>
  <si>
    <t>94141 68595</t>
  </si>
  <si>
    <t>Shopesy</t>
  </si>
  <si>
    <t>vineetloya/MINIT/E/2025/0005918</t>
  </si>
  <si>
    <t>Akshat Sihotia</t>
  </si>
  <si>
    <t>akshatsihotia4444@gmail.com</t>
  </si>
  <si>
    <t>91 161 717 47‬</t>
  </si>
  <si>
    <t>JioFibre</t>
  </si>
  <si>
    <t>smruthi123/DOTEL/E/2025/0045531</t>
  </si>
  <si>
    <t>Nesara Bhargav</t>
  </si>
  <si>
    <t>nesarabhargav@gmail.com</t>
  </si>
  <si>
    <t>Goibibo, Air India Express, Indigo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</si>
  <si>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rahulravi/MOCAV/E/2025/0002802,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 xml:space="preserve"> DTOUR/E/2025/0001165</t>
    </r>
  </si>
  <si>
    <t>Gulshan Kamboj</t>
  </si>
  <si>
    <t>gulshan.kmbj@gmail.com</t>
  </si>
  <si>
    <t>74063 00123‬</t>
  </si>
  <si>
    <t>Airtel Broadband (Fibre)</t>
  </si>
  <si>
    <t>naveenallumalla/DOTEL/E/2025/0045563</t>
  </si>
  <si>
    <t>Somya</t>
  </si>
  <si>
    <t>somyad1234@rediffmail.com</t>
  </si>
  <si>
    <t>Excitel wifi</t>
  </si>
  <si>
    <t>lakshmi007/MINIT/E/2025/0005927</t>
  </si>
  <si>
    <t>90005 20048</t>
  </si>
  <si>
    <t>Shopclues</t>
  </si>
  <si>
    <t>jaisinghgangwar/MINIT/E/2025/0006577</t>
  </si>
  <si>
    <t>Kamal Hari</t>
  </si>
  <si>
    <t>kamalhari316@gmail.com</t>
  </si>
  <si>
    <t>88924 82450‬</t>
  </si>
  <si>
    <t>Goibibo and Air India</t>
  </si>
  <si>
    <t>harshad007/MOCAV/E/2025/0002748</t>
  </si>
  <si>
    <t>atulkumar92689@gmail.com</t>
  </si>
  <si>
    <t>97161 42212</t>
  </si>
  <si>
    <t>singhmanisha/MINIT/E/2025/0005940</t>
  </si>
  <si>
    <t>Dinesh Shetty</t>
  </si>
  <si>
    <t>dennish68shetty@gmail.com</t>
  </si>
  <si>
    <t>95357 48194‬</t>
  </si>
  <si>
    <t>Phoenix Visa Global Service</t>
  </si>
  <si>
    <t>Ginni Kumari</t>
  </si>
  <si>
    <t>99012 44226</t>
  </si>
  <si>
    <t>Reliance Heath</t>
  </si>
  <si>
    <t>akashkanani/DEAID/E/2025/0012740</t>
  </si>
  <si>
    <t>Priyanshu Kumar</t>
  </si>
  <si>
    <t>immonty.nn@gmail.com</t>
  </si>
  <si>
    <t>94728 07373‬</t>
  </si>
  <si>
    <t>Indigo &amp; Liberty Insutance</t>
  </si>
  <si>
    <t>6767 + 5000</t>
  </si>
  <si>
    <t>monaparihar/MOCAV/E/2025/0002750</t>
  </si>
  <si>
    <t>Subham Choudhary</t>
  </si>
  <si>
    <t xml:space="preserve">subhamchoudhary51@gmail.com </t>
  </si>
  <si>
    <t>90385 31670‬</t>
  </si>
  <si>
    <t>Akasa &amp; Cleartrip</t>
  </si>
  <si>
    <t>manishmital/MOCAV/E/2025/0002756</t>
  </si>
  <si>
    <t>Alam Afroj</t>
  </si>
  <si>
    <t>afrojalamabc@gmail.com</t>
  </si>
  <si>
    <t>mustafahassen/DEABD/E/2025/0075432</t>
  </si>
  <si>
    <t>9472807373‬</t>
  </si>
  <si>
    <t>Liberty General Insurance</t>
  </si>
  <si>
    <t>monaparihar/DEAID/E/2025/0012741</t>
  </si>
  <si>
    <t>Sayan Sarkar</t>
  </si>
  <si>
    <t>stcsdblsarkar@gmail.com</t>
  </si>
  <si>
    <t>70449 22114‬</t>
  </si>
  <si>
    <t>Iberia &amp; EaseMyTrip</t>
  </si>
  <si>
    <t>jakirmmondol/MOCAV/E/2025/0002795, DTOUR/E/2025/0001184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</si>
  <si>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georgedennis/DTOUR/E/2025/0001187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, DTOUR/E/2025/0001185</t>
    </r>
  </si>
  <si>
    <t>Hiren</t>
  </si>
  <si>
    <t>BOM ECS</t>
  </si>
  <si>
    <t>akashgujarathi/DEABD/E/2025/0077216</t>
  </si>
  <si>
    <t>Amaan Dehlvi</t>
  </si>
  <si>
    <t>dehlviamaan@gmail.com</t>
  </si>
  <si>
    <t>91755 90023</t>
  </si>
  <si>
    <t>Thai &amp; Kiwi</t>
  </si>
  <si>
    <t>singrajveer/MOCAV/E/2025/0002800</t>
  </si>
  <si>
    <t>Bhanu Singh</t>
  </si>
  <si>
    <t>Joywe holidays</t>
  </si>
  <si>
    <t>vineetloya/DTOUR/E/2025/0001186</t>
  </si>
  <si>
    <t>Naman Ajay Dobriyal</t>
  </si>
  <si>
    <t>ajaydobriyal17@gmail.com</t>
  </si>
  <si>
    <t>Byjus</t>
  </si>
  <si>
    <t>vadlamani/MINIT/E/2025/0006056</t>
  </si>
  <si>
    <t>Lone Aqib</t>
  </si>
  <si>
    <t>loneaqib440@gmail.com</t>
  </si>
  <si>
    <t>6005969674, 93206 63180‬</t>
  </si>
  <si>
    <t>CCMT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</si>
  <si>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 xml:space="preserve">mustafahassen/DSEHE/E/2025/0010432, 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DSEHE/E/2025/0010433, DSEHE/E/2025/0011258</t>
    </r>
  </si>
  <si>
    <t>Naitik Pansuriya</t>
  </si>
  <si>
    <t>n.m.pansuriya12345@gmail.com</t>
  </si>
  <si>
    <t>95102 37194</t>
  </si>
  <si>
    <t>akashkanani/MINIT/E/2025/0006101</t>
  </si>
  <si>
    <t>Avinash Parate</t>
  </si>
  <si>
    <t>avinashparate21@gmail.com</t>
  </si>
  <si>
    <t>8446266505, 92712 21989‬</t>
  </si>
  <si>
    <t>DB Electronics &amp; Computer</t>
  </si>
  <si>
    <t>akashgujarathi/MINIT/E/2025/0006102</t>
  </si>
  <si>
    <t>Ravi Shankar</t>
  </si>
  <si>
    <t>ravicpuk@gmail.com</t>
  </si>
  <si>
    <t>77174 33708‬</t>
  </si>
  <si>
    <t>Air India &amp; Flipkart</t>
  </si>
  <si>
    <t>smruthi123/MOCAV/E/2025/0002817</t>
  </si>
  <si>
    <t>Zeal Shah</t>
  </si>
  <si>
    <t>zealshahadv@gmail.com</t>
  </si>
  <si>
    <t>90506 23141</t>
  </si>
  <si>
    <t>Singapore Airlines &amp; MakeMyTrip</t>
  </si>
  <si>
    <t>lakshmi007/MOCAV/E/2025/0002818, DTOUR/E/2025/0001193</t>
  </si>
  <si>
    <t>Nupur Agrawal</t>
  </si>
  <si>
    <t>agrawal.nupur19@gmail.com</t>
  </si>
  <si>
    <t>Coherent Market Insight</t>
  </si>
  <si>
    <t>manishmital/MOLBR/E/2025/0146892</t>
  </si>
  <si>
    <t>Nur Mohammed</t>
  </si>
  <si>
    <t>sofikulislam84969@gmail.com</t>
  </si>
  <si>
    <t>mustafahassen/MINIT/E/2025/0006265</t>
  </si>
  <si>
    <t>Mustafa paytm/sbi</t>
  </si>
  <si>
    <t>rajunasib85@gmail.com</t>
  </si>
  <si>
    <t>Karun Sharma</t>
  </si>
  <si>
    <t>krishnaoilcompany@ymail.com</t>
  </si>
  <si>
    <t>97364 67789</t>
  </si>
  <si>
    <t>mishasingh/DEAID/E/2025/0013430</t>
  </si>
  <si>
    <t>Inder Sharma / Sunny Gupta</t>
  </si>
  <si>
    <t>77078 15011‬, 9450973011</t>
  </si>
  <si>
    <t>saurabh008/MINIT/E/2025/0006267</t>
  </si>
  <si>
    <t xml:space="preserve">Amendra Singh Chhajerh </t>
  </si>
  <si>
    <t>amendraschhajerh@gmail.com</t>
  </si>
  <si>
    <t>ZoomCar</t>
  </si>
  <si>
    <t>Sarthak Vatsa</t>
  </si>
  <si>
    <t>sarthakvatsa2004@gmail.com</t>
  </si>
  <si>
    <t>manishmital/MINIT/E/2025/0006325</t>
  </si>
  <si>
    <t>Rupinder Kaur</t>
  </si>
  <si>
    <t>rupinderlehra19@gmail.com</t>
  </si>
  <si>
    <t>TC</t>
  </si>
  <si>
    <t>Rajat Raj</t>
  </si>
  <si>
    <t>cs16rajatraj@gmail.com</t>
  </si>
  <si>
    <t>AADHAR</t>
  </si>
  <si>
    <t>Shasadhar Sahoo</t>
  </si>
  <si>
    <t>shasadhar@yahoo.com</t>
  </si>
  <si>
    <t>95404 67385‬</t>
  </si>
  <si>
    <t>abhising123/MINIT/E/2025/0006328</t>
  </si>
  <si>
    <t>98980 09677</t>
  </si>
  <si>
    <t>lakshmi007/MOCAV/E/2025/0002904</t>
  </si>
  <si>
    <t>Farhan Shaikh</t>
  </si>
  <si>
    <t>fs4552062@gmail.com</t>
  </si>
  <si>
    <t>84400 89839‬</t>
  </si>
  <si>
    <t>IMC Unani</t>
  </si>
  <si>
    <t>frazitalha/MOLBR/E/2025/0152404</t>
  </si>
  <si>
    <t>Karan Gupta</t>
  </si>
  <si>
    <t>gkaran2580@gmail.com</t>
  </si>
  <si>
    <t>70422 82878‬</t>
  </si>
  <si>
    <t>Zomato Hyperpure</t>
  </si>
  <si>
    <t>akashkanani/MINIT/E/2025/0007031</t>
  </si>
  <si>
    <t>VS SAREE CENTRE</t>
  </si>
  <si>
    <t>Devesh Beri</t>
  </si>
  <si>
    <t>deveshberi@gmail.com</t>
  </si>
  <si>
    <t>84486 07634‬</t>
  </si>
  <si>
    <t>adityasing/MINIT/E/2025/0006371</t>
  </si>
  <si>
    <t>Aravindakshan K K</t>
  </si>
  <si>
    <t>printpackk@yahoo.co.in</t>
  </si>
  <si>
    <t>74183 26733</t>
  </si>
  <si>
    <t>PI Overseas</t>
  </si>
  <si>
    <t>sivaswathi/MEAPD/E/2025/0009005</t>
  </si>
  <si>
    <t>Warish Khan</t>
  </si>
  <si>
    <t>warish.khan0102@gmail.com</t>
  </si>
  <si>
    <t>91 3149 136 9‬</t>
  </si>
  <si>
    <t>BizzOpp Event Pvt. Ltd</t>
  </si>
  <si>
    <t>mustafahassen/MINIT/E/2025/0006375</t>
  </si>
  <si>
    <t>Anmol kumar</t>
  </si>
  <si>
    <t>Anmolkumarroy@outlook.com</t>
  </si>
  <si>
    <t>82922 22245‬</t>
  </si>
  <si>
    <t>rahulravi/MINIT/E/2025/0006400</t>
  </si>
  <si>
    <t>Twinkle Chinnoy</t>
  </si>
  <si>
    <t>hgtwinkle0755@gmail.com</t>
  </si>
  <si>
    <t>6206 897 577‬</t>
  </si>
  <si>
    <t>Nykaa fashion</t>
  </si>
  <si>
    <t>ikjotkaur/MINIT/E/2025/0006401</t>
  </si>
  <si>
    <t>rajatprajapati/MINIT/E/2025/0006403</t>
  </si>
  <si>
    <t>Namit Jain</t>
  </si>
  <si>
    <t>jain.namit698@gmail.com</t>
  </si>
  <si>
    <t>97160 44717</t>
  </si>
  <si>
    <t>Nykaa</t>
  </si>
  <si>
    <t>pratikshetty/MINIT/E/2025/0006420</t>
  </si>
  <si>
    <t>Mohit Bhat</t>
  </si>
  <si>
    <t>bhat7x@gmail.com</t>
  </si>
  <si>
    <t>Indigo, Spcejet &amp; MakeMyTrip</t>
  </si>
  <si>
    <t>nachiketabiswal/MOCAV/E/2025/0002942, MOCAV/E/2025/0002943, DTOUR/E/2025/0001233</t>
  </si>
  <si>
    <t>Omkar Vashishtha</t>
  </si>
  <si>
    <t>vashishtha.om07@gmail.com</t>
  </si>
  <si>
    <t>971 566776545</t>
  </si>
  <si>
    <t>NoBroker &amp; Cleartrip</t>
  </si>
  <si>
    <t>Ahmed Khan</t>
  </si>
  <si>
    <t>erahmed08@gmail.com</t>
  </si>
  <si>
    <t>89836 29145‬</t>
  </si>
  <si>
    <t>Goibibo &amp; Kuwait Airlines</t>
  </si>
  <si>
    <t>jakirmmondol/MOCAV/E/2025/0002945, DTOUR/E/2025/0001234</t>
  </si>
  <si>
    <t>Sameer Upadhyay</t>
  </si>
  <si>
    <t>sameer.mech03@gmail.com</t>
  </si>
  <si>
    <t>77200 28465‬</t>
  </si>
  <si>
    <t>Matoshree School</t>
  </si>
  <si>
    <t>rahulravi/DOSEL/E/2025/0008720</t>
  </si>
  <si>
    <t>Sukhdev / Ajay Kumar</t>
  </si>
  <si>
    <t>akashkanani/MOCAV/E/2025/0002946, DTOUR/E/2025/0001235</t>
  </si>
  <si>
    <t>Sukhdev / Sunny</t>
  </si>
  <si>
    <t>mustafahassen/MOCAV/E/2025/0002965, MOCAV/E/2025/0002990</t>
  </si>
  <si>
    <t>Sukhdev Singh</t>
  </si>
  <si>
    <r>
      <rPr>
        <rFont val="Arial"/>
        <color theme="1"/>
      </rPr>
      <t xml:space="preserve">Wizz Air &amp; </t>
    </r>
    <r>
      <rPr>
        <rFont val="Arial"/>
        <color rgb="FF000000"/>
      </rPr>
      <t>Trip.com</t>
    </r>
  </si>
  <si>
    <t>abhising123/DTOUR/E/2025/0001258</t>
  </si>
  <si>
    <t>Kavya Hanumanthaiah</t>
  </si>
  <si>
    <t>kavyahanumanthaiah@gmail.com</t>
  </si>
  <si>
    <t>90356 57736‬</t>
  </si>
  <si>
    <t>Thesis Makers</t>
  </si>
  <si>
    <t>smruthi123/MINIT/E/2025/0006510</t>
  </si>
  <si>
    <t>Keshav Kumar</t>
  </si>
  <si>
    <t>keshavkumar76350@gmail.com</t>
  </si>
  <si>
    <t>Swiggy Mart &amp; SanDisk SSD</t>
  </si>
  <si>
    <t>vinodpatil007/MINIT/E/2025/0006513</t>
  </si>
  <si>
    <t>Dinabandhu Choudhury</t>
  </si>
  <si>
    <t>dinabandhuchoudhury2@gmail.com</t>
  </si>
  <si>
    <t>saurabhgupta007/MOCAV/E/2025/0003028</t>
  </si>
  <si>
    <t>Dhwani Rathod</t>
  </si>
  <si>
    <t>dhwanirathod274@gmail.com</t>
  </si>
  <si>
    <t>mariana123/MOCAV/E/2025/0003031</t>
  </si>
  <si>
    <t>AL-Hakim Travels</t>
  </si>
  <si>
    <t>Qatar Airways</t>
  </si>
  <si>
    <t>naveenallumalla/MOCAV/E/2025/0003041</t>
  </si>
  <si>
    <t>Anam Mittal</t>
  </si>
  <si>
    <t>mittal.anam@gmail.com</t>
  </si>
  <si>
    <t>Jet Airways &amp; MakeMyTrip</t>
  </si>
  <si>
    <t>manishmital/DTOUR/E/2025/0001275</t>
  </si>
  <si>
    <t>Senthil Thirumalayappan</t>
  </si>
  <si>
    <t>Senthil.Thirumalayappan@kyndryl.com</t>
  </si>
  <si>
    <t>Sohini Das</t>
  </si>
  <si>
    <t>das.sohini000@gmail.com</t>
  </si>
  <si>
    <t>Delhivery</t>
  </si>
  <si>
    <t>jakirmmondol/MINIT/E/2025/0006674</t>
  </si>
  <si>
    <t>Kunal Raina</t>
  </si>
  <si>
    <t>princykunal@gmail.com</t>
  </si>
  <si>
    <t>‪84940 61183‬</t>
  </si>
  <si>
    <t>fundlotus</t>
  </si>
  <si>
    <t>abhising123/MINIT/E/2025/0006675</t>
  </si>
  <si>
    <t>Shrigith S</t>
  </si>
  <si>
    <t>s.shrigith@gmail.com</t>
  </si>
  <si>
    <t>vineetloya/MINIT/E/2025/0006677</t>
  </si>
  <si>
    <t>Vikas Verma</t>
  </si>
  <si>
    <t>vikasverma12ka4@gmail.com</t>
  </si>
  <si>
    <t>88171 95381</t>
  </si>
  <si>
    <t>singrajveer/DEAID/E/2025/0014310</t>
  </si>
  <si>
    <t>Ankit Bansal</t>
  </si>
  <si>
    <t>ankitbansal0000@gmail.com</t>
  </si>
  <si>
    <t>90584 45465</t>
  </si>
  <si>
    <t>Sheela foam limited</t>
  </si>
  <si>
    <t>adityasing/MINIT/E/2025/0006683</t>
  </si>
  <si>
    <t>Ujjwal Dhruv Chaudhary</t>
  </si>
  <si>
    <t>dhruv9111ak47@gmail.com</t>
  </si>
  <si>
    <t>rahulravi/MINIT/E/2025/0006854</t>
  </si>
  <si>
    <t>Joyeeta Mahanty</t>
  </si>
  <si>
    <t>joyeetamahanty0704@gmail.com</t>
  </si>
  <si>
    <t>vadlamani/MINIT/E/2025/0006688</t>
  </si>
  <si>
    <t>Deepak Chaudhary</t>
  </si>
  <si>
    <t>deepakchaudhary740@gmail.com</t>
  </si>
  <si>
    <t>NoBroker</t>
  </si>
  <si>
    <t>mishasingh/MOLBR/E/2025/0160719</t>
  </si>
  <si>
    <t>Fayaq Ahmed</t>
  </si>
  <si>
    <t>drivegreendecarbonising@gmail.com</t>
  </si>
  <si>
    <t>frazitalha/MINIT/E/2025/0006690</t>
  </si>
  <si>
    <t>Laljibhai kalathiya</t>
  </si>
  <si>
    <t>laljibhaikalathiya90@gmail.com</t>
  </si>
  <si>
    <t>akashgujarathi/MINIT/E/2025/0006691</t>
  </si>
  <si>
    <t>Dipu Middya</t>
  </si>
  <si>
    <t>dipumiddya39@gmail.com</t>
  </si>
  <si>
    <t>78729 52501‬</t>
  </si>
  <si>
    <t>mihikkaadlakha/DEABD/E/2025/0085011</t>
  </si>
  <si>
    <t>Gourab Manna</t>
  </si>
  <si>
    <t>gourabmanna903@gmail.com</t>
  </si>
  <si>
    <t>nachiketabiswal/DEABD/E/2025/0085012</t>
  </si>
  <si>
    <t>Chahat Kumari</t>
  </si>
  <si>
    <t>singhsriram104@gmail.com</t>
  </si>
  <si>
    <t>Blinkit</t>
  </si>
  <si>
    <t>monaparihar/MINIT/E/2025/0006701</t>
  </si>
  <si>
    <t>Amar Pal Singh</t>
  </si>
  <si>
    <t>harshyadavyadav430@gmail.com</t>
  </si>
  <si>
    <t>Serioton LLP</t>
  </si>
  <si>
    <t>rajatprajapati/MINIT/E/2025/0006702</t>
  </si>
  <si>
    <t>Amazon and jetron</t>
  </si>
  <si>
    <t>lakshmi007/MINIT/E/2025/0006703</t>
  </si>
  <si>
    <t>Vijay Kumar</t>
  </si>
  <si>
    <t>vs412213@gmail.com</t>
  </si>
  <si>
    <t>60055 16754</t>
  </si>
  <si>
    <t>Gulf Air &amp; Ixigo</t>
  </si>
  <si>
    <t>pratikshetty/MOCAV/E/2025/0003112, DTOUR/E/2025/0001330</t>
  </si>
  <si>
    <t>Sundeep Panda</t>
  </si>
  <si>
    <t>sundeeppanda@gmail.com</t>
  </si>
  <si>
    <t>Amazon and Apple</t>
  </si>
  <si>
    <t>ruchigoyal/MINIT/E/2025/0006704</t>
  </si>
  <si>
    <t>mohd salman</t>
  </si>
  <si>
    <t>mssalman1990@gmail.com</t>
  </si>
  <si>
    <t>BlueDart</t>
  </si>
  <si>
    <t>Nidhi Lakhotia</t>
  </si>
  <si>
    <t>nidhi.vlakhotia@gmail.com</t>
  </si>
  <si>
    <t>82668 79481‬</t>
  </si>
  <si>
    <t>AED 3609</t>
  </si>
  <si>
    <t>ikjotkaur/MINIT/E/2025/0006706</t>
  </si>
  <si>
    <t>Mohan Lal Saket</t>
  </si>
  <si>
    <t>mohanbarka08@gmail.com</t>
  </si>
  <si>
    <t>9892093961‬, 7024307731</t>
  </si>
  <si>
    <t>CGI GROUP COMPANY</t>
  </si>
  <si>
    <t>naveenallumalla/DEABD/E/2025/0087089</t>
  </si>
  <si>
    <t>Shrawan Kumar</t>
  </si>
  <si>
    <t>shrawankumar5560@gmail.com</t>
  </si>
  <si>
    <t>Anchor Offshore</t>
  </si>
  <si>
    <t>mariana123/MOLBR/E/2025/0168125</t>
  </si>
  <si>
    <t>Tejas Ramesh</t>
  </si>
  <si>
    <t>tejasr72@gmail.com</t>
  </si>
  <si>
    <t>Agoda</t>
  </si>
  <si>
    <t>monaparihar/DTOUR/E/2025/0001326</t>
  </si>
  <si>
    <t>Akhtar Husain</t>
  </si>
  <si>
    <t>akhtarchumba786@gmail.com</t>
  </si>
  <si>
    <t>62011 07473</t>
  </si>
  <si>
    <t>RiGi.club</t>
  </si>
  <si>
    <t>jakirmmondol/MINIT/E/2025/0006850</t>
  </si>
  <si>
    <t>Mohan Kumar</t>
  </si>
  <si>
    <t>mohanmahes1995@gmail.com</t>
  </si>
  <si>
    <t>82207 62101</t>
  </si>
  <si>
    <t>Be10x</t>
  </si>
  <si>
    <t>mishasingh/MINIT/E/2025/0006847</t>
  </si>
  <si>
    <t xml:space="preserve">Pragati Gupta </t>
  </si>
  <si>
    <t>pragatigupta.official@gmail.com</t>
  </si>
  <si>
    <t>75229 40990‬</t>
  </si>
  <si>
    <t>AirIndia express</t>
  </si>
  <si>
    <t>shatakshigoel/MOCAV/E/2025/0003120</t>
  </si>
  <si>
    <t>Irfan Shakeel</t>
  </si>
  <si>
    <t>irfanshakeel98@gmail.com</t>
  </si>
  <si>
    <t>MakeMyTrip &amp; Spicejet</t>
  </si>
  <si>
    <t>mustafahassen/MOCAV/E/2025/0003108, DTOUR/E/2025/0001328, MINIT/E/2025/0006375</t>
  </si>
  <si>
    <t>Anjali</t>
  </si>
  <si>
    <t>Toss International (simran Somnath</t>
  </si>
  <si>
    <t>manishmital/MINIT/E/2025/0006846</t>
  </si>
  <si>
    <t>Sushwin Devatraj</t>
  </si>
  <si>
    <t>sushwin@rediffmail.com</t>
  </si>
  <si>
    <t>Facebook/Meta</t>
  </si>
  <si>
    <t>lakshmi007/MINIT/E/2025/0006845</t>
  </si>
  <si>
    <t>Milagres Fernandes</t>
  </si>
  <si>
    <t>fernandes.milly7@gmail.com</t>
  </si>
  <si>
    <t>86528 21463</t>
  </si>
  <si>
    <t>georgedennis/DTOUR/E/2025/0001324</t>
  </si>
  <si>
    <t>Sshankaar Rathodd</t>
  </si>
  <si>
    <t>Shankarrathod1993@gmail.com</t>
  </si>
  <si>
    <t>90048 91288</t>
  </si>
  <si>
    <t>lakshmi007/MINIT/E/2025/0006838</t>
  </si>
  <si>
    <t>Ravinder Singh</t>
  </si>
  <si>
    <t>rimple1986@gmail.com</t>
  </si>
  <si>
    <t>jaisinghgangwar/MINIT/E/2025/0006836</t>
  </si>
  <si>
    <t>Navjeevan Rajput</t>
  </si>
  <si>
    <t>navjeevanrajput97@gmail.com</t>
  </si>
  <si>
    <t>9869569536, 9136267716</t>
  </si>
  <si>
    <t>Malaysian Airlines</t>
  </si>
  <si>
    <t>harshad007/MOCAV/E/2025/0003102</t>
  </si>
  <si>
    <t>Anshul Tanwar</t>
  </si>
  <si>
    <t>anshul591986@gmail.com</t>
  </si>
  <si>
    <t>ikjotkaur/MINIT/E/2025/0006835</t>
  </si>
  <si>
    <t>nsnishantsharma@gmail.com</t>
  </si>
  <si>
    <t>Bishnu Agrawal</t>
  </si>
  <si>
    <t>bishnuagrawal1765@gmail.com</t>
  </si>
  <si>
    <t>Wakefit &amp; Star Air</t>
  </si>
  <si>
    <t>Ravikant Agarwal</t>
  </si>
  <si>
    <t>rkagarwal105@gmail.com</t>
  </si>
  <si>
    <t>Goibibo/Spicejet</t>
  </si>
  <si>
    <t>akashkanani/MOCAV/E/2025/0003100, DTOUR/E/2025/0001320</t>
  </si>
  <si>
    <t>Ambuj Garg</t>
  </si>
  <si>
    <t>ambujgargnnt@gmail.com</t>
  </si>
  <si>
    <t>akashgujarathi/DTOUR/E/2025/0001319</t>
  </si>
  <si>
    <t>Ashish Padiya</t>
  </si>
  <si>
    <t>padiya.ashish@gmail.com</t>
  </si>
  <si>
    <t>Zomato</t>
  </si>
  <si>
    <t>adityasing/MINIT/E/2025/0006834</t>
  </si>
  <si>
    <t>Namya Gala</t>
  </si>
  <si>
    <t>namya.blissfulholidays@gmail.com</t>
  </si>
  <si>
    <t>Air Arabia</t>
  </si>
  <si>
    <t>abhising123/MOCAV/E/2025/0003099</t>
  </si>
  <si>
    <t>Pavan Kumar</t>
  </si>
  <si>
    <t>pvnnpavan@live.in</t>
  </si>
  <si>
    <t>Qatar &amp; Indigo</t>
  </si>
  <si>
    <t>rajatprajapati/MOCAV/E/2025/0003113, MOCAV/E/2025/0003114</t>
  </si>
  <si>
    <t>Abhi Abhishek</t>
  </si>
  <si>
    <t>gantaabhi5@gmail.com</t>
  </si>
  <si>
    <t>MakeMyTrip and Fab Hotels</t>
  </si>
  <si>
    <t>rajshekhar777/DTOUR/E/2025/0001334</t>
  </si>
  <si>
    <t>Balwant Jain</t>
  </si>
  <si>
    <t>jainbalwant@gmail.com</t>
  </si>
  <si>
    <t>Maharaja Sawai Man Singh II Museum, Jaipur</t>
  </si>
  <si>
    <t>rohansanghavi/DTOUR/E/2025/0001335</t>
  </si>
  <si>
    <t>Pooja Sorout</t>
  </si>
  <si>
    <t>poojasporty30@gmail.com</t>
  </si>
  <si>
    <t>95182 93251</t>
  </si>
  <si>
    <t>ruchigoyal/MOLBR/E/2025/0164344</t>
  </si>
  <si>
    <t>Neha Saraf</t>
  </si>
  <si>
    <t>nehasarafgroup@gmail.com</t>
  </si>
  <si>
    <t>HDFC</t>
  </si>
  <si>
    <t>CIBIL</t>
  </si>
  <si>
    <t>saurabh008/DEABD/E/2025/0089572</t>
  </si>
  <si>
    <t>Prasun Jha</t>
  </si>
  <si>
    <t>prasun313@gmail.com</t>
  </si>
  <si>
    <t>saurabh008/MOCAV/E/2025/0003118, DTOUR/E/2025/0001336</t>
  </si>
  <si>
    <t>Md Anaam Shaikh</t>
  </si>
  <si>
    <t>anaamshaikh265@gmail.com</t>
  </si>
  <si>
    <t>94493 69861</t>
  </si>
  <si>
    <t>katevv@yahoo.com</t>
  </si>
  <si>
    <t>TC, AADHAR</t>
  </si>
  <si>
    <t>sivaswathi/DTOUR/E/2025/0001337</t>
  </si>
  <si>
    <t>sivaswathi/DTOUR/E/2025/0001340, MOCAV/E/2025/0003123</t>
  </si>
  <si>
    <t>AL Hakim Travels</t>
  </si>
  <si>
    <t>LOT Polish Airlines</t>
  </si>
  <si>
    <t>frazitalha/MOCAV/E/2025/0003168, MOCAV/E/2025/0003169, MOCAV/E/2025/0003170, MOCAV/E/2025/0003171, DTOUR/E/2025/0001365, DTOUR/E/2025/0001366</t>
  </si>
  <si>
    <t>Rohan Gaggad</t>
  </si>
  <si>
    <t>rohangaggad99@gmail.com</t>
  </si>
  <si>
    <t>Housr</t>
  </si>
  <si>
    <t>Garima Sharma</t>
  </si>
  <si>
    <t>garibokima@gmail.com</t>
  </si>
  <si>
    <t>88506 60804</t>
  </si>
  <si>
    <t>Fixfeels</t>
  </si>
  <si>
    <t>mariana123/MINIT/E/2025/0007043</t>
  </si>
  <si>
    <t>rushikeshchopade731@gmail.com</t>
  </si>
  <si>
    <t>77209 08782</t>
  </si>
  <si>
    <t>CosmoFeed Technologies Pvt. Ltd.</t>
  </si>
  <si>
    <t>nachiketabiswal/MINIT/E/2025/0007045</t>
  </si>
  <si>
    <t>Katherine Gaming</t>
  </si>
  <si>
    <t>kath3ne.k3@gmail.com</t>
  </si>
  <si>
    <t>NMIMS</t>
  </si>
  <si>
    <t>harshad007/DSEHE/E/2025/0012329</t>
  </si>
  <si>
    <t>kuldeeppanda@yahoo.co.in</t>
  </si>
  <si>
    <t>JioMart</t>
  </si>
  <si>
    <t>Yuvraj Gulve</t>
  </si>
  <si>
    <t>yuvrajgulve021@gmail.com</t>
  </si>
  <si>
    <t>80106 80914‬</t>
  </si>
  <si>
    <t>monaparihar/MINIT/E/2025/0007048</t>
  </si>
  <si>
    <t>Rabbil Ahmad</t>
  </si>
  <si>
    <t>rabbil.ahmad@gmail.com</t>
  </si>
  <si>
    <t>82600 70086‬</t>
  </si>
  <si>
    <t>LIC</t>
  </si>
  <si>
    <t>vadlamani/DEAID/E/2025/0015146</t>
  </si>
  <si>
    <t>Nippon life insurance</t>
  </si>
  <si>
    <t>vadlamani/DEAID/E/2025/0015158</t>
  </si>
  <si>
    <t>SBI life insurance</t>
  </si>
  <si>
    <t>93806 17034‬</t>
  </si>
  <si>
    <t>Air Asia</t>
  </si>
  <si>
    <t>Raushan Patel</t>
  </si>
  <si>
    <t>raushanpatel102@gmail.com</t>
  </si>
  <si>
    <t>Sharik Mohamed</t>
  </si>
  <si>
    <t>ssattera@gmail.com</t>
  </si>
  <si>
    <t>96868 04810</t>
  </si>
  <si>
    <t>astik.airtel@gmail.com</t>
  </si>
  <si>
    <t>96799 19191</t>
  </si>
  <si>
    <t>Navi app and Airtel Payment Bank</t>
  </si>
  <si>
    <t>Ishwar Mehra</t>
  </si>
  <si>
    <t>itachiii696969@gmail.com</t>
  </si>
  <si>
    <t>monty.gkk@gmail.com</t>
  </si>
  <si>
    <t>dream 11</t>
  </si>
  <si>
    <t>Niket Patil</t>
  </si>
  <si>
    <t>iamniketpatil@gmail.com</t>
  </si>
  <si>
    <t>TC AADHAR</t>
  </si>
  <si>
    <t>Amit Meher</t>
  </si>
  <si>
    <t>meheramit35@gmail.com</t>
  </si>
  <si>
    <t>Sap Motors</t>
  </si>
  <si>
    <t>Jamsheedshaikr@gmail.com</t>
  </si>
  <si>
    <t>Anilvishnoi29@gmail.com</t>
  </si>
  <si>
    <t>99874 68687</t>
  </si>
  <si>
    <t>Anil Katoch</t>
  </si>
  <si>
    <t>katoch0130@gmail.com</t>
  </si>
  <si>
    <t>Sangeeta Bosco</t>
  </si>
  <si>
    <t>sangeeta.bosco@gmail.com</t>
  </si>
  <si>
    <t>Harsh varma</t>
  </si>
  <si>
    <t>Harsh.varma512@gmail.com</t>
  </si>
  <si>
    <t>Khushi</t>
  </si>
  <si>
    <t>goskhushi307@gmail.com</t>
  </si>
  <si>
    <t>Anshul Goenka / Sakshi Majumdar</t>
  </si>
  <si>
    <t>nidher0025@gmail.com</t>
  </si>
  <si>
    <t>anveerbhadreshwar</t>
  </si>
  <si>
    <t>mugdha</t>
  </si>
  <si>
    <t>Krishna</t>
  </si>
  <si>
    <t>krishna.bah@gmail.com</t>
  </si>
  <si>
    <t>Air india</t>
  </si>
  <si>
    <t>Parul mishra / Direct Escalation</t>
  </si>
  <si>
    <t xml:space="preserve">16parulmishra@gmail.com   </t>
  </si>
  <si>
    <t>Debiprasana Pattanayak</t>
  </si>
  <si>
    <t>Pattanayakdebiprasana@gmail.com</t>
  </si>
  <si>
    <t>91248 77418</t>
  </si>
  <si>
    <t>Lovely Professional University, Punjab</t>
  </si>
  <si>
    <t>Ankoor /Direct Escalation</t>
  </si>
  <si>
    <t xml:space="preserve">ankoorsura@gmail.com </t>
  </si>
  <si>
    <t>malwa honda delarship</t>
  </si>
  <si>
    <t>Praveen / Direct Escalation</t>
  </si>
  <si>
    <t xml:space="preserve">littlesea.99@gmail.com </t>
  </si>
  <si>
    <t>9944275121 (Whats App  India ) / +965 69626727  (Kuwait )</t>
  </si>
  <si>
    <t>Jazeera Airways</t>
  </si>
  <si>
    <t>Shailender / Direct Escalation</t>
  </si>
  <si>
    <t xml:space="preserve">shailenderkmr485@gmail.com </t>
  </si>
  <si>
    <t>mmt</t>
  </si>
  <si>
    <t>Mohd Arhaan</t>
  </si>
  <si>
    <t>arhaanm35@gmail.com</t>
  </si>
  <si>
    <t>leadsquaed</t>
  </si>
  <si>
    <t xml:space="preserve">Mouhurtik Ray </t>
  </si>
  <si>
    <t>mouhurtikr@gmail.com</t>
  </si>
  <si>
    <t>kun94057@gmail.com</t>
  </si>
  <si>
    <t>westyei</t>
  </si>
  <si>
    <t>abhi.shukla28@gmail.com</t>
  </si>
  <si>
    <t>Young Stars Cricket League</t>
  </si>
  <si>
    <t>Joel / Direct Escalation</t>
  </si>
  <si>
    <t>joeltravassomfpa@gmail.com</t>
  </si>
  <si>
    <t>The Travel Devine</t>
  </si>
  <si>
    <t>subhrajyoti / Direct Escalation</t>
  </si>
  <si>
    <t xml:space="preserve">subhrajyoti.panda.2411@gmail.com  </t>
  </si>
  <si>
    <t>Air India Express</t>
  </si>
  <si>
    <t>thangamurugeshwari</t>
  </si>
  <si>
    <t>thangamurugeshwari@gmail.com</t>
  </si>
  <si>
    <t>Ayushka label</t>
  </si>
  <si>
    <t>Nisar Zare</t>
  </si>
  <si>
    <t>nisarzare7@gmail.com</t>
  </si>
  <si>
    <t>94480 59041</t>
  </si>
  <si>
    <t>Strumferi Hospitality Pvt Ltd</t>
  </si>
  <si>
    <t>Sanchit</t>
  </si>
  <si>
    <t xml:space="preserve">jsachit14@gmail.com </t>
  </si>
  <si>
    <t>mmt / indigo /vistara</t>
  </si>
  <si>
    <t>Tejus / Direct Escalation</t>
  </si>
  <si>
    <t>tej.setty@gmail.com</t>
  </si>
  <si>
    <t>No broker</t>
  </si>
  <si>
    <t>Letticia / Direct Escalation</t>
  </si>
  <si>
    <t>letticia.dias@yahoo.co.in</t>
  </si>
  <si>
    <t>Yamaha music</t>
  </si>
  <si>
    <t xml:space="preserve"> Darvesh/Direct Escalation</t>
  </si>
  <si>
    <t xml:space="preserve">darveshsamir2@gmail.com </t>
  </si>
  <si>
    <t>Easemytrip</t>
  </si>
  <si>
    <t>st</t>
  </si>
  <si>
    <t>Email IDs</t>
  </si>
  <si>
    <t>Mobile no.</t>
  </si>
  <si>
    <t>Company</t>
  </si>
  <si>
    <t>sent to customer</t>
  </si>
  <si>
    <t>MSGED TO SEND</t>
  </si>
  <si>
    <t>mohammedazeem8705@gmail.com</t>
  </si>
  <si>
    <t>Simpli learn</t>
  </si>
  <si>
    <t>MAILED TO SEND</t>
  </si>
  <si>
    <t>REMINDED</t>
  </si>
  <si>
    <t>79893 39539</t>
  </si>
  <si>
    <t>Escalation email banana hai</t>
  </si>
  <si>
    <t>MAILED/MSGED TO SEND</t>
  </si>
  <si>
    <t>ashu33451@gmail.com</t>
  </si>
  <si>
    <t>swetabh.libra@gmail.com</t>
  </si>
  <si>
    <t>akashtop545@gmail.com</t>
  </si>
  <si>
    <t>9434297075, 9933259769</t>
  </si>
  <si>
    <t>SpiceJet &amp; Cleartrip</t>
  </si>
  <si>
    <t>entrepreneursouvik@gmail.com</t>
  </si>
  <si>
    <t>CoachEasily</t>
  </si>
  <si>
    <t>anushur89@gmail.com</t>
  </si>
  <si>
    <t>Classify Tours</t>
  </si>
  <si>
    <t>iabhaygupta90@gmail.com</t>
  </si>
  <si>
    <t>saral.srivastava@gmail.com</t>
  </si>
  <si>
    <t>chintoo13@gmail.com</t>
  </si>
  <si>
    <t>puneet_jaggi24@yahoo.co.in</t>
  </si>
  <si>
    <t>ssinghal922@gmail.com</t>
  </si>
  <si>
    <t>sahanoormandal7@gmail.com</t>
  </si>
  <si>
    <t>shudhanshuchaturvedi2003@gmail.com</t>
  </si>
  <si>
    <t>deepak.chouksey19@gmail.com</t>
  </si>
  <si>
    <t>Dance Class</t>
  </si>
  <si>
    <t>rk8821801@gmail.com</t>
  </si>
  <si>
    <t>6299180939‬</t>
  </si>
  <si>
    <t>FamApp</t>
  </si>
  <si>
    <t>Ready</t>
  </si>
  <si>
    <t>Slice &amp; MPocket</t>
  </si>
  <si>
    <t>Old Case</t>
  </si>
  <si>
    <t>pradeepprajapati2022@gmail.com</t>
  </si>
  <si>
    <t>T &amp; M Consulting</t>
  </si>
  <si>
    <t>abhishekchauhan057@gmail.com</t>
  </si>
  <si>
    <t>Labour Law Case</t>
  </si>
  <si>
    <t>nitinpanwar00010@gmail.com</t>
  </si>
  <si>
    <t>Graphy</t>
  </si>
  <si>
    <t>Insurance</t>
  </si>
  <si>
    <t>National Insurance</t>
  </si>
  <si>
    <t>somnath_banerjee2007@rediffmail.com</t>
  </si>
  <si>
    <t>2nd Escalation Email</t>
  </si>
  <si>
    <t>icici lombard</t>
  </si>
  <si>
    <t>Max Niva Bupa</t>
  </si>
  <si>
    <t>aditya birla capital</t>
  </si>
  <si>
    <t>care hospital</t>
  </si>
  <si>
    <t>Navi Health Insurance Company</t>
  </si>
  <si>
    <t>rbabu1655@gmail.com</t>
  </si>
  <si>
    <t>Bajaj Allianz Life</t>
  </si>
  <si>
    <t>Escalated but CANT FIND</t>
  </si>
  <si>
    <t>pushkushrush@gmail.com</t>
  </si>
  <si>
    <t>SEND KIYA HAI ISNE SHUBHAM KA EMAIL ID GALAT HUA THA</t>
  </si>
  <si>
    <t>solanki18012000@gmail.com</t>
  </si>
  <si>
    <t>anuragtiwaryy@gmail.com</t>
  </si>
  <si>
    <t>HappyFares</t>
  </si>
  <si>
    <t>95426 01749</t>
  </si>
  <si>
    <t>Bhanzu escalation done</t>
  </si>
  <si>
    <t>babulpallai22@gmail.com</t>
  </si>
  <si>
    <t>Turkish &amp; Indigo</t>
  </si>
  <si>
    <t>kdheeraj150290@gmail.com</t>
  </si>
  <si>
    <t>Redbus &amp; Operater</t>
  </si>
  <si>
    <t>adityasinghchoond9399@gmail.com</t>
  </si>
  <si>
    <t>Stake</t>
  </si>
  <si>
    <t>maheshshearu727@gmail.com</t>
  </si>
  <si>
    <t>sent by custuomer to PMO</t>
  </si>
  <si>
    <t>Bushra Eascalation email</t>
  </si>
  <si>
    <t>legal notice IT Company</t>
  </si>
  <si>
    <t>Ready to be sent to customer</t>
  </si>
  <si>
    <t>escalation email send karnahai</t>
  </si>
  <si>
    <t xml:space="preserve">usufm3@gmail.com </t>
  </si>
  <si>
    <t>Nobroker</t>
  </si>
  <si>
    <t>ksurya.p10395@gmail.com</t>
  </si>
  <si>
    <t xml:space="preserve">No broker </t>
  </si>
  <si>
    <t>1st escalation done</t>
  </si>
  <si>
    <t>Kirandeep Kaur OR Mandeep Kaur. 1 has been refunded the other is still left.</t>
  </si>
  <si>
    <t>1st escalation sent to the customer/he did not send it yet</t>
  </si>
  <si>
    <t>not needed to do anything</t>
  </si>
  <si>
    <t>insurance later</t>
  </si>
  <si>
    <t>could not find legal notice or any other documents</t>
  </si>
  <si>
    <t>Refunded case closed</t>
  </si>
  <si>
    <t>gofirst refund it wont be resolved</t>
  </si>
  <si>
    <t>court case/ remove from here/close from here</t>
  </si>
  <si>
    <t>to be refunded case closed</t>
  </si>
  <si>
    <t>new case to be filed against axis bank rewards</t>
  </si>
  <si>
    <t>close the case</t>
  </si>
  <si>
    <t>PLZ CHECK FR THE AMOUNT. Mostly Nesu is holding the money. For: Babloo Yadav / Ram Pravesh Kushwaha / Prasuram Prasad / RaviKumar Bhari</t>
  </si>
  <si>
    <t>tooo complicated/need to call him and discuss forcourt case</t>
  </si>
  <si>
    <t>sumitgsh19@gmail.com</t>
  </si>
  <si>
    <t>Goibibo &amp; Air India</t>
  </si>
  <si>
    <t>Check the status with Amol i think refunded</t>
  </si>
  <si>
    <t>nayank1969@gmail.com</t>
  </si>
  <si>
    <t>SSMRV PU College</t>
  </si>
  <si>
    <t>Refunded fee received case closed</t>
  </si>
  <si>
    <t>ashish padiya needs to call him and discuss the case with him/legal notice reply received</t>
  </si>
  <si>
    <t>court case/nirag tibdewal</t>
  </si>
  <si>
    <t>refunded but GMR fee not paid</t>
  </si>
  <si>
    <t>Done but more needs to be done</t>
  </si>
  <si>
    <t>september</t>
  </si>
  <si>
    <t>talk to her legal notice replied</t>
  </si>
  <si>
    <t>refund initiated/follow up required</t>
  </si>
  <si>
    <t>talk to him on call legal notice replied received</t>
  </si>
  <si>
    <t>Tripti Nagpal</t>
  </si>
  <si>
    <t xml:space="preserve">triptinagpal29@gmail.com </t>
  </si>
  <si>
    <t>no brokar</t>
  </si>
  <si>
    <t>insurance</t>
  </si>
  <si>
    <t>pending legal notice</t>
  </si>
  <si>
    <t>Sr. No</t>
  </si>
  <si>
    <t>Company
(Claim against)</t>
  </si>
  <si>
    <t>Date of Notice</t>
  </si>
  <si>
    <t>Update</t>
  </si>
  <si>
    <t>Amount Received</t>
  </si>
  <si>
    <t>Case Close</t>
  </si>
  <si>
    <t>Rajat Anand</t>
  </si>
  <si>
    <t>anandrajat13@gmail.com</t>
  </si>
  <si>
    <t>20/05/24</t>
  </si>
  <si>
    <t>Arham Solanki</t>
  </si>
  <si>
    <t>arhamsolanki131313@gmail.com</t>
  </si>
  <si>
    <t>Park Royal Holidays</t>
  </si>
  <si>
    <t>Harsh Gupta</t>
  </si>
  <si>
    <t>harshguptavisim@gmail.com</t>
  </si>
  <si>
    <t>Air India &amp; Vistara</t>
  </si>
  <si>
    <t>Deep Patel</t>
  </si>
  <si>
    <t>patelde1703@gmail.com</t>
  </si>
  <si>
    <t>CAD 719.80</t>
  </si>
  <si>
    <t>15/01/25</t>
  </si>
  <si>
    <t>Kalaivani. S</t>
  </si>
  <si>
    <t>thirst2travelholidays@gmail.com</t>
  </si>
  <si>
    <t>7339086233 &amp; 8056041071</t>
  </si>
  <si>
    <t>Virat</t>
  </si>
  <si>
    <t>viirat9999@gmail.com</t>
  </si>
  <si>
    <t>Pradeep Patil</t>
  </si>
  <si>
    <t>ppcl007@gmail.com</t>
  </si>
  <si>
    <t>9168804522 / 96596631501</t>
  </si>
  <si>
    <t>MMT &amp; Indigo</t>
  </si>
  <si>
    <t>Siva Parimi</t>
  </si>
  <si>
    <t>parimisivachowdary@gmail.com</t>
  </si>
  <si>
    <t>25/02/25</t>
  </si>
  <si>
    <t>Dheeraj Kumar</t>
  </si>
  <si>
    <t>Aditi Jaisinghani</t>
  </si>
  <si>
    <t>aditi.jaisgh@gmail.com</t>
  </si>
  <si>
    <t>Proton Labs</t>
  </si>
  <si>
    <t>16/02/25</t>
  </si>
  <si>
    <t>Brijvasi Yogi</t>
  </si>
  <si>
    <t>brijvasiyogi@gmail.com</t>
  </si>
  <si>
    <t>Utkrasht Udhyog</t>
  </si>
  <si>
    <t>Ashu Kumar</t>
  </si>
  <si>
    <t>T Bala Sundar</t>
  </si>
  <si>
    <t>tbalasundar333@gmail.com</t>
  </si>
  <si>
    <t>20/02/25</t>
  </si>
  <si>
    <t>Subham Agrawal</t>
  </si>
  <si>
    <t>subhamagrawal2020@gmail.com</t>
  </si>
  <si>
    <t>Aer Mobile</t>
  </si>
  <si>
    <t>Sameer Molani</t>
  </si>
  <si>
    <t>sameermolani757@gmail.com</t>
  </si>
  <si>
    <t>Mobikwik</t>
  </si>
  <si>
    <t>Prince Goyal</t>
  </si>
  <si>
    <t>princegoyal5566@gmail.com</t>
  </si>
  <si>
    <t>Mohd. Amer</t>
  </si>
  <si>
    <t>Simplilearn</t>
  </si>
  <si>
    <t>19/02/25</t>
  </si>
  <si>
    <t>Shrirang Lonkar</t>
  </si>
  <si>
    <t>shrirang9595@gmail.com</t>
  </si>
  <si>
    <t>9595334458‬</t>
  </si>
  <si>
    <t>21/02/25</t>
  </si>
  <si>
    <t>Praveen Yadav</t>
  </si>
  <si>
    <t>prvnyadav28@gmail.com</t>
  </si>
  <si>
    <t>Aachoo.com</t>
  </si>
  <si>
    <t>Ashwini Arondkar</t>
  </si>
  <si>
    <t>prerana.rakvi@gmail.com, ashwini.arondkar@gmail.com</t>
  </si>
  <si>
    <t>Muthu A</t>
  </si>
  <si>
    <t>muthua47@gmail.com</t>
  </si>
  <si>
    <t>Kushal Bagwe</t>
  </si>
  <si>
    <t>kushalvbagwe@gmail.com</t>
  </si>
  <si>
    <t>Aritra Das</t>
  </si>
  <si>
    <t>daritra037@gmail.com</t>
  </si>
  <si>
    <t>Swetabh Mukherjee</t>
  </si>
  <si>
    <t>Rahul Thakur</t>
  </si>
  <si>
    <t>rahulthakur619@gmail.com</t>
  </si>
  <si>
    <t>Amit Kumar Gupta</t>
  </si>
  <si>
    <t>amit.gupta382@gmail.com</t>
  </si>
  <si>
    <t>Priyanshu Soni</t>
  </si>
  <si>
    <t>priyanshu4bfx@gmail.com</t>
  </si>
  <si>
    <t>Qxbroker</t>
  </si>
  <si>
    <t>No Refund, Account closed by Qx</t>
  </si>
  <si>
    <t>Utkarsh Jain</t>
  </si>
  <si>
    <t>jutkarsh40@gmail.com</t>
  </si>
  <si>
    <t>Filed</t>
  </si>
  <si>
    <t>Moniya Nain</t>
  </si>
  <si>
    <t>moniyanain216@gmail.com</t>
  </si>
  <si>
    <t>BK Kushwah</t>
  </si>
  <si>
    <t>Cant Find Esc</t>
  </si>
  <si>
    <t>Aryan Manhas</t>
  </si>
  <si>
    <t>rajputwith100@gmail.com</t>
  </si>
  <si>
    <t>Thrillophilia</t>
  </si>
  <si>
    <t>NR Choudhary</t>
  </si>
  <si>
    <t>OYO Rooms</t>
  </si>
  <si>
    <t>3500 (AED 148)</t>
  </si>
  <si>
    <t>Paytm &amp; Jio</t>
  </si>
  <si>
    <t>Pallav Medhi</t>
  </si>
  <si>
    <t>pallavmedhi@gmail.com</t>
  </si>
  <si>
    <t>26/02/25</t>
  </si>
  <si>
    <t>Madhuri Reddy</t>
  </si>
  <si>
    <t>thummalapallymadhuri@gmail.com</t>
  </si>
  <si>
    <t>Eureka Forbes</t>
  </si>
  <si>
    <t>Thakur Aditya Singh Somvanshi</t>
  </si>
  <si>
    <t>Chandan Kumar</t>
  </si>
  <si>
    <t>chandan200@gmail.com</t>
  </si>
  <si>
    <t>Euro School</t>
  </si>
  <si>
    <t>Rakesh Solanki</t>
  </si>
  <si>
    <t>Hemnaa Subburaj</t>
  </si>
  <si>
    <t>hemnaasubburaj95@gmail.com</t>
  </si>
  <si>
    <t>Jai Varshney</t>
  </si>
  <si>
    <t>jaivarshney98@gmail.com</t>
  </si>
  <si>
    <t>Indigo &amp; Turkish Airline</t>
  </si>
  <si>
    <t>Khushboo Sharma</t>
  </si>
  <si>
    <t>khushboo.2795sh@gmail.com</t>
  </si>
  <si>
    <t>Niyo Global Forex Card</t>
  </si>
  <si>
    <t>Sai Koushik</t>
  </si>
  <si>
    <t>koushik12952004@gmail.com</t>
  </si>
  <si>
    <t>Zara</t>
  </si>
  <si>
    <t>CA Kapil Mohan Gupta</t>
  </si>
  <si>
    <t>guptakapilmohan7@gmail.com</t>
  </si>
  <si>
    <t>Allen Career Institute</t>
  </si>
  <si>
    <t>Sumit Ghosh</t>
  </si>
  <si>
    <t>Follow Up</t>
  </si>
  <si>
    <t>Dafawin</t>
  </si>
  <si>
    <t>Alok Ratre</t>
  </si>
  <si>
    <t>alok.ratre@gmail.com</t>
  </si>
  <si>
    <t>HappEasyGo</t>
  </si>
  <si>
    <t>Vinod Narasimhan</t>
  </si>
  <si>
    <t>vinodnarasimhan89@gmail.com</t>
  </si>
  <si>
    <t>Nayank Kamat</t>
  </si>
  <si>
    <t>Maccaron.in</t>
  </si>
  <si>
    <t>Anush Tanksali</t>
  </si>
  <si>
    <t>anushtanksali@gmail.com</t>
  </si>
  <si>
    <t>Aman Bharti</t>
  </si>
  <si>
    <t>amankumarbharti2005@gmail.com</t>
  </si>
  <si>
    <t>27/02/25</t>
  </si>
  <si>
    <t>Aman Shah</t>
  </si>
  <si>
    <t>amanshahh8@gmail.com</t>
  </si>
  <si>
    <t>Prasanna Parida</t>
  </si>
  <si>
    <t>prasannaparida211301@gmail.com</t>
  </si>
  <si>
    <t>Mahesh Shearu</t>
  </si>
  <si>
    <t>Mrityunjay Singh</t>
  </si>
  <si>
    <t>admin@mrityunjaysingh.com</t>
  </si>
  <si>
    <t>Vakilsearch</t>
  </si>
  <si>
    <t>22/01/25</t>
  </si>
  <si>
    <t>Aayush Singhal</t>
  </si>
  <si>
    <t>aayushssinghal@gmail.com</t>
  </si>
  <si>
    <t>Booking.com &amp; Vietjet</t>
  </si>
  <si>
    <t>Akash Toppo</t>
  </si>
  <si>
    <t>Arun Joshy</t>
  </si>
  <si>
    <t>arunjoshy25@gmail.com</t>
  </si>
  <si>
    <t>Ajay Kumar Khemka</t>
  </si>
  <si>
    <t>decovitrified@yahoo.co.in</t>
  </si>
  <si>
    <t>HappyEasyGo</t>
  </si>
  <si>
    <t>Mohit Sharma</t>
  </si>
  <si>
    <t>sharmamohit90093@gmail.com</t>
  </si>
  <si>
    <t>Uttaranchal University</t>
  </si>
  <si>
    <t>Mukunth Khanna</t>
  </si>
  <si>
    <t>mukunthkanna@gmail.com</t>
  </si>
  <si>
    <t>Dev Saini</t>
  </si>
  <si>
    <t>devsainii2002@gmail.com</t>
  </si>
  <si>
    <t>Ketch</t>
  </si>
  <si>
    <t>Rishikesh Pralhad Chopade</t>
  </si>
  <si>
    <t>rushipcsocial@gmail.com</t>
  </si>
  <si>
    <t>Sumit Pandey</t>
  </si>
  <si>
    <t>sumitpandatawm@gmail.com</t>
  </si>
  <si>
    <t>Excitel broadband</t>
  </si>
  <si>
    <t>Refunded but client didnot inform</t>
  </si>
  <si>
    <t>Rushikesh Chopade</t>
  </si>
  <si>
    <t>OYO</t>
  </si>
  <si>
    <t>Mohammed Shafiullah</t>
  </si>
  <si>
    <t>iammohammedshafiullah@gmail.com</t>
  </si>
  <si>
    <t>Ankit Agrawal</t>
  </si>
  <si>
    <t>ankitagrwl197@gmail.com</t>
  </si>
  <si>
    <t>Future Generali</t>
  </si>
  <si>
    <t>Rayan Syed</t>
  </si>
  <si>
    <t>raiyan7396syed@gmail.com</t>
  </si>
  <si>
    <t>Heycasties</t>
  </si>
  <si>
    <t>Abdul Jamil</t>
  </si>
  <si>
    <t>jamshedkhalik@gmail.com</t>
  </si>
  <si>
    <t>Flynas</t>
  </si>
  <si>
    <t>Mansi Sharma</t>
  </si>
  <si>
    <t>flytosettle@gmail.com</t>
  </si>
  <si>
    <t>Shashvat Gupta</t>
  </si>
  <si>
    <t>shashvat.sos@gmail.com</t>
  </si>
  <si>
    <t>Ankit Gupta</t>
  </si>
  <si>
    <t>iankitgupta0@gmail.com</t>
  </si>
  <si>
    <t>Patan Munnawar Khan</t>
  </si>
  <si>
    <t>zaravar99@gmail.com</t>
  </si>
  <si>
    <t>Anurag Tiwari</t>
  </si>
  <si>
    <t>HappyFares &amp; Vistara</t>
  </si>
  <si>
    <t>Jenil Kothari</t>
  </si>
  <si>
    <t>jenilkothari100@gmail.com</t>
  </si>
  <si>
    <t>Harsh Jaiswal</t>
  </si>
  <si>
    <t>21hdjswl@gmail.com</t>
  </si>
  <si>
    <t>NOK Air</t>
  </si>
  <si>
    <t>Jenifer Aridiacono</t>
  </si>
  <si>
    <t>jenn.punjabi@gmail.com</t>
  </si>
  <si>
    <t>iSkillbox</t>
  </si>
  <si>
    <t>28/02/25</t>
  </si>
  <si>
    <t>Anshul Sahu</t>
  </si>
  <si>
    <t>anshulsahu1@gmail.com</t>
  </si>
  <si>
    <t>Shaiwalinee Shree</t>
  </si>
  <si>
    <t>shainee.shree@gmail.com</t>
  </si>
  <si>
    <t>Souvik Roy</t>
  </si>
  <si>
    <t>13/02/25</t>
  </si>
  <si>
    <t>Anush UR</t>
  </si>
  <si>
    <t>22/11/24</t>
  </si>
  <si>
    <t>Prem Prakash Kumar</t>
  </si>
  <si>
    <t>premkum3434@gmail.com</t>
  </si>
  <si>
    <t>9693186553‬</t>
  </si>
  <si>
    <t>Indusind Bank</t>
  </si>
  <si>
    <t>Abhay Gupta</t>
  </si>
  <si>
    <t>Nitesh Soni</t>
  </si>
  <si>
    <t>Harun</t>
  </si>
  <si>
    <t>jamshedkhalik@gmail.com, aijaztravels2015@gmail.com</t>
  </si>
  <si>
    <t>Saudi Airlines</t>
  </si>
  <si>
    <t>Jahid Hasan</t>
  </si>
  <si>
    <t>Farahad</t>
  </si>
  <si>
    <t>Abbas</t>
  </si>
  <si>
    <t>Mohd Sajid</t>
  </si>
  <si>
    <t>Prem Prakash Singh</t>
  </si>
  <si>
    <t>prem@heromotoshrisai.com</t>
  </si>
  <si>
    <t>Sailesh Kumar</t>
  </si>
  <si>
    <t>saileshkumar695@gmail.com</t>
  </si>
  <si>
    <t>Abhibus</t>
  </si>
  <si>
    <t>Rohit Raj</t>
  </si>
  <si>
    <t>raj.rohit@outlook.in</t>
  </si>
  <si>
    <t>Prem Kumar</t>
  </si>
  <si>
    <t>premkumar9336</t>
  </si>
  <si>
    <t>Rama Rao</t>
  </si>
  <si>
    <t>ramarao@maryy-india.org</t>
  </si>
  <si>
    <t>Vijaykumar Padiya</t>
  </si>
  <si>
    <t>Harshad Narsale</t>
  </si>
  <si>
    <t>harshadnarsale@gmail.com</t>
  </si>
  <si>
    <t>Reliance General Ins.</t>
  </si>
  <si>
    <t>15/03/25</t>
  </si>
  <si>
    <t>Abhishek Singh</t>
  </si>
  <si>
    <t>abhirsingh16@gmail.com</t>
  </si>
  <si>
    <t>7990151315‬</t>
  </si>
  <si>
    <t>Ashok Khurana</t>
  </si>
  <si>
    <t>khurana307@gmail.com</t>
  </si>
  <si>
    <t>24/03/25</t>
  </si>
  <si>
    <t>Omar Farooq</t>
  </si>
  <si>
    <t>omarfarooq0201@gmail.com</t>
  </si>
  <si>
    <t>Oriental Insurance</t>
  </si>
  <si>
    <t>13/03/25</t>
  </si>
  <si>
    <t>Rani Omkar Babel</t>
  </si>
  <si>
    <t>dromkarbabel@gmail.com</t>
  </si>
  <si>
    <t>Apollo Health Co</t>
  </si>
  <si>
    <t>Vykintas Ladinskis</t>
  </si>
  <si>
    <t>vykintas002@gmail.com</t>
  </si>
  <si>
    <t>Booking.com</t>
  </si>
  <si>
    <t>£841</t>
  </si>
  <si>
    <t>Saral Srivastava</t>
  </si>
  <si>
    <t>26/03/25</t>
  </si>
  <si>
    <t>Ronak Agarwal</t>
  </si>
  <si>
    <t>caronakagarwal10@gmail.com</t>
  </si>
  <si>
    <t>27/03/25</t>
  </si>
  <si>
    <t>Bushra Yahya</t>
  </si>
  <si>
    <t>bushrayahya84@gmail.com</t>
  </si>
  <si>
    <t>MMT &amp; Ethihad</t>
  </si>
  <si>
    <t>Rajvi Patel</t>
  </si>
  <si>
    <t>rajvi28patel@gmail.com</t>
  </si>
  <si>
    <t>EaseMyTrip &amp; Alliance Air</t>
  </si>
  <si>
    <t>14/03/25</t>
  </si>
  <si>
    <t>Manaswini Muppalla</t>
  </si>
  <si>
    <t>manaswini.muppalla@gmail.com</t>
  </si>
  <si>
    <t>Air India &amp; Goibibo</t>
  </si>
  <si>
    <t>Sanjay Kothari</t>
  </si>
  <si>
    <t>skyblue.finserv@gmail.com&gt;</t>
  </si>
  <si>
    <t>99243 10105</t>
  </si>
  <si>
    <t>Radhika Upendra Vasdeva</t>
  </si>
  <si>
    <t>uvasdeva@yahoo.com</t>
  </si>
  <si>
    <t>17/03/25</t>
  </si>
  <si>
    <t>Rushan Muneer</t>
  </si>
  <si>
    <t>rushanmuneer23@gmail.com</t>
  </si>
  <si>
    <t>19/03/25</t>
  </si>
  <si>
    <t>Agha Farhat</t>
  </si>
  <si>
    <t>aghafarhat1992@gmail.com</t>
  </si>
  <si>
    <t>93048 13705</t>
  </si>
  <si>
    <t>Air India &amp; AdaniOne</t>
  </si>
  <si>
    <t>28/03/25</t>
  </si>
  <si>
    <t>Hiren Sheta</t>
  </si>
  <si>
    <t>hdsheta10@gmail.com</t>
  </si>
  <si>
    <t>Air India &amp; Flight Network</t>
  </si>
  <si>
    <t>Ajay Arora</t>
  </si>
  <si>
    <t>ajayaurora31@yahoo.com</t>
  </si>
  <si>
    <t>21/03/25</t>
  </si>
  <si>
    <t>23/03/25</t>
  </si>
  <si>
    <t>Rachana More</t>
  </si>
  <si>
    <t>rachana1318@yahoo.com</t>
  </si>
  <si>
    <t>Harshita Manghnani</t>
  </si>
  <si>
    <t>harshitamanghnani19@gmail.com</t>
  </si>
  <si>
    <t>Lata Agarwal/Travel</t>
  </si>
  <si>
    <t>mail@travelsandservices.in</t>
  </si>
  <si>
    <t>9477597570, 6203649022</t>
  </si>
  <si>
    <t>Sparsh Saraogi</t>
  </si>
  <si>
    <t>sparshsaraogi47@gmail.com</t>
  </si>
  <si>
    <t>Rajanikanth Reddy</t>
  </si>
  <si>
    <t>rajanikanth224@gmail.com</t>
  </si>
  <si>
    <t>SpiceJet &amp; FlightMojo</t>
  </si>
  <si>
    <t>Abhay Uniyal</t>
  </si>
  <si>
    <t>abhayuniyal@gmail.com</t>
  </si>
  <si>
    <t>Kuldeep Kaur</t>
  </si>
  <si>
    <t>kuldeepkkalyane@gmail.com</t>
  </si>
  <si>
    <t>16/03/25</t>
  </si>
  <si>
    <t>Amit Sharma</t>
  </si>
  <si>
    <t>asamitssharma@gmail.com</t>
  </si>
  <si>
    <t>9760313390, 9667768562</t>
  </si>
  <si>
    <t>IndusInd</t>
  </si>
  <si>
    <t>AeroNPay</t>
  </si>
  <si>
    <t>Abhishek KrIti</t>
  </si>
  <si>
    <t>abhishek.ibt@gmail.com</t>
  </si>
  <si>
    <t>20/03/25</t>
  </si>
  <si>
    <t>Gaurav Sharma</t>
  </si>
  <si>
    <t>sidsharma4000@gmail.com</t>
  </si>
  <si>
    <t>Ankit Chaudhary</t>
  </si>
  <si>
    <t>ankit.shalot@gmail.com</t>
  </si>
  <si>
    <t>97110 42018</t>
  </si>
  <si>
    <t>Pritish Mohanty</t>
  </si>
  <si>
    <t>pritishmohanty1@gmail.com</t>
  </si>
  <si>
    <t>Ayush Kumar</t>
  </si>
  <si>
    <t>infaaush@gmail.com</t>
  </si>
  <si>
    <t>Veeru Rathore</t>
  </si>
  <si>
    <t>veerurathore7773@gmail.com</t>
  </si>
  <si>
    <t>18/03/25</t>
  </si>
  <si>
    <t>Sandeep Singh</t>
  </si>
  <si>
    <t>sandeepkrsingh6200@gmail.com</t>
  </si>
  <si>
    <t>IRCTC &amp; PhonePe</t>
  </si>
  <si>
    <t>Chirag Mistry</t>
  </si>
  <si>
    <t>chirag.m111@gmail.com</t>
  </si>
  <si>
    <t>MMT &amp; OYO</t>
  </si>
  <si>
    <t>Alok Kumar</t>
  </si>
  <si>
    <t>alokjsr25@gmail.com</t>
  </si>
  <si>
    <t>AvataarSkincare &amp; ZeroPe</t>
  </si>
  <si>
    <t>nitin rajput</t>
  </si>
  <si>
    <t>sachin3108sing@gmail.com</t>
  </si>
  <si>
    <t>8802289176‬</t>
  </si>
  <si>
    <t>Puneet Jaggi</t>
  </si>
  <si>
    <t>Rishik Agarwal</t>
  </si>
  <si>
    <t>agarwalrishik350rk@gmail.com</t>
  </si>
  <si>
    <t>Amazon and Airtel</t>
  </si>
  <si>
    <t>Sourabh Singhal</t>
  </si>
  <si>
    <t>Sahanoor Mandal</t>
  </si>
  <si>
    <t>Hrïtèsh Pålläī</t>
  </si>
  <si>
    <t>Shudhanshu Chaturvedi</t>
  </si>
  <si>
    <t>Raghav Nagpal</t>
  </si>
  <si>
    <t>raghavnagpal2210@gmail.com</t>
  </si>
  <si>
    <t>25/03/25</t>
  </si>
  <si>
    <t>Karan Gurmalani</t>
  </si>
  <si>
    <t>karangurmalani@gmail.com</t>
  </si>
  <si>
    <t>Flipkart Advanz &amp; IDFC</t>
  </si>
  <si>
    <t>md hanif</t>
  </si>
  <si>
    <t>mdhanif.32@gmail.com</t>
  </si>
  <si>
    <t>TATA 1mg</t>
  </si>
  <si>
    <t>Mukul Attri</t>
  </si>
  <si>
    <t>mukulattri54@gmail.com</t>
  </si>
  <si>
    <t>7088773844‬</t>
  </si>
  <si>
    <t>PariMatch</t>
  </si>
  <si>
    <t>senapatikiran056@gmail.com</t>
  </si>
  <si>
    <t>tmfragrance.com</t>
  </si>
  <si>
    <t>Vandana Verma</t>
  </si>
  <si>
    <t>vavebtc@gmail.com</t>
  </si>
  <si>
    <t>Crossbeats.com</t>
  </si>
  <si>
    <t>Rampal Jat</t>
  </si>
  <si>
    <t>jatrampal105@gmail.com</t>
  </si>
  <si>
    <t>Rupeepy.com</t>
  </si>
  <si>
    <t>Longlang Diengdoh</t>
  </si>
  <si>
    <t>longlangdiengdoh@gmail.com</t>
  </si>
  <si>
    <t>MayCoup</t>
  </si>
  <si>
    <t>Deepak Chouksey</t>
  </si>
  <si>
    <t>Rahul Kumar</t>
  </si>
  <si>
    <t>Vahora Altaf</t>
  </si>
  <si>
    <t>vahoraa512@gmail.com</t>
  </si>
  <si>
    <t>Apna Bazaar</t>
  </si>
  <si>
    <t>9541235445‬</t>
  </si>
  <si>
    <t>Fitify</t>
  </si>
  <si>
    <t>Ranjeet bhadauriya</t>
  </si>
  <si>
    <t>ranjeetbhadauriya00@gmail.com</t>
  </si>
  <si>
    <t>Imtiyaj khan</t>
  </si>
  <si>
    <t>imteyaj.gkp@gmail.com</t>
  </si>
  <si>
    <t>9793629967, 8318477747</t>
  </si>
  <si>
    <t>Ambe Finance</t>
  </si>
  <si>
    <t>Chandrakant Bhatt</t>
  </si>
  <si>
    <t>pintubhatt999@gmail.com</t>
  </si>
  <si>
    <t>Shippax</t>
  </si>
  <si>
    <t>Pradeep Kumar</t>
  </si>
  <si>
    <t>Shyam Krishna</t>
  </si>
  <si>
    <t>sreeshyamkrishna@gmail.com</t>
  </si>
  <si>
    <t>GoWarranty</t>
  </si>
  <si>
    <t>Samarth Rastogi</t>
  </si>
  <si>
    <t>samarth.rastogi777@gmail.com</t>
  </si>
  <si>
    <t>Cosotco Italiano</t>
  </si>
  <si>
    <t>22/03/25</t>
  </si>
  <si>
    <t>Gajendra Padia</t>
  </si>
  <si>
    <t>khandelwal.bhumit@gmail.com</t>
  </si>
  <si>
    <t>Bloomsy</t>
  </si>
  <si>
    <t>AS Food Packaging</t>
  </si>
  <si>
    <t>Riyaz Ansari</t>
  </si>
  <si>
    <t>riyazulike19@gmail.com</t>
  </si>
  <si>
    <t>Siddharth Nair</t>
  </si>
  <si>
    <t>sidhu.d93@gmail.com</t>
  </si>
  <si>
    <t>Freed</t>
  </si>
  <si>
    <t>Krishna Rastogi</t>
  </si>
  <si>
    <t>krishna4seo@gmail.com</t>
  </si>
  <si>
    <t>Vikram Singh</t>
  </si>
  <si>
    <t>vikramjangir96@gmail.com</t>
  </si>
  <si>
    <t>Swiss Airline</t>
  </si>
  <si>
    <t>sumitkumarjangir720@gmail.com</t>
  </si>
  <si>
    <t>Samran Khan</t>
  </si>
  <si>
    <t>samrankhn7@gmail.com</t>
  </si>
  <si>
    <t>www.cocoocase.com</t>
  </si>
  <si>
    <t>Abdul wahid / Garhan Lal</t>
  </si>
  <si>
    <t>abdul942@gmail.com</t>
  </si>
  <si>
    <t>Ravinder Bisht</t>
  </si>
  <si>
    <t>ravinderbsht691@gmail.com</t>
  </si>
  <si>
    <t>Kiwi</t>
  </si>
  <si>
    <t>SAR 2200</t>
  </si>
  <si>
    <t>Abhishek Chauhan</t>
  </si>
  <si>
    <t>Kecee Kelly</t>
  </si>
  <si>
    <t>keceekelly8@gmail.com</t>
  </si>
  <si>
    <t>Devendra Pratap</t>
  </si>
  <si>
    <t>devendrapratap0315@gmail.com</t>
  </si>
  <si>
    <t>80064 23700</t>
  </si>
  <si>
    <t>Mos Utility</t>
  </si>
  <si>
    <t>RJ Solutions</t>
  </si>
  <si>
    <t>29/03/25</t>
  </si>
  <si>
    <t>Pawan Sharma</t>
  </si>
  <si>
    <t>pawan71177@gmail.com</t>
  </si>
  <si>
    <t>Sachin Shetty</t>
  </si>
  <si>
    <t>shetty.sachin@outlook.com</t>
  </si>
  <si>
    <t>Flight Network &amp; Indigo</t>
  </si>
  <si>
    <t>Alqurashi AbdulRahman</t>
  </si>
  <si>
    <t>aamq011@gmail.com</t>
  </si>
  <si>
    <t>966 504284038</t>
  </si>
  <si>
    <t>Travomint</t>
  </si>
  <si>
    <t>SAR 1593.18</t>
  </si>
  <si>
    <t>Anand Malthane</t>
  </si>
  <si>
    <t>30/03/25</t>
  </si>
  <si>
    <t>Somnath Banerjee</t>
  </si>
  <si>
    <t>Punit Kumar / Mandeep Kaur</t>
  </si>
  <si>
    <t>Punit Kumar / Kirandeep Kaur</t>
  </si>
  <si>
    <t>Kumarr Satyanshu</t>
  </si>
  <si>
    <t>kumarrsatyanshu@gmail.com</t>
  </si>
  <si>
    <t>31/03/25</t>
  </si>
  <si>
    <t>Karan Kamboj</t>
  </si>
  <si>
    <t>kambinumberdar0001@gmail.com</t>
  </si>
  <si>
    <t>82955 93510‬</t>
  </si>
  <si>
    <t>knix.com</t>
  </si>
  <si>
    <t>Sweta Singh</t>
  </si>
  <si>
    <t>rnsweta@gmail.com</t>
  </si>
  <si>
    <t>Yoga Teacher Kuljeet Singh</t>
  </si>
  <si>
    <t>Yaksh Thakur</t>
  </si>
  <si>
    <t>yakshthakur333964@gmail.com</t>
  </si>
  <si>
    <t>Sumit Singh</t>
  </si>
  <si>
    <t>sumitsingh82920@gmail.com</t>
  </si>
  <si>
    <t>JanSevaKendra</t>
  </si>
  <si>
    <t>Nikhil Sonthalia</t>
  </si>
  <si>
    <t>nikhilsonthalia1991@gmail.com</t>
  </si>
  <si>
    <t>88444COMP</t>
  </si>
  <si>
    <t>Mishgun</t>
  </si>
  <si>
    <t>mishgun8192@gmail.com</t>
  </si>
  <si>
    <t>62 822‑8972‑1357‬</t>
  </si>
  <si>
    <t>USD 3066</t>
  </si>
  <si>
    <t>MMT &amp; Jet Airways</t>
  </si>
  <si>
    <t>Neeraj Prasad</t>
  </si>
  <si>
    <t>neerajprassad23@gmail.com</t>
  </si>
  <si>
    <t>Paytm &amp; Jet Airways</t>
  </si>
  <si>
    <t>Prithvi KP</t>
  </si>
  <si>
    <t>prithvikp1091@gmail.com</t>
  </si>
  <si>
    <t>Mahesh Singh</t>
  </si>
  <si>
    <t>mantysweet@gmail.com</t>
  </si>
  <si>
    <t>14/02/25</t>
  </si>
  <si>
    <t>Deo Dap</t>
  </si>
  <si>
    <t>Ritesh Bathina</t>
  </si>
  <si>
    <t>riteshchintu1211@gmail.com</t>
  </si>
  <si>
    <t>BE10X</t>
  </si>
  <si>
    <t>Rakesh Babu</t>
  </si>
  <si>
    <t>17/01/25</t>
  </si>
  <si>
    <t>Date of Creation</t>
  </si>
  <si>
    <t>Created By</t>
  </si>
  <si>
    <t>Created For</t>
  </si>
  <si>
    <t xml:space="preserve">Email Id </t>
  </si>
  <si>
    <t>Customer Mobile No</t>
  </si>
  <si>
    <t>Company Name</t>
  </si>
  <si>
    <t>Agenda</t>
  </si>
  <si>
    <t>17th July</t>
  </si>
  <si>
    <t>Ashish</t>
  </si>
  <si>
    <t>Motilal Oswal</t>
  </si>
  <si>
    <t>turkish indigo call</t>
  </si>
  <si>
    <t>punit travels</t>
  </si>
  <si>
    <t>gratuity reminder</t>
  </si>
  <si>
    <t>18th July</t>
  </si>
  <si>
    <t>sukhdev</t>
  </si>
  <si>
    <t>6 cases indigo reminder</t>
  </si>
  <si>
    <t>legal notice  regarding Company termination</t>
  </si>
  <si>
    <t>legal notice</t>
  </si>
  <si>
    <t>legal notice of instagram video</t>
  </si>
  <si>
    <t>Need to follow up with Anurag Jha. Send legal notice via whatsapp if needed.</t>
  </si>
  <si>
    <t>Shailee</t>
  </si>
  <si>
    <t>ravi nigam</t>
  </si>
  <si>
    <t>cleartrip</t>
  </si>
  <si>
    <t>case file, LEGAL NOTICE SENT</t>
  </si>
  <si>
    <t>Amol</t>
  </si>
  <si>
    <t xml:space="preserve">Bindu court case </t>
  </si>
  <si>
    <t>Email kiya hai  check karna hai</t>
  </si>
  <si>
    <t>21st July</t>
  </si>
  <si>
    <t>nareshthanvi38@gmail.com / 9552346556</t>
  </si>
  <si>
    <t xml:space="preserve">Partial Refund Done. Please check with the client if 10% has to be transferred to us </t>
  </si>
  <si>
    <t>indigo case yuvraj case</t>
  </si>
  <si>
    <t>ikhaitan/indigo settlement</t>
  </si>
  <si>
    <t>ashish singh indigo reminder</t>
  </si>
  <si>
    <t xml:space="preserve">amol </t>
  </si>
  <si>
    <t>amol</t>
  </si>
  <si>
    <t>99164 74057</t>
  </si>
  <si>
    <t xml:space="preserve">Priti Indigo </t>
  </si>
  <si>
    <t xml:space="preserve">refund initiate  </t>
  </si>
  <si>
    <t>siddhart/rohit</t>
  </si>
  <si>
    <t>Consumer Court Document</t>
  </si>
  <si>
    <t>22nd july</t>
  </si>
  <si>
    <t>thanviji/bawaskar case</t>
  </si>
  <si>
    <t>HDFC ergo reply</t>
  </si>
  <si>
    <t>24th july</t>
  </si>
  <si>
    <t>Gagandeep Kaur / Manie Gill</t>
  </si>
  <si>
    <t>Air Canada</t>
  </si>
  <si>
    <t xml:space="preserve">adv. vijay nagar  se karwana hai   case </t>
  </si>
  <si>
    <t>29th July</t>
  </si>
  <si>
    <t xml:space="preserve">delay condonation application </t>
  </si>
  <si>
    <t>sughosh and vijay kumar ke case ka</t>
  </si>
  <si>
    <t xml:space="preserve">Adv vijay ko dena hai </t>
  </si>
  <si>
    <t>Escalation email</t>
  </si>
  <si>
    <t>2 no mobile pe  insta and tweeter login karna hai</t>
  </si>
  <si>
    <t>30th July</t>
  </si>
  <si>
    <t xml:space="preserve">guptaparth48@gmail.com </t>
  </si>
  <si>
    <t>Happyfares</t>
  </si>
  <si>
    <t>Spicejet ne full refund kardiya 30 july 2025 ko happyfares ko , happyfares ko email karna hai, spicejet ka written email shubham ke email pe mail kiya hai</t>
  </si>
  <si>
    <t xml:space="preserve">4th aug </t>
  </si>
  <si>
    <t>jet airways/MMT</t>
  </si>
  <si>
    <t>23rd July</t>
  </si>
  <si>
    <t>Niharika</t>
  </si>
  <si>
    <t>EXCEL SHEET</t>
  </si>
  <si>
    <t>MAJOR CHANGES AND DOUBTS</t>
  </si>
  <si>
    <t>26th july</t>
  </si>
  <si>
    <t>shailee</t>
  </si>
  <si>
    <t>170000 refund ho gaya hai remaining ke liye firse karna hai usne email send kiya hai support pe forward kiya hai</t>
  </si>
  <si>
    <t>tapan sahoo / tsahoo843@gmail.com</t>
  </si>
  <si>
    <t>Need all his documents on support, very old case, need to refile</t>
  </si>
  <si>
    <t xml:space="preserve">Ashish </t>
  </si>
  <si>
    <t>Ukraine indigo offer</t>
  </si>
  <si>
    <t>3rd AUg</t>
  </si>
  <si>
    <t>MUKESH KUMAR/mukesh4918@gmail.com</t>
  </si>
  <si>
    <t>Insurance Bima Bharosa</t>
  </si>
  <si>
    <t>gurmeet79singh@yahoo.co.in/ Niva Bupa</t>
  </si>
  <si>
    <t xml:space="preserve">meerut check bounce  case </t>
  </si>
  <si>
    <t>call karna hai case ke regarding</t>
  </si>
  <si>
    <t>next stage ka dekhna hai or iske sath bat karni hai</t>
  </si>
  <si>
    <t>5th Aug</t>
  </si>
  <si>
    <t>Gaurav Bhatt / 96364 65106</t>
  </si>
  <si>
    <t>Legal Notice banana hai, I am not making it, he had an issue with the compliant I filed.</t>
  </si>
  <si>
    <t>call him Ashish Padiya</t>
  </si>
  <si>
    <t>httkasia@gmail.com / 94506 88238‬</t>
  </si>
  <si>
    <t>Nesu Travels</t>
  </si>
  <si>
    <t>6th aug</t>
  </si>
  <si>
    <t>Air Asthana</t>
  </si>
  <si>
    <t>Complaint no. send karna hai adv. ko</t>
  </si>
  <si>
    <t>11th Aug</t>
  </si>
  <si>
    <t>ticket amount received Compensation pending</t>
  </si>
  <si>
    <t>social media post</t>
  </si>
  <si>
    <t>12th Aug</t>
  </si>
  <si>
    <t xml:space="preserve">Usha  Air india </t>
  </si>
  <si>
    <t xml:space="preserve">call karna hai </t>
  </si>
  <si>
    <t>13th Aug</t>
  </si>
  <si>
    <t>Email send karna hai, refund initiate ho gaya tha per abhi tak nai aaya</t>
  </si>
  <si>
    <t>14th Aug</t>
  </si>
  <si>
    <t>Tarun Rathor / rathor.tarun0@gmail.com</t>
  </si>
  <si>
    <t>Asking update on support. Court case hai, Kindly reply me back for further discussion what is the status</t>
  </si>
  <si>
    <t>15th Aug</t>
  </si>
  <si>
    <t>swamyalagar85@gmail.com / Alagar Swamy / 87000</t>
  </si>
  <si>
    <t>Please review this case. Can anything be done.</t>
  </si>
  <si>
    <t>khaitan Divya</t>
  </si>
  <si>
    <t>shubham number</t>
  </si>
  <si>
    <t>talk to her about ukraine settlement</t>
  </si>
  <si>
    <t>mustafaali89621@gmail.com / Mustafa Ali / 29646</t>
  </si>
  <si>
    <t>He has not paid coz he hadnt understood the resolution. Whats to be done?</t>
  </si>
  <si>
    <t>saha.rohan1995@gmail.com / Rutuja Shinde / 32372</t>
  </si>
  <si>
    <t>Product is picked up but refund hasnt happened after sedning them a  legal notice.</t>
  </si>
  <si>
    <t>ghanshyam031085@gmail.com /  / 19999</t>
  </si>
  <si>
    <t>ODA Class</t>
  </si>
  <si>
    <t>They said to refund within 14 days. Yet no refund. Follow up Shubham</t>
  </si>
  <si>
    <t>18th Aug</t>
  </si>
  <si>
    <t>Clear Shubham's mails</t>
  </si>
  <si>
    <t>18th aug</t>
  </si>
  <si>
    <t>AMol</t>
  </si>
  <si>
    <t>Air asthana call for refund</t>
  </si>
  <si>
    <t>pending one ticket</t>
  </si>
  <si>
    <t>Mr. Mohammad Aziz/ Pebble company</t>
  </si>
  <si>
    <t>call for refund confirmation</t>
  </si>
  <si>
    <t>YOGESH PATEL</t>
  </si>
  <si>
    <t>genialholidayclub</t>
  </si>
  <si>
    <t>call for 5k court case/escalation email/remind him about our cases</t>
  </si>
  <si>
    <t>talk to ukraine/indigo case</t>
  </si>
  <si>
    <t>ukraine indigo case</t>
  </si>
  <si>
    <t>19th Aug</t>
  </si>
  <si>
    <t>gulf Airlines</t>
  </si>
  <si>
    <t>Instagram Videos</t>
  </si>
  <si>
    <t>New cases send karne hai and payment</t>
  </si>
  <si>
    <t>sahilrana404088@gmail.com</t>
  </si>
  <si>
    <t>86990 35372</t>
  </si>
  <si>
    <r>
      <rPr>
        <rFont val="Arial"/>
        <color theme="1"/>
      </rPr>
      <t xml:space="preserve">Isko Notice aaya hai, iska case dekh lo. </t>
    </r>
    <r>
      <rPr>
        <rFont val="Arial"/>
        <b/>
        <color theme="1"/>
      </rPr>
      <t>Case close Karna hai</t>
    </r>
  </si>
  <si>
    <t>Nch me  file karna hai</t>
  </si>
  <si>
    <t>22nd Aug</t>
  </si>
  <si>
    <t>Follow up and check whether he has taken refund/replacement/credit note/or no refund</t>
  </si>
  <si>
    <t xml:space="preserve">ashish </t>
  </si>
  <si>
    <t>ashish</t>
  </si>
  <si>
    <t>wakefit, gratuity, ukraine, zomata/district</t>
  </si>
  <si>
    <t>cases on website</t>
  </si>
  <si>
    <t>26th  Aug</t>
  </si>
  <si>
    <t>priti indigo</t>
  </si>
  <si>
    <t>Indigo ko email karna hai</t>
  </si>
  <si>
    <t>Ritika Somani</t>
  </si>
  <si>
    <t>MMT ko document send karna hai</t>
  </si>
  <si>
    <t>email karna hai</t>
  </si>
  <si>
    <t>permanand salary escalation email just dial</t>
  </si>
  <si>
    <t>Ready email</t>
  </si>
  <si>
    <t>Sukhdeo</t>
  </si>
  <si>
    <t>Sukhdev</t>
  </si>
  <si>
    <t>Dubai case details email ki hai shubham ke email pe forword ki hai</t>
  </si>
  <si>
    <t>9th sep</t>
  </si>
  <si>
    <t>airline plus another case legal notice</t>
  </si>
  <si>
    <t>sukhdev/dubai client email</t>
  </si>
  <si>
    <t>kunjal solanki</t>
  </si>
  <si>
    <t>liberty insurance</t>
  </si>
  <si>
    <t>lok adalat</t>
  </si>
  <si>
    <t>16th Sep</t>
  </si>
  <si>
    <t>2nd escalation email send karna hai</t>
  </si>
  <si>
    <t>17th Sep</t>
  </si>
  <si>
    <t>zoom car notice</t>
  </si>
  <si>
    <t>Legal notice  send karna hai</t>
  </si>
  <si>
    <t>18th sep</t>
  </si>
  <si>
    <t>goibib ko emailkarna hai shubham ke new email id se</t>
  </si>
  <si>
    <t xml:space="preserve">Amol </t>
  </si>
  <si>
    <t>80008 86239</t>
  </si>
  <si>
    <t>2nd escalation email karna hai</t>
  </si>
  <si>
    <t>escalation email karna hai</t>
  </si>
  <si>
    <t xml:space="preserve">usha airindia 4 cases </t>
  </si>
  <si>
    <t xml:space="preserve">2ND ESCALATION </t>
  </si>
  <si>
    <t>bushra legal notice send karna hai</t>
  </si>
  <si>
    <t>MMT ko email karna hai refund nai aaya</t>
  </si>
  <si>
    <t>vikram grover hdfc/travolook</t>
  </si>
  <si>
    <t>mmt not rsponded yet, email karna hai</t>
  </si>
  <si>
    <t>Escalation email send karna hai</t>
  </si>
  <si>
    <t>aeron pay</t>
  </si>
  <si>
    <t>Tanveer  pasha</t>
  </si>
  <si>
    <t xml:space="preserve">3rd  escalation </t>
  </si>
  <si>
    <t>4th Sep</t>
  </si>
  <si>
    <t>Legal Notice</t>
  </si>
  <si>
    <t>7th oct</t>
  </si>
  <si>
    <t>Ventak Dubai</t>
  </si>
  <si>
    <t>Pristyn Case legal notice</t>
  </si>
  <si>
    <t>CHASE HER FOR REFUND. NOT RESPONDING</t>
  </si>
  <si>
    <t>Air astana and axis rewards</t>
  </si>
  <si>
    <t>axis rewards ko email karna hai , email id shubham  ke email pe send kiye hai</t>
  </si>
  <si>
    <t>seema fraud/hdfc</t>
  </si>
  <si>
    <t>cyber complaint and payment screen shot email kiya hai</t>
  </si>
  <si>
    <t>Email banana hai</t>
  </si>
  <si>
    <t xml:space="preserve">HDFCBANK / BANK OF BARODA </t>
  </si>
  <si>
    <t>96374 30571</t>
  </si>
  <si>
    <t>Complaint file karni hai</t>
  </si>
  <si>
    <t>Vijay Padiya INSurance form</t>
  </si>
  <si>
    <t>insurance samadhan</t>
  </si>
  <si>
    <t>Talk to her for CC</t>
  </si>
  <si>
    <t>7th Oct</t>
  </si>
  <si>
    <t>LLB exam form</t>
  </si>
  <si>
    <t>Insurance Samadhan</t>
  </si>
  <si>
    <t>Website Cases</t>
  </si>
  <si>
    <t>2nd  escalation email banana hai</t>
  </si>
  <si>
    <t>89836 29145</t>
  </si>
  <si>
    <t>Call</t>
  </si>
  <si>
    <t>Kira mugdha matter legal</t>
  </si>
  <si>
    <t>Sir ke sath  discuss karna hai</t>
  </si>
  <si>
    <t>98283 08950</t>
  </si>
  <si>
    <t>Aeronpay</t>
  </si>
  <si>
    <t>75440 72213</t>
  </si>
  <si>
    <t>7600 817 733</t>
  </si>
  <si>
    <t xml:space="preserve">email check karna hai </t>
  </si>
  <si>
    <t>Call karna hai</t>
  </si>
  <si>
    <t>15th oct</t>
  </si>
  <si>
    <t>vjanand91@gmail.com</t>
  </si>
  <si>
    <t xml:space="preserve">Vijay Anand </t>
  </si>
  <si>
    <t>update for court case</t>
  </si>
  <si>
    <t xml:space="preserve">15th oct </t>
  </si>
  <si>
    <t>ravi paliwal motilal oswal</t>
  </si>
  <si>
    <t>Legal notice send karna hai</t>
  </si>
  <si>
    <t>sahil</t>
  </si>
  <si>
    <t>Air asthana/axis bank</t>
  </si>
  <si>
    <t>instagram video</t>
  </si>
  <si>
    <t>sanjib</t>
  </si>
  <si>
    <t>shubham junare</t>
  </si>
  <si>
    <t>amol account in amazon</t>
  </si>
  <si>
    <t>amol zerodha account</t>
  </si>
  <si>
    <t>ashish twitter account blue tick</t>
  </si>
  <si>
    <t>list of government email id as per sector and ministry</t>
  </si>
  <si>
    <t>usha reply for legal notice 3 emails</t>
  </si>
  <si>
    <t>Update on Refunds</t>
  </si>
  <si>
    <t>Call and remind to send escalation emails</t>
  </si>
  <si>
    <t>New Domain Trademark Apply/travsl samadhan</t>
  </si>
  <si>
    <t>Insurance Bima Bharosa filing</t>
  </si>
  <si>
    <t>Twitter</t>
  </si>
  <si>
    <t>last 2 years travel cases call/Indigo/Air India</t>
  </si>
  <si>
    <t>CA Audit / Last 3 years</t>
  </si>
  <si>
    <t>AeronPay follow up</t>
  </si>
  <si>
    <t>whats app integration with google sheet</t>
  </si>
  <si>
    <t>call each and everyone from whats app ads and collect documents on whats app</t>
  </si>
  <si>
    <t>one updated recenet sheet with all twitter ids</t>
  </si>
  <si>
    <t>from Januray to august/update of all escalation emails/closed/in process</t>
  </si>
  <si>
    <t>start work on android app.. success stores of getmyrefund.. update ofconsumer court results.. REFUND updates of clients.. each company success rate with GMR</t>
  </si>
  <si>
    <t xml:space="preserve">by 1st jan 2026/ office/ salary to shailee/ </t>
  </si>
  <si>
    <t>google sheet of court cases and regular updates to clients</t>
  </si>
  <si>
    <t>PG Portal</t>
  </si>
  <si>
    <t>NCH/INGRAM</t>
  </si>
  <si>
    <t>Twitter Ac</t>
  </si>
  <si>
    <t>Password:</t>
  </si>
  <si>
    <t>Addusonu12345$ OR Addusonu123456$</t>
  </si>
  <si>
    <t>Addusonu12345$</t>
  </si>
  <si>
    <t>Added to</t>
  </si>
  <si>
    <t>Phone no</t>
  </si>
  <si>
    <t>Email</t>
  </si>
  <si>
    <t>ID</t>
  </si>
  <si>
    <t>Name</t>
  </si>
  <si>
    <t>pratikshetty19870@gmail.com</t>
  </si>
  <si>
    <t>prajapati.rajat777@gmail.com</t>
  </si>
  <si>
    <t>aivehiyuhi@gmail.com</t>
  </si>
  <si>
    <t>vinodpatil007</t>
  </si>
  <si>
    <t>Vinod</t>
  </si>
  <si>
    <t>ikjotkaur008@gmail.com</t>
  </si>
  <si>
    <t>digraziaonline@gmail.com</t>
  </si>
  <si>
    <t>ikjotkaur</t>
  </si>
  <si>
    <t>ikjot</t>
  </si>
  <si>
    <t>shatakshi.goel008@gmail.com</t>
  </si>
  <si>
    <t>paharshad007@gmail.com</t>
  </si>
  <si>
    <t>singrajveer008@gmail.com</t>
  </si>
  <si>
    <t>singrajveer</t>
  </si>
  <si>
    <t>rajveer</t>
  </si>
  <si>
    <t>akashgujarathi007@gmail.com</t>
  </si>
  <si>
    <t>george.dennis008@gmail.com</t>
  </si>
  <si>
    <t>georgedennis</t>
  </si>
  <si>
    <t>george</t>
  </si>
  <si>
    <t>adlakhamihikka007@gmail.com</t>
  </si>
  <si>
    <t>jaisingh.gangwar001@gmail.com</t>
  </si>
  <si>
    <t>mariana.amare007@gmail.com8</t>
  </si>
  <si>
    <t>mariana123</t>
  </si>
  <si>
    <t>mariana</t>
  </si>
  <si>
    <t>harshad007</t>
  </si>
  <si>
    <t>harshad</t>
  </si>
  <si>
    <t>sinharashmikumari007@gmail.com</t>
  </si>
  <si>
    <t>misha.singh1979@gmail.com</t>
  </si>
  <si>
    <t>shatakshigoel</t>
  </si>
  <si>
    <t>Shatakshi Goel</t>
  </si>
  <si>
    <t>vishnupadia@gmail.com</t>
  </si>
  <si>
    <t>jaisinghgangwar</t>
  </si>
  <si>
    <t>Jaisingh</t>
  </si>
  <si>
    <t>naveen.allumalla007@gmail.com</t>
  </si>
  <si>
    <t>singabhishek8888@gmail.com</t>
  </si>
  <si>
    <t>mihikkaadlakha</t>
  </si>
  <si>
    <t>Mihikka Adlakha</t>
  </si>
  <si>
    <t>lakshmi.subramanian007@gmail.com</t>
  </si>
  <si>
    <t>sivaswathiboddepalli007@gmail.com</t>
  </si>
  <si>
    <t>sivaswathi</t>
  </si>
  <si>
    <t>Siva Swathi Boddepalli</t>
  </si>
  <si>
    <t>nachiketabis@gmail.com</t>
  </si>
  <si>
    <t>smruthi.barathur@gmail.com</t>
  </si>
  <si>
    <t>mishasingh</t>
  </si>
  <si>
    <t>Misha SIngh</t>
  </si>
  <si>
    <t>vineetloya007@gmail.com</t>
  </si>
  <si>
    <t>vr104596@gmail.com</t>
  </si>
  <si>
    <t>naveenallumalla</t>
  </si>
  <si>
    <t>Naveen</t>
  </si>
  <si>
    <t>pmonalisha700@gmail.com</t>
  </si>
  <si>
    <t>lakshmi007</t>
  </si>
  <si>
    <t>Lakshmi</t>
  </si>
  <si>
    <t>guptasaurabh09876@gmail.com</t>
  </si>
  <si>
    <t>vineetloya</t>
  </si>
  <si>
    <t>Vineet Loya</t>
  </si>
  <si>
    <t>smanisha0088@gmail.com</t>
  </si>
  <si>
    <t>nidhi.bansal123000@gmail.com</t>
  </si>
  <si>
    <t>nachiketabiswal</t>
  </si>
  <si>
    <t>Nachiketa Biswa</t>
  </si>
  <si>
    <t>monaparihar</t>
  </si>
  <si>
    <t>Monalisha Parihar</t>
  </si>
  <si>
    <t>sinaditya008@gmail.com</t>
  </si>
  <si>
    <t>jakirulislammondal11@gmail.com</t>
  </si>
  <si>
    <t>singhmanisha</t>
  </si>
  <si>
    <t>Manisha Singh</t>
  </si>
  <si>
    <t>mustafa.haseen2233@gmail.com</t>
  </si>
  <si>
    <t>adityasing</t>
  </si>
  <si>
    <t>Aditya Singh</t>
  </si>
  <si>
    <t>ruchigoyal088@gmail.com</t>
  </si>
  <si>
    <t>sowmyavadlamani123@gmail.com</t>
  </si>
  <si>
    <t>ruchigoyal</t>
  </si>
  <si>
    <t>Ruchi Goyal</t>
  </si>
  <si>
    <t>singhvirohan007@gmail.com</t>
  </si>
  <si>
    <t>rohansanghavi</t>
  </si>
  <si>
    <t>Rohan Snghavi</t>
  </si>
  <si>
    <t>manishmittal2223@gmail.com</t>
  </si>
  <si>
    <t>abhising123</t>
  </si>
  <si>
    <t>saurabh088888@gmail.com</t>
  </si>
  <si>
    <t>saurabh008</t>
  </si>
  <si>
    <t>Saurabh</t>
  </si>
  <si>
    <t>kanani.akash7788@gmail.com</t>
  </si>
  <si>
    <t>rahul.ravi88900@gmail.com</t>
  </si>
  <si>
    <t>rajshekharr161@gmail.com</t>
  </si>
  <si>
    <t>rajshekhar777</t>
  </si>
  <si>
    <t>Rajshekhar</t>
  </si>
  <si>
    <t>frazitalha007@gmail.com</t>
  </si>
  <si>
    <t>frazitalha</t>
  </si>
  <si>
    <t>Frazi Talha</t>
  </si>
  <si>
    <t>pratikshetty</t>
  </si>
  <si>
    <t>Pratik Shetty</t>
  </si>
  <si>
    <t>akashgujarathi</t>
  </si>
  <si>
    <t>Akash</t>
  </si>
  <si>
    <t>smruthi123</t>
  </si>
  <si>
    <t>Smruthi</t>
  </si>
  <si>
    <t>saurabhgupta007</t>
  </si>
  <si>
    <t>saurabh gupta</t>
  </si>
  <si>
    <t>manishmital</t>
  </si>
  <si>
    <t>manish mittal</t>
  </si>
  <si>
    <t>rahulravi</t>
  </si>
  <si>
    <t>rahul</t>
  </si>
  <si>
    <t>vadlamani</t>
  </si>
  <si>
    <t>vadlamani sowmya</t>
  </si>
  <si>
    <t>rajatprajapati</t>
  </si>
  <si>
    <t>rajat prajapti</t>
  </si>
  <si>
    <t>akashkanani</t>
  </si>
  <si>
    <t>akash kanani</t>
  </si>
  <si>
    <t>mustafahassen</t>
  </si>
  <si>
    <t>mustafa hassen</t>
  </si>
  <si>
    <t>jakirmmondol</t>
  </si>
  <si>
    <t>jakir</t>
  </si>
  <si>
    <t>shupatil47@gmail.com</t>
  </si>
  <si>
    <t>shupatil47</t>
  </si>
  <si>
    <t>shubham patil</t>
  </si>
  <si>
    <t>quarantinetraders@gmail.com</t>
  </si>
  <si>
    <t>aaravkumar</t>
  </si>
  <si>
    <t>Aarav</t>
  </si>
  <si>
    <t>shailee138@gmail.com</t>
  </si>
  <si>
    <t>shailee138</t>
  </si>
  <si>
    <t>coversncasesdotin@gmail.com</t>
  </si>
  <si>
    <t>shaileesingh1388@gmail.com</t>
  </si>
  <si>
    <t>shailees1388</t>
  </si>
  <si>
    <t>shailee1388@gmail.com</t>
  </si>
  <si>
    <t>shailee1388</t>
  </si>
  <si>
    <t>shyamali1605@gmail.com</t>
  </si>
  <si>
    <t>shyamali1605</t>
  </si>
  <si>
    <t>shaileesingh138@gmail.com</t>
  </si>
  <si>
    <t>shailees138</t>
  </si>
  <si>
    <t>B@23twitter</t>
  </si>
  <si>
    <t>rajni959469@gmail.com</t>
  </si>
  <si>
    <t>yashvisingh1011</t>
  </si>
  <si>
    <t>ramratansingh54@gmail.com</t>
  </si>
  <si>
    <t>ramratan654</t>
  </si>
  <si>
    <t>shobhudesai@gmail.com</t>
  </si>
  <si>
    <t>shobhudesai</t>
  </si>
  <si>
    <t>modhrohini@gmail.com</t>
  </si>
  <si>
    <t>modhrohini</t>
  </si>
  <si>
    <t>rohini.modh@gmail.com</t>
  </si>
  <si>
    <t>modh_rohini</t>
  </si>
  <si>
    <t>rdmodh@hotmail.com</t>
  </si>
  <si>
    <t>rdmodh</t>
  </si>
  <si>
    <t>rarasharma@protonmail.com</t>
  </si>
  <si>
    <t>RaraSharma1990</t>
  </si>
  <si>
    <t>AERONPAY</t>
  </si>
  <si>
    <t>Status</t>
  </si>
  <si>
    <t>Refiled on CPGRAM</t>
  </si>
  <si>
    <t>Defaulter/Refunded</t>
  </si>
  <si>
    <t>Fee received/refunded</t>
  </si>
  <si>
    <t xml:space="preserve">prasannaparida211301@gmail.com </t>
  </si>
  <si>
    <t>Not refunded</t>
  </si>
  <si>
    <t>pg portal</t>
  </si>
  <si>
    <t xml:space="preserve"> gangapureseema@gmail.com</t>
  </si>
  <si>
    <t xml:space="preserve">pg poral refiled </t>
  </si>
  <si>
    <t>70044 00848</t>
  </si>
  <si>
    <t xml:space="preserve">dk150795a@gmail.com </t>
  </si>
  <si>
    <t>21632 + 6000</t>
  </si>
  <si>
    <t>Kushal Saini</t>
  </si>
  <si>
    <t>kushalsaini11ks@gmail.com</t>
  </si>
  <si>
    <t>Nigamanand Sethi / Munna Seth</t>
  </si>
  <si>
    <t xml:space="preserve"> 81979 57982</t>
  </si>
  <si>
    <t>Refiled</t>
  </si>
  <si>
    <t>no change</t>
  </si>
  <si>
    <t>Under process</t>
  </si>
  <si>
    <t>Against</t>
  </si>
  <si>
    <t>PNR</t>
  </si>
  <si>
    <t>Remarks</t>
  </si>
  <si>
    <t>approx 50000</t>
  </si>
  <si>
    <t>MGDROZ</t>
  </si>
  <si>
    <t>Agreed for Compensation but has not credited to Passenger</t>
  </si>
  <si>
    <t>YW2A7</t>
  </si>
  <si>
    <t>WXWKB6</t>
  </si>
  <si>
    <t>56SQ77</t>
  </si>
  <si>
    <t>VHXK9I</t>
  </si>
  <si>
    <t>5E99SA</t>
  </si>
  <si>
    <t>6DLSRA</t>
  </si>
  <si>
    <t>V4PBE9</t>
  </si>
  <si>
    <t>skyblue.finserv@gmail.com</t>
  </si>
  <si>
    <t>5TZ2HF</t>
  </si>
  <si>
    <t>O3MTLQ</t>
  </si>
  <si>
    <t>T8MHGQ</t>
  </si>
  <si>
    <t>5KQJ6P</t>
  </si>
  <si>
    <t>URGKV9 and USL425</t>
  </si>
  <si>
    <t>6LNTVD</t>
  </si>
  <si>
    <t xml:space="preserve">5VLXHC and L7P53M </t>
  </si>
  <si>
    <t>TYV83B</t>
  </si>
  <si>
    <t>CRFYAU</t>
  </si>
  <si>
    <t>UNMIQ7</t>
  </si>
  <si>
    <t>Sughosh J Rao</t>
  </si>
  <si>
    <t>sughosh.j@gmail.com</t>
  </si>
  <si>
    <t>USD 824.58</t>
  </si>
  <si>
    <t>MDLJCZ &amp; Agent Ref Id: RR9IOK</t>
  </si>
  <si>
    <t>MALALUR/PANNAGA GOVIND</t>
  </si>
  <si>
    <t>7OCNK9</t>
  </si>
  <si>
    <t>SIXADZ &amp; WGTBVC</t>
  </si>
  <si>
    <t>Azhar Ali</t>
  </si>
  <si>
    <t>azhar_poizon@yahoo.com</t>
  </si>
  <si>
    <t>Ms Roam Anchor Holidays (Via Travel Triangle) and Air India express</t>
  </si>
  <si>
    <t>air india Cleartrip</t>
  </si>
  <si>
    <t>Viji Casperin</t>
  </si>
  <si>
    <t>Abhinav Dudeja</t>
  </si>
  <si>
    <t>Customer Confirm
Date</t>
  </si>
  <si>
    <t xml:space="preserve">Consumer Portal Update date </t>
  </si>
  <si>
    <t>Legal Notice Due By(+15 from portal update)</t>
  </si>
  <si>
    <t xml:space="preserve">1st Reminder(Portal Update Date+21) </t>
  </si>
  <si>
    <t xml:space="preserve">2nd Reminder(Portal Update Date+29) </t>
  </si>
  <si>
    <t>Refund Date</t>
  </si>
  <si>
    <t>Case Closed(YES/NO)</t>
  </si>
  <si>
    <t xml:space="preserve">Court Case Filing Date (Portal Update Date+36) </t>
  </si>
  <si>
    <t>NCH/ Ingram Registration Details</t>
  </si>
  <si>
    <t>TAT Days</t>
  </si>
  <si>
    <t>Commission/Fees</t>
  </si>
  <si>
    <t>Ayushi Singh</t>
  </si>
  <si>
    <t>MORLY/E/2025/0014969</t>
  </si>
  <si>
    <t>rohansanghavi/MORLY/E/2025/0019433</t>
  </si>
  <si>
    <t>DEABD/E/2025/0046289</t>
  </si>
  <si>
    <t xml:space="preserve">Raj Parewa </t>
  </si>
  <si>
    <t>pratikshetty/MINIT/E/2025/0002692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</si>
  <si>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mustafahassen/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DEABD/E/2025/0041410</t>
    </r>
  </si>
  <si>
    <t>nachiketabiswal/MINIT/E/2025/0003763</t>
  </si>
  <si>
    <t>shatakshigoel/DEABD/E/2025/0041605</t>
  </si>
  <si>
    <t>shatakshigoel/DEABD/E/2025/0051421</t>
  </si>
  <si>
    <t>saurabhgupta007/DOTEL/E/2025/0022934</t>
  </si>
  <si>
    <t>DOTEL/E/2025/0028886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</si>
  <si>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0000FF"/>
      </rPr>
      <t>saurabh008/DTOUR/E/2025/0000665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b/>
        <color rgb="FF198754"/>
      </rPr>
      <t xml:space="preserve"> and MOCAV/E/2025/0001694</t>
    </r>
  </si>
  <si>
    <t>mariana123/MINIT/E/2025/0003053</t>
  </si>
  <si>
    <t>MINIT/E/2025/0003454</t>
  </si>
  <si>
    <t>P2P</t>
  </si>
  <si>
    <t>manishmital/DTOUR/E/2025/0000668</t>
  </si>
  <si>
    <t>DTOUR/E/2025/0000752</t>
  </si>
  <si>
    <t>DEAID/E/2025/0008368</t>
  </si>
  <si>
    <t>rohansanghavi/MINIT/E/2025/0003057</t>
  </si>
  <si>
    <t>court case</t>
  </si>
  <si>
    <t>manishmital/DEABD/E/2025/0043905</t>
  </si>
  <si>
    <t>akashgujarathi/DTOUR/E/2025/0000694</t>
  </si>
  <si>
    <t>Dilip Rawlani</t>
  </si>
  <si>
    <t>diliprawlani94@gmail.com</t>
  </si>
  <si>
    <t>NO DATA</t>
  </si>
  <si>
    <t>akashkanani/MINIT/E/2025/0003211</t>
  </si>
  <si>
    <t xml:space="preserve">amritdhawan9@gmail.com </t>
  </si>
  <si>
    <t xml:space="preserve">Rajesh Solanki </t>
  </si>
  <si>
    <t>rajatprajapati/DEAID/E/2025/0007703</t>
  </si>
  <si>
    <t>saurabh008/MINIT/E/2025/0003219</t>
  </si>
  <si>
    <t>T&amp;C</t>
  </si>
  <si>
    <t>P2P/31500</t>
  </si>
  <si>
    <t>CC</t>
  </si>
  <si>
    <t>rahulravi/DTOUR/E/2025/0000702</t>
  </si>
  <si>
    <t>pratikshetty/MINIT/E/2025/0003253</t>
  </si>
  <si>
    <t xml:space="preserve"> 90046 88919</t>
  </si>
  <si>
    <t>rajatprajapati/DTOUR/E/2025/0000703</t>
  </si>
  <si>
    <t>DTOUR/E/2025/0000767</t>
  </si>
  <si>
    <t xml:space="preserve"> Star health Insurance</t>
  </si>
  <si>
    <t>DEAID/E/2025/0008320</t>
  </si>
  <si>
    <t xml:space="preserve">P2P / </t>
  </si>
  <si>
    <t>saurabhgupta007/DEAID/E/2025/0007757</t>
  </si>
  <si>
    <t>DEAID/E/2025/0008357</t>
  </si>
  <si>
    <t>DEABD/E/2025/0048081</t>
  </si>
  <si>
    <t>akashkanani/MINIT/E/2025/0003289</t>
  </si>
  <si>
    <t>Mohd Shahbaz Khan</t>
  </si>
  <si>
    <t>Aheri Paul</t>
  </si>
  <si>
    <t>talkaheri.paul@gmail.com</t>
  </si>
  <si>
    <t>lakshmi007/MINIT/E/2025/0003291</t>
  </si>
  <si>
    <t>SpiceJet &amp; Udchalo</t>
  </si>
  <si>
    <t>Pooja Sharma</t>
  </si>
  <si>
    <t>pooja.sharma91457@gmail.com</t>
  </si>
  <si>
    <t>MAHALAXMI INVESTMENT FRAUD CASE</t>
  </si>
  <si>
    <t>Rashmi Lakhani</t>
  </si>
  <si>
    <t>lakhanirashmi19@gmail.com</t>
  </si>
  <si>
    <t>97487 83413</t>
  </si>
  <si>
    <t>Drive U</t>
  </si>
  <si>
    <t>lakshmi007/MINIT/E/2025/0003317</t>
  </si>
  <si>
    <t>MOCAV/E/2025/0001201</t>
  </si>
  <si>
    <t>adlakhamihikka007/7028878 / In process</t>
  </si>
  <si>
    <t xml:space="preserve">9570404664, </t>
  </si>
  <si>
    <t>adlakhamihikka007/7093571/ In process</t>
  </si>
  <si>
    <t>adlakhamihikka00/7093628/ In process</t>
  </si>
  <si>
    <t>pmonalisha700 /6978437 /In process</t>
  </si>
  <si>
    <t>pmonalisha700 /6978564 / Closed</t>
  </si>
  <si>
    <t xml:space="preserve">Zuber Khan </t>
  </si>
  <si>
    <t>manishmital/DEAID/E/2025/0004652</t>
  </si>
  <si>
    <t>ikjotkaur008 / 6977248 / In process</t>
  </si>
  <si>
    <t>adlakhamihikka007 /6976426 / In process</t>
  </si>
  <si>
    <t>adlakhamihikka00 / 7029237 / Closed</t>
  </si>
  <si>
    <t>abhising123/MOCAV/E/2025/0001025</t>
  </si>
  <si>
    <t>coversncasesdotin/ / 7028080 / In process</t>
  </si>
  <si>
    <t>mariana123/MOCAV/E/2025/0001053</t>
  </si>
  <si>
    <t>MOCAV/E/2025/0001854</t>
  </si>
  <si>
    <t>saurabh088888 /7032532 / In process</t>
  </si>
  <si>
    <t>ikjotkaur008/7020400 / In process</t>
  </si>
  <si>
    <t>coversncasesdotin / 7020709 / In process</t>
  </si>
  <si>
    <t>coversncasesdotin/7020772 / Closed</t>
  </si>
  <si>
    <t>vadlamani/DEAID/E/2025/0004980  / DEAID/E/2025/0005454 / DEAID/E/2025/0006226</t>
  </si>
  <si>
    <t>adlakhamihikka007 /7029316 / 7029356</t>
  </si>
  <si>
    <t>Kashif Hussain</t>
  </si>
  <si>
    <t>hkashif95@gmail.com</t>
  </si>
  <si>
    <t>coversncasesdotin/7020916  / In process</t>
  </si>
  <si>
    <t>coversncasesdotin/7020859 /In process</t>
  </si>
  <si>
    <t>monaparihar/MOCAV/E/2025/0001136</t>
  </si>
  <si>
    <t>MOCAV/E/2025/0001852</t>
  </si>
  <si>
    <t xml:space="preserve">Refunded </t>
  </si>
  <si>
    <t>shupatil47 / 7030133</t>
  </si>
  <si>
    <t>ikjotkaur008/7028645 / closed</t>
  </si>
  <si>
    <t xml:space="preserve"> kumarsanoj07610@gmail.com</t>
  </si>
  <si>
    <t>Jasdeep / Jagmeet Singh</t>
  </si>
  <si>
    <t>Pankaj Gill / Divyanshi Kumari</t>
  </si>
  <si>
    <t>coversncasesdotin/7050352 / Closed</t>
  </si>
  <si>
    <t>george.dennis008/7051226 / closed</t>
  </si>
  <si>
    <t>Hitesh Jadav</t>
  </si>
  <si>
    <t>hiteshjadav10699@gmail.com</t>
  </si>
  <si>
    <t>shupatil47/7048935</t>
  </si>
  <si>
    <t>ikjotkaur008/7048002 / In process</t>
  </si>
  <si>
    <t>shatakshi.goel008/7051638</t>
  </si>
  <si>
    <t>shupatil47/7042014</t>
  </si>
  <si>
    <t>shatakshi.goel008/7056594</t>
  </si>
  <si>
    <t>shupatil47 / 7041617</t>
  </si>
  <si>
    <t>coversncasesdotin/7056646 / In process</t>
  </si>
  <si>
    <t>smruthi123/DEAID/E/2025/0005655</t>
  </si>
  <si>
    <t>saurabhgupta007/MOCAV/E/2025/0001261 and saurabh008/DEAID/E/2025/0005656</t>
  </si>
  <si>
    <t>ikjotkaur008/7057110 / In process</t>
  </si>
  <si>
    <t>shatakshi.goel008/7057222</t>
  </si>
  <si>
    <t>george.dennis008/7057470 / In process</t>
  </si>
  <si>
    <t>george.dennis008/7070899 / In process</t>
  </si>
  <si>
    <t>coversncasesdotin/7071317 / In process</t>
  </si>
  <si>
    <t>shatakshi.goel008/7080732</t>
  </si>
  <si>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color rgb="FF0000FF"/>
      </rPr>
      <t>jaisinghgangwar/</t>
    </r>
    <r>
      <rPr>
        <rFont val="&quot;Source Sans Pro&quot;, -apple-system, &quot;system-ui&quot;, &quot;Segoe UI&quot;, Roboto, &quot;Helvetica Neue&quot;, Arial, sans-serif, &quot;Apple Color Emoji&quot;, &quot;Segoe UI Emoji&quot;, &quot;Segoe UI Symbol&quot;"/>
        <color rgb="FF0000FF"/>
      </rPr>
      <t>MOCAV/E/2025/0001327</t>
    </r>
  </si>
  <si>
    <t>ikjotkaur008/7080902 / In process</t>
  </si>
  <si>
    <t>ikjotkaur008/7080844 / In process</t>
  </si>
  <si>
    <t>george.dennis008/7086415 / In process / :7259268</t>
  </si>
  <si>
    <t>sivaswathi/DEAID/E/2025/0006558</t>
  </si>
  <si>
    <t>ikjotkaur008/7086076 / In process</t>
  </si>
  <si>
    <t>shatakshi.goel008/7087036</t>
  </si>
  <si>
    <t>vadlamani/DEAID/E/2025/0006557</t>
  </si>
  <si>
    <t>shatakshi.goel008/7089007</t>
  </si>
  <si>
    <t>george.dennis008/89693 / In process</t>
  </si>
  <si>
    <t>frazitalha/DOCOM/E/2025/0000901</t>
  </si>
  <si>
    <t>ikjotkaur008/7090842 /In process</t>
  </si>
  <si>
    <t>ikjotkaur008/7098558</t>
  </si>
  <si>
    <t>Dharmpal Prajapat</t>
  </si>
  <si>
    <t>dharmpalprajapat325@gmail.com</t>
  </si>
  <si>
    <t>95873 36194</t>
  </si>
  <si>
    <t>One payment recharge app</t>
  </si>
  <si>
    <t>Master Sheet Changes for emails</t>
  </si>
  <si>
    <t>Emails formatting</t>
  </si>
  <si>
    <t>Jan/Feb sheet old clients legal notice reminders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</si>
</sst>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mmm&quot;-&quot;d"/>
    <numFmt numFmtId="165" formatCode="mmmm yyyy"/>
    <numFmt numFmtId="166" formatCode="&quot;€&quot;#,##0.00"/>
    <numFmt numFmtId="167" formatCode="mmm yyyy"/>
    <numFmt numFmtId="168" formatCode="dd/mm/yy"/>
    <numFmt numFmtId="169" formatCode="mmm-d"/>
    <numFmt numFmtId="170" formatCode="mm/dd/yy"/>
    <numFmt numFmtId="171" formatCode="dd mmmm yyyy"/>
    <numFmt numFmtId="172" formatCode="d mmm yyyy"/>
    <numFmt numFmtId="173" formatCode="d mmmm yyyy"/>
    <numFmt numFmtId="174" formatCode="d mmmm"/>
    <numFmt numFmtId="175" formatCode="d mmm"/>
  </numFmts>
  <fonts count="72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>
      <b/>
      <sz val="10.0"/>
      <color rgb="FF000000"/>
      <name val="Arial"/>
      <scheme val="minor"/>
    </font>
    <font>
      <color rgb="FFFFFFFF"/>
      <name val="Arial"/>
      <scheme val="minor"/>
    </font>
    <font>
      <color rgb="FFFFFFFF"/>
      <name val="&quot;Source Sans Pro&quot;"/>
    </font>
    <font>
      <sz val="10.0"/>
      <color rgb="FFFFFFFF"/>
      <name val="Arial"/>
      <scheme val="minor"/>
    </font>
    <font>
      <color rgb="FF000000"/>
      <name val="Arial"/>
      <scheme val="minor"/>
    </font>
    <font>
      <b/>
      <color rgb="FF0000FF"/>
      <name val="&quot;Source Sans Pro&quot;"/>
    </font>
    <font>
      <color theme="1"/>
      <name val="&quot;Source Sans Pro&quot;"/>
    </font>
    <font>
      <color theme="1"/>
      <name val="Arial"/>
    </font>
    <font>
      <sz val="10.0"/>
      <color theme="1"/>
      <name val="Arial"/>
      <scheme val="minor"/>
    </font>
    <font>
      <b/>
      <color rgb="FF0000FF"/>
      <name val="Arial"/>
      <scheme val="minor"/>
    </font>
    <font>
      <color rgb="FF000000"/>
      <name val="&quot;Source Sans Pro&quot;"/>
    </font>
    <font>
      <color rgb="FF000000"/>
      <name val="Arial"/>
    </font>
    <font>
      <color theme="1"/>
      <name val="&quot;Google Sans&quot;"/>
    </font>
    <font>
      <b/>
      <color rgb="FF000000"/>
      <name val="&quot;Source Sans Pro&quot;"/>
    </font>
    <font>
      <color rgb="FFFFFF00"/>
      <name val="Arial"/>
      <scheme val="minor"/>
    </font>
    <font>
      <b/>
      <color theme="1"/>
      <name val="&quot;Source Sans Pro&quot;"/>
    </font>
    <font>
      <color rgb="FF28A745"/>
      <name val="&quot;Source Sans Pro&quot;"/>
    </font>
    <font>
      <sz val="11.0"/>
      <color rgb="FF000000"/>
      <name val="Lato"/>
    </font>
    <font>
      <b/>
      <color rgb="FF0000FF"/>
      <name val="Arial"/>
    </font>
    <font>
      <color theme="1"/>
      <name val="&quot;Helvetica Neue&quot;"/>
    </font>
    <font>
      <color rgb="FFFFFFFF"/>
      <name val="Arial"/>
    </font>
    <font>
      <color rgb="FF0000FF"/>
      <name val="Arial"/>
      <scheme val="minor"/>
    </font>
    <font>
      <b/>
      <color theme="1"/>
      <name val="Arial"/>
    </font>
    <font>
      <color rgb="FFFF9900"/>
      <name val="Arial"/>
      <scheme val="minor"/>
    </font>
    <font>
      <b/>
      <sz val="10.0"/>
      <color rgb="FF0000FF"/>
      <name val="&quot;Source Sans Pro&quot;"/>
    </font>
    <font>
      <color rgb="FF222222"/>
      <name val="Arial"/>
    </font>
    <font>
      <sz val="9.0"/>
      <color rgb="FF1F1F1F"/>
      <name val="Google Sans"/>
    </font>
    <font>
      <color rgb="FF0000FF"/>
      <name val="Arial"/>
    </font>
    <font>
      <sz val="11.0"/>
      <color rgb="FF000000"/>
      <name val="Calibri"/>
    </font>
    <font>
      <sz val="11.0"/>
      <color rgb="FF000000"/>
      <name val="Google Sans"/>
    </font>
    <font>
      <color rgb="FF9900FF"/>
      <name val="Arial"/>
      <scheme val="minor"/>
    </font>
    <font>
      <b/>
      <sz val="11.0"/>
      <color rgb="FF000000"/>
      <name val="Arial"/>
      <scheme val="minor"/>
    </font>
    <font>
      <color rgb="FF5E5E5E"/>
      <name val="&quot;Google Sans&quot;"/>
    </font>
    <font>
      <sz val="9.0"/>
      <color rgb="FF000000"/>
      <name val="Arial"/>
      <scheme val="minor"/>
    </font>
    <font>
      <b/>
      <sz val="13.0"/>
      <color theme="1"/>
      <name val="Arial"/>
      <scheme val="minor"/>
    </font>
    <font>
      <b/>
      <sz val="13.0"/>
      <color theme="1"/>
      <name val="Arial"/>
    </font>
    <font>
      <b/>
      <sz val="12.0"/>
      <color theme="1"/>
      <name val="Arial"/>
      <scheme val="minor"/>
    </font>
    <font>
      <b/>
      <sz val="12.0"/>
      <color theme="1"/>
      <name val="Arial"/>
    </font>
    <font>
      <sz val="11.0"/>
      <color rgb="FF5E5E5E"/>
      <name val="&quot;Google Sans&quot;"/>
    </font>
    <font>
      <u/>
      <color rgb="FF0000FF"/>
      <name val="Arial"/>
      <scheme val="minor"/>
    </font>
    <font>
      <u/>
      <color rgb="FFD9D9D9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sz val="11.0"/>
      <color rgb="FF444746"/>
      <name val="Google Sans"/>
    </font>
    <font>
      <sz val="11.0"/>
      <color rgb="FF444746"/>
      <name val="&quot;Google Sans&quot;"/>
    </font>
    <font>
      <u/>
      <color theme="1"/>
      <name val="Arial"/>
    </font>
    <font>
      <u/>
      <color theme="1"/>
      <name val="Arial"/>
      <scheme val="minor"/>
    </font>
    <font>
      <u/>
      <color theme="1"/>
      <name val="Arial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</font>
    <font>
      <u/>
      <color theme="1"/>
      <name val="Arial"/>
      <scheme val="minor"/>
    </font>
    <font>
      <sz val="11.0"/>
      <color rgb="FF5F6368"/>
      <name val="Roboto"/>
    </font>
    <font>
      <sz val="9.0"/>
      <color rgb="FF444746"/>
      <name val="Google Sans"/>
    </font>
    <font>
      <b/>
      <sz val="11.0"/>
      <color rgb="FF222222"/>
      <name val="Calibri"/>
    </font>
    <font>
      <b/>
      <color rgb="FF1F1F1F"/>
      <name val="&quot;Google Sans&quot;"/>
    </font>
    <font>
      <b/>
      <color rgb="FF198754"/>
      <name val="&quot;Source Sans Pro&quot;"/>
    </font>
    <font>
      <b/>
      <color rgb="FFFF00FF"/>
      <name val="Arial"/>
      <scheme val="minor"/>
    </font>
    <font>
      <color rgb="FF0000FF"/>
      <name val="&quot;Source Sans Pro&quot;"/>
    </font>
    <font>
      <b/>
      <color rgb="FF222222"/>
      <name val="Arial"/>
    </font>
    <font>
      <color rgb="FFFF00FF"/>
      <name val="Arial"/>
      <scheme val="minor"/>
    </font>
    <font>
      <color rgb="FF6AA84F"/>
      <name val="Arial"/>
      <scheme val="minor"/>
    </font>
    <font>
      <sz val="10.0"/>
      <color rgb="FF6AA84F"/>
      <name val="Arial"/>
      <scheme val="minor"/>
    </font>
    <font>
      <color rgb="FF000000"/>
      <name val="&quot;Google Sans&quot;"/>
    </font>
    <font>
      <color rgb="FF93C47D"/>
      <name val="Arial"/>
      <scheme val="minor"/>
    </font>
    <font>
      <color rgb="FFEAD1DC"/>
      <name val="Arial"/>
      <scheme val="minor"/>
    </font>
    <font>
      <color rgb="FF0000FF"/>
      <name val="&quot;Helvetica Neue&quot;"/>
    </font>
  </fonts>
  <fills count="2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980000"/>
        <bgColor rgb="FF980000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4A86E8"/>
        <bgColor rgb="FF4A86E8"/>
      </patternFill>
    </fill>
    <fill>
      <patternFill patternType="solid">
        <fgColor rgb="FFE69138"/>
        <bgColor rgb="FFE69138"/>
      </patternFill>
    </fill>
    <fill>
      <patternFill patternType="solid">
        <fgColor rgb="FFFF00FF"/>
        <bgColor rgb="FFFF00FF"/>
      </patternFill>
    </fill>
    <fill>
      <patternFill patternType="solid">
        <fgColor rgb="FFFFF2CC"/>
        <bgColor rgb="FFFFF2CC"/>
      </patternFill>
    </fill>
    <fill>
      <patternFill patternType="solid">
        <fgColor rgb="FF666666"/>
        <bgColor rgb="FF666666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FFD966"/>
        <bgColor rgb="FFFFD966"/>
      </patternFill>
    </fill>
    <fill>
      <patternFill patternType="solid">
        <fgColor rgb="FF0C343D"/>
        <bgColor rgb="FF0C343D"/>
      </patternFill>
    </fill>
    <fill>
      <patternFill patternType="solid">
        <fgColor rgb="FFCC4125"/>
        <bgColor rgb="FFCC412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1" fillId="0" fontId="2" numFmtId="0" xfId="0" applyAlignment="1" applyBorder="1" applyFont="1">
      <alignment horizontal="left" shrinkToFit="0" wrapText="0"/>
    </xf>
    <xf borderId="1" fillId="0" fontId="1" numFmtId="0" xfId="0" applyAlignment="1" applyBorder="1" applyFont="1">
      <alignment horizontal="left" shrinkToFit="0" wrapText="0"/>
    </xf>
    <xf borderId="1" fillId="0" fontId="1" numFmtId="0" xfId="0" applyAlignment="1" applyBorder="1" applyFont="1">
      <alignment horizontal="left"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 shrinkToFit="0" wrapText="0"/>
    </xf>
    <xf borderId="1" fillId="2" fontId="4" numFmtId="164" xfId="0" applyAlignment="1" applyBorder="1" applyFill="1" applyFont="1" applyNumberFormat="1">
      <alignment horizontal="left" readingOrder="0" shrinkToFit="0" wrapText="0"/>
    </xf>
    <xf borderId="0" fillId="3" fontId="1" numFmtId="164" xfId="0" applyAlignment="1" applyFill="1" applyFont="1" applyNumberFormat="1">
      <alignment horizontal="left" readingOrder="0" shrinkToFit="0" wrapText="0"/>
    </xf>
    <xf borderId="0" fillId="0" fontId="1" numFmtId="164" xfId="0" applyAlignment="1" applyFont="1" applyNumberFormat="1">
      <alignment horizontal="left" readingOrder="0" shrinkToFit="0" wrapText="0"/>
    </xf>
    <xf borderId="1" fillId="0" fontId="1" numFmtId="164" xfId="0" applyAlignment="1" applyBorder="1" applyFont="1" applyNumberFormat="1">
      <alignment horizontal="left" readingOrder="0" shrinkToFit="0" wrapText="0"/>
    </xf>
    <xf borderId="0" fillId="3" fontId="4" numFmtId="164" xfId="0" applyAlignment="1" applyFont="1" applyNumberFormat="1">
      <alignment horizontal="left" readingOrder="0" shrinkToFit="0" wrapText="0"/>
    </xf>
    <xf borderId="0" fillId="0" fontId="4" numFmtId="164" xfId="0" applyAlignment="1" applyFont="1" applyNumberFormat="1">
      <alignment horizontal="left" readingOrder="0" shrinkToFit="0" wrapText="0"/>
    </xf>
    <xf borderId="0" fillId="0" fontId="5" numFmtId="164" xfId="0" applyAlignment="1" applyFont="1" applyNumberFormat="1">
      <alignment horizontal="left" readingOrder="0" shrinkToFit="0" wrapText="0"/>
    </xf>
    <xf borderId="0" fillId="4" fontId="1" numFmtId="0" xfId="0" applyAlignment="1" applyFill="1" applyFont="1">
      <alignment horizontal="left" readingOrder="0" shrinkToFit="0" wrapText="0"/>
    </xf>
    <xf borderId="0" fillId="5" fontId="6" numFmtId="165" xfId="0" applyAlignment="1" applyFill="1" applyFont="1" applyNumberFormat="1">
      <alignment horizontal="left" readingOrder="0" shrinkToFit="0" wrapText="0"/>
    </xf>
    <xf borderId="0" fillId="5" fontId="6" numFmtId="0" xfId="0" applyAlignment="1" applyFont="1">
      <alignment horizontal="left" shrinkToFit="0" wrapText="0"/>
    </xf>
    <xf borderId="0" fillId="5" fontId="6" numFmtId="0" xfId="0" applyAlignment="1" applyFont="1">
      <alignment horizontal="left" readingOrder="0" shrinkToFit="0" wrapText="0"/>
    </xf>
    <xf borderId="0" fillId="5" fontId="7" numFmtId="0" xfId="0" applyAlignment="1" applyFont="1">
      <alignment horizontal="left" readingOrder="0" shrinkToFit="0" wrapText="0"/>
    </xf>
    <xf borderId="0" fillId="5" fontId="7" numFmtId="164" xfId="0" applyAlignment="1" applyFont="1" applyNumberFormat="1">
      <alignment horizontal="left" readingOrder="0" shrinkToFit="0" wrapText="0"/>
    </xf>
    <xf borderId="0" fillId="5" fontId="6" numFmtId="164" xfId="0" applyAlignment="1" applyFont="1" applyNumberFormat="1">
      <alignment horizontal="left" readingOrder="0" shrinkToFit="0" wrapText="0"/>
    </xf>
    <xf borderId="0" fillId="5" fontId="8" numFmtId="164" xfId="0" applyAlignment="1" applyFont="1" applyNumberFormat="1">
      <alignment horizontal="left" readingOrder="0" shrinkToFit="0" wrapText="0"/>
    </xf>
    <xf borderId="0" fillId="5" fontId="6" numFmtId="164" xfId="0" applyAlignment="1" applyFont="1" applyNumberFormat="1">
      <alignment horizontal="left" shrinkToFit="0" wrapText="0"/>
    </xf>
    <xf borderId="0" fillId="5" fontId="8" numFmtId="164" xfId="0" applyAlignment="1" applyFont="1" applyNumberFormat="1">
      <alignment horizontal="left" shrinkToFit="0" wrapText="0"/>
    </xf>
    <xf borderId="0" fillId="5" fontId="6" numFmtId="164" xfId="0" applyAlignment="1" applyFont="1" applyNumberFormat="1">
      <alignment horizontal="left"/>
    </xf>
    <xf borderId="0" fillId="0" fontId="9" numFmtId="0" xfId="0" applyAlignment="1" applyFont="1">
      <alignment horizontal="left" readingOrder="0" shrinkToFit="0" wrapText="0"/>
    </xf>
    <xf borderId="0" fillId="0" fontId="9" numFmtId="0" xfId="0" applyAlignment="1" applyFont="1">
      <alignment horizontal="left" shrinkToFit="0" wrapText="0"/>
    </xf>
    <xf borderId="0" fillId="0" fontId="3" numFmtId="0" xfId="0" applyAlignment="1" applyFont="1">
      <alignment horizontal="left" shrinkToFit="0" wrapText="0"/>
    </xf>
    <xf borderId="0" fillId="0" fontId="3" numFmtId="0" xfId="0" applyAlignment="1" applyFont="1">
      <alignment horizontal="left" readingOrder="0" shrinkToFit="0" wrapText="0"/>
    </xf>
    <xf borderId="0" fillId="4" fontId="10" numFmtId="0" xfId="0" applyAlignment="1" applyFont="1">
      <alignment horizontal="left" readingOrder="0" shrinkToFit="0" wrapText="0"/>
    </xf>
    <xf borderId="0" fillId="2" fontId="11" numFmtId="164" xfId="0" applyAlignment="1" applyFont="1" applyNumberFormat="1">
      <alignment horizontal="left" readingOrder="0" shrinkToFit="0" wrapText="0"/>
    </xf>
    <xf borderId="0" fillId="3" fontId="12" numFmtId="164" xfId="0" applyAlignment="1" applyFont="1" applyNumberFormat="1">
      <alignment horizontal="left" readingOrder="0" shrinkToFit="0" vertical="bottom" wrapText="0"/>
    </xf>
    <xf borderId="0" fillId="4" fontId="3" numFmtId="164" xfId="0" applyAlignment="1" applyFont="1" applyNumberFormat="1">
      <alignment horizontal="left" readingOrder="0" shrinkToFit="0" wrapText="0"/>
    </xf>
    <xf borderId="0" fillId="3" fontId="3" numFmtId="164" xfId="0" applyAlignment="1" applyFont="1" applyNumberFormat="1">
      <alignment horizontal="left" readingOrder="0" shrinkToFit="0" wrapText="0"/>
    </xf>
    <xf borderId="0" fillId="0" fontId="3" numFmtId="164" xfId="0" applyAlignment="1" applyFont="1" applyNumberFormat="1">
      <alignment horizontal="left" readingOrder="0" shrinkToFit="0" wrapText="0"/>
    </xf>
    <xf borderId="0" fillId="3" fontId="3" numFmtId="164" xfId="0" applyAlignment="1" applyFont="1" applyNumberFormat="1">
      <alignment horizontal="left" readingOrder="0"/>
    </xf>
    <xf borderId="0" fillId="4" fontId="3" numFmtId="0" xfId="0" applyAlignment="1" applyFont="1">
      <alignment horizontal="left" readingOrder="0" shrinkToFit="0" wrapText="0"/>
    </xf>
    <xf borderId="0" fillId="4" fontId="3" numFmtId="164" xfId="0" applyAlignment="1" applyFont="1" applyNumberFormat="1">
      <alignment horizontal="left" shrinkToFit="0" wrapText="0"/>
    </xf>
    <xf borderId="0" fillId="4" fontId="3" numFmtId="0" xfId="0" applyAlignment="1" applyFont="1">
      <alignment horizontal="left" shrinkToFit="0" wrapText="0"/>
    </xf>
    <xf borderId="0" fillId="6" fontId="3" numFmtId="164" xfId="0" applyAlignment="1" applyFill="1" applyFont="1" applyNumberFormat="1">
      <alignment horizontal="left" shrinkToFit="0" wrapText="0"/>
    </xf>
    <xf borderId="0" fillId="3" fontId="12" numFmtId="164" xfId="0" applyAlignment="1" applyFont="1" applyNumberFormat="1">
      <alignment horizontal="left" vertical="bottom"/>
    </xf>
    <xf borderId="0" fillId="3" fontId="3" numFmtId="164" xfId="0" applyAlignment="1" applyFont="1" applyNumberFormat="1">
      <alignment horizontal="left"/>
    </xf>
    <xf borderId="0" fillId="6" fontId="3" numFmtId="164" xfId="0" applyAlignment="1" applyFont="1" applyNumberFormat="1">
      <alignment horizontal="left"/>
    </xf>
    <xf borderId="0" fillId="0" fontId="9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2" fontId="3" numFmtId="164" xfId="0" applyAlignment="1" applyFont="1" applyNumberFormat="1">
      <alignment horizontal="left" readingOrder="0"/>
    </xf>
    <xf borderId="0" fillId="0" fontId="13" numFmtId="164" xfId="0" applyAlignment="1" applyFont="1" applyNumberFormat="1">
      <alignment horizontal="left" readingOrder="0" shrinkToFit="0" wrapText="0"/>
    </xf>
    <xf borderId="0" fillId="0" fontId="10" numFmtId="0" xfId="0" applyAlignment="1" applyFont="1">
      <alignment horizontal="left" readingOrder="0" shrinkToFit="0" wrapText="0"/>
    </xf>
    <xf borderId="0" fillId="0" fontId="12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shrinkToFit="0" wrapText="0"/>
    </xf>
    <xf borderId="0" fillId="4" fontId="13" numFmtId="164" xfId="0" applyAlignment="1" applyFont="1" applyNumberFormat="1">
      <alignment horizontal="left" readingOrder="0" shrinkToFit="0" wrapText="0"/>
    </xf>
    <xf borderId="0" fillId="0" fontId="3" numFmtId="0" xfId="0" applyAlignment="1" applyFont="1">
      <alignment horizontal="left" shrinkToFit="0" wrapText="0"/>
    </xf>
    <xf borderId="0" fillId="4" fontId="14" numFmtId="0" xfId="0" applyAlignment="1" applyFont="1">
      <alignment horizontal="left" shrinkToFit="0" wrapText="0"/>
    </xf>
    <xf borderId="0" fillId="2" fontId="3" numFmtId="164" xfId="0" applyAlignment="1" applyFont="1" applyNumberFormat="1">
      <alignment horizontal="left" shrinkToFit="0" wrapText="0"/>
    </xf>
    <xf borderId="0" fillId="6" fontId="3" numFmtId="164" xfId="0" applyAlignment="1" applyFont="1" applyNumberFormat="1">
      <alignment horizontal="left" readingOrder="0" shrinkToFit="0" wrapText="0"/>
    </xf>
    <xf borderId="0" fillId="6" fontId="3" numFmtId="164" xfId="0" applyAlignment="1" applyFont="1" applyNumberFormat="1">
      <alignment horizontal="left" readingOrder="0"/>
    </xf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horizontal="left" shrinkToFit="0" wrapText="0"/>
    </xf>
    <xf borderId="0" fillId="6" fontId="15" numFmtId="164" xfId="0" applyAlignment="1" applyFont="1" applyNumberFormat="1">
      <alignment horizontal="left" readingOrder="0" shrinkToFit="0" wrapText="0"/>
    </xf>
    <xf borderId="0" fillId="3" fontId="16" numFmtId="164" xfId="0" applyAlignment="1" applyFont="1" applyNumberFormat="1">
      <alignment horizontal="left" vertical="bottom"/>
    </xf>
    <xf borderId="0" fillId="3" fontId="9" numFmtId="164" xfId="0" applyAlignment="1" applyFont="1" applyNumberFormat="1">
      <alignment horizontal="left" readingOrder="0" shrinkToFit="0" wrapText="0"/>
    </xf>
    <xf borderId="0" fillId="3" fontId="9" numFmtId="164" xfId="0" applyAlignment="1" applyFont="1" applyNumberFormat="1">
      <alignment horizontal="left"/>
    </xf>
    <xf borderId="0" fillId="4" fontId="9" numFmtId="164" xfId="0" applyAlignment="1" applyFont="1" applyNumberFormat="1">
      <alignment horizontal="left" shrinkToFit="0" wrapText="0"/>
    </xf>
    <xf borderId="0" fillId="0" fontId="17" numFmtId="0" xfId="0" applyAlignment="1" applyFont="1">
      <alignment horizontal="left" readingOrder="0" shrinkToFit="0" vertical="top" wrapText="0"/>
    </xf>
    <xf borderId="0" fillId="4" fontId="18" numFmtId="0" xfId="0" applyAlignment="1" applyFont="1">
      <alignment horizontal="left" readingOrder="0" shrinkToFit="0" wrapText="0"/>
    </xf>
    <xf borderId="0" fillId="0" fontId="19" numFmtId="0" xfId="0" applyAlignment="1" applyFont="1">
      <alignment horizontal="left" readingOrder="0" shrinkToFit="0" wrapText="0"/>
    </xf>
    <xf borderId="0" fillId="7" fontId="20" numFmtId="164" xfId="0" applyAlignment="1" applyFill="1" applyFont="1" applyNumberFormat="1">
      <alignment horizontal="left" readingOrder="0"/>
    </xf>
    <xf borderId="0" fillId="4" fontId="1" numFmtId="0" xfId="0" applyAlignment="1" applyFont="1">
      <alignment horizontal="left" shrinkToFit="0" wrapText="0"/>
    </xf>
    <xf borderId="0" fillId="4" fontId="10" numFmtId="0" xfId="0" applyAlignment="1" applyFont="1">
      <alignment horizontal="left" readingOrder="0" shrinkToFit="0" wrapText="0"/>
    </xf>
    <xf borderId="0" fillId="2" fontId="11" numFmtId="164" xfId="0" applyAlignment="1" applyFont="1" applyNumberFormat="1">
      <alignment horizontal="left" readingOrder="0" shrinkToFit="0" wrapText="0"/>
    </xf>
    <xf borderId="0" fillId="0" fontId="12" numFmtId="0" xfId="0" applyAlignment="1" applyFont="1">
      <alignment horizontal="left" readingOrder="0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4" fontId="12" numFmtId="164" xfId="0" applyAlignment="1" applyFont="1" applyNumberFormat="1">
      <alignment horizontal="left" shrinkToFit="0" vertical="bottom" wrapText="0"/>
    </xf>
    <xf borderId="0" fillId="0" fontId="20" numFmtId="164" xfId="0" applyAlignment="1" applyFont="1" applyNumberFormat="1">
      <alignment horizontal="left" readingOrder="0"/>
    </xf>
    <xf borderId="0" fillId="0" fontId="12" numFmtId="0" xfId="0" applyAlignment="1" applyFont="1">
      <alignment horizontal="left" readingOrder="0" shrinkToFit="0" wrapText="0"/>
    </xf>
    <xf borderId="0" fillId="7" fontId="18" numFmtId="0" xfId="0" applyAlignment="1" applyFont="1">
      <alignment horizontal="left" readingOrder="0"/>
    </xf>
    <xf borderId="0" fillId="2" fontId="3" numFmtId="164" xfId="0" applyAlignment="1" applyFont="1" applyNumberFormat="1">
      <alignment horizontal="left" readingOrder="0" shrinkToFit="0" wrapText="0"/>
    </xf>
    <xf borderId="0" fillId="3" fontId="12" numFmtId="164" xfId="0" applyAlignment="1" applyFont="1" applyNumberFormat="1">
      <alignment horizontal="left" shrinkToFit="0" vertical="bottom" wrapText="0"/>
    </xf>
    <xf borderId="0" fillId="4" fontId="21" numFmtId="0" xfId="0" applyAlignment="1" applyFont="1">
      <alignment horizontal="left" readingOrder="0" shrinkToFit="0" wrapText="0"/>
    </xf>
    <xf borderId="0" fillId="0" fontId="17" numFmtId="0" xfId="0" applyAlignment="1" applyFont="1">
      <alignment horizontal="left" readingOrder="0" shrinkToFit="0" wrapText="0"/>
    </xf>
    <xf borderId="0" fillId="7" fontId="3" numFmtId="0" xfId="0" applyAlignment="1" applyFont="1">
      <alignment horizontal="left" shrinkToFit="0" wrapText="0"/>
    </xf>
    <xf borderId="0" fillId="7" fontId="3" numFmtId="164" xfId="0" applyAlignment="1" applyFont="1" applyNumberFormat="1">
      <alignment horizontal="left" shrinkToFit="0" wrapText="0"/>
    </xf>
    <xf borderId="0" fillId="7" fontId="10" numFmtId="0" xfId="0" applyAlignment="1" applyFont="1">
      <alignment horizontal="left" readingOrder="0" shrinkToFit="0" wrapText="0"/>
    </xf>
    <xf borderId="0" fillId="0" fontId="3" numFmtId="164" xfId="0" applyAlignment="1" applyFont="1" applyNumberFormat="1">
      <alignment horizontal="left"/>
    </xf>
    <xf borderId="0" fillId="7" fontId="18" numFmtId="0" xfId="0" applyAlignment="1" applyFont="1">
      <alignment horizontal="left" readingOrder="0" shrinkToFit="0" wrapText="0"/>
    </xf>
    <xf borderId="0" fillId="7" fontId="10" numFmtId="0" xfId="0" applyAlignment="1" applyFont="1">
      <alignment horizontal="left" readingOrder="0"/>
    </xf>
    <xf borderId="0" fillId="0" fontId="14" numFmtId="0" xfId="0" applyAlignment="1" applyFont="1">
      <alignment horizontal="left"/>
    </xf>
    <xf borderId="0" fillId="0" fontId="22" numFmtId="0" xfId="0" applyAlignment="1" applyFont="1">
      <alignment horizontal="left" readingOrder="0"/>
    </xf>
    <xf borderId="0" fillId="0" fontId="3" numFmtId="164" xfId="0" applyAlignment="1" applyFont="1" applyNumberFormat="1">
      <alignment horizontal="left" shrinkToFit="0" wrapText="0"/>
    </xf>
    <xf borderId="0" fillId="0" fontId="3" numFmtId="0" xfId="0" applyAlignment="1" applyFont="1">
      <alignment horizontal="left"/>
    </xf>
    <xf borderId="0" fillId="0" fontId="12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2" fontId="3" numFmtId="164" xfId="0" applyAlignment="1" applyFont="1" applyNumberFormat="1">
      <alignment horizontal="left"/>
    </xf>
    <xf borderId="0" fillId="8" fontId="3" numFmtId="164" xfId="0" applyAlignment="1" applyFill="1" applyFont="1" applyNumberFormat="1">
      <alignment horizontal="left" readingOrder="0" shrinkToFit="0" wrapText="0"/>
    </xf>
    <xf borderId="0" fillId="9" fontId="3" numFmtId="164" xfId="0" applyAlignment="1" applyFill="1" applyFont="1" applyNumberFormat="1">
      <alignment horizontal="left" readingOrder="0" shrinkToFit="0" wrapText="0"/>
    </xf>
    <xf borderId="0" fillId="4" fontId="2" numFmtId="0" xfId="0" applyAlignment="1" applyFont="1">
      <alignment horizontal="left" shrinkToFit="0" wrapText="0"/>
    </xf>
    <xf borderId="0" fillId="2" fontId="9" numFmtId="164" xfId="0" applyAlignment="1" applyFont="1" applyNumberFormat="1">
      <alignment horizontal="left" readingOrder="0"/>
    </xf>
    <xf borderId="0" fillId="10" fontId="9" numFmtId="164" xfId="0" applyAlignment="1" applyFill="1" applyFont="1" applyNumberFormat="1">
      <alignment horizontal="left" readingOrder="0" shrinkToFit="0" wrapText="0"/>
    </xf>
    <xf borderId="0" fillId="7" fontId="11" numFmtId="164" xfId="0" applyAlignment="1" applyFont="1" applyNumberFormat="1">
      <alignment horizontal="left" readingOrder="0"/>
    </xf>
    <xf borderId="0" fillId="4" fontId="1" numFmtId="164" xfId="0" applyAlignment="1" applyFont="1" applyNumberFormat="1">
      <alignment horizontal="left" readingOrder="0" shrinkToFit="0" wrapText="0"/>
    </xf>
    <xf borderId="0" fillId="2" fontId="9" numFmtId="164" xfId="0" applyAlignment="1" applyFont="1" applyNumberFormat="1">
      <alignment horizontal="left" readingOrder="0" shrinkToFit="0" wrapText="0"/>
    </xf>
    <xf borderId="0" fillId="3" fontId="16" numFmtId="164" xfId="0" applyAlignment="1" applyFont="1" applyNumberFormat="1">
      <alignment horizontal="left" shrinkToFit="0" vertical="bottom" wrapText="0"/>
    </xf>
    <xf borderId="0" fillId="4" fontId="9" numFmtId="164" xfId="0" applyAlignment="1" applyFont="1" applyNumberFormat="1">
      <alignment horizontal="left" readingOrder="0" shrinkToFit="0" wrapText="0"/>
    </xf>
    <xf borderId="0" fillId="7" fontId="2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24" numFmtId="0" xfId="0" applyAlignment="1" applyFont="1">
      <alignment horizontal="left" readingOrder="0"/>
    </xf>
    <xf borderId="0" fillId="5" fontId="6" numFmtId="165" xfId="0" applyAlignment="1" applyFont="1" applyNumberFormat="1">
      <alignment horizontal="left" readingOrder="0"/>
    </xf>
    <xf borderId="0" fillId="5" fontId="6" numFmtId="0" xfId="0" applyAlignment="1" applyFont="1">
      <alignment horizontal="left"/>
    </xf>
    <xf borderId="0" fillId="5" fontId="25" numFmtId="164" xfId="0" applyAlignment="1" applyFont="1" applyNumberFormat="1">
      <alignment horizontal="left" vertical="bottom"/>
    </xf>
    <xf borderId="0" fillId="0" fontId="13" numFmtId="0" xfId="0" applyAlignment="1" applyFont="1">
      <alignment horizontal="left" readingOrder="0" shrinkToFit="0" wrapText="0"/>
    </xf>
    <xf borderId="0" fillId="0" fontId="3" numFmtId="4" xfId="0" applyAlignment="1" applyFont="1" applyNumberFormat="1">
      <alignment horizontal="left" readingOrder="0"/>
    </xf>
    <xf borderId="0" fillId="3" fontId="12" numFmtId="164" xfId="0" applyAlignment="1" applyFont="1" applyNumberFormat="1">
      <alignment horizontal="left" readingOrder="0" vertical="bottom"/>
    </xf>
    <xf borderId="0" fillId="0" fontId="3" numFmtId="3" xfId="0" applyAlignment="1" applyFont="1" applyNumberFormat="1">
      <alignment horizontal="left" readingOrder="0"/>
    </xf>
    <xf borderId="0" fillId="0" fontId="11" numFmtId="164" xfId="0" applyAlignment="1" applyFont="1" applyNumberFormat="1">
      <alignment horizontal="left" readingOrder="0"/>
    </xf>
    <xf borderId="0" fillId="3" fontId="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26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 shrinkToFit="0" wrapText="0"/>
    </xf>
    <xf borderId="0" fillId="11" fontId="3" numFmtId="164" xfId="0" applyAlignment="1" applyFill="1" applyFont="1" applyNumberFormat="1">
      <alignment horizontal="left" readingOrder="0" shrinkToFit="0" wrapText="0"/>
    </xf>
    <xf borderId="0" fillId="7" fontId="10" numFmtId="0" xfId="0" applyAlignment="1" applyFont="1">
      <alignment horizontal="left" readingOrder="0"/>
    </xf>
    <xf borderId="0" fillId="3" fontId="16" numFmtId="164" xfId="0" applyAlignment="1" applyFont="1" applyNumberFormat="1">
      <alignment horizontal="left" readingOrder="0" vertical="bottom"/>
    </xf>
    <xf borderId="0" fillId="0" fontId="18" numFmtId="164" xfId="0" applyAlignment="1" applyFont="1" applyNumberFormat="1">
      <alignment horizontal="left" readingOrder="0"/>
    </xf>
    <xf borderId="0" fillId="0" fontId="27" numFmtId="164" xfId="0" applyAlignment="1" applyFont="1" applyNumberFormat="1">
      <alignment horizontal="left" readingOrder="0"/>
    </xf>
    <xf borderId="0" fillId="7" fontId="3" numFmtId="0" xfId="0" applyAlignment="1" applyFont="1">
      <alignment horizontal="left" readingOrder="0"/>
    </xf>
    <xf borderId="0" fillId="10" fontId="3" numFmtId="164" xfId="0" applyAlignment="1" applyFont="1" applyNumberFormat="1">
      <alignment horizontal="left" readingOrder="0" shrinkToFit="0" wrapText="0"/>
    </xf>
    <xf borderId="0" fillId="5" fontId="8" numFmtId="0" xfId="0" applyAlignment="1" applyFont="1">
      <alignment horizontal="left" readingOrder="0" shrinkToFit="0" wrapText="0"/>
    </xf>
    <xf borderId="0" fillId="0" fontId="19" numFmtId="0" xfId="0" applyAlignment="1" applyFont="1">
      <alignment horizontal="left"/>
    </xf>
    <xf borderId="0" fillId="0" fontId="9" numFmtId="164" xfId="0" applyAlignment="1" applyFont="1" applyNumberFormat="1">
      <alignment horizontal="left"/>
    </xf>
    <xf borderId="0" fillId="0" fontId="28" numFmtId="0" xfId="0" applyAlignment="1" applyFont="1">
      <alignment horizontal="left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12" fontId="9" numFmtId="0" xfId="0" applyAlignment="1" applyFill="1" applyFont="1">
      <alignment horizontal="left"/>
    </xf>
    <xf borderId="0" fillId="12" fontId="9" numFmtId="0" xfId="0" applyAlignment="1" applyFont="1">
      <alignment horizontal="left" readingOrder="0"/>
    </xf>
    <xf borderId="0" fillId="6" fontId="9" numFmtId="164" xfId="0" applyAlignment="1" applyFont="1" applyNumberFormat="1">
      <alignment horizontal="left" readingOrder="0"/>
    </xf>
    <xf borderId="0" fillId="3" fontId="9" numFmtId="164" xfId="0" applyAlignment="1" applyFont="1" applyNumberFormat="1">
      <alignment horizontal="left" readingOrder="0"/>
    </xf>
    <xf borderId="0" fillId="0" fontId="9" numFmtId="0" xfId="0" applyAlignment="1" applyFont="1">
      <alignment horizontal="left"/>
    </xf>
    <xf borderId="0" fillId="0" fontId="3" numFmtId="164" xfId="0" applyAlignment="1" applyFont="1" applyNumberFormat="1">
      <alignment horizontal="left" readingOrder="0"/>
    </xf>
    <xf borderId="0" fillId="5" fontId="6" numFmtId="0" xfId="0" applyAlignment="1" applyFont="1">
      <alignment horizontal="left" readingOrder="0"/>
    </xf>
    <xf borderId="0" fillId="5" fontId="6" numFmtId="0" xfId="0" applyAlignment="1" applyFont="1">
      <alignment horizontal="left"/>
    </xf>
    <xf borderId="0" fillId="0" fontId="20" numFmtId="0" xfId="0" applyAlignment="1" applyFont="1">
      <alignment horizontal="left" readingOrder="0"/>
    </xf>
    <xf borderId="0" fillId="0" fontId="29" numFmtId="0" xfId="0" applyAlignment="1" applyFont="1">
      <alignment horizontal="left" readingOrder="0"/>
    </xf>
    <xf borderId="0" fillId="0" fontId="30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10" fontId="3" numFmtId="164" xfId="0" applyAlignment="1" applyFont="1" applyNumberFormat="1">
      <alignment horizontal="left"/>
    </xf>
    <xf borderId="0" fillId="0" fontId="12" numFmtId="0" xfId="0" applyAlignment="1" applyFont="1">
      <alignment horizontal="left" vertical="bottom"/>
    </xf>
    <xf borderId="0" fillId="0" fontId="12" numFmtId="0" xfId="0" applyAlignment="1" applyFont="1">
      <alignment horizontal="left" vertical="bottom"/>
    </xf>
    <xf borderId="0" fillId="0" fontId="12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7" fontId="20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7" fontId="9" numFmtId="0" xfId="0" applyAlignment="1" applyFont="1">
      <alignment horizontal="left"/>
    </xf>
    <xf borderId="0" fillId="0" fontId="26" numFmtId="0" xfId="0" applyAlignment="1" applyFont="1">
      <alignment horizontal="left" readingOrder="0"/>
    </xf>
    <xf borderId="0" fillId="7" fontId="20" numFmtId="0" xfId="0" applyAlignment="1" applyFont="1">
      <alignment horizontal="left"/>
    </xf>
    <xf borderId="0" fillId="0" fontId="26" numFmtId="0" xfId="0" applyFont="1"/>
    <xf borderId="0" fillId="0" fontId="3" numFmtId="0" xfId="0" applyFont="1"/>
    <xf borderId="0" fillId="0" fontId="26" numFmtId="0" xfId="0" applyAlignment="1" applyFont="1">
      <alignment horizontal="left"/>
    </xf>
    <xf borderId="0" fillId="7" fontId="30" numFmtId="0" xfId="0" applyAlignment="1" applyFont="1">
      <alignment horizontal="left" readingOrder="0"/>
    </xf>
    <xf borderId="0" fillId="7" fontId="30" numFmtId="0" xfId="0" applyAlignment="1" applyFont="1">
      <alignment horizontal="left" readingOrder="0"/>
    </xf>
    <xf borderId="0" fillId="8" fontId="26" numFmtId="0" xfId="0" applyAlignment="1" applyFont="1">
      <alignment horizontal="left"/>
    </xf>
    <xf borderId="0" fillId="7" fontId="20" numFmtId="0" xfId="0" applyAlignment="1" applyFont="1">
      <alignment horizontal="left"/>
    </xf>
    <xf borderId="0" fillId="8" fontId="3" numFmtId="0" xfId="0" applyAlignment="1" applyFont="1">
      <alignment horizontal="left" readingOrder="0"/>
    </xf>
    <xf borderId="0" fillId="10" fontId="3" numFmtId="0" xfId="0" applyAlignment="1" applyFont="1">
      <alignment horizontal="left" readingOrder="0" shrinkToFit="0" wrapText="0"/>
    </xf>
    <xf borderId="0" fillId="0" fontId="16" numFmtId="0" xfId="0" applyAlignment="1" applyFont="1">
      <alignment horizontal="left" readingOrder="0"/>
    </xf>
    <xf borderId="0" fillId="12" fontId="3" numFmtId="0" xfId="0" applyAlignment="1" applyFont="1">
      <alignment horizontal="left" readingOrder="0"/>
    </xf>
    <xf borderId="0" fillId="7" fontId="10" numFmtId="0" xfId="0" applyAlignment="1" applyFont="1">
      <alignment readingOrder="0"/>
    </xf>
    <xf borderId="0" fillId="7" fontId="20" numFmtId="0" xfId="0" applyAlignment="1" applyFont="1">
      <alignment readingOrder="0"/>
    </xf>
    <xf borderId="0" fillId="7" fontId="30" numFmtId="0" xfId="0" applyAlignment="1" applyFont="1">
      <alignment readingOrder="0"/>
    </xf>
    <xf borderId="0" fillId="0" fontId="9" numFmtId="0" xfId="0" applyAlignment="1" applyFont="1">
      <alignment readingOrder="0"/>
    </xf>
    <xf borderId="0" fillId="12" fontId="3" numFmtId="0" xfId="0" applyFont="1"/>
    <xf borderId="0" fillId="7" fontId="20" numFmtId="0" xfId="0" applyFont="1"/>
    <xf borderId="0" fillId="12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6" xfId="0" applyFont="1" applyNumberFormat="1"/>
    <xf borderId="0" fillId="0" fontId="9" numFmtId="0" xfId="0" applyAlignment="1" applyFont="1">
      <alignment readingOrder="0"/>
    </xf>
    <xf borderId="0" fillId="12" fontId="30" numFmtId="0" xfId="0" applyAlignment="1" applyFont="1">
      <alignment readingOrder="0"/>
    </xf>
    <xf borderId="0" fillId="7" fontId="12" numFmtId="0" xfId="0" applyAlignment="1" applyFont="1">
      <alignment readingOrder="0"/>
    </xf>
    <xf borderId="0" fillId="12" fontId="16" numFmtId="0" xfId="0" applyAlignment="1" applyFont="1">
      <alignment readingOrder="0"/>
    </xf>
    <xf borderId="0" fillId="0" fontId="3" numFmtId="0" xfId="0" applyFont="1"/>
    <xf borderId="0" fillId="5" fontId="6" numFmtId="167" xfId="0" applyAlignment="1" applyFont="1" applyNumberFormat="1">
      <alignment horizontal="left" readingOrder="0"/>
    </xf>
    <xf borderId="0" fillId="5" fontId="9" numFmtId="0" xfId="0" applyAlignment="1" applyFont="1">
      <alignment horizontal="left"/>
    </xf>
    <xf borderId="0" fillId="5" fontId="3" numFmtId="0" xfId="0" applyAlignment="1" applyFont="1">
      <alignment horizontal="left"/>
    </xf>
    <xf borderId="0" fillId="5" fontId="3" numFmtId="164" xfId="0" applyAlignment="1" applyFont="1" applyNumberFormat="1">
      <alignment horizontal="left"/>
    </xf>
    <xf borderId="0" fillId="5" fontId="3" numFmtId="164" xfId="0" applyAlignment="1" applyFont="1" applyNumberFormat="1">
      <alignment horizontal="left" readingOrder="0" shrinkToFit="0" wrapText="0"/>
    </xf>
    <xf borderId="0" fillId="8" fontId="3" numFmtId="0" xfId="0" applyFont="1"/>
    <xf borderId="0" fillId="12" fontId="30" numFmtId="0" xfId="0" applyAlignment="1" applyFont="1">
      <alignment readingOrder="0"/>
    </xf>
    <xf borderId="0" fillId="10" fontId="3" numFmtId="0" xfId="0" applyAlignment="1" applyFont="1">
      <alignment readingOrder="0"/>
    </xf>
    <xf borderId="0" fillId="7" fontId="16" numFmtId="0" xfId="0" applyAlignment="1" applyFont="1">
      <alignment readingOrder="0"/>
    </xf>
    <xf borderId="0" fillId="10" fontId="3" numFmtId="0" xfId="0" applyFont="1"/>
    <xf borderId="0" fillId="13" fontId="3" numFmtId="0" xfId="0" applyAlignment="1" applyFill="1" applyFont="1">
      <alignment readingOrder="0"/>
    </xf>
    <xf borderId="0" fillId="7" fontId="3" numFmtId="0" xfId="0" applyAlignment="1" applyFont="1">
      <alignment readingOrder="0"/>
    </xf>
    <xf borderId="0" fillId="7" fontId="3" numFmtId="164" xfId="0" applyAlignment="1" applyFont="1" applyNumberFormat="1">
      <alignment horizontal="left"/>
    </xf>
    <xf borderId="0" fillId="0" fontId="3" numFmtId="0" xfId="0" applyFont="1"/>
    <xf borderId="0" fillId="0" fontId="3" numFmtId="3" xfId="0" applyAlignment="1" applyFont="1" applyNumberFormat="1">
      <alignment readingOrder="0"/>
    </xf>
    <xf borderId="0" fillId="0" fontId="3" numFmtId="3" xfId="0" applyFont="1" applyNumberFormat="1"/>
    <xf borderId="0" fillId="7" fontId="12" numFmtId="0" xfId="0" applyAlignment="1" applyFont="1">
      <alignment vertical="bottom"/>
    </xf>
    <xf borderId="0" fillId="7" fontId="30" numFmtId="0" xfId="0" applyAlignment="1" applyFont="1">
      <alignment horizontal="right"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horizontal="right" vertical="bottom"/>
    </xf>
    <xf borderId="0" fillId="7" fontId="12" numFmtId="0" xfId="0" applyAlignment="1" applyFont="1">
      <alignment horizontal="right" vertical="bottom"/>
    </xf>
    <xf borderId="0" fillId="7" fontId="31" numFmtId="0" xfId="0" applyAlignment="1" applyFont="1">
      <alignment vertical="bottom"/>
    </xf>
    <xf borderId="0" fillId="2" fontId="3" numFmtId="0" xfId="0" applyAlignment="1" applyFont="1">
      <alignment horizontal="left"/>
    </xf>
    <xf borderId="0" fillId="3" fontId="3" numFmtId="0" xfId="0" applyAlignment="1" applyFont="1">
      <alignment horizontal="left"/>
    </xf>
    <xf borderId="0" fillId="7" fontId="3" numFmtId="0" xfId="0" applyAlignment="1" applyFont="1">
      <alignment horizontal="left"/>
    </xf>
    <xf borderId="0" fillId="3" fontId="6" numFmtId="0" xfId="0" applyAlignment="1" applyFont="1">
      <alignment horizontal="left" readingOrder="0"/>
    </xf>
    <xf borderId="0" fillId="3" fontId="9" numFmtId="0" xfId="0" applyAlignment="1" applyFont="1">
      <alignment horizontal="left" readingOrder="0"/>
    </xf>
    <xf borderId="0" fillId="3" fontId="6" numFmtId="0" xfId="0" applyAlignment="1" applyFont="1">
      <alignment horizontal="left"/>
    </xf>
    <xf borderId="0" fillId="14" fontId="9" numFmtId="0" xfId="0" applyAlignment="1" applyFill="1" applyFont="1">
      <alignment horizontal="left" readingOrder="0"/>
    </xf>
    <xf borderId="0" fillId="14" fontId="32" numFmtId="0" xfId="0" applyAlignment="1" applyFont="1">
      <alignment horizontal="left" readingOrder="0"/>
    </xf>
    <xf borderId="0" fillId="14" fontId="9" numFmtId="0" xfId="0" applyAlignment="1" applyFont="1">
      <alignment horizontal="left"/>
    </xf>
    <xf borderId="0" fillId="14" fontId="3" numFmtId="0" xfId="0" applyAlignment="1" applyFont="1">
      <alignment horizontal="left"/>
    </xf>
    <xf borderId="0" fillId="14" fontId="26" numFmtId="0" xfId="0" applyAlignment="1" applyFont="1">
      <alignment horizontal="left" readingOrder="0"/>
    </xf>
    <xf borderId="0" fillId="14" fontId="9" numFmtId="0" xfId="0" applyAlignment="1" applyFont="1">
      <alignment horizontal="left"/>
    </xf>
    <xf borderId="0" fillId="14" fontId="26" numFmtId="0" xfId="0" applyAlignment="1" applyFont="1">
      <alignment horizontal="left"/>
    </xf>
    <xf borderId="0" fillId="14" fontId="3" numFmtId="0" xfId="0" applyAlignment="1" applyFont="1">
      <alignment horizontal="left"/>
    </xf>
    <xf borderId="0" fillId="14" fontId="3" numFmtId="0" xfId="0" applyAlignment="1" applyFont="1">
      <alignment horizontal="left" readingOrder="0"/>
    </xf>
    <xf borderId="0" fillId="14" fontId="3" numFmtId="0" xfId="0" applyFont="1"/>
    <xf borderId="0" fillId="14" fontId="3" numFmtId="0" xfId="0" applyAlignment="1" applyFont="1">
      <alignment horizontal="left"/>
    </xf>
    <xf borderId="0" fillId="14" fontId="9" numFmtId="0" xfId="0" applyAlignment="1" applyFont="1">
      <alignment horizontal="left"/>
    </xf>
    <xf borderId="0" fillId="14" fontId="9" numFmtId="0" xfId="0" applyAlignment="1" applyFont="1">
      <alignment readingOrder="0"/>
    </xf>
    <xf borderId="0" fillId="14" fontId="9" numFmtId="164" xfId="0" applyAlignment="1" applyFont="1" applyNumberFormat="1">
      <alignment horizontal="left" readingOrder="0" shrinkToFit="0" wrapText="0"/>
    </xf>
    <xf borderId="0" fillId="14" fontId="9" numFmtId="164" xfId="0" applyAlignment="1" applyFont="1" applyNumberFormat="1">
      <alignment horizontal="left"/>
    </xf>
    <xf borderId="0" fillId="14" fontId="3" numFmtId="0" xfId="0" applyAlignment="1" applyFont="1">
      <alignment horizontal="left" shrinkToFit="0" wrapText="0"/>
    </xf>
    <xf borderId="0" fillId="14" fontId="9" numFmtId="0" xfId="0" applyAlignment="1" applyFont="1">
      <alignment horizontal="left" shrinkToFit="0" wrapText="0"/>
    </xf>
    <xf borderId="0" fillId="14" fontId="9" numFmtId="0" xfId="0" applyAlignment="1" applyFont="1">
      <alignment horizontal="left" readingOrder="0" shrinkToFit="0" wrapText="0"/>
    </xf>
    <xf borderId="0" fillId="14" fontId="9" numFmtId="0" xfId="0" applyAlignment="1" applyFont="1">
      <alignment horizontal="left" shrinkToFit="0" wrapText="0"/>
    </xf>
    <xf borderId="0" fillId="14" fontId="30" numFmtId="0" xfId="0" applyAlignment="1" applyFont="1">
      <alignment readingOrder="0"/>
    </xf>
    <xf borderId="0" fillId="14" fontId="9" numFmtId="0" xfId="0" applyFont="1"/>
    <xf borderId="0" fillId="14" fontId="3" numFmtId="0" xfId="0" applyFont="1"/>
    <xf borderId="0" fillId="14" fontId="3" numFmtId="0" xfId="0" applyAlignment="1" applyFont="1">
      <alignment readingOrder="0"/>
    </xf>
    <xf borderId="0" fillId="15" fontId="9" numFmtId="0" xfId="0" applyAlignment="1" applyFill="1" applyFont="1">
      <alignment horizontal="left" readingOrder="0"/>
    </xf>
    <xf borderId="0" fillId="15" fontId="9" numFmtId="0" xfId="0" applyAlignment="1" applyFont="1">
      <alignment horizontal="left" shrinkToFit="0" wrapText="0"/>
    </xf>
    <xf borderId="0" fillId="15" fontId="9" numFmtId="0" xfId="0" applyAlignment="1" applyFont="1">
      <alignment horizontal="left" readingOrder="0" shrinkToFit="0" wrapText="0"/>
    </xf>
    <xf borderId="0" fillId="15" fontId="3" numFmtId="0" xfId="0" applyAlignment="1" applyFont="1">
      <alignment horizontal="left" readingOrder="0"/>
    </xf>
    <xf borderId="0" fillId="15" fontId="9" numFmtId="0" xfId="0" applyAlignment="1" applyFont="1">
      <alignment horizontal="left"/>
    </xf>
    <xf borderId="0" fillId="15" fontId="9" numFmtId="0" xfId="0" applyFont="1"/>
    <xf borderId="0" fillId="15" fontId="3" numFmtId="0" xfId="0" applyAlignment="1" applyFont="1">
      <alignment horizontal="left"/>
    </xf>
    <xf borderId="0" fillId="15" fontId="3" numFmtId="0" xfId="0" applyAlignment="1" applyFont="1">
      <alignment horizontal="left"/>
    </xf>
    <xf borderId="0" fillId="15" fontId="9" numFmtId="0" xfId="0" applyAlignment="1" applyFont="1">
      <alignment horizontal="left"/>
    </xf>
    <xf borderId="0" fillId="15" fontId="12" numFmtId="0" xfId="0" applyAlignment="1" applyFont="1">
      <alignment horizontal="left" readingOrder="0" shrinkToFit="0" wrapText="0"/>
    </xf>
    <xf borderId="0" fillId="15" fontId="3" numFmtId="0" xfId="0" applyAlignment="1" applyFont="1">
      <alignment horizontal="left" shrinkToFit="0" wrapText="0"/>
    </xf>
    <xf borderId="0" fillId="15" fontId="3" numFmtId="0" xfId="0" applyAlignment="1" applyFont="1">
      <alignment horizontal="left" readingOrder="0" shrinkToFit="0" wrapText="0"/>
    </xf>
    <xf borderId="0" fillId="15" fontId="18" numFmtId="0" xfId="0" applyAlignment="1" applyFont="1">
      <alignment horizontal="left" readingOrder="0"/>
    </xf>
    <xf borderId="0" fillId="15" fontId="9" numFmtId="164" xfId="0" applyAlignment="1" applyFont="1" applyNumberFormat="1">
      <alignment horizontal="left" readingOrder="0" shrinkToFit="0" wrapText="0"/>
    </xf>
    <xf borderId="0" fillId="15" fontId="9" numFmtId="164" xfId="0" applyAlignment="1" applyFont="1" applyNumberFormat="1">
      <alignment horizontal="left"/>
    </xf>
    <xf borderId="0" fillId="15" fontId="12" numFmtId="0" xfId="0" applyAlignment="1" applyFont="1">
      <alignment horizontal="left" readingOrder="0"/>
    </xf>
    <xf borderId="0" fillId="15" fontId="3" numFmtId="0" xfId="0" applyFont="1"/>
    <xf borderId="0" fillId="8" fontId="9" numFmtId="0" xfId="0" applyAlignment="1" applyFont="1">
      <alignment horizontal="left" readingOrder="0"/>
    </xf>
    <xf borderId="0" fillId="8" fontId="9" numFmtId="0" xfId="0" applyAlignment="1" applyFont="1">
      <alignment horizontal="left" shrinkToFit="0" wrapText="0"/>
    </xf>
    <xf borderId="0" fillId="8" fontId="33" numFmtId="0" xfId="0" applyAlignment="1" applyFont="1">
      <alignment horizontal="left" readingOrder="0"/>
    </xf>
    <xf borderId="0" fillId="8" fontId="9" numFmtId="0" xfId="0" applyAlignment="1" applyFont="1">
      <alignment horizontal="left" readingOrder="0"/>
    </xf>
    <xf borderId="0" fillId="8" fontId="9" numFmtId="0" xfId="0" applyAlignment="1" applyFont="1">
      <alignment horizontal="left"/>
    </xf>
    <xf borderId="0" fillId="8" fontId="9" numFmtId="0" xfId="0" applyAlignment="1" applyFont="1">
      <alignment horizontal="left" readingOrder="0" shrinkToFit="0" wrapText="0"/>
    </xf>
    <xf borderId="0" fillId="8" fontId="9" numFmtId="0" xfId="0" applyAlignment="1" applyFont="1">
      <alignment horizontal="left" shrinkToFit="0" wrapText="0"/>
    </xf>
    <xf borderId="0" fillId="8" fontId="3" numFmtId="0" xfId="0" applyAlignment="1" applyFont="1">
      <alignment horizontal="left"/>
    </xf>
    <xf borderId="0" fillId="8" fontId="9" numFmtId="0" xfId="0" applyAlignment="1" applyFont="1">
      <alignment horizontal="left"/>
    </xf>
    <xf borderId="0" fillId="8" fontId="3" numFmtId="0" xfId="0" applyAlignment="1" applyFont="1">
      <alignment horizontal="left"/>
    </xf>
    <xf borderId="0" fillId="8" fontId="16" numFmtId="0" xfId="0" applyAlignment="1" applyFont="1">
      <alignment horizontal="left" readingOrder="0"/>
    </xf>
    <xf borderId="0" fillId="7" fontId="9" numFmtId="0" xfId="0" applyAlignment="1" applyFont="1">
      <alignment horizontal="left"/>
    </xf>
    <xf borderId="0" fillId="7" fontId="3" numFmtId="0" xfId="0" applyAlignment="1" applyFont="1">
      <alignment horizontal="left"/>
    </xf>
    <xf borderId="0" fillId="0" fontId="9" numFmtId="0" xfId="0" applyFont="1"/>
    <xf borderId="0" fillId="14" fontId="16" numFmtId="0" xfId="0" applyAlignment="1" applyFont="1">
      <alignment vertical="bottom"/>
    </xf>
    <xf borderId="0" fillId="14" fontId="12" numFmtId="0" xfId="0" applyAlignment="1" applyFont="1">
      <alignment horizontal="right" vertical="bottom"/>
    </xf>
    <xf borderId="0" fillId="14" fontId="31" numFmtId="0" xfId="0" applyAlignment="1" applyFont="1">
      <alignment horizontal="left" vertical="bottom"/>
    </xf>
    <xf borderId="0" fillId="14" fontId="34" numFmtId="0" xfId="0" applyAlignment="1" applyFont="1">
      <alignment vertical="bottom"/>
    </xf>
    <xf borderId="0" fillId="14" fontId="12" numFmtId="0" xfId="0" applyAlignment="1" applyFont="1">
      <alignment vertical="bottom"/>
    </xf>
    <xf borderId="0" fillId="14" fontId="12" numFmtId="0" xfId="0" applyAlignment="1" applyFont="1">
      <alignment horizontal="left" vertical="bottom"/>
    </xf>
    <xf borderId="0" fillId="14" fontId="30" numFmtId="0" xfId="0" applyAlignment="1" applyFont="1">
      <alignment horizontal="left" readingOrder="0"/>
    </xf>
    <xf borderId="0" fillId="14" fontId="16" numFmtId="0" xfId="0" applyAlignment="1" applyFont="1">
      <alignment horizontal="left" readingOrder="0"/>
    </xf>
    <xf borderId="0" fillId="10" fontId="9" numFmtId="0" xfId="0" applyAlignment="1" applyFont="1">
      <alignment horizontal="left"/>
    </xf>
    <xf borderId="0" fillId="10" fontId="9" numFmtId="0" xfId="0" applyAlignment="1" applyFont="1">
      <alignment horizontal="left"/>
    </xf>
    <xf borderId="0" fillId="10" fontId="3" numFmtId="0" xfId="0" applyAlignment="1" applyFont="1">
      <alignment horizontal="left"/>
    </xf>
    <xf borderId="0" fillId="10" fontId="3" numFmtId="0" xfId="0" applyAlignment="1" applyFont="1">
      <alignment horizontal="left" readingOrder="0"/>
    </xf>
    <xf borderId="0" fillId="10" fontId="9" numFmtId="0" xfId="0" applyAlignment="1" applyFont="1">
      <alignment horizontal="left" readingOrder="0"/>
    </xf>
    <xf borderId="0" fillId="10" fontId="3" numFmtId="0" xfId="0" applyAlignment="1" applyFont="1">
      <alignment horizontal="left"/>
    </xf>
    <xf borderId="0" fillId="10" fontId="9" numFmtId="0" xfId="0" applyAlignment="1" applyFont="1">
      <alignment horizontal="left" readingOrder="0" shrinkToFit="0" wrapText="0"/>
    </xf>
    <xf borderId="0" fillId="10" fontId="9" numFmtId="0" xfId="0" applyAlignment="1" applyFont="1">
      <alignment horizontal="left" shrinkToFit="0" wrapText="0"/>
    </xf>
    <xf borderId="0" fillId="10" fontId="3" numFmtId="0" xfId="0" applyAlignment="1" applyFont="1">
      <alignment horizontal="left" shrinkToFit="0" wrapText="0"/>
    </xf>
    <xf borderId="0" fillId="10" fontId="3" numFmtId="0" xfId="0" applyAlignment="1" applyFont="1">
      <alignment horizontal="left" shrinkToFit="0" wrapText="0"/>
    </xf>
    <xf borderId="0" fillId="10" fontId="16" numFmtId="0" xfId="0" applyAlignment="1" applyFont="1">
      <alignment horizontal="left" readingOrder="0"/>
    </xf>
    <xf borderId="0" fillId="10" fontId="12" numFmtId="0" xfId="0" applyAlignment="1" applyFont="1">
      <alignment horizontal="left" readingOrder="0"/>
    </xf>
    <xf borderId="0" fillId="10" fontId="12" numFmtId="0" xfId="0" applyAlignment="1" applyFont="1">
      <alignment horizontal="left" readingOrder="0"/>
    </xf>
    <xf borderId="0" fillId="16" fontId="9" numFmtId="0" xfId="0" applyAlignment="1" applyFill="1" applyFont="1">
      <alignment horizontal="left"/>
    </xf>
    <xf borderId="0" fillId="16" fontId="9" numFmtId="0" xfId="0" applyAlignment="1" applyFont="1">
      <alignment horizontal="left"/>
    </xf>
    <xf borderId="0" fillId="16" fontId="3" numFmtId="0" xfId="0" applyAlignment="1" applyFont="1">
      <alignment horizontal="left" readingOrder="0"/>
    </xf>
    <xf borderId="0" fillId="16" fontId="3" numFmtId="0" xfId="0" applyAlignment="1" applyFont="1">
      <alignment horizontal="left"/>
    </xf>
    <xf borderId="0" fillId="16" fontId="9" numFmtId="0" xfId="0" applyAlignment="1" applyFont="1">
      <alignment horizontal="left" readingOrder="0"/>
    </xf>
    <xf borderId="0" fillId="17" fontId="9" numFmtId="0" xfId="0" applyAlignment="1" applyFill="1" applyFont="1">
      <alignment horizontal="left"/>
    </xf>
    <xf borderId="0" fillId="17" fontId="9" numFmtId="0" xfId="0" applyAlignment="1" applyFont="1">
      <alignment horizontal="left" readingOrder="0"/>
    </xf>
    <xf borderId="0" fillId="17" fontId="3" numFmtId="0" xfId="0" applyAlignment="1" applyFont="1">
      <alignment horizontal="left" readingOrder="0"/>
    </xf>
    <xf borderId="0" fillId="17" fontId="3" numFmtId="0" xfId="0" applyAlignment="1" applyFont="1">
      <alignment horizontal="left"/>
    </xf>
    <xf borderId="0" fillId="17" fontId="2" numFmtId="0" xfId="0" applyAlignment="1" applyFont="1">
      <alignment horizontal="left"/>
    </xf>
    <xf borderId="0" fillId="17" fontId="9" numFmtId="0" xfId="0" applyAlignment="1" applyFont="1">
      <alignment horizontal="left"/>
    </xf>
    <xf borderId="0" fillId="17" fontId="12" numFmtId="0" xfId="0" applyAlignment="1" applyFont="1">
      <alignment horizontal="left" readingOrder="0"/>
    </xf>
    <xf borderId="0" fillId="17" fontId="3" numFmtId="0" xfId="0" applyAlignment="1" applyFont="1">
      <alignment horizontal="left"/>
    </xf>
    <xf borderId="0" fillId="17" fontId="35" numFmtId="0" xfId="0" applyAlignment="1" applyFont="1">
      <alignment horizontal="left" readingOrder="0"/>
    </xf>
    <xf borderId="0" fillId="17" fontId="9" numFmtId="0" xfId="0" applyAlignment="1" applyFont="1">
      <alignment horizontal="left" shrinkToFit="0" wrapText="0"/>
    </xf>
    <xf borderId="0" fillId="17" fontId="9" numFmtId="0" xfId="0" applyAlignment="1" applyFont="1">
      <alignment horizontal="left" readingOrder="0" shrinkToFit="0" wrapText="0"/>
    </xf>
    <xf borderId="0" fillId="17" fontId="9" numFmtId="0" xfId="0" applyAlignment="1" applyFont="1">
      <alignment horizontal="left" shrinkToFit="0" wrapText="0"/>
    </xf>
    <xf borderId="0" fillId="17" fontId="30" numFmtId="0" xfId="0" applyAlignment="1" applyFont="1">
      <alignment horizontal="left" readingOrder="0"/>
    </xf>
    <xf borderId="0" fillId="17" fontId="36" numFmtId="0" xfId="0" applyAlignment="1" applyFont="1">
      <alignment horizontal="left"/>
    </xf>
    <xf borderId="0" fillId="17" fontId="36" numFmtId="0" xfId="0" applyAlignment="1" applyFont="1">
      <alignment horizontal="left"/>
    </xf>
    <xf borderId="0" fillId="17" fontId="36" numFmtId="0" xfId="0" applyAlignment="1" applyFont="1">
      <alignment horizontal="left" readingOrder="0"/>
    </xf>
    <xf borderId="0" fillId="17" fontId="3" numFmtId="0" xfId="0" applyFont="1"/>
    <xf borderId="0" fillId="14" fontId="31" numFmtId="0" xfId="0" applyAlignment="1" applyFont="1">
      <alignment vertical="bottom"/>
    </xf>
    <xf borderId="0" fillId="14" fontId="12" numFmtId="0" xfId="0" applyAlignment="1" applyFont="1">
      <alignment horizontal="right" readingOrder="0" vertical="bottom"/>
    </xf>
    <xf borderId="0" fillId="15" fontId="3" numFmtId="0" xfId="0" applyAlignment="1" applyFont="1">
      <alignment readingOrder="0"/>
    </xf>
    <xf borderId="0" fillId="18" fontId="9" numFmtId="0" xfId="0" applyAlignment="1" applyFill="1" applyFont="1">
      <alignment horizontal="left"/>
    </xf>
    <xf borderId="0" fillId="18" fontId="9" numFmtId="0" xfId="0" applyAlignment="1" applyFont="1">
      <alignment horizontal="left" readingOrder="0"/>
    </xf>
    <xf borderId="0" fillId="18" fontId="3" numFmtId="0" xfId="0" applyAlignment="1" applyFont="1">
      <alignment horizontal="left"/>
    </xf>
    <xf borderId="0" fillId="18" fontId="3" numFmtId="0" xfId="0" applyAlignment="1" applyFont="1">
      <alignment horizontal="left" readingOrder="0"/>
    </xf>
    <xf borderId="0" fillId="18" fontId="3" numFmtId="0" xfId="0" applyAlignment="1" applyFont="1">
      <alignment readingOrder="0"/>
    </xf>
    <xf borderId="0" fillId="18" fontId="3" numFmtId="0" xfId="0" applyFont="1"/>
    <xf borderId="0" fillId="18" fontId="30" numFmtId="0" xfId="0" applyAlignment="1" applyFont="1">
      <alignment horizontal="left" readingOrder="0"/>
    </xf>
    <xf borderId="0" fillId="18" fontId="3" numFmtId="0" xfId="0" applyAlignment="1" applyFont="1">
      <alignment horizontal="left"/>
    </xf>
    <xf borderId="0" fillId="18" fontId="9" numFmtId="0" xfId="0" applyAlignment="1" applyFont="1">
      <alignment readingOrder="0"/>
    </xf>
    <xf borderId="0" fillId="18" fontId="3" numFmtId="0" xfId="0" applyAlignment="1" applyFont="1">
      <alignment horizontal="left" shrinkToFit="0" wrapText="0"/>
    </xf>
    <xf borderId="0" fillId="3" fontId="5" numFmtId="0" xfId="0" applyAlignment="1" applyFont="1">
      <alignment horizontal="left" readingOrder="0" shrinkToFit="0" wrapText="1"/>
    </xf>
    <xf borderId="0" fillId="3" fontId="2" numFmtId="0" xfId="0" applyAlignment="1" applyFont="1">
      <alignment horizontal="left" shrinkToFit="0" wrapText="1"/>
    </xf>
    <xf borderId="0" fillId="3" fontId="2" numFmtId="0" xfId="0" applyAlignment="1" applyFont="1">
      <alignment horizontal="left" readingOrder="0" shrinkToFit="0" wrapText="1"/>
    </xf>
    <xf borderId="0" fillId="3" fontId="2" numFmtId="0" xfId="0" applyAlignment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0" fillId="3" fontId="9" numFmtId="0" xfId="0" applyAlignment="1" applyFont="1">
      <alignment horizontal="left"/>
    </xf>
    <xf borderId="0" fillId="15" fontId="0" numFmtId="0" xfId="0" applyAlignment="1" applyFont="1">
      <alignment horizontal="left" readingOrder="0" shrinkToFit="0" wrapText="0"/>
    </xf>
    <xf borderId="0" fillId="15" fontId="9" numFmtId="0" xfId="0" applyAlignment="1" applyFont="1">
      <alignment horizontal="left" shrinkToFit="0" wrapText="0"/>
    </xf>
    <xf borderId="0" fillId="19" fontId="0" numFmtId="0" xfId="0" applyAlignment="1" applyFill="1" applyFont="1">
      <alignment horizontal="left" readingOrder="0" shrinkToFit="0" wrapText="0"/>
    </xf>
    <xf borderId="0" fillId="19" fontId="9" numFmtId="0" xfId="0" applyAlignment="1" applyFont="1">
      <alignment horizontal="left" shrinkToFit="0" wrapText="0"/>
    </xf>
    <xf borderId="0" fillId="19" fontId="9" numFmtId="0" xfId="0" applyAlignment="1" applyFont="1">
      <alignment horizontal="left" shrinkToFit="0" wrapText="0"/>
    </xf>
    <xf borderId="0" fillId="19" fontId="9" numFmtId="0" xfId="0" applyAlignment="1" applyFont="1">
      <alignment horizontal="left" readingOrder="0" shrinkToFit="0" wrapText="0"/>
    </xf>
    <xf borderId="0" fillId="19" fontId="9" numFmtId="168" xfId="0" applyAlignment="1" applyFont="1" applyNumberFormat="1">
      <alignment horizontal="left" shrinkToFit="0" wrapText="0"/>
    </xf>
    <xf borderId="0" fillId="19" fontId="9" numFmtId="169" xfId="0" applyAlignment="1" applyFont="1" applyNumberFormat="1">
      <alignment horizontal="left" readingOrder="0"/>
    </xf>
    <xf borderId="0" fillId="19" fontId="9" numFmtId="0" xfId="0" applyAlignment="1" applyFont="1">
      <alignment horizontal="left" readingOrder="0"/>
    </xf>
    <xf borderId="0" fillId="19" fontId="9" numFmtId="0" xfId="0" applyAlignment="1" applyFont="1">
      <alignment horizontal="left"/>
    </xf>
    <xf borderId="0" fillId="15" fontId="9" numFmtId="168" xfId="0" applyAlignment="1" applyFont="1" applyNumberFormat="1">
      <alignment horizontal="left" shrinkToFit="0" wrapText="0"/>
    </xf>
    <xf borderId="0" fillId="15" fontId="9" numFmtId="0" xfId="0" applyAlignment="1" applyFont="1">
      <alignment horizontal="left" readingOrder="0" shrinkToFit="0" vertical="bottom" wrapText="0"/>
    </xf>
    <xf borderId="0" fillId="3" fontId="0" numFmtId="0" xfId="0" applyAlignment="1" applyFont="1">
      <alignment horizontal="left" readingOrder="0" shrinkToFit="0" wrapText="0"/>
    </xf>
    <xf borderId="0" fillId="3" fontId="9" numFmtId="0" xfId="0" applyAlignment="1" applyFont="1">
      <alignment horizontal="left" shrinkToFit="0" wrapText="0"/>
    </xf>
    <xf borderId="0" fillId="3" fontId="9" numFmtId="0" xfId="0" applyAlignment="1" applyFont="1">
      <alignment horizontal="left" shrinkToFit="0" wrapText="0"/>
    </xf>
    <xf borderId="0" fillId="3" fontId="9" numFmtId="0" xfId="0" applyAlignment="1" applyFont="1">
      <alignment horizontal="left" readingOrder="0" shrinkToFit="0" wrapText="0"/>
    </xf>
    <xf borderId="0" fillId="3" fontId="9" numFmtId="170" xfId="0" applyAlignment="1" applyFont="1" applyNumberFormat="1">
      <alignment horizontal="left" shrinkToFit="0" wrapText="0"/>
    </xf>
    <xf borderId="0" fillId="3" fontId="9" numFmtId="0" xfId="0" applyAlignment="1" applyFont="1">
      <alignment horizontal="left" readingOrder="0" shrinkToFit="0" vertical="bottom" wrapText="0"/>
    </xf>
    <xf borderId="0" fillId="19" fontId="9" numFmtId="170" xfId="0" applyAlignment="1" applyFont="1" applyNumberFormat="1">
      <alignment horizontal="left" readingOrder="0" shrinkToFit="0" wrapText="0"/>
    </xf>
    <xf borderId="0" fillId="19" fontId="0" numFmtId="169" xfId="0" applyAlignment="1" applyFont="1" applyNumberFormat="1">
      <alignment horizontal="left" readingOrder="0" shrinkToFit="0" wrapText="0"/>
    </xf>
    <xf borderId="0" fillId="19" fontId="9" numFmtId="169" xfId="0" applyAlignment="1" applyFont="1" applyNumberFormat="1">
      <alignment horizontal="left" readingOrder="0" shrinkToFit="0" wrapText="0"/>
    </xf>
    <xf borderId="0" fillId="8" fontId="0" numFmtId="0" xfId="0" applyAlignment="1" applyFont="1">
      <alignment horizontal="left" readingOrder="0" shrinkToFit="0" wrapText="0"/>
    </xf>
    <xf borderId="0" fillId="8" fontId="9" numFmtId="170" xfId="0" applyAlignment="1" applyFont="1" applyNumberFormat="1">
      <alignment horizontal="left" readingOrder="0" shrinkToFit="0" wrapText="0"/>
    </xf>
    <xf borderId="0" fillId="8" fontId="0" numFmtId="0" xfId="0" applyAlignment="1" applyFont="1">
      <alignment horizontal="left" shrinkToFit="0" wrapText="0"/>
    </xf>
    <xf borderId="0" fillId="3" fontId="0" numFmtId="0" xfId="0" applyAlignment="1" applyFont="1">
      <alignment horizontal="left" shrinkToFit="0" wrapText="0"/>
    </xf>
    <xf borderId="0" fillId="19" fontId="30" numFmtId="0" xfId="0" applyAlignment="1" applyFont="1">
      <alignment readingOrder="0"/>
    </xf>
    <xf borderId="0" fillId="19" fontId="9" numFmtId="169" xfId="0" applyAlignment="1" applyFont="1" applyNumberFormat="1">
      <alignment horizontal="left" readingOrder="0" shrinkToFit="0" vertical="bottom" wrapText="0"/>
    </xf>
    <xf borderId="0" fillId="19" fontId="0" numFmtId="0" xfId="0" applyAlignment="1" applyFont="1">
      <alignment horizontal="left" shrinkToFit="0" wrapText="0"/>
    </xf>
    <xf borderId="0" fillId="14" fontId="0" numFmtId="0" xfId="0" applyAlignment="1" applyFont="1">
      <alignment horizontal="left" readingOrder="0" shrinkToFit="0" wrapText="0"/>
    </xf>
    <xf borderId="0" fillId="14" fontId="9" numFmtId="168" xfId="0" applyAlignment="1" applyFont="1" applyNumberFormat="1">
      <alignment horizontal="left" shrinkToFit="0" wrapText="0"/>
    </xf>
    <xf borderId="0" fillId="14" fontId="9" numFmtId="0" xfId="0" applyAlignment="1" applyFont="1">
      <alignment horizontal="left" readingOrder="0" shrinkToFit="0" vertical="bottom" wrapText="0"/>
    </xf>
    <xf borderId="0" fillId="14" fontId="0" numFmtId="0" xfId="0" applyAlignment="1" applyFont="1">
      <alignment horizontal="left" shrinkToFit="0" wrapText="0"/>
    </xf>
    <xf borderId="0" fillId="3" fontId="9" numFmtId="168" xfId="0" applyAlignment="1" applyFont="1" applyNumberFormat="1">
      <alignment horizontal="left" shrinkToFit="0" wrapText="0"/>
    </xf>
    <xf borderId="0" fillId="3" fontId="37" numFmtId="0" xfId="0" applyAlignment="1" applyFont="1">
      <alignment horizontal="left" readingOrder="0" shrinkToFit="0" vertical="top" wrapText="0"/>
    </xf>
    <xf borderId="0" fillId="15" fontId="0" numFmtId="0" xfId="0" applyAlignment="1" applyFont="1">
      <alignment horizontal="left" shrinkToFit="0" wrapText="0"/>
    </xf>
    <xf borderId="0" fillId="20" fontId="0" numFmtId="0" xfId="0" applyAlignment="1" applyFill="1" applyFont="1">
      <alignment horizontal="left" readingOrder="0" shrinkToFit="0" wrapText="0"/>
    </xf>
    <xf borderId="0" fillId="20" fontId="9" numFmtId="0" xfId="0" applyAlignment="1" applyFont="1">
      <alignment horizontal="left" shrinkToFit="0" wrapText="0"/>
    </xf>
    <xf borderId="0" fillId="20" fontId="9" numFmtId="0" xfId="0" applyAlignment="1" applyFont="1">
      <alignment horizontal="left" readingOrder="0" shrinkToFit="0" wrapText="0"/>
    </xf>
    <xf borderId="0" fillId="20" fontId="9" numFmtId="0" xfId="0" applyAlignment="1" applyFont="1">
      <alignment horizontal="left" shrinkToFit="0" wrapText="0"/>
    </xf>
    <xf borderId="0" fillId="20" fontId="9" numFmtId="0" xfId="0" applyAlignment="1" applyFont="1">
      <alignment horizontal="left" readingOrder="0"/>
    </xf>
    <xf borderId="0" fillId="20" fontId="9" numFmtId="0" xfId="0" applyAlignment="1" applyFont="1">
      <alignment horizontal="left"/>
    </xf>
    <xf borderId="0" fillId="14" fontId="9" numFmtId="170" xfId="0" applyAlignment="1" applyFont="1" applyNumberFormat="1">
      <alignment horizontal="left" readingOrder="0" shrinkToFit="0" wrapText="0"/>
    </xf>
    <xf borderId="0" fillId="15" fontId="9" numFmtId="170" xfId="0" applyAlignment="1" applyFont="1" applyNumberFormat="1">
      <alignment horizontal="left" readingOrder="0" shrinkToFit="0" wrapText="0"/>
    </xf>
    <xf borderId="0" fillId="3" fontId="9" numFmtId="170" xfId="0" applyAlignment="1" applyFont="1" applyNumberFormat="1">
      <alignment horizontal="left" readingOrder="0" shrinkToFit="0" wrapText="0"/>
    </xf>
    <xf borderId="0" fillId="15" fontId="3" numFmtId="0" xfId="0" applyFont="1"/>
    <xf borderId="0" fillId="8" fontId="9" numFmtId="168" xfId="0" applyAlignment="1" applyFont="1" applyNumberFormat="1">
      <alignment horizontal="left" shrinkToFit="0" wrapText="0"/>
    </xf>
    <xf borderId="0" fillId="20" fontId="0" numFmtId="0" xfId="0" applyAlignment="1" applyFont="1">
      <alignment horizontal="left" shrinkToFit="0" wrapText="0"/>
    </xf>
    <xf borderId="0" fillId="20" fontId="9" numFmtId="170" xfId="0" applyAlignment="1" applyFont="1" applyNumberFormat="1">
      <alignment horizontal="left" readingOrder="0" shrinkToFit="0" wrapText="0"/>
    </xf>
    <xf borderId="0" fillId="20" fontId="3" numFmtId="0" xfId="0" applyFont="1"/>
    <xf borderId="0" fillId="0" fontId="0" numFmtId="0" xfId="0" applyAlignment="1" applyFont="1">
      <alignment horizontal="left" readingOrder="0" shrinkToFit="0" wrapText="0"/>
    </xf>
    <xf borderId="0" fillId="0" fontId="9" numFmtId="170" xfId="0" applyAlignment="1" applyFont="1" applyNumberFormat="1">
      <alignment horizontal="left" readingOrder="0" shrinkToFit="0" wrapText="0"/>
    </xf>
    <xf borderId="0" fillId="20" fontId="9" numFmtId="168" xfId="0" applyAlignment="1" applyFont="1" applyNumberFormat="1">
      <alignment horizontal="left" shrinkToFit="0" wrapText="0"/>
    </xf>
    <xf borderId="0" fillId="0" fontId="9" numFmtId="168" xfId="0" applyAlignment="1" applyFont="1" applyNumberFormat="1">
      <alignment horizontal="left" shrinkToFit="0" wrapText="0"/>
    </xf>
    <xf borderId="0" fillId="0" fontId="0" numFmtId="0" xfId="0" applyAlignment="1" applyFont="1">
      <alignment horizontal="left" shrinkToFit="0" wrapText="0"/>
    </xf>
    <xf borderId="0" fillId="15" fontId="9" numFmtId="0" xfId="0" applyAlignment="1" applyFont="1">
      <alignment horizontal="left" shrinkToFit="0" vertical="bottom" wrapText="0"/>
    </xf>
    <xf borderId="0" fillId="15" fontId="9" numFmtId="170" xfId="0" applyAlignment="1" applyFont="1" applyNumberFormat="1">
      <alignment horizontal="left" shrinkToFit="0" wrapText="0"/>
    </xf>
    <xf borderId="0" fillId="19" fontId="9" numFmtId="170" xfId="0" applyAlignment="1" applyFont="1" applyNumberFormat="1">
      <alignment horizontal="left" shrinkToFit="0" wrapText="0"/>
    </xf>
    <xf borderId="0" fillId="21" fontId="8" numFmtId="0" xfId="0" applyAlignment="1" applyFill="1" applyFont="1">
      <alignment horizontal="left" readingOrder="0" shrinkToFit="0" wrapText="0"/>
    </xf>
    <xf borderId="0" fillId="21" fontId="6" numFmtId="0" xfId="0" applyAlignment="1" applyFont="1">
      <alignment horizontal="left" readingOrder="0" shrinkToFit="0" wrapText="0"/>
    </xf>
    <xf borderId="0" fillId="21" fontId="6" numFmtId="0" xfId="0" applyAlignment="1" applyFont="1">
      <alignment horizontal="left" shrinkToFit="0" wrapText="0"/>
    </xf>
    <xf borderId="0" fillId="21" fontId="6" numFmtId="170" xfId="0" applyAlignment="1" applyFont="1" applyNumberFormat="1">
      <alignment horizontal="left" readingOrder="0" shrinkToFit="0" wrapText="0"/>
    </xf>
    <xf borderId="0" fillId="21" fontId="8" numFmtId="0" xfId="0" applyAlignment="1" applyFont="1">
      <alignment horizontal="left" shrinkToFit="0" wrapText="0"/>
    </xf>
    <xf borderId="0" fillId="21" fontId="6" numFmtId="0" xfId="0" applyAlignment="1" applyFont="1">
      <alignment horizontal="left" readingOrder="0"/>
    </xf>
    <xf borderId="0" fillId="21" fontId="6" numFmtId="0" xfId="0" applyAlignment="1" applyFont="1">
      <alignment horizontal="left"/>
    </xf>
    <xf borderId="0" fillId="15" fontId="9" numFmtId="0" xfId="0" applyAlignment="1" applyFont="1">
      <alignment horizontal="left" shrinkToFit="0" wrapText="0"/>
    </xf>
    <xf borderId="0" fillId="15" fontId="9" numFmtId="0" xfId="0" applyAlignment="1" applyFont="1">
      <alignment horizontal="left"/>
    </xf>
    <xf borderId="0" fillId="15" fontId="9" numFmtId="168" xfId="0" applyAlignment="1" applyFont="1" applyNumberFormat="1">
      <alignment horizontal="left" readingOrder="0" shrinkToFit="0" wrapText="0"/>
    </xf>
    <xf borderId="0" fillId="19" fontId="9" numFmtId="0" xfId="0" applyAlignment="1" applyFont="1">
      <alignment horizontal="left" shrinkToFit="0" wrapText="0"/>
    </xf>
    <xf borderId="0" fillId="3" fontId="9" numFmtId="0" xfId="0" applyAlignment="1" applyFont="1">
      <alignment horizontal="left" shrinkToFit="0" wrapText="0"/>
    </xf>
    <xf borderId="0" fillId="3" fontId="9" numFmtId="168" xfId="0" applyAlignment="1" applyFont="1" applyNumberFormat="1">
      <alignment horizontal="left" readingOrder="0" shrinkToFit="0" wrapText="0"/>
    </xf>
    <xf borderId="0" fillId="20" fontId="9" numFmtId="0" xfId="0" applyAlignment="1" applyFont="1">
      <alignment horizontal="left" readingOrder="0" shrinkToFit="0" wrapText="0"/>
    </xf>
    <xf borderId="0" fillId="19" fontId="9" numFmtId="3" xfId="0" applyAlignment="1" applyFont="1" applyNumberFormat="1">
      <alignment horizontal="left" readingOrder="0" shrinkToFit="0" wrapText="0"/>
    </xf>
    <xf borderId="0" fillId="3" fontId="3" numFmtId="0" xfId="0" applyFont="1"/>
    <xf borderId="0" fillId="3" fontId="38" numFmtId="0" xfId="0" applyAlignment="1" applyFont="1">
      <alignment horizontal="left" readingOrder="0" shrinkToFit="0" wrapText="0"/>
    </xf>
    <xf borderId="0" fillId="19" fontId="0" numFmtId="0" xfId="0" applyAlignment="1" applyFont="1">
      <alignment horizontal="left" readingOrder="0" shrinkToFit="0" wrapText="0"/>
    </xf>
    <xf borderId="0" fillId="19" fontId="9" numFmtId="0" xfId="0" applyAlignment="1" applyFont="1">
      <alignment horizontal="left" readingOrder="0" shrinkToFit="0" wrapText="0"/>
    </xf>
    <xf borderId="0" fillId="19" fontId="0" numFmtId="0" xfId="0" applyAlignment="1" applyFont="1">
      <alignment horizontal="left" shrinkToFit="0" wrapText="0"/>
    </xf>
    <xf borderId="0" fillId="19" fontId="9" numFmtId="0" xfId="0" applyAlignment="1" applyFont="1">
      <alignment horizontal="left"/>
    </xf>
    <xf borderId="0" fillId="3" fontId="0" numFmtId="0" xfId="0" applyAlignment="1" applyFont="1">
      <alignment horizontal="left" readingOrder="0" shrinkToFit="0" wrapText="0"/>
    </xf>
    <xf borderId="0" fillId="3" fontId="9" numFmtId="0" xfId="0" applyAlignment="1" applyFont="1">
      <alignment horizontal="left" readingOrder="0" shrinkToFit="0" wrapText="0"/>
    </xf>
    <xf borderId="0" fillId="3" fontId="0" numFmtId="0" xfId="0" applyAlignment="1" applyFont="1">
      <alignment horizontal="left" shrinkToFit="0" wrapText="0"/>
    </xf>
    <xf borderId="0" fillId="3" fontId="9" numFmtId="0" xfId="0" applyAlignment="1" applyFont="1">
      <alignment horizontal="left"/>
    </xf>
    <xf borderId="0" fillId="15" fontId="0" numFmtId="0" xfId="0" applyAlignment="1" applyFont="1">
      <alignment horizontal="left" readingOrder="0" shrinkToFit="0" wrapText="0"/>
    </xf>
    <xf borderId="0" fillId="15" fontId="9" numFmtId="0" xfId="0" applyAlignment="1" applyFont="1">
      <alignment horizontal="left" readingOrder="0" shrinkToFit="0" wrapText="0"/>
    </xf>
    <xf borderId="0" fillId="15" fontId="9" numFmtId="0" xfId="0" applyAlignment="1" applyFont="1">
      <alignment horizontal="left" shrinkToFit="0" wrapText="0"/>
    </xf>
    <xf borderId="0" fillId="15" fontId="9" numFmtId="168" xfId="0" applyAlignment="1" applyFont="1" applyNumberFormat="1">
      <alignment horizontal="left" vertical="bottom"/>
    </xf>
    <xf borderId="0" fillId="15" fontId="0" numFmtId="0" xfId="0" applyAlignment="1" applyFont="1">
      <alignment horizontal="left" shrinkToFit="0" wrapText="0"/>
    </xf>
    <xf borderId="0" fillId="19" fontId="3" numFmtId="0" xfId="0" applyAlignment="1" applyFont="1">
      <alignment horizontal="left"/>
    </xf>
    <xf borderId="0" fillId="19" fontId="3" numFmtId="169" xfId="0" applyAlignment="1" applyFont="1" applyNumberFormat="1">
      <alignment horizontal="left" readingOrder="0"/>
    </xf>
    <xf borderId="0" fillId="19" fontId="3" numFmtId="0" xfId="0" applyAlignment="1" applyFont="1">
      <alignment horizontal="left"/>
    </xf>
    <xf borderId="0" fillId="0" fontId="9" numFmtId="0" xfId="0" applyFont="1"/>
    <xf borderId="0" fillId="0" fontId="9" numFmtId="171" xfId="0" applyAlignment="1" applyFont="1" applyNumberFormat="1">
      <alignment horizontal="left"/>
    </xf>
    <xf borderId="0" fillId="0" fontId="9" numFmtId="172" xfId="0" applyAlignment="1" applyFont="1" applyNumberFormat="1">
      <alignment horizontal="left"/>
    </xf>
    <xf borderId="0" fillId="0" fontId="9" numFmtId="165" xfId="0" applyAlignment="1" applyFont="1" applyNumberFormat="1">
      <alignment horizontal="left"/>
    </xf>
    <xf borderId="0" fillId="0" fontId="9" numFmtId="4" xfId="0" applyAlignment="1" applyFont="1" applyNumberFormat="1">
      <alignment horizontal="left"/>
    </xf>
    <xf borderId="0" fillId="0" fontId="9" numFmtId="3" xfId="0" applyAlignment="1" applyFont="1" applyNumberFormat="1">
      <alignment horizontal="left"/>
    </xf>
    <xf borderId="0" fillId="0" fontId="9" numFmtId="173" xfId="0" applyAlignment="1" applyFont="1" applyNumberFormat="1">
      <alignment horizontal="left"/>
    </xf>
    <xf borderId="0" fillId="14" fontId="3" numFmtId="174" xfId="0" applyAlignment="1" applyFont="1" applyNumberFormat="1">
      <alignment horizontal="left" readingOrder="0"/>
    </xf>
    <xf borderId="0" fillId="14" fontId="12" numFmtId="0" xfId="0" applyAlignment="1" applyFont="1">
      <alignment horizontal="left" readingOrder="0" vertical="bottom"/>
    </xf>
    <xf borderId="0" fillId="14" fontId="12" numFmtId="0" xfId="0" applyAlignment="1" applyFont="1">
      <alignment horizontal="left" readingOrder="0"/>
    </xf>
    <xf borderId="0" fillId="14" fontId="3" numFmtId="0" xfId="0" applyAlignment="1" applyFont="1">
      <alignment horizontal="left" readingOrder="0" shrinkToFit="0" wrapText="0"/>
    </xf>
    <xf borderId="0" fillId="14" fontId="12" numFmtId="0" xfId="0" applyAlignment="1" applyFont="1">
      <alignment vertical="bottom"/>
    </xf>
    <xf borderId="0" fillId="14" fontId="30" numFmtId="0" xfId="0" applyAlignment="1" applyFont="1">
      <alignment vertical="bottom"/>
    </xf>
    <xf borderId="0" fillId="14" fontId="39" numFmtId="0" xfId="0" applyAlignment="1" applyFont="1">
      <alignment horizontal="left" readingOrder="0"/>
    </xf>
    <xf borderId="0" fillId="14" fontId="39" numFmtId="0" xfId="0" applyAlignment="1" applyFont="1">
      <alignment readingOrder="0"/>
    </xf>
    <xf borderId="0" fillId="14" fontId="40" numFmtId="175" xfId="0" applyAlignment="1" applyFont="1" applyNumberFormat="1">
      <alignment vertical="bottom"/>
    </xf>
    <xf borderId="0" fillId="14" fontId="40" numFmtId="0" xfId="0" applyAlignment="1" applyFont="1">
      <alignment vertical="bottom"/>
    </xf>
    <xf borderId="0" fillId="14" fontId="39" numFmtId="0" xfId="0" applyFont="1"/>
    <xf borderId="0" fillId="14" fontId="12" numFmtId="0" xfId="0" applyAlignment="1" applyFont="1">
      <alignment readingOrder="0" vertical="bottom"/>
    </xf>
    <xf borderId="0" fillId="14" fontId="3" numFmtId="175" xfId="0" applyAlignment="1" applyFont="1" applyNumberFormat="1">
      <alignment horizontal="left" readingOrder="0"/>
    </xf>
    <xf borderId="0" fillId="19" fontId="3" numFmtId="175" xfId="0" applyAlignment="1" applyFont="1" applyNumberFormat="1">
      <alignment horizontal="left" readingOrder="0"/>
    </xf>
    <xf borderId="0" fillId="19" fontId="3" numFmtId="0" xfId="0" applyAlignment="1" applyFont="1">
      <alignment readingOrder="0"/>
    </xf>
    <xf borderId="0" fillId="19" fontId="3" numFmtId="0" xfId="0" applyAlignment="1" applyFont="1">
      <alignment horizontal="left" readingOrder="0"/>
    </xf>
    <xf borderId="0" fillId="19" fontId="3" numFmtId="0" xfId="0" applyFont="1"/>
    <xf borderId="0" fillId="14" fontId="41" numFmtId="0" xfId="0" applyAlignment="1" applyFont="1">
      <alignment horizontal="left" readingOrder="0"/>
    </xf>
    <xf borderId="0" fillId="14" fontId="41" numFmtId="0" xfId="0" applyFont="1"/>
    <xf borderId="0" fillId="14" fontId="42" numFmtId="0" xfId="0" applyAlignment="1" applyFont="1">
      <alignment vertical="bottom"/>
    </xf>
    <xf borderId="0" fillId="14" fontId="27" numFmtId="0" xfId="0" applyAlignment="1" applyFont="1">
      <alignment vertical="bottom"/>
    </xf>
    <xf borderId="0" fillId="14" fontId="41" numFmtId="0" xfId="0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0" fontId="12" numFmtId="175" xfId="0" applyAlignment="1" applyFont="1" applyNumberFormat="1">
      <alignment vertical="bottom"/>
    </xf>
    <xf borderId="0" fillId="7" fontId="30" numFmtId="0" xfId="0" applyAlignment="1" applyFont="1">
      <alignment vertical="bottom"/>
    </xf>
    <xf borderId="0" fillId="7" fontId="12" numFmtId="0" xfId="0" applyAlignment="1" applyFont="1">
      <alignment vertical="bottom"/>
    </xf>
    <xf borderId="0" fillId="0" fontId="3" numFmtId="175" xfId="0" applyAlignment="1" applyFont="1" applyNumberFormat="1">
      <alignment horizontal="left" readingOrder="0"/>
    </xf>
    <xf borderId="0" fillId="14" fontId="43" numFmtId="0" xfId="0" applyAlignment="1" applyFont="1">
      <alignment readingOrder="0"/>
    </xf>
    <xf borderId="0" fillId="20" fontId="3" numFmtId="0" xfId="0" applyAlignment="1" applyFont="1">
      <alignment horizontal="left" readingOrder="0"/>
    </xf>
    <xf borderId="0" fillId="20" fontId="3" numFmtId="0" xfId="0" applyAlignment="1" applyFont="1">
      <alignment horizontal="left"/>
    </xf>
    <xf borderId="2" fillId="20" fontId="3" numFmtId="0" xfId="0" applyAlignment="1" applyBorder="1" applyFont="1">
      <alignment readingOrder="0"/>
    </xf>
    <xf borderId="2" fillId="20" fontId="3" numFmtId="0" xfId="0" applyAlignment="1" applyBorder="1" applyFont="1">
      <alignment horizontal="left" readingOrder="0"/>
    </xf>
    <xf borderId="0" fillId="11" fontId="3" numFmtId="0" xfId="0" applyAlignment="1" applyFont="1">
      <alignment horizontal="left" readingOrder="0"/>
    </xf>
    <xf borderId="0" fillId="11" fontId="3" numFmtId="0" xfId="0" applyAlignment="1" applyFont="1">
      <alignment horizontal="left"/>
    </xf>
    <xf borderId="2" fillId="11" fontId="3" numFmtId="0" xfId="0" applyAlignment="1" applyBorder="1" applyFont="1">
      <alignment readingOrder="0"/>
    </xf>
    <xf borderId="2" fillId="11" fontId="3" numFmtId="0" xfId="0" applyAlignment="1" applyBorder="1" applyFont="1">
      <alignment horizontal="left"/>
    </xf>
    <xf borderId="2" fillId="0" fontId="3" numFmtId="0" xfId="0" applyAlignment="1" applyBorder="1" applyFont="1">
      <alignment horizontal="left"/>
    </xf>
    <xf borderId="2" fillId="0" fontId="3" numFmtId="0" xfId="0" applyBorder="1" applyFont="1"/>
    <xf borderId="0" fillId="0" fontId="26" numFmtId="0" xfId="0" applyAlignment="1" applyFont="1">
      <alignment horizontal="left"/>
    </xf>
    <xf borderId="0" fillId="0" fontId="44" numFmtId="0" xfId="0" applyAlignment="1" applyFont="1">
      <alignment horizontal="left"/>
    </xf>
    <xf borderId="2" fillId="0" fontId="45" numFmtId="0" xfId="0" applyAlignment="1" applyBorder="1" applyFont="1">
      <alignment horizontal="left"/>
    </xf>
    <xf borderId="2" fillId="0" fontId="46" numFmtId="0" xfId="0" applyAlignment="1" applyBorder="1" applyFont="1">
      <alignment horizontal="left"/>
    </xf>
    <xf borderId="2" fillId="0" fontId="47" numFmtId="0" xfId="0" applyBorder="1" applyFont="1"/>
    <xf borderId="0" fillId="7" fontId="48" numFmtId="0" xfId="0" applyAlignment="1" applyFont="1">
      <alignment vertical="bottom"/>
    </xf>
    <xf borderId="0" fillId="7" fontId="49" numFmtId="0" xfId="0" applyAlignment="1" applyFont="1">
      <alignment horizontal="left" readingOrder="0"/>
    </xf>
    <xf borderId="0" fillId="7" fontId="50" numFmtId="0" xfId="0" applyAlignment="1" applyFont="1">
      <alignment vertical="bottom"/>
    </xf>
    <xf borderId="2" fillId="14" fontId="51" numFmtId="0" xfId="0" applyAlignment="1" applyBorder="1" applyFont="1">
      <alignment horizontal="left"/>
    </xf>
    <xf borderId="2" fillId="14" fontId="52" numFmtId="0" xfId="0" applyAlignment="1" applyBorder="1" applyFont="1">
      <alignment horizontal="left" readingOrder="0" vertical="bottom"/>
    </xf>
    <xf borderId="2" fillId="14" fontId="53" numFmtId="0" xfId="0" applyAlignment="1" applyBorder="1" applyFont="1">
      <alignment readingOrder="0"/>
    </xf>
    <xf borderId="0" fillId="14" fontId="54" numFmtId="0" xfId="0" applyFont="1"/>
    <xf borderId="2" fillId="14" fontId="12" numFmtId="0" xfId="0" applyAlignment="1" applyBorder="1" applyFont="1">
      <alignment horizontal="left" readingOrder="0" vertical="bottom"/>
    </xf>
    <xf borderId="2" fillId="19" fontId="55" numFmtId="0" xfId="0" applyAlignment="1" applyBorder="1" applyFont="1">
      <alignment horizontal="left" readingOrder="0" vertical="bottom"/>
    </xf>
    <xf borderId="2" fillId="19" fontId="56" numFmtId="0" xfId="0" applyAlignment="1" applyBorder="1" applyFont="1">
      <alignment readingOrder="0"/>
    </xf>
    <xf borderId="2" fillId="0" fontId="12" numFmtId="0" xfId="0" applyAlignment="1" applyBorder="1" applyFont="1">
      <alignment horizontal="left" vertical="bottom"/>
    </xf>
    <xf borderId="2" fillId="7" fontId="57" numFmtId="0" xfId="0" applyAlignment="1" applyBorder="1" applyFont="1">
      <alignment horizontal="left" vertical="bottom"/>
    </xf>
    <xf borderId="2" fillId="7" fontId="58" numFmtId="0" xfId="0" applyAlignment="1" applyBorder="1" applyFont="1">
      <alignment horizontal="left" vertical="bottom"/>
    </xf>
    <xf borderId="2" fillId="0" fontId="3" numFmtId="0" xfId="0" applyAlignment="1" applyBorder="1" applyFont="1">
      <alignment horizontal="left" readingOrder="0"/>
    </xf>
    <xf borderId="0" fillId="16" fontId="3" numFmtId="0" xfId="0" applyAlignment="1" applyFont="1">
      <alignment horizontal="left"/>
    </xf>
    <xf borderId="0" fillId="15" fontId="59" numFmtId="0" xfId="0" applyAlignment="1" applyFont="1">
      <alignment horizontal="left" readingOrder="0"/>
    </xf>
    <xf borderId="0" fillId="15" fontId="60" numFmtId="0" xfId="0" applyAlignment="1" applyFont="1">
      <alignment horizontal="left" readingOrder="0" shrinkToFit="0" vertical="top" wrapText="0"/>
    </xf>
    <xf borderId="0" fillId="7" fontId="61" numFmtId="0" xfId="0" applyAlignment="1" applyFont="1">
      <alignment horizontal="left" readingOrder="0"/>
    </xf>
    <xf borderId="0" fillId="0" fontId="3" numFmtId="169" xfId="0" applyAlignment="1" applyFont="1" applyNumberFormat="1">
      <alignment horizontal="left"/>
    </xf>
    <xf borderId="0" fillId="0" fontId="1" numFmtId="173" xfId="0" applyAlignment="1" applyFont="1" applyNumberFormat="1">
      <alignment horizontal="left" readingOrder="0" shrinkToFit="0" wrapText="0"/>
    </xf>
    <xf borderId="0" fillId="0" fontId="1" numFmtId="0" xfId="0" applyAlignment="1" applyFont="1">
      <alignment horizontal="left" readingOrder="0" shrinkToFit="0" wrapText="0"/>
    </xf>
    <xf borderId="0" fillId="0" fontId="62" numFmtId="0" xfId="0" applyAlignment="1" applyFont="1">
      <alignment horizontal="left" readingOrder="0" shrinkToFit="0" wrapText="0"/>
    </xf>
    <xf borderId="0" fillId="3" fontId="13" numFmtId="0" xfId="0" applyAlignment="1" applyFont="1">
      <alignment horizontal="left" readingOrder="0" shrinkToFit="0" wrapText="0"/>
    </xf>
    <xf borderId="0" fillId="3" fontId="3" numFmtId="0" xfId="0" applyAlignment="1" applyFont="1">
      <alignment horizontal="left" shrinkToFit="0" wrapText="0"/>
    </xf>
    <xf borderId="0" fillId="3" fontId="3" numFmtId="0" xfId="0" applyAlignment="1" applyFont="1">
      <alignment horizontal="left" readingOrder="0" shrinkToFit="0" wrapText="0"/>
    </xf>
    <xf borderId="0" fillId="3" fontId="13" numFmtId="0" xfId="0" applyAlignment="1" applyFont="1">
      <alignment horizontal="left" shrinkToFit="0" wrapText="0"/>
    </xf>
    <xf borderId="0" fillId="3" fontId="4" numFmtId="0" xfId="0" applyAlignment="1" applyFont="1">
      <alignment horizontal="left" readingOrder="0" shrinkToFit="0" wrapText="1"/>
    </xf>
    <xf borderId="1" fillId="7" fontId="1" numFmtId="0" xfId="0" applyAlignment="1" applyBorder="1" applyFont="1">
      <alignment horizontal="left" readingOrder="0" shrinkToFit="0" wrapText="1"/>
    </xf>
    <xf borderId="1" fillId="7" fontId="1" numFmtId="0" xfId="0" applyAlignment="1" applyBorder="1" applyFont="1">
      <alignment horizontal="left" shrinkToFit="0" wrapText="1"/>
    </xf>
    <xf borderId="1" fillId="7" fontId="4" numFmtId="0" xfId="0" applyAlignment="1" applyBorder="1" applyFont="1">
      <alignment horizontal="left" readingOrder="0" shrinkToFit="0" wrapText="1"/>
    </xf>
    <xf borderId="0" fillId="3" fontId="1" numFmtId="0" xfId="0" applyAlignment="1" applyFont="1">
      <alignment horizontal="left" readingOrder="0" shrinkToFit="0" wrapText="1"/>
    </xf>
    <xf borderId="0" fillId="3" fontId="26" numFmtId="0" xfId="0" applyAlignment="1" applyFont="1">
      <alignment horizontal="left" shrinkToFit="0" wrapText="0"/>
    </xf>
    <xf borderId="0" fillId="0" fontId="3" numFmtId="171" xfId="0" applyAlignment="1" applyFont="1" applyNumberFormat="1">
      <alignment horizontal="left"/>
    </xf>
    <xf borderId="0" fillId="0" fontId="3" numFmtId="171" xfId="0" applyAlignment="1" applyFont="1" applyNumberFormat="1">
      <alignment horizontal="left" readingOrder="0"/>
    </xf>
    <xf borderId="0" fillId="3" fontId="3" numFmtId="173" xfId="0" applyAlignment="1" applyFont="1" applyNumberFormat="1">
      <alignment horizontal="left" readingOrder="0" shrinkToFit="0" wrapText="0"/>
    </xf>
    <xf borderId="0" fillId="11" fontId="13" numFmtId="0" xfId="0" applyAlignment="1" applyFont="1">
      <alignment horizontal="left" readingOrder="0" shrinkToFit="0" wrapText="0"/>
    </xf>
    <xf borderId="0" fillId="3" fontId="3" numFmtId="171" xfId="0" applyAlignment="1" applyFont="1" applyNumberFormat="1">
      <alignment horizontal="left" readingOrder="0" shrinkToFit="0" wrapText="0"/>
    </xf>
    <xf borderId="0" fillId="7" fontId="21" numFmtId="0" xfId="0" applyAlignment="1" applyFont="1">
      <alignment horizontal="left" readingOrder="0"/>
    </xf>
    <xf borderId="0" fillId="7" fontId="61" numFmtId="0" xfId="0" applyAlignment="1" applyFont="1">
      <alignment horizontal="center" readingOrder="0"/>
    </xf>
    <xf borderId="0" fillId="15" fontId="26" numFmtId="0" xfId="0" applyAlignment="1" applyFont="1">
      <alignment horizontal="left"/>
    </xf>
    <xf borderId="0" fillId="0" fontId="26" numFmtId="171" xfId="0" applyAlignment="1" applyFont="1" applyNumberFormat="1">
      <alignment horizontal="left" readingOrder="0"/>
    </xf>
    <xf borderId="0" fillId="8" fontId="26" numFmtId="0" xfId="0" applyAlignment="1" applyFont="1">
      <alignment horizontal="left" readingOrder="0"/>
    </xf>
    <xf borderId="0" fillId="0" fontId="26" numFmtId="4" xfId="0" applyAlignment="1" applyFont="1" applyNumberFormat="1">
      <alignment horizontal="left" readingOrder="0"/>
    </xf>
    <xf borderId="0" fillId="7" fontId="63" numFmtId="0" xfId="0" applyAlignment="1" applyFont="1">
      <alignment horizontal="left" readingOrder="0"/>
    </xf>
    <xf borderId="0" fillId="7" fontId="10" numFmtId="0" xfId="0" applyAlignment="1" applyFont="1">
      <alignment horizontal="center" readingOrder="0"/>
    </xf>
    <xf borderId="0" fillId="15" fontId="26" numFmtId="0" xfId="0" applyAlignment="1" applyFont="1">
      <alignment horizontal="left" readingOrder="0"/>
    </xf>
    <xf borderId="0" fillId="14" fontId="26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26" numFmtId="171" xfId="0" applyAlignment="1" applyFont="1" applyNumberFormat="1">
      <alignment horizontal="left"/>
    </xf>
    <xf borderId="0" fillId="7" fontId="63" numFmtId="0" xfId="0" applyAlignment="1" applyFont="1">
      <alignment horizontal="center" readingOrder="0"/>
    </xf>
    <xf borderId="0" fillId="0" fontId="26" numFmtId="3" xfId="0" applyAlignment="1" applyFont="1" applyNumberFormat="1">
      <alignment horizontal="left" readingOrder="0"/>
    </xf>
    <xf borderId="0" fillId="0" fontId="26" numFmtId="173" xfId="0" applyAlignment="1" applyFont="1" applyNumberFormat="1">
      <alignment horizontal="left" readingOrder="0"/>
    </xf>
    <xf borderId="0" fillId="7" fontId="21" numFmtId="0" xfId="0" applyAlignment="1" applyFont="1">
      <alignment horizontal="center" readingOrder="0"/>
    </xf>
    <xf borderId="0" fillId="0" fontId="32" numFmtId="0" xfId="0" applyAlignment="1" applyFont="1">
      <alignment readingOrder="0"/>
    </xf>
    <xf borderId="0" fillId="11" fontId="3" numFmtId="0" xfId="0" applyAlignment="1" applyFont="1">
      <alignment horizontal="left"/>
    </xf>
    <xf borderId="0" fillId="0" fontId="26" numFmtId="173" xfId="0" applyAlignment="1" applyFont="1" applyNumberFormat="1">
      <alignment readingOrder="0"/>
    </xf>
    <xf borderId="0" fillId="3" fontId="26" numFmtId="171" xfId="0" applyAlignment="1" applyFont="1" applyNumberFormat="1">
      <alignment horizontal="left" readingOrder="0" shrinkToFit="0" wrapText="0"/>
    </xf>
    <xf borderId="0" fillId="0" fontId="10" numFmtId="0" xfId="0" applyAlignment="1" applyFont="1">
      <alignment horizontal="center" readingOrder="0"/>
    </xf>
    <xf borderId="0" fillId="14" fontId="26" numFmtId="0" xfId="0" applyFont="1"/>
    <xf borderId="0" fillId="22" fontId="26" numFmtId="0" xfId="0" applyAlignment="1" applyFill="1" applyFont="1">
      <alignment horizontal="left"/>
    </xf>
    <xf borderId="0" fillId="22" fontId="26" numFmtId="0" xfId="0" applyAlignment="1" applyFont="1">
      <alignment horizontal="left" readingOrder="0"/>
    </xf>
    <xf borderId="0" fillId="22" fontId="26" numFmtId="171" xfId="0" applyAlignment="1" applyFont="1" applyNumberFormat="1">
      <alignment horizontal="left"/>
    </xf>
    <xf borderId="0" fillId="22" fontId="26" numFmtId="171" xfId="0" applyAlignment="1" applyFont="1" applyNumberFormat="1">
      <alignment horizontal="left" readingOrder="0"/>
    </xf>
    <xf borderId="0" fillId="11" fontId="26" numFmtId="0" xfId="0" applyAlignment="1" applyFont="1">
      <alignment horizontal="left"/>
    </xf>
    <xf borderId="0" fillId="0" fontId="3" numFmtId="173" xfId="0" applyAlignment="1" applyFont="1" applyNumberFormat="1">
      <alignment horizontal="left" readingOrder="0"/>
    </xf>
    <xf borderId="0" fillId="0" fontId="26" numFmtId="173" xfId="0" applyAlignment="1" applyFont="1" applyNumberFormat="1">
      <alignment horizontal="left"/>
    </xf>
    <xf borderId="0" fillId="23" fontId="3" numFmtId="0" xfId="0" applyAlignment="1" applyFill="1" applyFont="1">
      <alignment horizontal="left"/>
    </xf>
    <xf borderId="0" fillId="11" fontId="3" numFmtId="173" xfId="0" applyAlignment="1" applyFont="1" applyNumberFormat="1">
      <alignment readingOrder="0"/>
    </xf>
    <xf borderId="0" fillId="11" fontId="3" numFmtId="171" xfId="0" applyAlignment="1" applyFont="1" applyNumberFormat="1">
      <alignment horizontal="left" readingOrder="0"/>
    </xf>
    <xf borderId="0" fillId="0" fontId="3" numFmtId="173" xfId="0" applyAlignment="1" applyFont="1" applyNumberFormat="1">
      <alignment readingOrder="0"/>
    </xf>
    <xf borderId="0" fillId="11" fontId="26" numFmtId="0" xfId="0" applyAlignment="1" applyFont="1">
      <alignment horizontal="left" readingOrder="0"/>
    </xf>
    <xf borderId="0" fillId="0" fontId="32" numFmtId="0" xfId="0" applyAlignment="1" applyFont="1">
      <alignment horizontal="left" readingOrder="0"/>
    </xf>
    <xf borderId="0" fillId="11" fontId="30" numFmtId="0" xfId="0" applyAlignment="1" applyFont="1">
      <alignment readingOrder="0"/>
    </xf>
    <xf borderId="0" fillId="3" fontId="26" numFmtId="0" xfId="0" applyAlignment="1" applyFont="1">
      <alignment horizontal="left" readingOrder="0" shrinkToFit="0" wrapText="0"/>
    </xf>
    <xf borderId="0" fillId="11" fontId="3" numFmtId="0" xfId="0" applyFont="1"/>
    <xf borderId="0" fillId="0" fontId="3" numFmtId="173" xfId="0" applyFont="1" applyNumberFormat="1"/>
    <xf borderId="0" fillId="24" fontId="26" numFmtId="0" xfId="0" applyAlignment="1" applyFill="1" applyFont="1">
      <alignment readingOrder="0"/>
    </xf>
    <xf borderId="0" fillId="24" fontId="26" numFmtId="173" xfId="0" applyAlignment="1" applyFont="1" applyNumberFormat="1">
      <alignment readingOrder="0"/>
    </xf>
    <xf borderId="0" fillId="24" fontId="26" numFmtId="171" xfId="0" applyAlignment="1" applyFont="1" applyNumberFormat="1">
      <alignment horizontal="left" readingOrder="0"/>
    </xf>
    <xf borderId="0" fillId="23" fontId="3" numFmtId="0" xfId="0" applyAlignment="1" applyFont="1">
      <alignment readingOrder="0"/>
    </xf>
    <xf borderId="0" fillId="11" fontId="3" numFmtId="0" xfId="0" applyAlignment="1" applyFont="1">
      <alignment readingOrder="0"/>
    </xf>
    <xf borderId="0" fillId="11" fontId="3" numFmtId="0" xfId="0" applyFont="1"/>
    <xf borderId="0" fillId="0" fontId="26" numFmtId="171" xfId="0" applyAlignment="1" applyFont="1" applyNumberFormat="1">
      <alignment readingOrder="0"/>
    </xf>
    <xf borderId="0" fillId="11" fontId="26" numFmtId="0" xfId="0" applyFont="1"/>
    <xf borderId="0" fillId="11" fontId="3" numFmtId="0" xfId="0" applyAlignment="1" applyFont="1">
      <alignment horizontal="left" shrinkToFit="0" wrapText="0"/>
    </xf>
    <xf borderId="0" fillId="11" fontId="12" numFmtId="0" xfId="0" applyAlignment="1" applyFont="1">
      <alignment horizontal="left" readingOrder="0" shrinkToFit="0" wrapText="0"/>
    </xf>
    <xf borderId="0" fillId="7" fontId="10" numFmtId="0" xfId="0" applyAlignment="1" applyFont="1">
      <alignment horizontal="center" readingOrder="0"/>
    </xf>
    <xf borderId="0" fillId="0" fontId="3" numFmtId="171" xfId="0" applyAlignment="1" applyFont="1" applyNumberFormat="1">
      <alignment readingOrder="0"/>
    </xf>
    <xf borderId="0" fillId="24" fontId="26" numFmtId="0" xfId="0" applyFont="1"/>
    <xf borderId="0" fillId="24" fontId="26" numFmtId="171" xfId="0" applyAlignment="1" applyFont="1" applyNumberFormat="1">
      <alignment readingOrder="0"/>
    </xf>
    <xf borderId="0" fillId="25" fontId="26" numFmtId="0" xfId="0" applyFill="1" applyFont="1"/>
    <xf borderId="0" fillId="26" fontId="26" numFmtId="0" xfId="0" applyFill="1" applyFont="1"/>
    <xf borderId="0" fillId="0" fontId="26" numFmtId="0" xfId="0" applyFont="1"/>
    <xf borderId="0" fillId="7" fontId="23" numFmtId="0" xfId="0" applyAlignment="1" applyFont="1">
      <alignment readingOrder="0"/>
    </xf>
    <xf borderId="0" fillId="0" fontId="30" numFmtId="0" xfId="0" applyAlignment="1" applyFont="1">
      <alignment readingOrder="0"/>
    </xf>
    <xf borderId="0" fillId="11" fontId="26" numFmtId="0" xfId="0" applyAlignment="1" applyFont="1">
      <alignment readingOrder="0"/>
    </xf>
    <xf borderId="0" fillId="11" fontId="3" numFmtId="0" xfId="0" applyAlignment="1" applyFont="1">
      <alignment readingOrder="0"/>
    </xf>
    <xf borderId="0" fillId="15" fontId="26" numFmtId="0" xfId="0" applyAlignment="1" applyFont="1">
      <alignment readingOrder="0"/>
    </xf>
    <xf borderId="0" fillId="7" fontId="64" numFmtId="0" xfId="0" applyAlignment="1" applyFont="1">
      <alignment readingOrder="0"/>
    </xf>
    <xf borderId="0" fillId="3" fontId="1" numFmtId="0" xfId="0" applyAlignment="1" applyFont="1">
      <alignment horizontal="left" shrinkToFit="0" wrapText="1"/>
    </xf>
    <xf borderId="0" fillId="0" fontId="65" numFmtId="0" xfId="0" applyAlignment="1" applyFont="1">
      <alignment horizontal="left" shrinkToFit="0" wrapText="0"/>
    </xf>
    <xf borderId="0" fillId="14" fontId="26" numFmtId="0" xfId="0" applyAlignment="1" applyFont="1">
      <alignment horizontal="left" shrinkToFit="0" wrapText="0"/>
    </xf>
    <xf borderId="0" fillId="4" fontId="26" numFmtId="0" xfId="0" applyAlignment="1" applyFont="1">
      <alignment horizontal="left" shrinkToFit="0" wrapText="0"/>
    </xf>
    <xf borderId="0" fillId="4" fontId="26" numFmtId="0" xfId="0" applyAlignment="1" applyFont="1">
      <alignment horizontal="left" readingOrder="0" shrinkToFit="0" wrapText="0"/>
    </xf>
    <xf borderId="0" fillId="4" fontId="63" numFmtId="0" xfId="0" applyAlignment="1" applyFont="1">
      <alignment horizontal="left" readingOrder="0" shrinkToFit="0" wrapText="0"/>
    </xf>
    <xf borderId="0" fillId="4" fontId="9" numFmtId="170" xfId="0" applyAlignment="1" applyFont="1" applyNumberFormat="1">
      <alignment horizontal="left" readingOrder="0" shrinkToFit="0" wrapText="0"/>
    </xf>
    <xf borderId="0" fillId="3" fontId="3" numFmtId="170" xfId="0" applyAlignment="1" applyFont="1" applyNumberFormat="1">
      <alignment horizontal="left" readingOrder="0" shrinkToFit="0" wrapText="0"/>
    </xf>
    <xf borderId="0" fillId="3" fontId="13" numFmtId="170" xfId="0" applyAlignment="1" applyFont="1" applyNumberFormat="1">
      <alignment horizontal="left" readingOrder="0" shrinkToFit="0" wrapText="0"/>
    </xf>
    <xf borderId="0" fillId="4" fontId="65" numFmtId="0" xfId="0" applyAlignment="1" applyFont="1">
      <alignment horizontal="left" shrinkToFit="0" wrapText="0"/>
    </xf>
    <xf borderId="0" fillId="4" fontId="9" numFmtId="0" xfId="0" applyAlignment="1" applyFont="1">
      <alignment horizontal="left" shrinkToFit="0" wrapText="0"/>
    </xf>
    <xf borderId="0" fillId="4" fontId="9" numFmtId="0" xfId="0" applyAlignment="1" applyFont="1">
      <alignment horizontal="left" readingOrder="0" shrinkToFit="0" wrapText="0"/>
    </xf>
    <xf borderId="0" fillId="4" fontId="9" numFmtId="172" xfId="0" applyAlignment="1" applyFont="1" applyNumberFormat="1">
      <alignment horizontal="left" readingOrder="0" shrinkToFit="0" wrapText="0"/>
    </xf>
    <xf borderId="0" fillId="4" fontId="9" numFmtId="0" xfId="0" applyAlignment="1" applyFont="1">
      <alignment horizontal="left" shrinkToFit="0" wrapText="0"/>
    </xf>
    <xf borderId="0" fillId="4" fontId="3" numFmtId="14" xfId="0" applyAlignment="1" applyFont="1" applyNumberFormat="1">
      <alignment horizontal="left" readingOrder="0" shrinkToFit="0" wrapText="0"/>
    </xf>
    <xf borderId="0" fillId="4" fontId="66" numFmtId="0" xfId="0" applyAlignment="1" applyFont="1">
      <alignment horizontal="left" readingOrder="0" shrinkToFit="0" wrapText="0"/>
    </xf>
    <xf borderId="0" fillId="0" fontId="26" numFmtId="0" xfId="0" applyAlignment="1" applyFont="1">
      <alignment horizontal="left" shrinkToFit="0" wrapText="0"/>
    </xf>
    <xf borderId="0" fillId="4" fontId="13" numFmtId="0" xfId="0" applyAlignment="1" applyFont="1">
      <alignment horizontal="left" shrinkToFit="0" wrapText="0"/>
    </xf>
    <xf borderId="0" fillId="4" fontId="15" numFmtId="0" xfId="0" applyAlignment="1" applyFont="1">
      <alignment horizontal="left" readingOrder="0" shrinkToFit="0" wrapText="0"/>
    </xf>
    <xf borderId="0" fillId="4" fontId="9" numFmtId="170" xfId="0" applyAlignment="1" applyFont="1" applyNumberFormat="1">
      <alignment horizontal="left" shrinkToFit="0" wrapText="0"/>
    </xf>
    <xf borderId="0" fillId="4" fontId="32" numFmtId="0" xfId="0" applyAlignment="1" applyFont="1">
      <alignment horizontal="left" readingOrder="0" shrinkToFit="0" wrapText="0"/>
    </xf>
    <xf borderId="0" fillId="4" fontId="26" numFmtId="0" xfId="0" applyAlignment="1" applyFont="1">
      <alignment horizontal="left" shrinkToFit="0" wrapText="0"/>
    </xf>
    <xf borderId="0" fillId="4" fontId="67" numFmtId="0" xfId="0" applyAlignment="1" applyFont="1">
      <alignment horizontal="left" readingOrder="0" shrinkToFit="0" wrapText="0"/>
    </xf>
    <xf borderId="0" fillId="4" fontId="9" numFmtId="0" xfId="0" applyAlignment="1" applyFont="1">
      <alignment horizontal="left" shrinkToFit="0" wrapText="0"/>
    </xf>
    <xf borderId="0" fillId="4" fontId="16" numFmtId="0" xfId="0" applyAlignment="1" applyFont="1">
      <alignment horizontal="left" readingOrder="0" shrinkToFit="0" wrapText="0"/>
    </xf>
    <xf borderId="0" fillId="3" fontId="3" numFmtId="172" xfId="0" applyAlignment="1" applyFont="1" applyNumberFormat="1">
      <alignment horizontal="left" readingOrder="0" shrinkToFit="0" wrapText="0"/>
    </xf>
    <xf borderId="0" fillId="3" fontId="13" numFmtId="172" xfId="0" applyAlignment="1" applyFont="1" applyNumberFormat="1">
      <alignment horizontal="left" readingOrder="0" shrinkToFit="0" wrapText="0"/>
    </xf>
    <xf borderId="0" fillId="15" fontId="65" numFmtId="0" xfId="0" applyAlignment="1" applyFont="1">
      <alignment horizontal="left" shrinkToFit="0" wrapText="0"/>
    </xf>
    <xf borderId="0" fillId="4" fontId="3" numFmtId="171" xfId="0" applyAlignment="1" applyFont="1" applyNumberFormat="1">
      <alignment horizontal="left" readingOrder="0" shrinkToFit="0" wrapText="0"/>
    </xf>
    <xf borderId="0" fillId="4" fontId="68" numFmtId="0" xfId="0" applyAlignment="1" applyFont="1">
      <alignment horizontal="left" readingOrder="0" shrinkToFit="0" vertical="top" wrapText="0"/>
    </xf>
    <xf borderId="0" fillId="4" fontId="9" numFmtId="14" xfId="0" applyAlignment="1" applyFont="1" applyNumberFormat="1">
      <alignment horizontal="left" readingOrder="0" shrinkToFit="0" wrapText="0"/>
    </xf>
    <xf borderId="0" fillId="4" fontId="69" numFmtId="0" xfId="0" applyAlignment="1" applyFont="1">
      <alignment horizontal="left" readingOrder="0" shrinkToFit="0" wrapText="0"/>
    </xf>
    <xf borderId="0" fillId="14" fontId="65" numFmtId="0" xfId="0" applyAlignment="1" applyFont="1">
      <alignment horizontal="left" shrinkToFit="0" wrapText="0"/>
    </xf>
    <xf borderId="0" fillId="4" fontId="63" numFmtId="0" xfId="0" applyAlignment="1" applyFont="1">
      <alignment horizontal="left" readingOrder="0" shrinkToFit="0" wrapText="0"/>
    </xf>
    <xf borderId="0" fillId="4" fontId="32" numFmtId="0" xfId="0" applyAlignment="1" applyFont="1">
      <alignment horizontal="left" readingOrder="0" shrinkToFit="0" vertical="bottom" wrapText="0"/>
    </xf>
    <xf borderId="0" fillId="4" fontId="32" numFmtId="0" xfId="0" applyAlignment="1" applyFont="1">
      <alignment horizontal="left" shrinkToFit="0" vertical="bottom" wrapText="0"/>
    </xf>
    <xf borderId="0" fillId="4" fontId="16" numFmtId="170" xfId="0" applyAlignment="1" applyFont="1" applyNumberFormat="1">
      <alignment horizontal="left" readingOrder="0" shrinkToFit="0" vertical="bottom" wrapText="0"/>
    </xf>
    <xf borderId="0" fillId="4" fontId="12" numFmtId="0" xfId="0" applyAlignment="1" applyFont="1">
      <alignment horizontal="left" shrinkToFit="0" vertical="bottom" wrapText="0"/>
    </xf>
    <xf borderId="0" fillId="4" fontId="16" numFmtId="0" xfId="0" applyAlignment="1" applyFont="1">
      <alignment horizontal="left" readingOrder="0" shrinkToFit="0" vertical="bottom" wrapText="0"/>
    </xf>
    <xf borderId="0" fillId="4" fontId="16" numFmtId="0" xfId="0" applyAlignment="1" applyFont="1">
      <alignment horizontal="left" shrinkToFit="0" vertical="bottom" wrapText="0"/>
    </xf>
    <xf borderId="0" fillId="4" fontId="16" numFmtId="0" xfId="0" applyAlignment="1" applyFont="1">
      <alignment horizontal="left" readingOrder="0" shrinkToFit="0" wrapText="0"/>
    </xf>
    <xf borderId="0" fillId="4" fontId="26" numFmtId="171" xfId="0" applyAlignment="1" applyFont="1" applyNumberFormat="1">
      <alignment horizontal="left" readingOrder="0" shrinkToFit="0" wrapText="0"/>
    </xf>
    <xf borderId="0" fillId="3" fontId="13" numFmtId="171" xfId="0" applyAlignment="1" applyFont="1" applyNumberFormat="1">
      <alignment horizontal="left" readingOrder="0" shrinkToFit="0" wrapText="0"/>
    </xf>
    <xf borderId="0" fillId="4" fontId="16" numFmtId="172" xfId="0" applyAlignment="1" applyFont="1" applyNumberFormat="1">
      <alignment horizontal="left" readingOrder="0" shrinkToFit="0" vertical="bottom" wrapText="0"/>
    </xf>
    <xf borderId="0" fillId="4" fontId="68" numFmtId="0" xfId="0" applyAlignment="1" applyFont="1">
      <alignment horizontal="left" readingOrder="0" shrinkToFit="0" wrapText="0"/>
    </xf>
    <xf borderId="0" fillId="7" fontId="3" numFmtId="0" xfId="0" applyAlignment="1" applyFont="1">
      <alignment horizontal="left" shrinkToFit="0" wrapText="0"/>
    </xf>
    <xf borderId="0" fillId="7" fontId="3" numFmtId="172" xfId="0" applyAlignment="1" applyFont="1" applyNumberFormat="1">
      <alignment horizontal="left" shrinkToFit="0" wrapText="0"/>
    </xf>
    <xf borderId="0" fillId="7" fontId="3" numFmtId="172" xfId="0" applyAlignment="1" applyFont="1" applyNumberFormat="1">
      <alignment horizontal="left" readingOrder="0" shrinkToFit="0" wrapText="0"/>
    </xf>
    <xf borderId="0" fillId="7" fontId="13" numFmtId="172" xfId="0" applyAlignment="1" applyFont="1" applyNumberFormat="1">
      <alignment horizontal="left" readingOrder="0" shrinkToFit="0" wrapText="0"/>
    </xf>
    <xf borderId="0" fillId="4" fontId="3" numFmtId="172" xfId="0" applyAlignment="1" applyFont="1" applyNumberFormat="1">
      <alignment horizontal="left" readingOrder="0" shrinkToFit="0" wrapText="0"/>
    </xf>
    <xf borderId="0" fillId="0" fontId="26" numFmtId="172" xfId="0" applyAlignment="1" applyFont="1" applyNumberFormat="1">
      <alignment horizontal="left" readingOrder="0" shrinkToFit="0" wrapText="0"/>
    </xf>
    <xf borderId="0" fillId="0" fontId="26" numFmtId="172" xfId="0" applyAlignment="1" applyFont="1" applyNumberFormat="1">
      <alignment horizontal="left" shrinkToFit="0" wrapText="0"/>
    </xf>
    <xf borderId="0" fillId="0" fontId="3" numFmtId="172" xfId="0" applyAlignment="1" applyFont="1" applyNumberFormat="1">
      <alignment horizontal="left" readingOrder="0" shrinkToFit="0" wrapText="0"/>
    </xf>
    <xf borderId="0" fillId="7" fontId="21" numFmtId="0" xfId="0" applyAlignment="1" applyFont="1">
      <alignment horizontal="left" readingOrder="0" shrinkToFit="0" wrapText="0"/>
    </xf>
    <xf borderId="0" fillId="7" fontId="63" numFmtId="0" xfId="0" applyAlignment="1" applyFont="1">
      <alignment horizontal="left" readingOrder="0" shrinkToFit="0" wrapText="0"/>
    </xf>
    <xf borderId="0" fillId="14" fontId="26" numFmtId="0" xfId="0" applyAlignment="1" applyFont="1">
      <alignment horizontal="left" readingOrder="0" shrinkToFit="0" wrapText="0"/>
    </xf>
    <xf borderId="0" fillId="0" fontId="26" numFmtId="172" xfId="0" applyAlignment="1" applyFont="1" applyNumberFormat="1">
      <alignment horizontal="left" readingOrder="0"/>
    </xf>
    <xf borderId="0" fillId="0" fontId="3" numFmtId="172" xfId="0" applyAlignment="1" applyFont="1" applyNumberFormat="1">
      <alignment readingOrder="0"/>
    </xf>
    <xf borderId="0" fillId="4" fontId="26" numFmtId="172" xfId="0" applyAlignment="1" applyFont="1" applyNumberFormat="1">
      <alignment horizontal="left" readingOrder="0" shrinkToFit="0" wrapText="0"/>
    </xf>
    <xf borderId="0" fillId="11" fontId="3" numFmtId="0" xfId="0" applyAlignment="1" applyFont="1">
      <alignment horizontal="left" shrinkToFit="0" wrapText="0"/>
    </xf>
    <xf borderId="0" fillId="11" fontId="3" numFmtId="172" xfId="0" applyAlignment="1" applyFont="1" applyNumberFormat="1">
      <alignment horizontal="left" readingOrder="0" shrinkToFit="0" wrapText="0"/>
    </xf>
    <xf borderId="0" fillId="11" fontId="3" numFmtId="0" xfId="0" applyAlignment="1" applyFont="1">
      <alignment horizontal="left" readingOrder="0" shrinkToFit="0" wrapText="0"/>
    </xf>
    <xf borderId="0" fillId="15" fontId="26" numFmtId="0" xfId="0" applyAlignment="1" applyFont="1">
      <alignment horizontal="left" shrinkToFit="0" wrapText="0"/>
    </xf>
    <xf borderId="0" fillId="8" fontId="26" numFmtId="0" xfId="0" applyAlignment="1" applyFont="1">
      <alignment horizontal="left" shrinkToFit="0" wrapText="0"/>
    </xf>
    <xf borderId="0" fillId="0" fontId="3" numFmtId="172" xfId="0" applyAlignment="1" applyFont="1" applyNumberFormat="1">
      <alignment horizontal="left"/>
    </xf>
    <xf borderId="0" fillId="0" fontId="26" numFmtId="172" xfId="0" applyAlignment="1" applyFont="1" applyNumberFormat="1">
      <alignment horizontal="left"/>
    </xf>
    <xf borderId="0" fillId="0" fontId="3" numFmtId="172" xfId="0" applyAlignment="1" applyFont="1" applyNumberFormat="1">
      <alignment horizontal="left" readingOrder="0"/>
    </xf>
    <xf borderId="0" fillId="14" fontId="26" numFmtId="172" xfId="0" applyAlignment="1" applyFont="1" applyNumberFormat="1">
      <alignment horizontal="left"/>
    </xf>
    <xf borderId="0" fillId="14" fontId="26" numFmtId="172" xfId="0" applyAlignment="1" applyFont="1" applyNumberFormat="1">
      <alignment horizontal="left" readingOrder="0" shrinkToFit="0" wrapText="0"/>
    </xf>
    <xf borderId="0" fillId="0" fontId="26" numFmtId="0" xfId="0" applyAlignment="1" applyFont="1">
      <alignment horizontal="left"/>
    </xf>
    <xf borderId="0" fillId="7" fontId="32" numFmtId="0" xfId="0" applyAlignment="1" applyFont="1">
      <alignment horizontal="left" readingOrder="0"/>
    </xf>
    <xf borderId="0" fillId="7" fontId="12" numFmtId="0" xfId="0" applyAlignment="1" applyFont="1">
      <alignment horizontal="left" readingOrder="0"/>
    </xf>
    <xf borderId="0" fillId="7" fontId="12" numFmtId="0" xfId="0" applyAlignment="1" applyFont="1">
      <alignment horizontal="left" readingOrder="0"/>
    </xf>
    <xf borderId="0" fillId="8" fontId="26" numFmtId="0" xfId="0" applyAlignment="1" applyFont="1">
      <alignment horizontal="left" readingOrder="0" shrinkToFit="0" wrapText="0"/>
    </xf>
    <xf borderId="0" fillId="4" fontId="13" numFmtId="172" xfId="0" applyAlignment="1" applyFont="1" applyNumberFormat="1">
      <alignment horizontal="left" readingOrder="0" shrinkToFit="0" wrapText="0"/>
    </xf>
    <xf borderId="0" fillId="11" fontId="70" numFmtId="0" xfId="0" applyAlignment="1" applyFont="1">
      <alignment horizontal="left" shrinkToFit="0" wrapText="0"/>
    </xf>
    <xf borderId="0" fillId="0" fontId="71" numFmtId="0" xfId="0" applyAlignment="1" applyFont="1">
      <alignment horizontal="left" readingOrder="0"/>
    </xf>
    <xf borderId="0" fillId="0" fontId="26" numFmtId="171" xfId="0" applyAlignment="1" applyFont="1" applyNumberFormat="1">
      <alignment horizontal="left" readingOrder="0" shrinkToFit="0" wrapText="0"/>
    </xf>
    <xf borderId="0" fillId="4" fontId="13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mailto:saurabh088888@gmail.com" TargetMode="External"/><Relationship Id="rId84" Type="http://schemas.openxmlformats.org/officeDocument/2006/relationships/hyperlink" Target="mailto:rdmodh@hotmail.com" TargetMode="External"/><Relationship Id="rId83" Type="http://schemas.openxmlformats.org/officeDocument/2006/relationships/hyperlink" Target="mailto:rohini.modh@gmail.com" TargetMode="External"/><Relationship Id="rId42" Type="http://schemas.openxmlformats.org/officeDocument/2006/relationships/hyperlink" Target="mailto:rahul.ravi88900@gmail.com" TargetMode="External"/><Relationship Id="rId86" Type="http://schemas.openxmlformats.org/officeDocument/2006/relationships/drawing" Target="../drawings/drawing6.xml"/><Relationship Id="rId41" Type="http://schemas.openxmlformats.org/officeDocument/2006/relationships/hyperlink" Target="mailto:saurabh088888@gmail.com" TargetMode="External"/><Relationship Id="rId85" Type="http://schemas.openxmlformats.org/officeDocument/2006/relationships/hyperlink" Target="mailto:rarasharma@protonmail.com" TargetMode="External"/><Relationship Id="rId44" Type="http://schemas.openxmlformats.org/officeDocument/2006/relationships/hyperlink" Target="mailto:naveen.allumalla007@gmail.com" TargetMode="External"/><Relationship Id="rId43" Type="http://schemas.openxmlformats.org/officeDocument/2006/relationships/hyperlink" Target="mailto:rajshekharr161@gmail.com" TargetMode="External"/><Relationship Id="rId46" Type="http://schemas.openxmlformats.org/officeDocument/2006/relationships/hyperlink" Target="mailto:singhvirohan007@gmail.com" TargetMode="External"/><Relationship Id="rId45" Type="http://schemas.openxmlformats.org/officeDocument/2006/relationships/hyperlink" Target="mailto:frazitalha007@gmail.com" TargetMode="External"/><Relationship Id="rId80" Type="http://schemas.openxmlformats.org/officeDocument/2006/relationships/hyperlink" Target="mailto:ramratansingh54@gmail.com" TargetMode="External"/><Relationship Id="rId82" Type="http://schemas.openxmlformats.org/officeDocument/2006/relationships/hyperlink" Target="mailto:modhrohini@gmail.com" TargetMode="External"/><Relationship Id="rId81" Type="http://schemas.openxmlformats.org/officeDocument/2006/relationships/hyperlink" Target="mailto:shobhudesai@gmail.com" TargetMode="External"/><Relationship Id="rId1" Type="http://schemas.openxmlformats.org/officeDocument/2006/relationships/hyperlink" Target="mailto:aivehiyuhi@gmail.com" TargetMode="External"/><Relationship Id="rId2" Type="http://schemas.openxmlformats.org/officeDocument/2006/relationships/hyperlink" Target="mailto:digraziaonline@gmail.com" TargetMode="External"/><Relationship Id="rId3" Type="http://schemas.openxmlformats.org/officeDocument/2006/relationships/hyperlink" Target="mailto:ikjotkaur008@gmail.com" TargetMode="External"/><Relationship Id="rId4" Type="http://schemas.openxmlformats.org/officeDocument/2006/relationships/hyperlink" Target="mailto:paharshad007@gmail.com" TargetMode="External"/><Relationship Id="rId9" Type="http://schemas.openxmlformats.org/officeDocument/2006/relationships/hyperlink" Target="mailto:singrajveer008@gmail.com" TargetMode="External"/><Relationship Id="rId48" Type="http://schemas.openxmlformats.org/officeDocument/2006/relationships/hyperlink" Target="mailto:lakshmi.subramanian007@gmail.com" TargetMode="External"/><Relationship Id="rId47" Type="http://schemas.openxmlformats.org/officeDocument/2006/relationships/hyperlink" Target="mailto:pratikshetty19870@gmail.com" TargetMode="External"/><Relationship Id="rId49" Type="http://schemas.openxmlformats.org/officeDocument/2006/relationships/hyperlink" Target="mailto:akashgujarathi007@gmail.com" TargetMode="External"/><Relationship Id="rId5" Type="http://schemas.openxmlformats.org/officeDocument/2006/relationships/hyperlink" Target="mailto:singrajveer008@gmail.com" TargetMode="External"/><Relationship Id="rId6" Type="http://schemas.openxmlformats.org/officeDocument/2006/relationships/hyperlink" Target="mailto:ikjotkaur008@gmail.com" TargetMode="External"/><Relationship Id="rId7" Type="http://schemas.openxmlformats.org/officeDocument/2006/relationships/hyperlink" Target="mailto:george.dennis008@gmail.com" TargetMode="External"/><Relationship Id="rId8" Type="http://schemas.openxmlformats.org/officeDocument/2006/relationships/hyperlink" Target="mailto:jaisingh.gangwar001@gmail.com" TargetMode="External"/><Relationship Id="rId73" Type="http://schemas.openxmlformats.org/officeDocument/2006/relationships/hyperlink" Target="mailto:shailee138@gmail.com" TargetMode="External"/><Relationship Id="rId72" Type="http://schemas.openxmlformats.org/officeDocument/2006/relationships/hyperlink" Target="mailto:mustafa.haseen2233@gmail.com" TargetMode="External"/><Relationship Id="rId31" Type="http://schemas.openxmlformats.org/officeDocument/2006/relationships/hyperlink" Target="mailto:smanisha0088@gmail.com" TargetMode="External"/><Relationship Id="rId75" Type="http://schemas.openxmlformats.org/officeDocument/2006/relationships/hyperlink" Target="mailto:shaileesingh1388@gmail.com" TargetMode="External"/><Relationship Id="rId30" Type="http://schemas.openxmlformats.org/officeDocument/2006/relationships/hyperlink" Target="mailto:jakirulislammondal11@gmail.com" TargetMode="External"/><Relationship Id="rId74" Type="http://schemas.openxmlformats.org/officeDocument/2006/relationships/hyperlink" Target="mailto:coversncasesdotin@gmail.com" TargetMode="External"/><Relationship Id="rId33" Type="http://schemas.openxmlformats.org/officeDocument/2006/relationships/hyperlink" Target="mailto:sinaditya008@gmail.com" TargetMode="External"/><Relationship Id="rId77" Type="http://schemas.openxmlformats.org/officeDocument/2006/relationships/hyperlink" Target="mailto:shyamali1605@gmail.com" TargetMode="External"/><Relationship Id="rId32" Type="http://schemas.openxmlformats.org/officeDocument/2006/relationships/hyperlink" Target="mailto:adlakhamihikka007@gmail.com" TargetMode="External"/><Relationship Id="rId76" Type="http://schemas.openxmlformats.org/officeDocument/2006/relationships/hyperlink" Target="mailto:shailee1388@gmail.com" TargetMode="External"/><Relationship Id="rId35" Type="http://schemas.openxmlformats.org/officeDocument/2006/relationships/hyperlink" Target="mailto:ruchigoyal088@gmail.com" TargetMode="External"/><Relationship Id="rId79" Type="http://schemas.openxmlformats.org/officeDocument/2006/relationships/hyperlink" Target="mailto:rajni959469@gmail.com" TargetMode="External"/><Relationship Id="rId34" Type="http://schemas.openxmlformats.org/officeDocument/2006/relationships/hyperlink" Target="mailto:sowmyavadlamani123@gmail.com" TargetMode="External"/><Relationship Id="rId78" Type="http://schemas.openxmlformats.org/officeDocument/2006/relationships/hyperlink" Target="mailto:shaileesingh138@gmail.com" TargetMode="External"/><Relationship Id="rId71" Type="http://schemas.openxmlformats.org/officeDocument/2006/relationships/hyperlink" Target="mailto:quarantinetraders@gmail.com" TargetMode="External"/><Relationship Id="rId70" Type="http://schemas.openxmlformats.org/officeDocument/2006/relationships/hyperlink" Target="mailto:kanani.akash7788@gmail.com" TargetMode="External"/><Relationship Id="rId37" Type="http://schemas.openxmlformats.org/officeDocument/2006/relationships/hyperlink" Target="mailto:singhvirohan007@gmail.com" TargetMode="External"/><Relationship Id="rId36" Type="http://schemas.openxmlformats.org/officeDocument/2006/relationships/hyperlink" Target="mailto:sinharashmikumari007@gmail.com" TargetMode="External"/><Relationship Id="rId39" Type="http://schemas.openxmlformats.org/officeDocument/2006/relationships/hyperlink" Target="mailto:singabhishek8888@gmail.com" TargetMode="External"/><Relationship Id="rId38" Type="http://schemas.openxmlformats.org/officeDocument/2006/relationships/hyperlink" Target="mailto:manishmittal2223@gmail.com" TargetMode="External"/><Relationship Id="rId62" Type="http://schemas.openxmlformats.org/officeDocument/2006/relationships/hyperlink" Target="mailto:rajshekharr161@gmail.com" TargetMode="External"/><Relationship Id="rId61" Type="http://schemas.openxmlformats.org/officeDocument/2006/relationships/hyperlink" Target="mailto:prajapati.rajat777@gmail.com" TargetMode="External"/><Relationship Id="rId20" Type="http://schemas.openxmlformats.org/officeDocument/2006/relationships/hyperlink" Target="mailto:misha.singh1979@gmail.com" TargetMode="External"/><Relationship Id="rId64" Type="http://schemas.openxmlformats.org/officeDocument/2006/relationships/hyperlink" Target="mailto:frazitalha007@gmail.com" TargetMode="External"/><Relationship Id="rId63" Type="http://schemas.openxmlformats.org/officeDocument/2006/relationships/hyperlink" Target="mailto:kanani.akash7788@gmail.com" TargetMode="External"/><Relationship Id="rId22" Type="http://schemas.openxmlformats.org/officeDocument/2006/relationships/hyperlink" Target="mailto:naveen.allumalla007@gmail.com" TargetMode="External"/><Relationship Id="rId66" Type="http://schemas.openxmlformats.org/officeDocument/2006/relationships/hyperlink" Target="mailto:pratikshetty19870@gmail.com" TargetMode="External"/><Relationship Id="rId21" Type="http://schemas.openxmlformats.org/officeDocument/2006/relationships/hyperlink" Target="mailto:vr104596@gmail.com" TargetMode="External"/><Relationship Id="rId65" Type="http://schemas.openxmlformats.org/officeDocument/2006/relationships/hyperlink" Target="mailto:mustafa.haseen2233@gmail.com" TargetMode="External"/><Relationship Id="rId24" Type="http://schemas.openxmlformats.org/officeDocument/2006/relationships/hyperlink" Target="mailto:shatakshi.goel008@gmail.com" TargetMode="External"/><Relationship Id="rId68" Type="http://schemas.openxmlformats.org/officeDocument/2006/relationships/hyperlink" Target="mailto:akashgujarathi007@gmail.com" TargetMode="External"/><Relationship Id="rId23" Type="http://schemas.openxmlformats.org/officeDocument/2006/relationships/hyperlink" Target="mailto:lakshmi.subramanian007@gmail.com" TargetMode="External"/><Relationship Id="rId67" Type="http://schemas.openxmlformats.org/officeDocument/2006/relationships/hyperlink" Target="mailto:jakirulislammondal11@gmail.com" TargetMode="External"/><Relationship Id="rId60" Type="http://schemas.openxmlformats.org/officeDocument/2006/relationships/hyperlink" Target="mailto:pmonalisha700@gmail.com" TargetMode="External"/><Relationship Id="rId26" Type="http://schemas.openxmlformats.org/officeDocument/2006/relationships/hyperlink" Target="mailto:nidhi.bansal123000@gmail.com" TargetMode="External"/><Relationship Id="rId25" Type="http://schemas.openxmlformats.org/officeDocument/2006/relationships/hyperlink" Target="mailto:vineetloya007@gmail.com" TargetMode="External"/><Relationship Id="rId69" Type="http://schemas.openxmlformats.org/officeDocument/2006/relationships/hyperlink" Target="mailto:shupatil47@gmail.com" TargetMode="External"/><Relationship Id="rId28" Type="http://schemas.openxmlformats.org/officeDocument/2006/relationships/hyperlink" Target="mailto:guptasaurabh09876@gmail.com" TargetMode="External"/><Relationship Id="rId27" Type="http://schemas.openxmlformats.org/officeDocument/2006/relationships/hyperlink" Target="mailto:nachiketabis@gmail.com" TargetMode="External"/><Relationship Id="rId29" Type="http://schemas.openxmlformats.org/officeDocument/2006/relationships/hyperlink" Target="mailto:pmonalisha700@gmail.com" TargetMode="External"/><Relationship Id="rId51" Type="http://schemas.openxmlformats.org/officeDocument/2006/relationships/hyperlink" Target="mailto:smruthi.barathur@gmail.com" TargetMode="External"/><Relationship Id="rId50" Type="http://schemas.openxmlformats.org/officeDocument/2006/relationships/hyperlink" Target="mailto:ruchigoyal088@gmail.com" TargetMode="External"/><Relationship Id="rId53" Type="http://schemas.openxmlformats.org/officeDocument/2006/relationships/hyperlink" Target="mailto:guptasaurabh09876@gmail.com" TargetMode="External"/><Relationship Id="rId52" Type="http://schemas.openxmlformats.org/officeDocument/2006/relationships/hyperlink" Target="mailto:vineetloya007@gmail.com" TargetMode="External"/><Relationship Id="rId11" Type="http://schemas.openxmlformats.org/officeDocument/2006/relationships/hyperlink" Target="mailto:misha.singh1979@gmail.com" TargetMode="External"/><Relationship Id="rId55" Type="http://schemas.openxmlformats.org/officeDocument/2006/relationships/hyperlink" Target="mailto:manishmittal2223@gmail.com" TargetMode="External"/><Relationship Id="rId10" Type="http://schemas.openxmlformats.org/officeDocument/2006/relationships/hyperlink" Target="mailto:paharshad007@gmail.com" TargetMode="External"/><Relationship Id="rId54" Type="http://schemas.openxmlformats.org/officeDocument/2006/relationships/hyperlink" Target="mailto:sinaditya008@gmail.com" TargetMode="External"/><Relationship Id="rId13" Type="http://schemas.openxmlformats.org/officeDocument/2006/relationships/hyperlink" Target="mailto:george.dennis008@gmail.com" TargetMode="External"/><Relationship Id="rId57" Type="http://schemas.openxmlformats.org/officeDocument/2006/relationships/hyperlink" Target="mailto:rahul.ravi88900@gmail.com" TargetMode="External"/><Relationship Id="rId12" Type="http://schemas.openxmlformats.org/officeDocument/2006/relationships/hyperlink" Target="mailto:shatakshi.goel008@gmail.com" TargetMode="External"/><Relationship Id="rId56" Type="http://schemas.openxmlformats.org/officeDocument/2006/relationships/hyperlink" Target="mailto:nachiketabis@gmail.com" TargetMode="External"/><Relationship Id="rId15" Type="http://schemas.openxmlformats.org/officeDocument/2006/relationships/hyperlink" Target="mailto:singabhishek8888@gmail.com" TargetMode="External"/><Relationship Id="rId59" Type="http://schemas.openxmlformats.org/officeDocument/2006/relationships/hyperlink" Target="mailto:sowmyavadlamani123@gmail.com" TargetMode="External"/><Relationship Id="rId14" Type="http://schemas.openxmlformats.org/officeDocument/2006/relationships/hyperlink" Target="mailto:jaisingh.gangwar001@gmail.com" TargetMode="External"/><Relationship Id="rId58" Type="http://schemas.openxmlformats.org/officeDocument/2006/relationships/hyperlink" Target="mailto:smanisha0088@gmail.com" TargetMode="External"/><Relationship Id="rId17" Type="http://schemas.openxmlformats.org/officeDocument/2006/relationships/hyperlink" Target="mailto:vishnupadia@gmail.com" TargetMode="External"/><Relationship Id="rId16" Type="http://schemas.openxmlformats.org/officeDocument/2006/relationships/hyperlink" Target="mailto:adlakhamihikka007@gmail.com" TargetMode="External"/><Relationship Id="rId19" Type="http://schemas.openxmlformats.org/officeDocument/2006/relationships/hyperlink" Target="mailto:smruthi.barathur@gmail.com" TargetMode="External"/><Relationship Id="rId18" Type="http://schemas.openxmlformats.org/officeDocument/2006/relationships/hyperlink" Target="mailto:sivaswathiboddepalli007@gmail.com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18.63"/>
    <col customWidth="1" min="3" max="3" width="24.88"/>
    <col customWidth="1" min="4" max="4" width="19.38"/>
    <col customWidth="1" min="5" max="5" width="12.0"/>
    <col customWidth="1" min="6" max="6" width="8.25"/>
    <col customWidth="1" min="7" max="7" width="16.0"/>
    <col customWidth="1" min="8" max="22" width="8.25"/>
    <col customWidth="1" min="23" max="26" width="6.38"/>
  </cols>
  <sheetData>
    <row r="1">
      <c r="A1" s="1"/>
      <c r="B1" s="2" t="s">
        <v>0</v>
      </c>
      <c r="C1" s="3" t="s">
        <v>1</v>
      </c>
      <c r="D1" s="3" t="s">
        <v>2</v>
      </c>
      <c r="E1" s="4"/>
      <c r="F1" s="3" t="s">
        <v>3</v>
      </c>
      <c r="G1" s="5" t="s">
        <v>4</v>
      </c>
      <c r="H1" s="6" t="s">
        <v>5</v>
      </c>
      <c r="I1" s="7" t="s">
        <v>6</v>
      </c>
      <c r="J1" s="8" t="s">
        <v>7</v>
      </c>
      <c r="K1" s="9" t="s">
        <v>8</v>
      </c>
      <c r="L1" s="9" t="s">
        <v>9</v>
      </c>
      <c r="M1" s="10" t="s">
        <v>10</v>
      </c>
      <c r="N1" s="11" t="s">
        <v>11</v>
      </c>
      <c r="O1" s="12" t="s">
        <v>12</v>
      </c>
      <c r="P1" s="11" t="s">
        <v>13</v>
      </c>
      <c r="Q1" s="12" t="s">
        <v>14</v>
      </c>
      <c r="R1" s="12" t="s">
        <v>15</v>
      </c>
      <c r="S1" s="13" t="s">
        <v>16</v>
      </c>
      <c r="T1" s="11" t="s">
        <v>17</v>
      </c>
      <c r="U1" s="14" t="s">
        <v>18</v>
      </c>
      <c r="V1" s="12" t="s">
        <v>19</v>
      </c>
      <c r="W1" s="12"/>
      <c r="X1" s="12"/>
      <c r="Y1" s="12"/>
      <c r="Z1" s="12"/>
    </row>
    <row r="2">
      <c r="A2" s="15"/>
      <c r="B2" s="15">
        <v>45748.0</v>
      </c>
      <c r="C2" s="16"/>
      <c r="D2" s="16"/>
      <c r="E2" s="17"/>
      <c r="F2" s="17"/>
      <c r="G2" s="17"/>
      <c r="H2" s="18"/>
      <c r="I2" s="19"/>
      <c r="J2" s="20"/>
      <c r="K2" s="20"/>
      <c r="L2" s="21"/>
      <c r="M2" s="22"/>
      <c r="N2" s="21"/>
      <c r="O2" s="21"/>
      <c r="P2" s="23"/>
      <c r="Q2" s="23"/>
      <c r="R2" s="23"/>
      <c r="S2" s="23"/>
      <c r="T2" s="24"/>
      <c r="U2" s="22"/>
      <c r="V2" s="22"/>
      <c r="W2" s="22"/>
      <c r="X2" s="22"/>
      <c r="Y2" s="22"/>
      <c r="Z2" s="22"/>
    </row>
    <row r="3">
      <c r="A3" s="25">
        <v>1.0</v>
      </c>
      <c r="B3" s="26" t="s">
        <v>20</v>
      </c>
      <c r="C3" s="27" t="s">
        <v>21</v>
      </c>
      <c r="D3" s="27" t="s">
        <v>22</v>
      </c>
      <c r="E3" s="28" t="s">
        <v>23</v>
      </c>
      <c r="F3" s="28">
        <v>145467.8</v>
      </c>
      <c r="G3" s="28" t="s">
        <v>24</v>
      </c>
      <c r="H3" s="29" t="s">
        <v>25</v>
      </c>
      <c r="I3" s="30"/>
      <c r="J3" s="31"/>
      <c r="K3" s="32" t="str">
        <f t="shared" ref="K3:M3" si="1">IF(J3="","",J3+7)</f>
        <v/>
      </c>
      <c r="L3" s="32" t="str">
        <f t="shared" si="1"/>
        <v/>
      </c>
      <c r="M3" s="32" t="str">
        <f t="shared" si="1"/>
        <v/>
      </c>
      <c r="N3" s="33">
        <v>45748.0</v>
      </c>
      <c r="O3" s="32">
        <f t="shared" ref="O3:O220" si="4">IF(N3="","",N3+14)</f>
        <v>45762</v>
      </c>
      <c r="P3" s="33"/>
      <c r="Q3" s="32" t="str">
        <f t="shared" ref="Q3:S3" si="2">IF(P3="","",P3+7)</f>
        <v/>
      </c>
      <c r="R3" s="32" t="str">
        <f t="shared" si="2"/>
        <v/>
      </c>
      <c r="S3" s="34" t="str">
        <f t="shared" si="2"/>
        <v/>
      </c>
      <c r="T3" s="35" t="s">
        <v>26</v>
      </c>
      <c r="U3" s="36" t="s">
        <v>27</v>
      </c>
      <c r="V3" s="37"/>
      <c r="W3" s="37"/>
      <c r="X3" s="37"/>
      <c r="Y3" s="37"/>
      <c r="Z3" s="37"/>
    </row>
    <row r="4">
      <c r="A4" s="25">
        <v>2.0</v>
      </c>
      <c r="B4" s="26" t="s">
        <v>28</v>
      </c>
      <c r="C4" s="27" t="s">
        <v>29</v>
      </c>
      <c r="D4" s="27" t="s">
        <v>30</v>
      </c>
      <c r="E4" s="27" t="s">
        <v>31</v>
      </c>
      <c r="F4" s="28">
        <v>2400.0</v>
      </c>
      <c r="G4" s="28" t="s">
        <v>24</v>
      </c>
      <c r="H4" s="38"/>
      <c r="I4" s="39"/>
      <c r="J4" s="40"/>
      <c r="K4" s="32" t="str">
        <f t="shared" ref="K4:M4" si="3">IF(J4="","",J4+7)</f>
        <v/>
      </c>
      <c r="L4" s="32" t="str">
        <f t="shared" si="3"/>
        <v/>
      </c>
      <c r="M4" s="32" t="str">
        <f t="shared" si="3"/>
        <v/>
      </c>
      <c r="N4" s="33"/>
      <c r="O4" s="32" t="str">
        <f t="shared" si="4"/>
        <v/>
      </c>
      <c r="P4" s="33" t="str">
        <f t="shared" ref="P4:S4" si="5">IF(O4="","",O4+7)</f>
        <v/>
      </c>
      <c r="Q4" s="32" t="str">
        <f t="shared" si="5"/>
        <v/>
      </c>
      <c r="R4" s="32" t="str">
        <f t="shared" si="5"/>
        <v/>
      </c>
      <c r="S4" s="34" t="str">
        <f t="shared" si="5"/>
        <v/>
      </c>
      <c r="T4" s="41"/>
      <c r="U4" s="36" t="s">
        <v>27</v>
      </c>
      <c r="V4" s="32"/>
      <c r="W4" s="32"/>
      <c r="X4" s="32"/>
      <c r="Y4" s="32"/>
      <c r="Z4" s="32"/>
    </row>
    <row r="5">
      <c r="A5" s="25">
        <v>3.0</v>
      </c>
      <c r="B5" s="26" t="s">
        <v>32</v>
      </c>
      <c r="C5" s="28" t="s">
        <v>33</v>
      </c>
      <c r="D5" s="27" t="s">
        <v>34</v>
      </c>
      <c r="E5" s="28" t="s">
        <v>35</v>
      </c>
      <c r="F5" s="28">
        <v>84960.0</v>
      </c>
      <c r="G5" s="28" t="s">
        <v>36</v>
      </c>
      <c r="H5" s="29" t="s">
        <v>37</v>
      </c>
      <c r="I5" s="42">
        <v>45747.0</v>
      </c>
      <c r="J5" s="35">
        <v>45748.0</v>
      </c>
      <c r="K5" s="32">
        <f t="shared" ref="K5:M5" si="6">IF(J5="","",J5+7)</f>
        <v>45755</v>
      </c>
      <c r="L5" s="32">
        <f t="shared" si="6"/>
        <v>45762</v>
      </c>
      <c r="M5" s="32">
        <f t="shared" si="6"/>
        <v>45769</v>
      </c>
      <c r="N5" s="33">
        <v>45748.0</v>
      </c>
      <c r="O5" s="32">
        <f t="shared" si="4"/>
        <v>45762</v>
      </c>
      <c r="P5" s="33">
        <v>45821.0</v>
      </c>
      <c r="Q5" s="32">
        <f>IF(P5="","",P5+7)</f>
        <v>45828</v>
      </c>
      <c r="R5" s="32"/>
      <c r="S5" s="34" t="str">
        <f>IF(R5="","",R5+7)</f>
        <v/>
      </c>
      <c r="T5" s="41"/>
      <c r="U5" s="36" t="s">
        <v>38</v>
      </c>
      <c r="V5" s="37"/>
      <c r="W5" s="37"/>
      <c r="X5" s="37"/>
      <c r="Y5" s="37"/>
      <c r="Z5" s="37"/>
    </row>
    <row r="6">
      <c r="A6" s="25">
        <v>4.0</v>
      </c>
      <c r="B6" s="43" t="s">
        <v>39</v>
      </c>
      <c r="C6" s="44" t="s">
        <v>40</v>
      </c>
      <c r="D6" s="44">
        <v>8.657992725E9</v>
      </c>
      <c r="E6" s="44" t="s">
        <v>41</v>
      </c>
      <c r="F6" s="45">
        <v>5000.0</v>
      </c>
      <c r="G6" s="28" t="s">
        <v>42</v>
      </c>
      <c r="H6" s="46" t="s">
        <v>43</v>
      </c>
      <c r="I6" s="47"/>
      <c r="J6" s="40"/>
      <c r="K6" s="32" t="str">
        <f t="shared" ref="K6:M6" si="7">IF(J6="","",J6+7)</f>
        <v/>
      </c>
      <c r="L6" s="32" t="str">
        <f t="shared" si="7"/>
        <v/>
      </c>
      <c r="M6" s="32" t="str">
        <f t="shared" si="7"/>
        <v/>
      </c>
      <c r="N6" s="33"/>
      <c r="O6" s="32" t="str">
        <f t="shared" si="4"/>
        <v/>
      </c>
      <c r="P6" s="33" t="str">
        <f t="shared" ref="P6:S6" si="8">IF(O6="","",O6+7)</f>
        <v/>
      </c>
      <c r="Q6" s="32" t="str">
        <f t="shared" si="8"/>
        <v/>
      </c>
      <c r="R6" s="32" t="str">
        <f t="shared" si="8"/>
        <v/>
      </c>
      <c r="S6" s="34" t="str">
        <f t="shared" si="8"/>
        <v/>
      </c>
      <c r="T6" s="41"/>
      <c r="U6" s="36" t="s">
        <v>27</v>
      </c>
      <c r="V6" s="48"/>
      <c r="W6" s="48"/>
      <c r="X6" s="48"/>
      <c r="Y6" s="48"/>
      <c r="Z6" s="48"/>
    </row>
    <row r="7">
      <c r="A7" s="25">
        <v>5.0</v>
      </c>
      <c r="B7" s="26" t="s">
        <v>44</v>
      </c>
      <c r="C7" s="27" t="s">
        <v>45</v>
      </c>
      <c r="D7" s="27">
        <v>1.8073577249E10</v>
      </c>
      <c r="E7" s="27" t="s">
        <v>46</v>
      </c>
      <c r="F7" s="27" t="s">
        <v>47</v>
      </c>
      <c r="G7" s="28" t="s">
        <v>42</v>
      </c>
      <c r="H7" s="49" t="s">
        <v>48</v>
      </c>
      <c r="I7" s="30"/>
      <c r="J7" s="40"/>
      <c r="K7" s="32" t="str">
        <f t="shared" ref="K7:M7" si="9">IF(J7="","",J7+7)</f>
        <v/>
      </c>
      <c r="L7" s="32" t="str">
        <f t="shared" si="9"/>
        <v/>
      </c>
      <c r="M7" s="32" t="str">
        <f t="shared" si="9"/>
        <v/>
      </c>
      <c r="N7" s="33"/>
      <c r="O7" s="32" t="str">
        <f t="shared" si="4"/>
        <v/>
      </c>
      <c r="P7" s="33" t="str">
        <f t="shared" ref="P7:S7" si="10">IF(O7="","",O7+7)</f>
        <v/>
      </c>
      <c r="Q7" s="32" t="str">
        <f t="shared" si="10"/>
        <v/>
      </c>
      <c r="R7" s="32" t="str">
        <f t="shared" si="10"/>
        <v/>
      </c>
      <c r="S7" s="34" t="str">
        <f t="shared" si="10"/>
        <v/>
      </c>
      <c r="T7" s="41"/>
      <c r="U7" s="36" t="s">
        <v>27</v>
      </c>
      <c r="V7" s="34"/>
      <c r="W7" s="34"/>
      <c r="X7" s="34"/>
      <c r="Y7" s="34"/>
      <c r="Z7" s="34"/>
    </row>
    <row r="8">
      <c r="A8" s="25">
        <v>6.0</v>
      </c>
      <c r="B8" s="26" t="s">
        <v>49</v>
      </c>
      <c r="C8" s="27" t="s">
        <v>50</v>
      </c>
      <c r="D8" s="50">
        <v>9.364000988E9</v>
      </c>
      <c r="E8" s="27" t="s">
        <v>51</v>
      </c>
      <c r="F8" s="28">
        <v>57000.0</v>
      </c>
      <c r="G8" s="28" t="s">
        <v>24</v>
      </c>
      <c r="H8" s="29" t="s">
        <v>52</v>
      </c>
      <c r="I8" s="30"/>
      <c r="J8" s="40"/>
      <c r="K8" s="32" t="str">
        <f t="shared" ref="K8:M8" si="11">IF(J8="","",J8+7)</f>
        <v/>
      </c>
      <c r="L8" s="32" t="str">
        <f t="shared" si="11"/>
        <v/>
      </c>
      <c r="M8" s="32" t="str">
        <f t="shared" si="11"/>
        <v/>
      </c>
      <c r="N8" s="33">
        <v>45749.0</v>
      </c>
      <c r="O8" s="32">
        <f t="shared" si="4"/>
        <v>45763</v>
      </c>
      <c r="P8" s="33"/>
      <c r="Q8" s="32" t="str">
        <f t="shared" ref="Q8:S8" si="12">IF(P8="","",P8+7)</f>
        <v/>
      </c>
      <c r="R8" s="32" t="str">
        <f t="shared" si="12"/>
        <v/>
      </c>
      <c r="S8" s="34" t="str">
        <f t="shared" si="12"/>
        <v/>
      </c>
      <c r="T8" s="41"/>
      <c r="U8" s="36" t="s">
        <v>38</v>
      </c>
      <c r="V8" s="37"/>
      <c r="W8" s="37"/>
      <c r="X8" s="37"/>
      <c r="Y8" s="37"/>
      <c r="Z8" s="37"/>
    </row>
    <row r="9">
      <c r="A9" s="25">
        <v>7.0</v>
      </c>
      <c r="B9" s="26" t="s">
        <v>53</v>
      </c>
      <c r="C9" s="28" t="s">
        <v>54</v>
      </c>
      <c r="D9" s="27" t="s">
        <v>55</v>
      </c>
      <c r="E9" s="28" t="s">
        <v>56</v>
      </c>
      <c r="F9" s="28">
        <v>31074.0</v>
      </c>
      <c r="G9" s="28" t="s">
        <v>24</v>
      </c>
      <c r="H9" s="29" t="s">
        <v>57</v>
      </c>
      <c r="I9" s="30"/>
      <c r="J9" s="40"/>
      <c r="K9" s="32" t="str">
        <f t="shared" ref="K9:M9" si="13">IF(J9="","",J9+7)</f>
        <v/>
      </c>
      <c r="L9" s="32" t="str">
        <f t="shared" si="13"/>
        <v/>
      </c>
      <c r="M9" s="32" t="str">
        <f t="shared" si="13"/>
        <v/>
      </c>
      <c r="N9" s="33">
        <v>45749.0</v>
      </c>
      <c r="O9" s="32">
        <f t="shared" si="4"/>
        <v>45763</v>
      </c>
      <c r="P9" s="33"/>
      <c r="Q9" s="32" t="str">
        <f t="shared" ref="Q9:S9" si="14">IF(P9="","",P9+7)</f>
        <v/>
      </c>
      <c r="R9" s="32" t="str">
        <f t="shared" si="14"/>
        <v/>
      </c>
      <c r="S9" s="34" t="str">
        <f t="shared" si="14"/>
        <v/>
      </c>
      <c r="T9" s="41"/>
      <c r="U9" s="36" t="s">
        <v>38</v>
      </c>
      <c r="V9" s="37"/>
      <c r="W9" s="37"/>
      <c r="X9" s="37"/>
      <c r="Y9" s="37"/>
      <c r="Z9" s="37"/>
    </row>
    <row r="10">
      <c r="A10" s="25">
        <v>8.0</v>
      </c>
      <c r="B10" s="26" t="s">
        <v>58</v>
      </c>
      <c r="C10" s="28" t="s">
        <v>54</v>
      </c>
      <c r="D10" s="27" t="s">
        <v>55</v>
      </c>
      <c r="E10" s="28" t="s">
        <v>56</v>
      </c>
      <c r="F10" s="28">
        <v>49500.0</v>
      </c>
      <c r="G10" s="28" t="s">
        <v>24</v>
      </c>
      <c r="H10" s="29" t="s">
        <v>59</v>
      </c>
      <c r="I10" s="30"/>
      <c r="J10" s="40"/>
      <c r="K10" s="32" t="str">
        <f t="shared" ref="K10:M10" si="15">IF(J10="","",J10+7)</f>
        <v/>
      </c>
      <c r="L10" s="32" t="str">
        <f t="shared" si="15"/>
        <v/>
      </c>
      <c r="M10" s="32" t="str">
        <f t="shared" si="15"/>
        <v/>
      </c>
      <c r="N10" s="33">
        <v>45749.0</v>
      </c>
      <c r="O10" s="32">
        <f t="shared" si="4"/>
        <v>45763</v>
      </c>
      <c r="P10" s="33"/>
      <c r="Q10" s="32" t="str">
        <f t="shared" ref="Q10:S10" si="16">IF(P10="","",P10+7)</f>
        <v/>
      </c>
      <c r="R10" s="32" t="str">
        <f t="shared" si="16"/>
        <v/>
      </c>
      <c r="S10" s="34" t="str">
        <f t="shared" si="16"/>
        <v/>
      </c>
      <c r="T10" s="41"/>
      <c r="U10" s="36" t="s">
        <v>38</v>
      </c>
      <c r="V10" s="37"/>
      <c r="W10" s="37"/>
      <c r="X10" s="37"/>
      <c r="Y10" s="37"/>
      <c r="Z10" s="37"/>
    </row>
    <row r="11">
      <c r="A11" s="25">
        <v>9.0</v>
      </c>
      <c r="B11" s="26" t="s">
        <v>60</v>
      </c>
      <c r="C11" s="28" t="s">
        <v>61</v>
      </c>
      <c r="D11" s="28">
        <v>9.530045383E9</v>
      </c>
      <c r="E11" s="28" t="s">
        <v>62</v>
      </c>
      <c r="F11" s="28">
        <v>15000.0</v>
      </c>
      <c r="G11" s="28" t="s">
        <v>24</v>
      </c>
      <c r="H11" s="29" t="s">
        <v>63</v>
      </c>
      <c r="I11" s="30"/>
      <c r="J11" s="40"/>
      <c r="K11" s="32" t="str">
        <f t="shared" ref="K11:M11" si="17">IF(J11="","",J11+7)</f>
        <v/>
      </c>
      <c r="L11" s="32" t="str">
        <f t="shared" si="17"/>
        <v/>
      </c>
      <c r="M11" s="32" t="str">
        <f t="shared" si="17"/>
        <v/>
      </c>
      <c r="N11" s="33">
        <v>45748.0</v>
      </c>
      <c r="O11" s="32">
        <f t="shared" si="4"/>
        <v>45762</v>
      </c>
      <c r="P11" s="33"/>
      <c r="Q11" s="32" t="str">
        <f t="shared" ref="Q11:S11" si="18">IF(P11="","",P11+7)</f>
        <v/>
      </c>
      <c r="R11" s="32" t="str">
        <f t="shared" si="18"/>
        <v/>
      </c>
      <c r="S11" s="34" t="str">
        <f t="shared" si="18"/>
        <v/>
      </c>
      <c r="T11" s="41"/>
      <c r="U11" s="36" t="s">
        <v>27</v>
      </c>
      <c r="V11" s="37"/>
      <c r="W11" s="37"/>
      <c r="X11" s="37"/>
      <c r="Y11" s="37"/>
      <c r="Z11" s="37"/>
    </row>
    <row r="12">
      <c r="A12" s="25">
        <v>10.0</v>
      </c>
      <c r="B12" s="26" t="s">
        <v>64</v>
      </c>
      <c r="C12" s="25" t="s">
        <v>65</v>
      </c>
      <c r="D12" s="28">
        <v>9.570404664E9</v>
      </c>
      <c r="E12" s="28" t="s">
        <v>66</v>
      </c>
      <c r="F12" s="51"/>
      <c r="G12" s="28" t="s">
        <v>24</v>
      </c>
      <c r="H12" s="29" t="s">
        <v>67</v>
      </c>
      <c r="I12" s="30"/>
      <c r="J12" s="40"/>
      <c r="K12" s="32" t="str">
        <f t="shared" ref="K12:M12" si="19">IF(J12="","",J12+7)</f>
        <v/>
      </c>
      <c r="L12" s="32" t="str">
        <f t="shared" si="19"/>
        <v/>
      </c>
      <c r="M12" s="32" t="str">
        <f t="shared" si="19"/>
        <v/>
      </c>
      <c r="N12" s="33">
        <v>45748.0</v>
      </c>
      <c r="O12" s="32">
        <f t="shared" si="4"/>
        <v>45762</v>
      </c>
      <c r="P12" s="33"/>
      <c r="Q12" s="32" t="str">
        <f t="shared" ref="Q12:S12" si="20">IF(P12="","",P12+7)</f>
        <v/>
      </c>
      <c r="R12" s="32" t="str">
        <f t="shared" si="20"/>
        <v/>
      </c>
      <c r="S12" s="34" t="str">
        <f t="shared" si="20"/>
        <v/>
      </c>
      <c r="T12" s="41"/>
      <c r="U12" s="36" t="s">
        <v>38</v>
      </c>
      <c r="V12" s="52"/>
      <c r="W12" s="52"/>
      <c r="X12" s="52"/>
      <c r="Y12" s="52"/>
      <c r="Z12" s="52"/>
    </row>
    <row r="13">
      <c r="A13" s="25">
        <v>11.0</v>
      </c>
      <c r="B13" s="25" t="s">
        <v>68</v>
      </c>
      <c r="C13" s="27" t="s">
        <v>69</v>
      </c>
      <c r="D13" s="28">
        <v>9.897385555E9</v>
      </c>
      <c r="E13" s="28" t="s">
        <v>70</v>
      </c>
      <c r="F13" s="28" t="s">
        <v>71</v>
      </c>
      <c r="G13" s="28" t="s">
        <v>42</v>
      </c>
      <c r="H13" s="29" t="s">
        <v>72</v>
      </c>
      <c r="I13" s="30"/>
      <c r="J13" s="40"/>
      <c r="K13" s="32" t="str">
        <f t="shared" ref="K13:M13" si="21">IF(J13="","",J13+7)</f>
        <v/>
      </c>
      <c r="L13" s="32" t="str">
        <f t="shared" si="21"/>
        <v/>
      </c>
      <c r="M13" s="32" t="str">
        <f t="shared" si="21"/>
        <v/>
      </c>
      <c r="N13" s="33"/>
      <c r="O13" s="32" t="str">
        <f t="shared" si="4"/>
        <v/>
      </c>
      <c r="P13" s="33" t="str">
        <f t="shared" ref="P13:S13" si="22">IF(O13="","",O13+7)</f>
        <v/>
      </c>
      <c r="Q13" s="32" t="str">
        <f t="shared" si="22"/>
        <v/>
      </c>
      <c r="R13" s="32" t="str">
        <f t="shared" si="22"/>
        <v/>
      </c>
      <c r="S13" s="34" t="str">
        <f t="shared" si="22"/>
        <v/>
      </c>
      <c r="T13" s="41"/>
      <c r="U13" s="36" t="s">
        <v>27</v>
      </c>
      <c r="V13" s="52"/>
      <c r="W13" s="52"/>
      <c r="X13" s="52"/>
      <c r="Y13" s="52"/>
      <c r="Z13" s="52"/>
    </row>
    <row r="14">
      <c r="A14" s="25">
        <v>12.0</v>
      </c>
      <c r="B14" s="26" t="s">
        <v>73</v>
      </c>
      <c r="C14" s="28" t="s">
        <v>74</v>
      </c>
      <c r="D14" s="28">
        <v>7.357537994E9</v>
      </c>
      <c r="E14" s="28" t="s">
        <v>75</v>
      </c>
      <c r="F14" s="28">
        <v>42000.0</v>
      </c>
      <c r="G14" s="28" t="s">
        <v>24</v>
      </c>
      <c r="H14" s="29" t="s">
        <v>76</v>
      </c>
      <c r="I14" s="30"/>
      <c r="J14" s="40"/>
      <c r="K14" s="32" t="str">
        <f t="shared" ref="K14:M14" si="23">IF(J14="","",J14+7)</f>
        <v/>
      </c>
      <c r="L14" s="32" t="str">
        <f t="shared" si="23"/>
        <v/>
      </c>
      <c r="M14" s="32" t="str">
        <f t="shared" si="23"/>
        <v/>
      </c>
      <c r="N14" s="33">
        <v>45749.0</v>
      </c>
      <c r="O14" s="32">
        <f t="shared" si="4"/>
        <v>45763</v>
      </c>
      <c r="P14" s="33"/>
      <c r="Q14" s="32" t="str">
        <f t="shared" ref="Q14:S14" si="24">IF(P14="","",P14+7)</f>
        <v/>
      </c>
      <c r="R14" s="32" t="str">
        <f t="shared" si="24"/>
        <v/>
      </c>
      <c r="S14" s="34" t="str">
        <f t="shared" si="24"/>
        <v/>
      </c>
      <c r="T14" s="41"/>
      <c r="U14" s="36" t="s">
        <v>38</v>
      </c>
      <c r="V14" s="37"/>
      <c r="W14" s="37"/>
      <c r="X14" s="37"/>
      <c r="Y14" s="37"/>
      <c r="Z14" s="37"/>
    </row>
    <row r="15">
      <c r="A15" s="25">
        <v>13.0</v>
      </c>
      <c r="B15" s="26" t="s">
        <v>77</v>
      </c>
      <c r="C15" s="53" t="s">
        <v>78</v>
      </c>
      <c r="D15" s="27">
        <v>9.919034923E9</v>
      </c>
      <c r="E15" s="27" t="s">
        <v>79</v>
      </c>
      <c r="F15" s="28">
        <v>2610.0</v>
      </c>
      <c r="G15" s="28" t="s">
        <v>42</v>
      </c>
      <c r="H15" s="54"/>
      <c r="I15" s="55"/>
      <c r="J15" s="40"/>
      <c r="K15" s="32" t="str">
        <f t="shared" ref="K15:M15" si="25">IF(J15="","",J15+7)</f>
        <v/>
      </c>
      <c r="L15" s="32" t="str">
        <f t="shared" si="25"/>
        <v/>
      </c>
      <c r="M15" s="32" t="str">
        <f t="shared" si="25"/>
        <v/>
      </c>
      <c r="N15" s="33"/>
      <c r="O15" s="32" t="str">
        <f t="shared" si="4"/>
        <v/>
      </c>
      <c r="P15" s="33" t="str">
        <f t="shared" ref="P15:S15" si="26">IF(O15="","",O15+7)</f>
        <v/>
      </c>
      <c r="Q15" s="32" t="str">
        <f t="shared" si="26"/>
        <v/>
      </c>
      <c r="R15" s="32" t="str">
        <f t="shared" si="26"/>
        <v/>
      </c>
      <c r="S15" s="34" t="str">
        <f t="shared" si="26"/>
        <v/>
      </c>
      <c r="T15" s="41"/>
      <c r="U15" s="36" t="s">
        <v>27</v>
      </c>
      <c r="V15" s="32"/>
      <c r="W15" s="32"/>
      <c r="X15" s="32"/>
      <c r="Y15" s="32"/>
      <c r="Z15" s="32"/>
    </row>
    <row r="16">
      <c r="A16" s="25">
        <v>14.0</v>
      </c>
      <c r="B16" s="26" t="s">
        <v>80</v>
      </c>
      <c r="C16" s="28" t="s">
        <v>81</v>
      </c>
      <c r="D16" s="28">
        <v>9.039059147E9</v>
      </c>
      <c r="E16" s="50" t="s">
        <v>82</v>
      </c>
      <c r="F16" s="51"/>
      <c r="G16" s="28" t="s">
        <v>83</v>
      </c>
      <c r="H16" s="38"/>
      <c r="I16" s="56">
        <v>45749.0</v>
      </c>
      <c r="J16" s="33"/>
      <c r="K16" s="32" t="str">
        <f t="shared" ref="K16:M16" si="27">IF(J16="","",J16+7)</f>
        <v/>
      </c>
      <c r="L16" s="32" t="str">
        <f t="shared" si="27"/>
        <v/>
      </c>
      <c r="M16" s="32" t="str">
        <f t="shared" si="27"/>
        <v/>
      </c>
      <c r="N16" s="33">
        <v>45750.0</v>
      </c>
      <c r="O16" s="32">
        <f t="shared" si="4"/>
        <v>45764</v>
      </c>
      <c r="P16" s="33"/>
      <c r="Q16" s="32" t="str">
        <f t="shared" ref="Q16:S16" si="28">IF(P16="","",P16+7)</f>
        <v/>
      </c>
      <c r="R16" s="32" t="str">
        <f t="shared" si="28"/>
        <v/>
      </c>
      <c r="S16" s="34" t="str">
        <f t="shared" si="28"/>
        <v/>
      </c>
      <c r="T16" s="41"/>
      <c r="U16" s="36" t="s">
        <v>38</v>
      </c>
      <c r="V16" s="32"/>
      <c r="W16" s="32"/>
      <c r="X16" s="32"/>
      <c r="Y16" s="32"/>
      <c r="Z16" s="32"/>
    </row>
    <row r="17">
      <c r="A17" s="25">
        <v>15.0</v>
      </c>
      <c r="B17" s="25" t="s">
        <v>84</v>
      </c>
      <c r="C17" s="27" t="s">
        <v>85</v>
      </c>
      <c r="D17" s="27">
        <v>8.142642071E9</v>
      </c>
      <c r="E17" s="27" t="s">
        <v>86</v>
      </c>
      <c r="F17" s="27">
        <v>76169.0</v>
      </c>
      <c r="G17" s="28" t="s">
        <v>83</v>
      </c>
      <c r="H17" s="29" t="s">
        <v>87</v>
      </c>
      <c r="I17" s="56">
        <v>45749.0</v>
      </c>
      <c r="J17" s="33">
        <v>45749.0</v>
      </c>
      <c r="K17" s="32">
        <f t="shared" ref="K17:M17" si="29">IF(J17="","",J17+7)</f>
        <v>45756</v>
      </c>
      <c r="L17" s="32">
        <f t="shared" si="29"/>
        <v>45763</v>
      </c>
      <c r="M17" s="32">
        <f t="shared" si="29"/>
        <v>45770</v>
      </c>
      <c r="N17" s="33">
        <v>45750.0</v>
      </c>
      <c r="O17" s="32">
        <f t="shared" si="4"/>
        <v>45764</v>
      </c>
      <c r="P17" s="33"/>
      <c r="Q17" s="32" t="str">
        <f t="shared" ref="Q17:S17" si="30">IF(P17="","",P17+7)</f>
        <v/>
      </c>
      <c r="R17" s="32" t="str">
        <f t="shared" si="30"/>
        <v/>
      </c>
      <c r="S17" s="34" t="str">
        <f t="shared" si="30"/>
        <v/>
      </c>
      <c r="T17" s="41"/>
      <c r="U17" s="36" t="s">
        <v>38</v>
      </c>
      <c r="V17" s="37"/>
      <c r="W17" s="37"/>
      <c r="X17" s="37"/>
      <c r="Y17" s="37"/>
      <c r="Z17" s="37"/>
    </row>
    <row r="18">
      <c r="A18" s="25">
        <v>16.0</v>
      </c>
      <c r="B18" s="25" t="s">
        <v>88</v>
      </c>
      <c r="C18" s="27" t="s">
        <v>89</v>
      </c>
      <c r="D18" s="27">
        <v>9.725697693E9</v>
      </c>
      <c r="E18" s="27" t="s">
        <v>90</v>
      </c>
      <c r="F18" s="28">
        <v>430000.0</v>
      </c>
      <c r="G18" s="28" t="s">
        <v>24</v>
      </c>
      <c r="H18" s="29" t="s">
        <v>91</v>
      </c>
      <c r="I18" s="30"/>
      <c r="J18" s="40"/>
      <c r="K18" s="32" t="str">
        <f t="shared" ref="K18:M18" si="31">IF(J18="","",J18+7)</f>
        <v/>
      </c>
      <c r="L18" s="32" t="str">
        <f t="shared" si="31"/>
        <v/>
      </c>
      <c r="M18" s="32" t="str">
        <f t="shared" si="31"/>
        <v/>
      </c>
      <c r="N18" s="33">
        <v>45762.0</v>
      </c>
      <c r="O18" s="32">
        <f t="shared" si="4"/>
        <v>45776</v>
      </c>
      <c r="P18" s="33"/>
      <c r="Q18" s="32" t="str">
        <f t="shared" ref="Q18:S18" si="32">IF(P18="","",P18+7)</f>
        <v/>
      </c>
      <c r="R18" s="32" t="str">
        <f t="shared" si="32"/>
        <v/>
      </c>
      <c r="S18" s="34" t="str">
        <f t="shared" si="32"/>
        <v/>
      </c>
      <c r="T18" s="41"/>
      <c r="U18" s="36" t="s">
        <v>38</v>
      </c>
      <c r="V18" s="37"/>
      <c r="W18" s="37"/>
      <c r="X18" s="37"/>
      <c r="Y18" s="37"/>
      <c r="Z18" s="37"/>
    </row>
    <row r="19">
      <c r="A19" s="25">
        <v>17.0</v>
      </c>
      <c r="B19" s="26" t="s">
        <v>92</v>
      </c>
      <c r="C19" s="43" t="s">
        <v>93</v>
      </c>
      <c r="D19" s="27" t="s">
        <v>94</v>
      </c>
      <c r="E19" s="27" t="s">
        <v>79</v>
      </c>
      <c r="F19" s="27">
        <v>9846.0</v>
      </c>
      <c r="G19" s="28" t="s">
        <v>24</v>
      </c>
      <c r="H19" s="38"/>
      <c r="I19" s="55"/>
      <c r="J19" s="40"/>
      <c r="K19" s="32" t="str">
        <f t="shared" ref="K19:M19" si="33">IF(J19="","",J19+7)</f>
        <v/>
      </c>
      <c r="L19" s="32" t="str">
        <f t="shared" si="33"/>
        <v/>
      </c>
      <c r="M19" s="32" t="str">
        <f t="shared" si="33"/>
        <v/>
      </c>
      <c r="N19" s="33">
        <v>45750.0</v>
      </c>
      <c r="O19" s="32">
        <f t="shared" si="4"/>
        <v>45764</v>
      </c>
      <c r="P19" s="33"/>
      <c r="Q19" s="32" t="str">
        <f t="shared" ref="Q19:S19" si="34">IF(P19="","",P19+7)</f>
        <v/>
      </c>
      <c r="R19" s="32" t="str">
        <f t="shared" si="34"/>
        <v/>
      </c>
      <c r="S19" s="34" t="str">
        <f t="shared" si="34"/>
        <v/>
      </c>
      <c r="T19" s="41"/>
      <c r="U19" s="36" t="s">
        <v>38</v>
      </c>
      <c r="V19" s="32"/>
      <c r="W19" s="32"/>
      <c r="X19" s="32"/>
      <c r="Y19" s="32"/>
      <c r="Z19" s="32"/>
    </row>
    <row r="20">
      <c r="A20" s="25">
        <v>18.0</v>
      </c>
      <c r="B20" s="26" t="s">
        <v>95</v>
      </c>
      <c r="C20" s="27" t="s">
        <v>96</v>
      </c>
      <c r="D20" s="27" t="s">
        <v>97</v>
      </c>
      <c r="E20" s="28" t="s">
        <v>98</v>
      </c>
      <c r="F20" s="28">
        <v>31450.0</v>
      </c>
      <c r="G20" s="28" t="s">
        <v>83</v>
      </c>
      <c r="H20" s="29" t="s">
        <v>99</v>
      </c>
      <c r="I20" s="57">
        <v>45750.0</v>
      </c>
      <c r="J20" s="41">
        <v>45753.0</v>
      </c>
      <c r="K20" s="32">
        <f t="shared" ref="K20:M20" si="35">IF(J20="","",J20+7)</f>
        <v>45760</v>
      </c>
      <c r="L20" s="32">
        <f t="shared" si="35"/>
        <v>45767</v>
      </c>
      <c r="M20" s="32">
        <f t="shared" si="35"/>
        <v>45774</v>
      </c>
      <c r="N20" s="33">
        <v>45750.0</v>
      </c>
      <c r="O20" s="32">
        <f t="shared" si="4"/>
        <v>45764</v>
      </c>
      <c r="P20" s="33"/>
      <c r="Q20" s="32" t="str">
        <f t="shared" ref="Q20:S20" si="36">IF(P20="","",P20+7)</f>
        <v/>
      </c>
      <c r="R20" s="32" t="str">
        <f t="shared" si="36"/>
        <v/>
      </c>
      <c r="S20" s="34" t="str">
        <f t="shared" si="36"/>
        <v/>
      </c>
      <c r="T20" s="41"/>
      <c r="U20" s="36" t="s">
        <v>38</v>
      </c>
      <c r="V20" s="32"/>
      <c r="W20" s="32"/>
      <c r="X20" s="32"/>
      <c r="Y20" s="32"/>
      <c r="Z20" s="32"/>
    </row>
    <row r="21">
      <c r="A21" s="25">
        <v>19.0</v>
      </c>
      <c r="B21" s="26" t="s">
        <v>100</v>
      </c>
      <c r="C21" s="28" t="s">
        <v>101</v>
      </c>
      <c r="D21" s="27">
        <v>7.259871604E9</v>
      </c>
      <c r="E21" s="28" t="s">
        <v>102</v>
      </c>
      <c r="F21" s="28">
        <v>7685.0</v>
      </c>
      <c r="G21" s="28" t="s">
        <v>42</v>
      </c>
      <c r="H21" s="54"/>
      <c r="I21" s="55"/>
      <c r="J21" s="40"/>
      <c r="K21" s="32" t="str">
        <f t="shared" ref="K21:M21" si="37">IF(J21="","",J21+7)</f>
        <v/>
      </c>
      <c r="L21" s="32" t="str">
        <f t="shared" si="37"/>
        <v/>
      </c>
      <c r="M21" s="32" t="str">
        <f t="shared" si="37"/>
        <v/>
      </c>
      <c r="N21" s="33"/>
      <c r="O21" s="32" t="str">
        <f t="shared" si="4"/>
        <v/>
      </c>
      <c r="P21" s="33" t="str">
        <f t="shared" ref="P21:S21" si="38">IF(O21="","",O21+7)</f>
        <v/>
      </c>
      <c r="Q21" s="32" t="str">
        <f t="shared" si="38"/>
        <v/>
      </c>
      <c r="R21" s="32" t="str">
        <f t="shared" si="38"/>
        <v/>
      </c>
      <c r="S21" s="34" t="str">
        <f t="shared" si="38"/>
        <v/>
      </c>
      <c r="T21" s="41"/>
      <c r="U21" s="36" t="s">
        <v>27</v>
      </c>
      <c r="V21" s="32"/>
      <c r="W21" s="32"/>
      <c r="X21" s="32"/>
      <c r="Y21" s="32"/>
      <c r="Z21" s="32"/>
    </row>
    <row r="22">
      <c r="A22" s="25">
        <v>20.0</v>
      </c>
      <c r="B22" s="26" t="s">
        <v>103</v>
      </c>
      <c r="C22" s="44" t="s">
        <v>104</v>
      </c>
      <c r="D22" s="27">
        <v>7.973637413E9</v>
      </c>
      <c r="E22" s="27" t="s">
        <v>105</v>
      </c>
      <c r="F22" s="28">
        <v>139000.0</v>
      </c>
      <c r="G22" s="28" t="s">
        <v>36</v>
      </c>
      <c r="H22" s="29" t="s">
        <v>106</v>
      </c>
      <c r="I22" s="30"/>
      <c r="J22" s="40"/>
      <c r="K22" s="32" t="str">
        <f t="shared" ref="K22:M22" si="39">IF(J22="","",J22+7)</f>
        <v/>
      </c>
      <c r="L22" s="32" t="str">
        <f t="shared" si="39"/>
        <v/>
      </c>
      <c r="M22" s="32" t="str">
        <f t="shared" si="39"/>
        <v/>
      </c>
      <c r="N22" s="33">
        <v>45750.0</v>
      </c>
      <c r="O22" s="32">
        <f t="shared" si="4"/>
        <v>45764</v>
      </c>
      <c r="P22" s="33">
        <v>45898.0</v>
      </c>
      <c r="Q22" s="32">
        <f>IF(P22="","",P22+7)</f>
        <v>45905</v>
      </c>
      <c r="R22" s="32"/>
      <c r="S22" s="34" t="str">
        <f>IF(R22="","",R22+7)</f>
        <v/>
      </c>
      <c r="T22" s="41"/>
      <c r="U22" s="36" t="s">
        <v>38</v>
      </c>
      <c r="V22" s="37"/>
      <c r="W22" s="37"/>
      <c r="X22" s="37"/>
      <c r="Y22" s="37"/>
      <c r="Z22" s="37"/>
    </row>
    <row r="23">
      <c r="A23" s="25">
        <v>21.0</v>
      </c>
      <c r="B23" s="58" t="s">
        <v>107</v>
      </c>
      <c r="C23" s="27" t="s">
        <v>108</v>
      </c>
      <c r="D23" s="28"/>
      <c r="E23" s="28" t="s">
        <v>109</v>
      </c>
      <c r="F23" s="28">
        <v>10000.0</v>
      </c>
      <c r="G23" s="28" t="s">
        <v>42</v>
      </c>
      <c r="H23" s="29" t="s">
        <v>110</v>
      </c>
      <c r="I23" s="30"/>
      <c r="J23" s="40"/>
      <c r="K23" s="32" t="str">
        <f t="shared" ref="K23:M23" si="40">IF(J23="","",J23+7)</f>
        <v/>
      </c>
      <c r="L23" s="32" t="str">
        <f t="shared" si="40"/>
        <v/>
      </c>
      <c r="M23" s="32" t="str">
        <f t="shared" si="40"/>
        <v/>
      </c>
      <c r="N23" s="33"/>
      <c r="O23" s="32" t="str">
        <f t="shared" si="4"/>
        <v/>
      </c>
      <c r="P23" s="33" t="str">
        <f t="shared" ref="P23:S23" si="41">IF(O23="","",O23+7)</f>
        <v/>
      </c>
      <c r="Q23" s="32" t="str">
        <f t="shared" si="41"/>
        <v/>
      </c>
      <c r="R23" s="32" t="str">
        <f t="shared" si="41"/>
        <v/>
      </c>
      <c r="S23" s="34" t="str">
        <f t="shared" si="41"/>
        <v/>
      </c>
      <c r="T23" s="41"/>
      <c r="U23" s="36" t="s">
        <v>27</v>
      </c>
      <c r="V23" s="37"/>
      <c r="W23" s="37"/>
      <c r="X23" s="37"/>
      <c r="Y23" s="37"/>
      <c r="Z23" s="37"/>
    </row>
    <row r="24">
      <c r="A24" s="25">
        <v>22.0</v>
      </c>
      <c r="B24" s="26" t="s">
        <v>111</v>
      </c>
      <c r="C24" s="27" t="s">
        <v>112</v>
      </c>
      <c r="D24" s="27" t="s">
        <v>113</v>
      </c>
      <c r="E24" s="28" t="s">
        <v>114</v>
      </c>
      <c r="F24" s="28">
        <v>79592.0</v>
      </c>
      <c r="G24" s="28" t="s">
        <v>83</v>
      </c>
      <c r="H24" s="29" t="s">
        <v>115</v>
      </c>
      <c r="I24" s="42">
        <v>45752.0</v>
      </c>
      <c r="J24" s="41">
        <v>45752.0</v>
      </c>
      <c r="K24" s="32">
        <f t="shared" ref="K24:M24" si="42">IF(J24="","",J24+7)</f>
        <v>45759</v>
      </c>
      <c r="L24" s="32">
        <f t="shared" si="42"/>
        <v>45766</v>
      </c>
      <c r="M24" s="32">
        <f t="shared" si="42"/>
        <v>45773</v>
      </c>
      <c r="N24" s="33">
        <v>45752.0</v>
      </c>
      <c r="O24" s="32">
        <f t="shared" si="4"/>
        <v>45766</v>
      </c>
      <c r="P24" s="33"/>
      <c r="Q24" s="32" t="str">
        <f t="shared" ref="Q24:S24" si="43">IF(P24="","",P24+7)</f>
        <v/>
      </c>
      <c r="R24" s="32" t="str">
        <f t="shared" si="43"/>
        <v/>
      </c>
      <c r="S24" s="34" t="str">
        <f t="shared" si="43"/>
        <v/>
      </c>
      <c r="T24" s="41"/>
      <c r="U24" s="36" t="s">
        <v>38</v>
      </c>
      <c r="V24" s="37"/>
      <c r="W24" s="37"/>
      <c r="X24" s="37"/>
      <c r="Y24" s="37"/>
      <c r="Z24" s="37"/>
    </row>
    <row r="25">
      <c r="A25" s="25">
        <v>23.0</v>
      </c>
      <c r="B25" s="25" t="s">
        <v>116</v>
      </c>
      <c r="C25" s="27" t="s">
        <v>112</v>
      </c>
      <c r="D25" s="27" t="s">
        <v>113</v>
      </c>
      <c r="E25" s="28"/>
      <c r="F25" s="28">
        <v>109732.0</v>
      </c>
      <c r="G25" s="28" t="s">
        <v>83</v>
      </c>
      <c r="H25" s="29" t="s">
        <v>117</v>
      </c>
      <c r="I25" s="30"/>
      <c r="J25" s="40"/>
      <c r="K25" s="32" t="str">
        <f t="shared" ref="K25:M25" si="44">IF(J25="","",J25+7)</f>
        <v/>
      </c>
      <c r="L25" s="32" t="str">
        <f t="shared" si="44"/>
        <v/>
      </c>
      <c r="M25" s="32" t="str">
        <f t="shared" si="44"/>
        <v/>
      </c>
      <c r="N25" s="33"/>
      <c r="O25" s="32" t="str">
        <f t="shared" si="4"/>
        <v/>
      </c>
      <c r="P25" s="33" t="str">
        <f t="shared" ref="P25:S25" si="45">IF(O25="","",O25+7)</f>
        <v/>
      </c>
      <c r="Q25" s="32" t="str">
        <f t="shared" si="45"/>
        <v/>
      </c>
      <c r="R25" s="32" t="str">
        <f t="shared" si="45"/>
        <v/>
      </c>
      <c r="S25" s="34" t="str">
        <f t="shared" si="45"/>
        <v/>
      </c>
      <c r="T25" s="41"/>
      <c r="U25" s="36" t="s">
        <v>38</v>
      </c>
      <c r="V25" s="37"/>
      <c r="W25" s="37"/>
      <c r="X25" s="37"/>
      <c r="Y25" s="37"/>
      <c r="Z25" s="37"/>
    </row>
    <row r="26">
      <c r="A26" s="25">
        <v>24.0</v>
      </c>
      <c r="B26" s="26" t="s">
        <v>118</v>
      </c>
      <c r="C26" s="59"/>
      <c r="D26" s="59"/>
      <c r="E26" s="25" t="s">
        <v>119</v>
      </c>
      <c r="F26" s="59"/>
      <c r="G26" s="25"/>
      <c r="H26" s="29" t="s">
        <v>120</v>
      </c>
      <c r="I26" s="60"/>
      <c r="J26" s="61"/>
      <c r="K26" s="32" t="str">
        <f t="shared" ref="K26:M26" si="46">IF(J26="","",J26+7)</f>
        <v/>
      </c>
      <c r="L26" s="32" t="str">
        <f t="shared" si="46"/>
        <v/>
      </c>
      <c r="M26" s="32" t="str">
        <f t="shared" si="46"/>
        <v/>
      </c>
      <c r="N26" s="62">
        <v>45779.0</v>
      </c>
      <c r="O26" s="32">
        <f t="shared" si="4"/>
        <v>45793</v>
      </c>
      <c r="P26" s="33">
        <f t="shared" ref="P26:S26" si="47">IF(O26="","",O26+7)</f>
        <v>45800</v>
      </c>
      <c r="Q26" s="32">
        <f t="shared" si="47"/>
        <v>45807</v>
      </c>
      <c r="R26" s="32">
        <f t="shared" si="47"/>
        <v>45814</v>
      </c>
      <c r="S26" s="34">
        <f t="shared" si="47"/>
        <v>45821</v>
      </c>
      <c r="T26" s="63"/>
      <c r="U26" s="36" t="s">
        <v>38</v>
      </c>
      <c r="V26" s="64"/>
      <c r="W26" s="64"/>
      <c r="X26" s="64"/>
      <c r="Y26" s="64"/>
      <c r="Z26" s="64"/>
    </row>
    <row r="27">
      <c r="A27" s="25">
        <v>25.0</v>
      </c>
      <c r="B27" s="26" t="s">
        <v>121</v>
      </c>
      <c r="C27" s="59"/>
      <c r="D27" s="59"/>
      <c r="E27" s="25" t="s">
        <v>122</v>
      </c>
      <c r="F27" s="59"/>
      <c r="G27" s="25"/>
      <c r="H27" s="29" t="s">
        <v>123</v>
      </c>
      <c r="I27" s="60"/>
      <c r="J27" s="61"/>
      <c r="K27" s="32" t="str">
        <f t="shared" ref="K27:M27" si="48">IF(J27="","",J27+7)</f>
        <v/>
      </c>
      <c r="L27" s="32" t="str">
        <f t="shared" si="48"/>
        <v/>
      </c>
      <c r="M27" s="32" t="str">
        <f t="shared" si="48"/>
        <v/>
      </c>
      <c r="N27" s="62">
        <v>45750.0</v>
      </c>
      <c r="O27" s="32">
        <f t="shared" si="4"/>
        <v>45764</v>
      </c>
      <c r="P27" s="33">
        <f t="shared" ref="P27:S27" si="49">IF(O27="","",O27+7)</f>
        <v>45771</v>
      </c>
      <c r="Q27" s="32">
        <f t="shared" si="49"/>
        <v>45778</v>
      </c>
      <c r="R27" s="32">
        <f t="shared" si="49"/>
        <v>45785</v>
      </c>
      <c r="S27" s="34">
        <f t="shared" si="49"/>
        <v>45792</v>
      </c>
      <c r="T27" s="63"/>
      <c r="U27" s="36" t="s">
        <v>38</v>
      </c>
      <c r="V27" s="64"/>
      <c r="W27" s="64"/>
      <c r="X27" s="64"/>
      <c r="Y27" s="64"/>
      <c r="Z27" s="64"/>
    </row>
    <row r="28">
      <c r="A28" s="25">
        <v>26.0</v>
      </c>
      <c r="B28" s="26" t="s">
        <v>124</v>
      </c>
      <c r="C28" s="28" t="s">
        <v>125</v>
      </c>
      <c r="D28" s="28">
        <v>7.740032621E9</v>
      </c>
      <c r="E28" s="28" t="s">
        <v>126</v>
      </c>
      <c r="F28" s="28">
        <v>65578.0</v>
      </c>
      <c r="G28" s="28" t="s">
        <v>42</v>
      </c>
      <c r="H28" s="29" t="s">
        <v>127</v>
      </c>
      <c r="I28" s="30"/>
      <c r="J28" s="40"/>
      <c r="K28" s="32" t="str">
        <f t="shared" ref="K28:M28" si="50">IF(J28="","",J28+7)</f>
        <v/>
      </c>
      <c r="L28" s="32" t="str">
        <f t="shared" si="50"/>
        <v/>
      </c>
      <c r="M28" s="32" t="str">
        <f t="shared" si="50"/>
        <v/>
      </c>
      <c r="N28" s="33"/>
      <c r="O28" s="32" t="str">
        <f t="shared" si="4"/>
        <v/>
      </c>
      <c r="P28" s="33" t="str">
        <f t="shared" ref="P28:S28" si="51">IF(O28="","",O28+7)</f>
        <v/>
      </c>
      <c r="Q28" s="32" t="str">
        <f t="shared" si="51"/>
        <v/>
      </c>
      <c r="R28" s="32" t="str">
        <f t="shared" si="51"/>
        <v/>
      </c>
      <c r="S28" s="34" t="str">
        <f t="shared" si="51"/>
        <v/>
      </c>
      <c r="T28" s="41"/>
      <c r="U28" s="36" t="s">
        <v>27</v>
      </c>
      <c r="V28" s="32"/>
      <c r="W28" s="32"/>
      <c r="X28" s="32"/>
      <c r="Y28" s="32"/>
      <c r="Z28" s="32"/>
    </row>
    <row r="29">
      <c r="A29" s="25">
        <v>27.0</v>
      </c>
      <c r="B29" s="26" t="s">
        <v>128</v>
      </c>
      <c r="C29" s="65" t="s">
        <v>129</v>
      </c>
      <c r="D29" s="28">
        <v>9.586913871E9</v>
      </c>
      <c r="E29" s="44" t="s">
        <v>130</v>
      </c>
      <c r="F29" s="51"/>
      <c r="G29" s="28" t="s">
        <v>83</v>
      </c>
      <c r="H29" s="66" t="s">
        <v>131</v>
      </c>
      <c r="I29" s="42">
        <v>45666.0</v>
      </c>
      <c r="J29" s="41">
        <v>45666.0</v>
      </c>
      <c r="K29" s="32">
        <f t="shared" ref="K29:M29" si="52">IF(J29="","",J29+7)</f>
        <v>45673</v>
      </c>
      <c r="L29" s="32">
        <f t="shared" si="52"/>
        <v>45680</v>
      </c>
      <c r="M29" s="32">
        <f t="shared" si="52"/>
        <v>45687</v>
      </c>
      <c r="N29" s="33">
        <v>45752.0</v>
      </c>
      <c r="O29" s="32">
        <f t="shared" si="4"/>
        <v>45766</v>
      </c>
      <c r="P29" s="33"/>
      <c r="Q29" s="32" t="str">
        <f t="shared" ref="Q29:S29" si="53">IF(P29="","",P29+7)</f>
        <v/>
      </c>
      <c r="R29" s="32" t="str">
        <f t="shared" si="53"/>
        <v/>
      </c>
      <c r="S29" s="34" t="str">
        <f t="shared" si="53"/>
        <v/>
      </c>
      <c r="T29" s="41"/>
      <c r="U29" s="36" t="s">
        <v>38</v>
      </c>
      <c r="V29" s="37"/>
      <c r="W29" s="37"/>
      <c r="X29" s="37"/>
      <c r="Y29" s="37"/>
      <c r="Z29" s="37"/>
    </row>
    <row r="30">
      <c r="A30" s="25">
        <v>28.0</v>
      </c>
      <c r="B30" s="26" t="s">
        <v>132</v>
      </c>
      <c r="C30" s="67" t="s">
        <v>133</v>
      </c>
      <c r="D30" s="28">
        <v>6.0116799253E11</v>
      </c>
      <c r="E30" s="28" t="s">
        <v>134</v>
      </c>
      <c r="F30" s="28">
        <v>42806.0</v>
      </c>
      <c r="G30" s="28" t="s">
        <v>135</v>
      </c>
      <c r="H30" s="29" t="s">
        <v>136</v>
      </c>
      <c r="I30" s="30"/>
      <c r="J30" s="40"/>
      <c r="K30" s="32" t="str">
        <f t="shared" ref="K30:M30" si="54">IF(J30="","",J30+7)</f>
        <v/>
      </c>
      <c r="L30" s="32" t="str">
        <f t="shared" si="54"/>
        <v/>
      </c>
      <c r="M30" s="32" t="str">
        <f t="shared" si="54"/>
        <v/>
      </c>
      <c r="N30" s="33">
        <v>45752.0</v>
      </c>
      <c r="O30" s="32">
        <f t="shared" si="4"/>
        <v>45766</v>
      </c>
      <c r="P30" s="33"/>
      <c r="Q30" s="32" t="str">
        <f t="shared" ref="Q30:S30" si="55">IF(P30="","",P30+7)</f>
        <v/>
      </c>
      <c r="R30" s="32" t="str">
        <f t="shared" si="55"/>
        <v/>
      </c>
      <c r="S30" s="34" t="str">
        <f t="shared" si="55"/>
        <v/>
      </c>
      <c r="T30" s="41"/>
      <c r="U30" s="36" t="s">
        <v>38</v>
      </c>
      <c r="V30" s="37"/>
      <c r="W30" s="37"/>
      <c r="X30" s="37"/>
      <c r="Y30" s="37"/>
      <c r="Z30" s="37"/>
    </row>
    <row r="31">
      <c r="A31" s="25">
        <v>29.0</v>
      </c>
      <c r="B31" s="26" t="s">
        <v>137</v>
      </c>
      <c r="C31" s="28" t="s">
        <v>96</v>
      </c>
      <c r="D31" s="27" t="s">
        <v>97</v>
      </c>
      <c r="E31" s="28" t="s">
        <v>138</v>
      </c>
      <c r="F31" s="28">
        <v>23167.0</v>
      </c>
      <c r="G31" s="28" t="s">
        <v>83</v>
      </c>
      <c r="H31" s="29" t="s">
        <v>139</v>
      </c>
      <c r="I31" s="42">
        <v>45753.0</v>
      </c>
      <c r="J31" s="41">
        <v>45753.0</v>
      </c>
      <c r="K31" s="32">
        <f t="shared" ref="K31:M31" si="56">IF(J31="","",J31+7)</f>
        <v>45760</v>
      </c>
      <c r="L31" s="32">
        <f t="shared" si="56"/>
        <v>45767</v>
      </c>
      <c r="M31" s="32">
        <f t="shared" si="56"/>
        <v>45774</v>
      </c>
      <c r="N31" s="33">
        <v>45753.0</v>
      </c>
      <c r="O31" s="32">
        <f t="shared" si="4"/>
        <v>45767</v>
      </c>
      <c r="P31" s="33"/>
      <c r="Q31" s="32" t="str">
        <f t="shared" ref="Q31:S31" si="57">IF(P31="","",P31+7)</f>
        <v/>
      </c>
      <c r="R31" s="32" t="str">
        <f t="shared" si="57"/>
        <v/>
      </c>
      <c r="S31" s="34" t="str">
        <f t="shared" si="57"/>
        <v/>
      </c>
      <c r="T31" s="41"/>
      <c r="U31" s="36" t="s">
        <v>38</v>
      </c>
      <c r="V31" s="68"/>
      <c r="W31" s="68"/>
      <c r="X31" s="68"/>
      <c r="Y31" s="68"/>
      <c r="Z31" s="68"/>
    </row>
    <row r="32">
      <c r="A32" s="25">
        <v>30.0</v>
      </c>
      <c r="B32" s="26" t="s">
        <v>140</v>
      </c>
      <c r="C32" s="28" t="s">
        <v>141</v>
      </c>
      <c r="D32" s="28">
        <v>7.999348001E9</v>
      </c>
      <c r="E32" s="28" t="s">
        <v>142</v>
      </c>
      <c r="F32" s="28">
        <v>5507.0</v>
      </c>
      <c r="G32" s="28" t="s">
        <v>42</v>
      </c>
      <c r="H32" s="29" t="s">
        <v>143</v>
      </c>
      <c r="I32" s="30"/>
      <c r="J32" s="40"/>
      <c r="K32" s="32" t="str">
        <f t="shared" ref="K32:M32" si="58">IF(J32="","",J32+7)</f>
        <v/>
      </c>
      <c r="L32" s="32" t="str">
        <f t="shared" si="58"/>
        <v/>
      </c>
      <c r="M32" s="32" t="str">
        <f t="shared" si="58"/>
        <v/>
      </c>
      <c r="N32" s="33"/>
      <c r="O32" s="32" t="str">
        <f t="shared" si="4"/>
        <v/>
      </c>
      <c r="P32" s="33" t="str">
        <f t="shared" ref="P32:S32" si="59">IF(O32="","",O32+7)</f>
        <v/>
      </c>
      <c r="Q32" s="32" t="str">
        <f t="shared" si="59"/>
        <v/>
      </c>
      <c r="R32" s="32" t="str">
        <f t="shared" si="59"/>
        <v/>
      </c>
      <c r="S32" s="34" t="str">
        <f t="shared" si="59"/>
        <v/>
      </c>
      <c r="T32" s="41"/>
      <c r="U32" s="36" t="s">
        <v>27</v>
      </c>
      <c r="V32" s="37"/>
      <c r="W32" s="37"/>
      <c r="X32" s="37"/>
      <c r="Y32" s="37"/>
      <c r="Z32" s="37"/>
    </row>
    <row r="33">
      <c r="A33" s="25">
        <v>31.0</v>
      </c>
      <c r="B33" s="26" t="s">
        <v>144</v>
      </c>
      <c r="C33" s="27" t="s">
        <v>145</v>
      </c>
      <c r="D33" s="28">
        <v>6.283580388E9</v>
      </c>
      <c r="E33" s="28" t="s">
        <v>146</v>
      </c>
      <c r="F33" s="28">
        <v>108492.0</v>
      </c>
      <c r="G33" s="28" t="s">
        <v>147</v>
      </c>
      <c r="H33" s="29" t="s">
        <v>148</v>
      </c>
      <c r="I33" s="30"/>
      <c r="J33" s="40"/>
      <c r="K33" s="32" t="str">
        <f t="shared" ref="K33:M33" si="60">IF(J33="","",J33+7)</f>
        <v/>
      </c>
      <c r="L33" s="32" t="str">
        <f t="shared" si="60"/>
        <v/>
      </c>
      <c r="M33" s="32" t="str">
        <f t="shared" si="60"/>
        <v/>
      </c>
      <c r="N33" s="33">
        <v>45753.0</v>
      </c>
      <c r="O33" s="32">
        <f t="shared" si="4"/>
        <v>45767</v>
      </c>
      <c r="P33" s="33"/>
      <c r="Q33" s="32" t="str">
        <f t="shared" ref="Q33:S33" si="61">IF(P33="","",P33+7)</f>
        <v/>
      </c>
      <c r="R33" s="32" t="str">
        <f t="shared" si="61"/>
        <v/>
      </c>
      <c r="S33" s="34" t="str">
        <f t="shared" si="61"/>
        <v/>
      </c>
      <c r="T33" s="41"/>
      <c r="U33" s="36" t="s">
        <v>38</v>
      </c>
      <c r="V33" s="32"/>
      <c r="W33" s="32"/>
      <c r="X33" s="32"/>
      <c r="Y33" s="32"/>
      <c r="Z33" s="32"/>
    </row>
    <row r="34">
      <c r="A34" s="25">
        <v>32.0</v>
      </c>
      <c r="B34" s="26" t="s">
        <v>149</v>
      </c>
      <c r="C34" s="28" t="s">
        <v>150</v>
      </c>
      <c r="D34" s="50">
        <v>9.731134544E9</v>
      </c>
      <c r="E34" s="28" t="s">
        <v>151</v>
      </c>
      <c r="F34" s="28">
        <v>54000.0</v>
      </c>
      <c r="G34" s="28" t="s">
        <v>135</v>
      </c>
      <c r="H34" s="29" t="s">
        <v>152</v>
      </c>
      <c r="I34" s="30"/>
      <c r="J34" s="40"/>
      <c r="K34" s="32" t="str">
        <f t="shared" ref="K34:M34" si="62">IF(J34="","",J34+7)</f>
        <v/>
      </c>
      <c r="L34" s="32" t="str">
        <f t="shared" si="62"/>
        <v/>
      </c>
      <c r="M34" s="32" t="str">
        <f t="shared" si="62"/>
        <v/>
      </c>
      <c r="N34" s="33">
        <v>45756.0</v>
      </c>
      <c r="O34" s="32">
        <f t="shared" si="4"/>
        <v>45770</v>
      </c>
      <c r="P34" s="33"/>
      <c r="Q34" s="32" t="str">
        <f t="shared" ref="Q34:S34" si="63">IF(P34="","",P34+7)</f>
        <v/>
      </c>
      <c r="R34" s="32" t="str">
        <f t="shared" si="63"/>
        <v/>
      </c>
      <c r="S34" s="34" t="str">
        <f t="shared" si="63"/>
        <v/>
      </c>
      <c r="T34" s="41"/>
      <c r="U34" s="36" t="s">
        <v>38</v>
      </c>
      <c r="V34" s="37"/>
      <c r="W34" s="37"/>
      <c r="X34" s="37"/>
      <c r="Y34" s="37"/>
      <c r="Z34" s="37"/>
    </row>
    <row r="35">
      <c r="A35" s="25">
        <v>33.0</v>
      </c>
      <c r="B35" s="26" t="s">
        <v>153</v>
      </c>
      <c r="C35" s="28" t="s">
        <v>154</v>
      </c>
      <c r="D35" s="28">
        <v>9.896429007E9</v>
      </c>
      <c r="E35" s="28" t="s">
        <v>155</v>
      </c>
      <c r="F35" s="28">
        <v>54732.0</v>
      </c>
      <c r="G35" s="28" t="s">
        <v>83</v>
      </c>
      <c r="H35" s="69"/>
      <c r="I35" s="56">
        <v>45752.0</v>
      </c>
      <c r="J35" s="40"/>
      <c r="K35" s="32" t="str">
        <f t="shared" ref="K35:M35" si="64">IF(J35="","",J35+7)</f>
        <v/>
      </c>
      <c r="L35" s="32" t="str">
        <f t="shared" si="64"/>
        <v/>
      </c>
      <c r="M35" s="32" t="str">
        <f t="shared" si="64"/>
        <v/>
      </c>
      <c r="N35" s="33">
        <v>45752.0</v>
      </c>
      <c r="O35" s="32">
        <f t="shared" si="4"/>
        <v>45766</v>
      </c>
      <c r="P35" s="33"/>
      <c r="Q35" s="32" t="str">
        <f t="shared" ref="Q35:S35" si="65">IF(P35="","",P35+7)</f>
        <v/>
      </c>
      <c r="R35" s="32" t="str">
        <f t="shared" si="65"/>
        <v/>
      </c>
      <c r="S35" s="34" t="str">
        <f t="shared" si="65"/>
        <v/>
      </c>
      <c r="T35" s="41"/>
      <c r="U35" s="36" t="s">
        <v>38</v>
      </c>
      <c r="V35" s="32"/>
      <c r="W35" s="32"/>
      <c r="X35" s="32"/>
      <c r="Y35" s="32"/>
      <c r="Z35" s="32"/>
    </row>
    <row r="36">
      <c r="A36" s="25">
        <v>34.0</v>
      </c>
      <c r="B36" s="26" t="s">
        <v>156</v>
      </c>
      <c r="C36" s="27" t="s">
        <v>157</v>
      </c>
      <c r="D36" s="27" t="s">
        <v>158</v>
      </c>
      <c r="E36" s="27" t="s">
        <v>159</v>
      </c>
      <c r="F36" s="28">
        <v>46250.0</v>
      </c>
      <c r="G36" s="28" t="s">
        <v>24</v>
      </c>
      <c r="H36" s="69"/>
      <c r="I36" s="55"/>
      <c r="J36" s="40"/>
      <c r="K36" s="32" t="str">
        <f t="shared" ref="K36:M36" si="66">IF(J36="","",J36+7)</f>
        <v/>
      </c>
      <c r="L36" s="32" t="str">
        <f t="shared" si="66"/>
        <v/>
      </c>
      <c r="M36" s="32" t="str">
        <f t="shared" si="66"/>
        <v/>
      </c>
      <c r="N36" s="33">
        <v>45752.0</v>
      </c>
      <c r="O36" s="32">
        <f t="shared" si="4"/>
        <v>45766</v>
      </c>
      <c r="P36" s="33"/>
      <c r="Q36" s="32" t="str">
        <f t="shared" ref="Q36:S36" si="67">IF(P36="","",P36+7)</f>
        <v/>
      </c>
      <c r="R36" s="32" t="str">
        <f t="shared" si="67"/>
        <v/>
      </c>
      <c r="S36" s="34" t="str">
        <f t="shared" si="67"/>
        <v/>
      </c>
      <c r="T36" s="41"/>
      <c r="U36" s="36" t="s">
        <v>27</v>
      </c>
      <c r="V36" s="32"/>
      <c r="W36" s="32"/>
      <c r="X36" s="32"/>
      <c r="Y36" s="32"/>
      <c r="Z36" s="32"/>
    </row>
    <row r="37">
      <c r="A37" s="25">
        <v>35.0</v>
      </c>
      <c r="B37" s="26" t="s">
        <v>160</v>
      </c>
      <c r="C37" s="27" t="s">
        <v>161</v>
      </c>
      <c r="D37" s="28" t="s">
        <v>162</v>
      </c>
      <c r="E37" s="28" t="s">
        <v>163</v>
      </c>
      <c r="F37" s="28">
        <v>182955.0</v>
      </c>
      <c r="G37" s="28" t="s">
        <v>36</v>
      </c>
      <c r="H37" s="29" t="s">
        <v>164</v>
      </c>
      <c r="I37" s="30"/>
      <c r="J37" s="40"/>
      <c r="K37" s="32" t="str">
        <f t="shared" ref="K37:M37" si="68">IF(J37="","",J37+7)</f>
        <v/>
      </c>
      <c r="L37" s="32" t="str">
        <f t="shared" si="68"/>
        <v/>
      </c>
      <c r="M37" s="32" t="str">
        <f t="shared" si="68"/>
        <v/>
      </c>
      <c r="N37" s="33">
        <v>45752.0</v>
      </c>
      <c r="O37" s="32">
        <f t="shared" si="4"/>
        <v>45766</v>
      </c>
      <c r="P37" s="33">
        <v>45898.0</v>
      </c>
      <c r="Q37" s="32">
        <f>IF(P37="","",P37+7)</f>
        <v>45905</v>
      </c>
      <c r="R37" s="32"/>
      <c r="S37" s="34" t="str">
        <f>IF(R37="","",R37+7)</f>
        <v/>
      </c>
      <c r="T37" s="41"/>
      <c r="U37" s="36" t="s">
        <v>38</v>
      </c>
      <c r="V37" s="37"/>
      <c r="W37" s="37"/>
      <c r="X37" s="37"/>
      <c r="Y37" s="37"/>
      <c r="Z37" s="37"/>
    </row>
    <row r="38">
      <c r="A38" s="25">
        <v>36.0</v>
      </c>
      <c r="B38" s="25" t="s">
        <v>165</v>
      </c>
      <c r="C38" s="28" t="s">
        <v>166</v>
      </c>
      <c r="D38" s="28">
        <v>8.80056797E9</v>
      </c>
      <c r="E38" s="28" t="s">
        <v>167</v>
      </c>
      <c r="F38" s="28">
        <v>55497.0</v>
      </c>
      <c r="G38" s="28" t="s">
        <v>42</v>
      </c>
      <c r="H38" s="54"/>
      <c r="I38" s="55"/>
      <c r="J38" s="40"/>
      <c r="K38" s="32" t="str">
        <f t="shared" ref="K38:M38" si="69">IF(J38="","",J38+7)</f>
        <v/>
      </c>
      <c r="L38" s="32" t="str">
        <f t="shared" si="69"/>
        <v/>
      </c>
      <c r="M38" s="32" t="str">
        <f t="shared" si="69"/>
        <v/>
      </c>
      <c r="N38" s="33"/>
      <c r="O38" s="32" t="str">
        <f t="shared" si="4"/>
        <v/>
      </c>
      <c r="P38" s="33" t="str">
        <f t="shared" ref="P38:S38" si="70">IF(O38="","",O38+7)</f>
        <v/>
      </c>
      <c r="Q38" s="32" t="str">
        <f t="shared" si="70"/>
        <v/>
      </c>
      <c r="R38" s="32" t="str">
        <f t="shared" si="70"/>
        <v/>
      </c>
      <c r="S38" s="34" t="str">
        <f t="shared" si="70"/>
        <v/>
      </c>
      <c r="T38" s="41"/>
      <c r="U38" s="36" t="s">
        <v>27</v>
      </c>
      <c r="V38" s="32"/>
      <c r="W38" s="32"/>
      <c r="X38" s="32"/>
      <c r="Y38" s="32"/>
      <c r="Z38" s="32"/>
    </row>
    <row r="39">
      <c r="A39" s="25">
        <v>37.0</v>
      </c>
      <c r="B39" s="26" t="s">
        <v>168</v>
      </c>
      <c r="C39" s="28" t="s">
        <v>169</v>
      </c>
      <c r="D39" s="27" t="s">
        <v>170</v>
      </c>
      <c r="E39" s="28" t="s">
        <v>171</v>
      </c>
      <c r="F39" s="28">
        <v>178606.0</v>
      </c>
      <c r="G39" s="28" t="s">
        <v>24</v>
      </c>
      <c r="H39" s="29" t="s">
        <v>172</v>
      </c>
      <c r="I39" s="30"/>
      <c r="J39" s="40"/>
      <c r="K39" s="32" t="str">
        <f t="shared" ref="K39:M39" si="71">IF(J39="","",J39+7)</f>
        <v/>
      </c>
      <c r="L39" s="32" t="str">
        <f t="shared" si="71"/>
        <v/>
      </c>
      <c r="M39" s="32" t="str">
        <f t="shared" si="71"/>
        <v/>
      </c>
      <c r="N39" s="33">
        <v>45753.0</v>
      </c>
      <c r="O39" s="32">
        <f t="shared" si="4"/>
        <v>45767</v>
      </c>
      <c r="P39" s="33"/>
      <c r="Q39" s="32" t="str">
        <f t="shared" ref="Q39:S39" si="72">IF(P39="","",P39+7)</f>
        <v/>
      </c>
      <c r="R39" s="32" t="str">
        <f t="shared" si="72"/>
        <v/>
      </c>
      <c r="S39" s="34" t="str">
        <f t="shared" si="72"/>
        <v/>
      </c>
      <c r="T39" s="41"/>
      <c r="U39" s="36" t="s">
        <v>38</v>
      </c>
      <c r="V39" s="37"/>
      <c r="W39" s="37"/>
      <c r="X39" s="37"/>
      <c r="Y39" s="37"/>
      <c r="Z39" s="37"/>
    </row>
    <row r="40">
      <c r="A40" s="25">
        <v>38.0</v>
      </c>
      <c r="B40" s="26" t="s">
        <v>173</v>
      </c>
      <c r="C40" s="27" t="s">
        <v>174</v>
      </c>
      <c r="D40" s="28" t="s">
        <v>175</v>
      </c>
      <c r="E40" s="28" t="s">
        <v>75</v>
      </c>
      <c r="F40" s="28">
        <v>153825.0</v>
      </c>
      <c r="G40" s="28" t="s">
        <v>24</v>
      </c>
      <c r="H40" s="29" t="s">
        <v>176</v>
      </c>
      <c r="I40" s="30"/>
      <c r="J40" s="40"/>
      <c r="K40" s="32" t="str">
        <f t="shared" ref="K40:M40" si="73">IF(J40="","",J40+7)</f>
        <v/>
      </c>
      <c r="L40" s="32" t="str">
        <f t="shared" si="73"/>
        <v/>
      </c>
      <c r="M40" s="32" t="str">
        <f t="shared" si="73"/>
        <v/>
      </c>
      <c r="N40" s="33">
        <v>45754.0</v>
      </c>
      <c r="O40" s="32">
        <f t="shared" si="4"/>
        <v>45768</v>
      </c>
      <c r="P40" s="33"/>
      <c r="Q40" s="32" t="str">
        <f t="shared" ref="Q40:S40" si="74">IF(P40="","",P40+7)</f>
        <v/>
      </c>
      <c r="R40" s="32" t="str">
        <f t="shared" si="74"/>
        <v/>
      </c>
      <c r="S40" s="34" t="str">
        <f t="shared" si="74"/>
        <v/>
      </c>
      <c r="T40" s="41"/>
      <c r="U40" s="36" t="s">
        <v>38</v>
      </c>
      <c r="V40" s="37"/>
      <c r="W40" s="37"/>
      <c r="X40" s="37"/>
      <c r="Y40" s="37"/>
      <c r="Z40" s="37"/>
    </row>
    <row r="41">
      <c r="A41" s="25">
        <v>39.0</v>
      </c>
      <c r="B41" s="26" t="s">
        <v>177</v>
      </c>
      <c r="C41" s="27" t="s">
        <v>178</v>
      </c>
      <c r="D41" s="27" t="s">
        <v>179</v>
      </c>
      <c r="E41" s="27" t="s">
        <v>180</v>
      </c>
      <c r="F41" s="28">
        <v>175000.0</v>
      </c>
      <c r="G41" s="28" t="s">
        <v>42</v>
      </c>
      <c r="H41" s="29" t="s">
        <v>181</v>
      </c>
      <c r="I41" s="30"/>
      <c r="J41" s="40"/>
      <c r="K41" s="32" t="str">
        <f t="shared" ref="K41:M41" si="75">IF(J41="","",J41+7)</f>
        <v/>
      </c>
      <c r="L41" s="32" t="str">
        <f t="shared" si="75"/>
        <v/>
      </c>
      <c r="M41" s="32" t="str">
        <f t="shared" si="75"/>
        <v/>
      </c>
      <c r="N41" s="33"/>
      <c r="O41" s="32" t="str">
        <f t="shared" si="4"/>
        <v/>
      </c>
      <c r="P41" s="33" t="str">
        <f t="shared" ref="P41:S41" si="76">IF(O41="","",O41+7)</f>
        <v/>
      </c>
      <c r="Q41" s="32" t="str">
        <f t="shared" si="76"/>
        <v/>
      </c>
      <c r="R41" s="32" t="str">
        <f t="shared" si="76"/>
        <v/>
      </c>
      <c r="S41" s="34" t="str">
        <f t="shared" si="76"/>
        <v/>
      </c>
      <c r="T41" s="41"/>
      <c r="U41" s="36" t="s">
        <v>27</v>
      </c>
      <c r="V41" s="37"/>
      <c r="W41" s="37"/>
      <c r="X41" s="37"/>
      <c r="Y41" s="37"/>
      <c r="Z41" s="37"/>
    </row>
    <row r="42">
      <c r="A42" s="25">
        <v>40.0</v>
      </c>
      <c r="B42" s="26" t="s">
        <v>182</v>
      </c>
      <c r="C42" s="27" t="s">
        <v>183</v>
      </c>
      <c r="D42" s="51"/>
      <c r="E42" s="27" t="s">
        <v>184</v>
      </c>
      <c r="F42" s="28">
        <v>1099.0</v>
      </c>
      <c r="G42" s="28" t="s">
        <v>42</v>
      </c>
      <c r="H42" s="54"/>
      <c r="I42" s="55"/>
      <c r="J42" s="40"/>
      <c r="K42" s="32" t="str">
        <f t="shared" ref="K42:M42" si="77">IF(J42="","",J42+7)</f>
        <v/>
      </c>
      <c r="L42" s="32" t="str">
        <f t="shared" si="77"/>
        <v/>
      </c>
      <c r="M42" s="32" t="str">
        <f t="shared" si="77"/>
        <v/>
      </c>
      <c r="N42" s="33"/>
      <c r="O42" s="32" t="str">
        <f t="shared" si="4"/>
        <v/>
      </c>
      <c r="P42" s="33" t="str">
        <f t="shared" ref="P42:S42" si="78">IF(O42="","",O42+7)</f>
        <v/>
      </c>
      <c r="Q42" s="32" t="str">
        <f t="shared" si="78"/>
        <v/>
      </c>
      <c r="R42" s="32" t="str">
        <f t="shared" si="78"/>
        <v/>
      </c>
      <c r="S42" s="34" t="str">
        <f t="shared" si="78"/>
        <v/>
      </c>
      <c r="T42" s="41"/>
      <c r="U42" s="36" t="s">
        <v>27</v>
      </c>
      <c r="V42" s="32"/>
      <c r="W42" s="32"/>
      <c r="X42" s="32"/>
      <c r="Y42" s="32"/>
      <c r="Z42" s="32"/>
    </row>
    <row r="43">
      <c r="A43" s="25">
        <v>41.0</v>
      </c>
      <c r="B43" s="26" t="s">
        <v>185</v>
      </c>
      <c r="C43" s="28" t="s">
        <v>186</v>
      </c>
      <c r="D43" s="28">
        <v>9.717236065E9</v>
      </c>
      <c r="E43" s="27" t="s">
        <v>187</v>
      </c>
      <c r="F43" s="28">
        <v>49200.0</v>
      </c>
      <c r="G43" s="28" t="s">
        <v>42</v>
      </c>
      <c r="H43" s="69"/>
      <c r="I43" s="55"/>
      <c r="J43" s="40"/>
      <c r="K43" s="32" t="str">
        <f t="shared" ref="K43:M43" si="79">IF(J43="","",J43+7)</f>
        <v/>
      </c>
      <c r="L43" s="32" t="str">
        <f t="shared" si="79"/>
        <v/>
      </c>
      <c r="M43" s="32" t="str">
        <f t="shared" si="79"/>
        <v/>
      </c>
      <c r="N43" s="33">
        <v>45754.0</v>
      </c>
      <c r="O43" s="32">
        <f t="shared" si="4"/>
        <v>45768</v>
      </c>
      <c r="P43" s="33">
        <v>45900.0</v>
      </c>
      <c r="Q43" s="34">
        <v>45907.0</v>
      </c>
      <c r="R43" s="32"/>
      <c r="S43" s="34" t="str">
        <f>IF(R43="","",R43+7)</f>
        <v/>
      </c>
      <c r="T43" s="41"/>
      <c r="U43" s="36" t="s">
        <v>38</v>
      </c>
      <c r="V43" s="32"/>
      <c r="W43" s="32"/>
      <c r="X43" s="32"/>
      <c r="Y43" s="32"/>
      <c r="Z43" s="32"/>
    </row>
    <row r="44">
      <c r="A44" s="25">
        <v>42.0</v>
      </c>
      <c r="B44" s="26" t="s">
        <v>188</v>
      </c>
      <c r="C44" s="28" t="s">
        <v>189</v>
      </c>
      <c r="D44" s="28">
        <v>8.707408676E9</v>
      </c>
      <c r="E44" s="28" t="s">
        <v>190</v>
      </c>
      <c r="F44" s="28">
        <v>200.0</v>
      </c>
      <c r="G44" s="28" t="s">
        <v>24</v>
      </c>
      <c r="H44" s="70" t="s">
        <v>191</v>
      </c>
      <c r="I44" s="71"/>
      <c r="J44" s="40"/>
      <c r="K44" s="32" t="str">
        <f t="shared" ref="K44:M44" si="80">IF(J44="","",J44+7)</f>
        <v/>
      </c>
      <c r="L44" s="32" t="str">
        <f t="shared" si="80"/>
        <v/>
      </c>
      <c r="M44" s="32" t="str">
        <f t="shared" si="80"/>
        <v/>
      </c>
      <c r="N44" s="33"/>
      <c r="O44" s="32" t="str">
        <f t="shared" si="4"/>
        <v/>
      </c>
      <c r="P44" s="33" t="str">
        <f t="shared" ref="P44:S44" si="81">IF(O44="","",O44+7)</f>
        <v/>
      </c>
      <c r="Q44" s="32" t="str">
        <f t="shared" si="81"/>
        <v/>
      </c>
      <c r="R44" s="32" t="str">
        <f t="shared" si="81"/>
        <v/>
      </c>
      <c r="S44" s="34" t="str">
        <f t="shared" si="81"/>
        <v/>
      </c>
      <c r="T44" s="41"/>
      <c r="U44" s="36" t="s">
        <v>27</v>
      </c>
      <c r="V44" s="37"/>
      <c r="W44" s="37"/>
      <c r="X44" s="37"/>
      <c r="Y44" s="37"/>
      <c r="Z44" s="37"/>
    </row>
    <row r="45">
      <c r="A45" s="25">
        <v>43.0</v>
      </c>
      <c r="B45" s="26" t="s">
        <v>192</v>
      </c>
      <c r="C45" s="72" t="s">
        <v>193</v>
      </c>
      <c r="D45" s="73" t="s">
        <v>113</v>
      </c>
      <c r="E45" s="72" t="s">
        <v>114</v>
      </c>
      <c r="F45" s="72">
        <v>78644.0</v>
      </c>
      <c r="G45" s="28" t="s">
        <v>83</v>
      </c>
      <c r="H45" s="29" t="s">
        <v>194</v>
      </c>
      <c r="I45" s="30"/>
      <c r="J45" s="40"/>
      <c r="K45" s="32" t="str">
        <f t="shared" ref="K45:M45" si="82">IF(J45="","",J45+7)</f>
        <v/>
      </c>
      <c r="L45" s="32" t="str">
        <f t="shared" si="82"/>
        <v/>
      </c>
      <c r="M45" s="32" t="str">
        <f t="shared" si="82"/>
        <v/>
      </c>
      <c r="N45" s="33"/>
      <c r="O45" s="32" t="str">
        <f t="shared" si="4"/>
        <v/>
      </c>
      <c r="P45" s="33" t="str">
        <f t="shared" ref="P45:S45" si="83">IF(O45="","",O45+7)</f>
        <v/>
      </c>
      <c r="Q45" s="32" t="str">
        <f t="shared" si="83"/>
        <v/>
      </c>
      <c r="R45" s="32" t="str">
        <f t="shared" si="83"/>
        <v/>
      </c>
      <c r="S45" s="34" t="str">
        <f t="shared" si="83"/>
        <v/>
      </c>
      <c r="T45" s="41"/>
      <c r="U45" s="36" t="s">
        <v>38</v>
      </c>
      <c r="V45" s="74"/>
      <c r="W45" s="74"/>
      <c r="X45" s="74"/>
      <c r="Y45" s="74"/>
      <c r="Z45" s="74"/>
    </row>
    <row r="46">
      <c r="A46" s="25">
        <v>44.0</v>
      </c>
      <c r="B46" s="26" t="s">
        <v>195</v>
      </c>
      <c r="C46" s="72" t="s">
        <v>193</v>
      </c>
      <c r="D46" s="73" t="s">
        <v>113</v>
      </c>
      <c r="E46" s="72" t="s">
        <v>196</v>
      </c>
      <c r="F46" s="73"/>
      <c r="G46" s="28" t="s">
        <v>83</v>
      </c>
      <c r="H46" s="66" t="s">
        <v>197</v>
      </c>
      <c r="I46" s="30"/>
      <c r="J46" s="40"/>
      <c r="K46" s="32" t="str">
        <f t="shared" ref="K46:M46" si="84">IF(J46="","",J46+7)</f>
        <v/>
      </c>
      <c r="L46" s="32" t="str">
        <f t="shared" si="84"/>
        <v/>
      </c>
      <c r="M46" s="32" t="str">
        <f t="shared" si="84"/>
        <v/>
      </c>
      <c r="N46" s="33"/>
      <c r="O46" s="32" t="str">
        <f t="shared" si="4"/>
        <v/>
      </c>
      <c r="P46" s="33" t="str">
        <f t="shared" ref="P46:S46" si="85">IF(O46="","",O46+7)</f>
        <v/>
      </c>
      <c r="Q46" s="32" t="str">
        <f t="shared" si="85"/>
        <v/>
      </c>
      <c r="R46" s="32" t="str">
        <f t="shared" si="85"/>
        <v/>
      </c>
      <c r="S46" s="34" t="str">
        <f t="shared" si="85"/>
        <v/>
      </c>
      <c r="T46" s="41"/>
      <c r="U46" s="36" t="s">
        <v>38</v>
      </c>
      <c r="V46" s="74"/>
      <c r="W46" s="74"/>
      <c r="X46" s="74"/>
      <c r="Y46" s="74"/>
      <c r="Z46" s="74"/>
    </row>
    <row r="47">
      <c r="A47" s="25">
        <v>45.0</v>
      </c>
      <c r="B47" s="26" t="s">
        <v>198</v>
      </c>
      <c r="C47" s="27" t="s">
        <v>199</v>
      </c>
      <c r="D47" s="27">
        <v>7.011381913E9</v>
      </c>
      <c r="E47" s="27" t="s">
        <v>200</v>
      </c>
      <c r="F47" s="28">
        <v>25000.0</v>
      </c>
      <c r="G47" s="28" t="s">
        <v>24</v>
      </c>
      <c r="H47" s="29" t="s">
        <v>201</v>
      </c>
      <c r="I47" s="30"/>
      <c r="J47" s="40"/>
      <c r="K47" s="32" t="str">
        <f t="shared" ref="K47:M47" si="86">IF(J47="","",J47+7)</f>
        <v/>
      </c>
      <c r="L47" s="32" t="str">
        <f t="shared" si="86"/>
        <v/>
      </c>
      <c r="M47" s="32" t="str">
        <f t="shared" si="86"/>
        <v/>
      </c>
      <c r="N47" s="33">
        <v>45758.0</v>
      </c>
      <c r="O47" s="32">
        <f t="shared" si="4"/>
        <v>45772</v>
      </c>
      <c r="P47" s="33"/>
      <c r="Q47" s="32" t="str">
        <f t="shared" ref="Q47:S47" si="87">IF(P47="","",P47+7)</f>
        <v/>
      </c>
      <c r="R47" s="32" t="str">
        <f t="shared" si="87"/>
        <v/>
      </c>
      <c r="S47" s="34" t="str">
        <f t="shared" si="87"/>
        <v/>
      </c>
      <c r="T47" s="41"/>
      <c r="U47" s="36" t="s">
        <v>38</v>
      </c>
      <c r="V47" s="37"/>
      <c r="W47" s="37"/>
      <c r="X47" s="37"/>
      <c r="Y47" s="37"/>
      <c r="Z47" s="37"/>
    </row>
    <row r="48">
      <c r="A48" s="25">
        <v>46.0</v>
      </c>
      <c r="B48" s="26" t="s">
        <v>202</v>
      </c>
      <c r="C48" s="27" t="s">
        <v>203</v>
      </c>
      <c r="D48" s="27" t="s">
        <v>204</v>
      </c>
      <c r="E48" s="27" t="s">
        <v>205</v>
      </c>
      <c r="F48" s="27">
        <v>10732.0</v>
      </c>
      <c r="G48" s="28" t="s">
        <v>42</v>
      </c>
      <c r="H48" s="29" t="s">
        <v>206</v>
      </c>
      <c r="I48" s="30"/>
      <c r="J48" s="40"/>
      <c r="K48" s="32" t="str">
        <f t="shared" ref="K48:M48" si="88">IF(J48="","",J48+7)</f>
        <v/>
      </c>
      <c r="L48" s="32" t="str">
        <f t="shared" si="88"/>
        <v/>
      </c>
      <c r="M48" s="32" t="str">
        <f t="shared" si="88"/>
        <v/>
      </c>
      <c r="N48" s="33"/>
      <c r="O48" s="32" t="str">
        <f t="shared" si="4"/>
        <v/>
      </c>
      <c r="P48" s="33" t="str">
        <f t="shared" ref="P48:S48" si="89">IF(O48="","",O48+7)</f>
        <v/>
      </c>
      <c r="Q48" s="32" t="str">
        <f t="shared" si="89"/>
        <v/>
      </c>
      <c r="R48" s="32" t="str">
        <f t="shared" si="89"/>
        <v/>
      </c>
      <c r="S48" s="34" t="str">
        <f t="shared" si="89"/>
        <v/>
      </c>
      <c r="T48" s="41"/>
      <c r="U48" s="36" t="s">
        <v>27</v>
      </c>
      <c r="V48" s="37"/>
      <c r="W48" s="37"/>
      <c r="X48" s="37"/>
      <c r="Y48" s="37"/>
      <c r="Z48" s="37"/>
    </row>
    <row r="49">
      <c r="A49" s="25">
        <v>47.0</v>
      </c>
      <c r="B49" s="26" t="s">
        <v>207</v>
      </c>
      <c r="C49" s="27" t="s">
        <v>208</v>
      </c>
      <c r="D49" s="28" t="s">
        <v>209</v>
      </c>
      <c r="E49" s="27" t="s">
        <v>210</v>
      </c>
      <c r="F49" s="27">
        <v>269714.0</v>
      </c>
      <c r="G49" s="28" t="s">
        <v>42</v>
      </c>
      <c r="H49" s="49" t="s">
        <v>211</v>
      </c>
      <c r="I49" s="42">
        <v>45754.0</v>
      </c>
      <c r="J49" s="33">
        <v>45866.0</v>
      </c>
      <c r="K49" s="32">
        <f t="shared" ref="K49:L49" si="90">IF(J49="","",J49+7)</f>
        <v>45873</v>
      </c>
      <c r="L49" s="32">
        <f t="shared" si="90"/>
        <v>45880</v>
      </c>
      <c r="M49" s="32"/>
      <c r="N49" s="33">
        <v>45758.0</v>
      </c>
      <c r="O49" s="32">
        <f t="shared" si="4"/>
        <v>45772</v>
      </c>
      <c r="P49" s="33"/>
      <c r="Q49" s="32" t="str">
        <f t="shared" ref="Q49:S49" si="91">IF(P49="","",P49+7)</f>
        <v/>
      </c>
      <c r="R49" s="32" t="str">
        <f t="shared" si="91"/>
        <v/>
      </c>
      <c r="S49" s="34" t="str">
        <f t="shared" si="91"/>
        <v/>
      </c>
      <c r="T49" s="41"/>
      <c r="U49" s="36" t="s">
        <v>27</v>
      </c>
      <c r="V49" s="75"/>
      <c r="W49" s="75"/>
      <c r="X49" s="75"/>
      <c r="Y49" s="75"/>
      <c r="Z49" s="75"/>
    </row>
    <row r="50">
      <c r="A50" s="25">
        <v>48.0</v>
      </c>
      <c r="B50" s="26" t="s">
        <v>212</v>
      </c>
      <c r="C50" s="27" t="s">
        <v>213</v>
      </c>
      <c r="D50" s="27">
        <v>9.999308949E9</v>
      </c>
      <c r="E50" s="27" t="s">
        <v>214</v>
      </c>
      <c r="F50" s="28">
        <v>25315.0</v>
      </c>
      <c r="G50" s="28" t="s">
        <v>42</v>
      </c>
      <c r="H50" s="54"/>
      <c r="I50" s="55"/>
      <c r="J50" s="40"/>
      <c r="K50" s="32" t="str">
        <f t="shared" ref="K50:M50" si="92">IF(J50="","",J50+7)</f>
        <v/>
      </c>
      <c r="L50" s="32" t="str">
        <f t="shared" si="92"/>
        <v/>
      </c>
      <c r="M50" s="32" t="str">
        <f t="shared" si="92"/>
        <v/>
      </c>
      <c r="N50" s="33"/>
      <c r="O50" s="32" t="str">
        <f t="shared" si="4"/>
        <v/>
      </c>
      <c r="P50" s="33" t="str">
        <f t="shared" ref="P50:S50" si="93">IF(O50="","",O50+7)</f>
        <v/>
      </c>
      <c r="Q50" s="32" t="str">
        <f t="shared" si="93"/>
        <v/>
      </c>
      <c r="R50" s="32" t="str">
        <f t="shared" si="93"/>
        <v/>
      </c>
      <c r="S50" s="34" t="str">
        <f t="shared" si="93"/>
        <v/>
      </c>
      <c r="T50" s="41"/>
      <c r="U50" s="36" t="s">
        <v>27</v>
      </c>
      <c r="V50" s="37"/>
      <c r="W50" s="37"/>
      <c r="X50" s="37"/>
      <c r="Y50" s="37"/>
      <c r="Z50" s="37"/>
    </row>
    <row r="51">
      <c r="A51" s="25">
        <v>49.0</v>
      </c>
      <c r="B51" s="25" t="s">
        <v>215</v>
      </c>
      <c r="C51" s="51"/>
      <c r="D51" s="28" t="s">
        <v>216</v>
      </c>
      <c r="E51" s="28" t="s">
        <v>217</v>
      </c>
      <c r="F51" s="28" t="s">
        <v>218</v>
      </c>
      <c r="G51" s="28" t="s">
        <v>42</v>
      </c>
      <c r="H51" s="54"/>
      <c r="I51" s="55"/>
      <c r="J51" s="40"/>
      <c r="K51" s="32" t="str">
        <f t="shared" ref="K51:M51" si="94">IF(J51="","",J51+7)</f>
        <v/>
      </c>
      <c r="L51" s="32" t="str">
        <f t="shared" si="94"/>
        <v/>
      </c>
      <c r="M51" s="32" t="str">
        <f t="shared" si="94"/>
        <v/>
      </c>
      <c r="N51" s="33"/>
      <c r="O51" s="32" t="str">
        <f t="shared" si="4"/>
        <v/>
      </c>
      <c r="P51" s="33" t="str">
        <f t="shared" ref="P51:S51" si="95">IF(O51="","",O51+7)</f>
        <v/>
      </c>
      <c r="Q51" s="32" t="str">
        <f t="shared" si="95"/>
        <v/>
      </c>
      <c r="R51" s="32" t="str">
        <f t="shared" si="95"/>
        <v/>
      </c>
      <c r="S51" s="34" t="str">
        <f t="shared" si="95"/>
        <v/>
      </c>
      <c r="T51" s="41"/>
      <c r="U51" s="36" t="s">
        <v>27</v>
      </c>
      <c r="V51" s="37"/>
      <c r="W51" s="37"/>
      <c r="X51" s="37"/>
      <c r="Y51" s="37"/>
      <c r="Z51" s="37"/>
    </row>
    <row r="52">
      <c r="A52" s="25">
        <v>50.0</v>
      </c>
      <c r="B52" s="26" t="s">
        <v>219</v>
      </c>
      <c r="C52" s="28" t="s">
        <v>220</v>
      </c>
      <c r="D52" s="28" t="s">
        <v>221</v>
      </c>
      <c r="E52" s="28" t="s">
        <v>222</v>
      </c>
      <c r="F52" s="28">
        <v>34000.0</v>
      </c>
      <c r="G52" s="28" t="s">
        <v>24</v>
      </c>
      <c r="H52" s="29" t="s">
        <v>223</v>
      </c>
      <c r="I52" s="30"/>
      <c r="J52" s="40"/>
      <c r="K52" s="32" t="str">
        <f t="shared" ref="K52:M52" si="96">IF(J52="","",J52+7)</f>
        <v/>
      </c>
      <c r="L52" s="32" t="str">
        <f t="shared" si="96"/>
        <v/>
      </c>
      <c r="M52" s="32" t="str">
        <f t="shared" si="96"/>
        <v/>
      </c>
      <c r="N52" s="33"/>
      <c r="O52" s="32" t="str">
        <f t="shared" si="4"/>
        <v/>
      </c>
      <c r="P52" s="33" t="str">
        <f t="shared" ref="P52:S52" si="97">IF(O52="","",O52+7)</f>
        <v/>
      </c>
      <c r="Q52" s="32" t="str">
        <f t="shared" si="97"/>
        <v/>
      </c>
      <c r="R52" s="32" t="str">
        <f t="shared" si="97"/>
        <v/>
      </c>
      <c r="S52" s="34" t="str">
        <f t="shared" si="97"/>
        <v/>
      </c>
      <c r="T52" s="41"/>
      <c r="U52" s="36" t="s">
        <v>38</v>
      </c>
      <c r="V52" s="37"/>
      <c r="W52" s="37"/>
      <c r="X52" s="37"/>
      <c r="Y52" s="37"/>
      <c r="Z52" s="37"/>
    </row>
    <row r="53">
      <c r="A53" s="25">
        <v>51.0</v>
      </c>
      <c r="B53" s="26" t="s">
        <v>224</v>
      </c>
      <c r="C53" s="28" t="s">
        <v>225</v>
      </c>
      <c r="D53" s="28">
        <v>6.200080143E9</v>
      </c>
      <c r="E53" s="27" t="s">
        <v>226</v>
      </c>
      <c r="F53" s="28">
        <v>699.0</v>
      </c>
      <c r="G53" s="28" t="s">
        <v>24</v>
      </c>
      <c r="H53" s="38"/>
      <c r="I53" s="55"/>
      <c r="J53" s="40"/>
      <c r="K53" s="32" t="str">
        <f t="shared" ref="K53:M53" si="98">IF(J53="","",J53+7)</f>
        <v/>
      </c>
      <c r="L53" s="32" t="str">
        <f t="shared" si="98"/>
        <v/>
      </c>
      <c r="M53" s="32" t="str">
        <f t="shared" si="98"/>
        <v/>
      </c>
      <c r="N53" s="33">
        <v>45759.0</v>
      </c>
      <c r="O53" s="32">
        <f t="shared" si="4"/>
        <v>45773</v>
      </c>
      <c r="P53" s="33"/>
      <c r="Q53" s="32" t="str">
        <f t="shared" ref="Q53:S53" si="99">IF(P53="","",P53+7)</f>
        <v/>
      </c>
      <c r="R53" s="32" t="str">
        <f t="shared" si="99"/>
        <v/>
      </c>
      <c r="S53" s="34" t="str">
        <f t="shared" si="99"/>
        <v/>
      </c>
      <c r="T53" s="41"/>
      <c r="U53" s="36" t="s">
        <v>27</v>
      </c>
      <c r="V53" s="32"/>
      <c r="W53" s="32"/>
      <c r="X53" s="32"/>
      <c r="Y53" s="32"/>
      <c r="Z53" s="32"/>
    </row>
    <row r="54">
      <c r="A54" s="25">
        <v>52.0</v>
      </c>
      <c r="B54" s="26" t="s">
        <v>227</v>
      </c>
      <c r="C54" s="28" t="s">
        <v>228</v>
      </c>
      <c r="D54" s="28">
        <v>7.549832723E9</v>
      </c>
      <c r="E54" s="27" t="s">
        <v>229</v>
      </c>
      <c r="F54" s="28">
        <v>5995.0</v>
      </c>
      <c r="G54" s="28" t="s">
        <v>42</v>
      </c>
      <c r="H54" s="54"/>
      <c r="I54" s="55"/>
      <c r="J54" s="40"/>
      <c r="K54" s="32" t="str">
        <f t="shared" ref="K54:M54" si="100">IF(J54="","",J54+7)</f>
        <v/>
      </c>
      <c r="L54" s="32" t="str">
        <f t="shared" si="100"/>
        <v/>
      </c>
      <c r="M54" s="32" t="str">
        <f t="shared" si="100"/>
        <v/>
      </c>
      <c r="N54" s="33"/>
      <c r="O54" s="32" t="str">
        <f t="shared" si="4"/>
        <v/>
      </c>
      <c r="P54" s="33" t="str">
        <f t="shared" ref="P54:S54" si="101">IF(O54="","",O54+7)</f>
        <v/>
      </c>
      <c r="Q54" s="32" t="str">
        <f t="shared" si="101"/>
        <v/>
      </c>
      <c r="R54" s="32" t="str">
        <f t="shared" si="101"/>
        <v/>
      </c>
      <c r="S54" s="34" t="str">
        <f t="shared" si="101"/>
        <v/>
      </c>
      <c r="T54" s="41"/>
      <c r="U54" s="36" t="s">
        <v>27</v>
      </c>
      <c r="V54" s="32"/>
      <c r="W54" s="32"/>
      <c r="X54" s="32"/>
      <c r="Y54" s="32"/>
      <c r="Z54" s="32"/>
    </row>
    <row r="55">
      <c r="A55" s="25">
        <v>53.0</v>
      </c>
      <c r="B55" s="26" t="s">
        <v>230</v>
      </c>
      <c r="C55" s="28" t="s">
        <v>231</v>
      </c>
      <c r="D55" s="28" t="s">
        <v>232</v>
      </c>
      <c r="E55" s="27" t="s">
        <v>233</v>
      </c>
      <c r="F55" s="28">
        <v>9660.0</v>
      </c>
      <c r="G55" s="28" t="s">
        <v>24</v>
      </c>
      <c r="H55" s="29" t="s">
        <v>234</v>
      </c>
      <c r="I55" s="30"/>
      <c r="J55" s="40"/>
      <c r="K55" s="32" t="str">
        <f t="shared" ref="K55:M55" si="102">IF(J55="","",J55+7)</f>
        <v/>
      </c>
      <c r="L55" s="32" t="str">
        <f t="shared" si="102"/>
        <v/>
      </c>
      <c r="M55" s="32" t="str">
        <f t="shared" si="102"/>
        <v/>
      </c>
      <c r="N55" s="33">
        <v>45759.0</v>
      </c>
      <c r="O55" s="32">
        <f t="shared" si="4"/>
        <v>45773</v>
      </c>
      <c r="P55" s="33"/>
      <c r="Q55" s="32" t="str">
        <f t="shared" ref="Q55:S55" si="103">IF(P55="","",P55+7)</f>
        <v/>
      </c>
      <c r="R55" s="32" t="str">
        <f t="shared" si="103"/>
        <v/>
      </c>
      <c r="S55" s="34" t="str">
        <f t="shared" si="103"/>
        <v/>
      </c>
      <c r="T55" s="41"/>
      <c r="U55" s="36" t="s">
        <v>38</v>
      </c>
      <c r="V55" s="37"/>
      <c r="W55" s="37"/>
      <c r="X55" s="37"/>
      <c r="Y55" s="37"/>
      <c r="Z55" s="37"/>
    </row>
    <row r="56">
      <c r="A56" s="25">
        <v>54.0</v>
      </c>
      <c r="B56" s="26" t="s">
        <v>235</v>
      </c>
      <c r="C56" s="27" t="s">
        <v>236</v>
      </c>
      <c r="D56" s="27">
        <v>9.051026903E9</v>
      </c>
      <c r="E56" s="27" t="s">
        <v>237</v>
      </c>
      <c r="F56" s="27">
        <v>13500.0</v>
      </c>
      <c r="G56" s="28" t="s">
        <v>24</v>
      </c>
      <c r="H56" s="29" t="s">
        <v>238</v>
      </c>
      <c r="I56" s="42">
        <v>45756.0</v>
      </c>
      <c r="J56" s="31">
        <v>45760.0</v>
      </c>
      <c r="K56" s="32">
        <f t="shared" ref="K56:M56" si="104">IF(J56="","",J56+7)</f>
        <v>45767</v>
      </c>
      <c r="L56" s="32">
        <f t="shared" si="104"/>
        <v>45774</v>
      </c>
      <c r="M56" s="32">
        <f t="shared" si="104"/>
        <v>45781</v>
      </c>
      <c r="N56" s="33">
        <v>45759.0</v>
      </c>
      <c r="O56" s="32">
        <f t="shared" si="4"/>
        <v>45773</v>
      </c>
      <c r="P56" s="33">
        <v>45819.0</v>
      </c>
      <c r="Q56" s="32">
        <f>IF(P56="","",P56+7)</f>
        <v>45826</v>
      </c>
      <c r="R56" s="32"/>
      <c r="S56" s="34" t="str">
        <f>IF(R56="","",R56+7)</f>
        <v/>
      </c>
      <c r="T56" s="41"/>
      <c r="U56" s="36" t="s">
        <v>38</v>
      </c>
      <c r="V56" s="37"/>
      <c r="W56" s="37"/>
      <c r="X56" s="37"/>
      <c r="Y56" s="37"/>
      <c r="Z56" s="37"/>
    </row>
    <row r="57">
      <c r="A57" s="25">
        <v>55.0</v>
      </c>
      <c r="B57" s="26" t="s">
        <v>239</v>
      </c>
      <c r="C57" s="27" t="s">
        <v>240</v>
      </c>
      <c r="D57" s="27">
        <v>8.421113129E9</v>
      </c>
      <c r="E57" s="27" t="s">
        <v>241</v>
      </c>
      <c r="F57" s="28">
        <v>2760.0</v>
      </c>
      <c r="G57" s="28" t="s">
        <v>42</v>
      </c>
      <c r="H57" s="54"/>
      <c r="I57" s="55"/>
      <c r="J57" s="40"/>
      <c r="K57" s="32" t="str">
        <f t="shared" ref="K57:M57" si="105">IF(J57="","",J57+7)</f>
        <v/>
      </c>
      <c r="L57" s="32" t="str">
        <f t="shared" si="105"/>
        <v/>
      </c>
      <c r="M57" s="32" t="str">
        <f t="shared" si="105"/>
        <v/>
      </c>
      <c r="N57" s="33"/>
      <c r="O57" s="32" t="str">
        <f t="shared" si="4"/>
        <v/>
      </c>
      <c r="P57" s="33" t="str">
        <f t="shared" ref="P57:S57" si="106">IF(O57="","",O57+7)</f>
        <v/>
      </c>
      <c r="Q57" s="32" t="str">
        <f t="shared" si="106"/>
        <v/>
      </c>
      <c r="R57" s="32" t="str">
        <f t="shared" si="106"/>
        <v/>
      </c>
      <c r="S57" s="34" t="str">
        <f t="shared" si="106"/>
        <v/>
      </c>
      <c r="T57" s="41"/>
      <c r="U57" s="36" t="s">
        <v>27</v>
      </c>
      <c r="V57" s="32"/>
      <c r="W57" s="32"/>
      <c r="X57" s="32"/>
      <c r="Y57" s="32"/>
      <c r="Z57" s="32"/>
    </row>
    <row r="58">
      <c r="A58" s="25">
        <v>56.0</v>
      </c>
      <c r="B58" s="26" t="s">
        <v>242</v>
      </c>
      <c r="C58" s="28" t="s">
        <v>96</v>
      </c>
      <c r="D58" s="27" t="s">
        <v>97</v>
      </c>
      <c r="E58" s="28" t="s">
        <v>243</v>
      </c>
      <c r="F58" s="28">
        <v>37200.0</v>
      </c>
      <c r="G58" s="28" t="s">
        <v>42</v>
      </c>
      <c r="H58" s="54"/>
      <c r="I58" s="55"/>
      <c r="J58" s="40"/>
      <c r="K58" s="32" t="str">
        <f t="shared" ref="K58:M58" si="107">IF(J58="","",J58+7)</f>
        <v/>
      </c>
      <c r="L58" s="32" t="str">
        <f t="shared" si="107"/>
        <v/>
      </c>
      <c r="M58" s="32" t="str">
        <f t="shared" si="107"/>
        <v/>
      </c>
      <c r="N58" s="33"/>
      <c r="O58" s="32" t="str">
        <f t="shared" si="4"/>
        <v/>
      </c>
      <c r="P58" s="33" t="str">
        <f t="shared" ref="P58:S58" si="108">IF(O58="","",O58+7)</f>
        <v/>
      </c>
      <c r="Q58" s="32" t="str">
        <f t="shared" si="108"/>
        <v/>
      </c>
      <c r="R58" s="32" t="str">
        <f t="shared" si="108"/>
        <v/>
      </c>
      <c r="S58" s="34" t="str">
        <f t="shared" si="108"/>
        <v/>
      </c>
      <c r="T58" s="41"/>
      <c r="U58" s="36" t="s">
        <v>27</v>
      </c>
      <c r="V58" s="32"/>
      <c r="W58" s="32"/>
      <c r="X58" s="32"/>
      <c r="Y58" s="32"/>
      <c r="Z58" s="32"/>
    </row>
    <row r="59">
      <c r="A59" s="25">
        <v>57.0</v>
      </c>
      <c r="B59" s="26" t="s">
        <v>244</v>
      </c>
      <c r="C59" s="28" t="s">
        <v>96</v>
      </c>
      <c r="D59" s="27" t="s">
        <v>97</v>
      </c>
      <c r="E59" s="28" t="s">
        <v>245</v>
      </c>
      <c r="F59" s="28">
        <v>65390.0</v>
      </c>
      <c r="G59" s="28" t="s">
        <v>83</v>
      </c>
      <c r="H59" s="69"/>
      <c r="I59" s="56">
        <v>45754.0</v>
      </c>
      <c r="J59" s="40"/>
      <c r="K59" s="32" t="str">
        <f t="shared" ref="K59:M59" si="109">IF(J59="","",J59+7)</f>
        <v/>
      </c>
      <c r="L59" s="32" t="str">
        <f t="shared" si="109"/>
        <v/>
      </c>
      <c r="M59" s="32" t="str">
        <f t="shared" si="109"/>
        <v/>
      </c>
      <c r="N59" s="33">
        <v>45760.0</v>
      </c>
      <c r="O59" s="32">
        <f t="shared" si="4"/>
        <v>45774</v>
      </c>
      <c r="P59" s="33"/>
      <c r="Q59" s="32" t="str">
        <f t="shared" ref="Q59:S59" si="110">IF(P59="","",P59+7)</f>
        <v/>
      </c>
      <c r="R59" s="32" t="str">
        <f t="shared" si="110"/>
        <v/>
      </c>
      <c r="S59" s="34" t="str">
        <f t="shared" si="110"/>
        <v/>
      </c>
      <c r="T59" s="41"/>
      <c r="U59" s="36" t="s">
        <v>38</v>
      </c>
      <c r="V59" s="37"/>
      <c r="W59" s="37"/>
      <c r="X59" s="37"/>
      <c r="Y59" s="37"/>
      <c r="Z59" s="37"/>
    </row>
    <row r="60">
      <c r="A60" s="25">
        <v>58.0</v>
      </c>
      <c r="B60" s="26" t="s">
        <v>246</v>
      </c>
      <c r="C60" s="28" t="s">
        <v>247</v>
      </c>
      <c r="D60" s="28" t="s">
        <v>248</v>
      </c>
      <c r="E60" s="28" t="s">
        <v>249</v>
      </c>
      <c r="F60" s="28">
        <v>46900.0</v>
      </c>
      <c r="G60" s="28" t="s">
        <v>24</v>
      </c>
      <c r="H60" s="29" t="s">
        <v>250</v>
      </c>
      <c r="I60" s="30"/>
      <c r="J60" s="40"/>
      <c r="K60" s="32" t="str">
        <f t="shared" ref="K60:M60" si="111">IF(J60="","",J60+7)</f>
        <v/>
      </c>
      <c r="L60" s="32" t="str">
        <f t="shared" si="111"/>
        <v/>
      </c>
      <c r="M60" s="32" t="str">
        <f t="shared" si="111"/>
        <v/>
      </c>
      <c r="N60" s="33">
        <v>45766.0</v>
      </c>
      <c r="O60" s="32">
        <f t="shared" si="4"/>
        <v>45780</v>
      </c>
      <c r="P60" s="33"/>
      <c r="Q60" s="32" t="str">
        <f t="shared" ref="Q60:S60" si="112">IF(P60="","",P60+7)</f>
        <v/>
      </c>
      <c r="R60" s="32" t="str">
        <f t="shared" si="112"/>
        <v/>
      </c>
      <c r="S60" s="34" t="str">
        <f t="shared" si="112"/>
        <v/>
      </c>
      <c r="T60" s="41"/>
      <c r="U60" s="36" t="s">
        <v>38</v>
      </c>
      <c r="V60" s="37"/>
      <c r="W60" s="37"/>
      <c r="X60" s="37"/>
      <c r="Y60" s="37"/>
      <c r="Z60" s="37"/>
    </row>
    <row r="61">
      <c r="A61" s="25">
        <v>59.0</v>
      </c>
      <c r="B61" s="26" t="s">
        <v>251</v>
      </c>
      <c r="C61" s="28" t="s">
        <v>252</v>
      </c>
      <c r="D61" s="28" t="s">
        <v>253</v>
      </c>
      <c r="E61" s="28" t="s">
        <v>254</v>
      </c>
      <c r="F61" s="28">
        <v>25000.0</v>
      </c>
      <c r="G61" s="28" t="s">
        <v>24</v>
      </c>
      <c r="H61" s="38"/>
      <c r="I61" s="55"/>
      <c r="J61" s="40"/>
      <c r="K61" s="32" t="str">
        <f t="shared" ref="K61:M61" si="113">IF(J61="","",J61+7)</f>
        <v/>
      </c>
      <c r="L61" s="32" t="str">
        <f t="shared" si="113"/>
        <v/>
      </c>
      <c r="M61" s="32" t="str">
        <f t="shared" si="113"/>
        <v/>
      </c>
      <c r="N61" s="33">
        <v>45759.0</v>
      </c>
      <c r="O61" s="32">
        <f t="shared" si="4"/>
        <v>45773</v>
      </c>
      <c r="P61" s="33"/>
      <c r="Q61" s="32" t="str">
        <f t="shared" ref="Q61:S61" si="114">IF(P61="","",P61+7)</f>
        <v/>
      </c>
      <c r="R61" s="32" t="str">
        <f t="shared" si="114"/>
        <v/>
      </c>
      <c r="S61" s="34" t="str">
        <f t="shared" si="114"/>
        <v/>
      </c>
      <c r="T61" s="41"/>
      <c r="U61" s="36" t="s">
        <v>27</v>
      </c>
      <c r="V61" s="37"/>
      <c r="W61" s="37"/>
      <c r="X61" s="37"/>
      <c r="Y61" s="37"/>
      <c r="Z61" s="37"/>
    </row>
    <row r="62">
      <c r="A62" s="25">
        <v>60.0</v>
      </c>
      <c r="B62" s="26" t="s">
        <v>255</v>
      </c>
      <c r="C62" s="28" t="s">
        <v>256</v>
      </c>
      <c r="D62" s="50">
        <v>9.814666888E9</v>
      </c>
      <c r="E62" s="28" t="s">
        <v>171</v>
      </c>
      <c r="F62" s="28">
        <v>160189.0</v>
      </c>
      <c r="G62" s="28" t="s">
        <v>24</v>
      </c>
      <c r="H62" s="38"/>
      <c r="I62" s="55"/>
      <c r="J62" s="40"/>
      <c r="K62" s="32" t="str">
        <f t="shared" ref="K62:M62" si="115">IF(J62="","",J62+7)</f>
        <v/>
      </c>
      <c r="L62" s="32" t="str">
        <f t="shared" si="115"/>
        <v/>
      </c>
      <c r="M62" s="32" t="str">
        <f t="shared" si="115"/>
        <v/>
      </c>
      <c r="N62" s="33"/>
      <c r="O62" s="32" t="str">
        <f t="shared" si="4"/>
        <v/>
      </c>
      <c r="P62" s="33" t="str">
        <f t="shared" ref="P62:S62" si="116">IF(O62="","",O62+7)</f>
        <v/>
      </c>
      <c r="Q62" s="32" t="str">
        <f t="shared" si="116"/>
        <v/>
      </c>
      <c r="R62" s="32" t="str">
        <f t="shared" si="116"/>
        <v/>
      </c>
      <c r="S62" s="34" t="str">
        <f t="shared" si="116"/>
        <v/>
      </c>
      <c r="T62" s="41"/>
      <c r="U62" s="36" t="s">
        <v>38</v>
      </c>
      <c r="V62" s="37"/>
      <c r="W62" s="37"/>
      <c r="X62" s="37"/>
      <c r="Y62" s="37"/>
      <c r="Z62" s="37"/>
    </row>
    <row r="63">
      <c r="A63" s="25">
        <v>61.0</v>
      </c>
      <c r="B63" s="26" t="s">
        <v>257</v>
      </c>
      <c r="C63" s="27" t="s">
        <v>258</v>
      </c>
      <c r="D63" s="27" t="s">
        <v>259</v>
      </c>
      <c r="E63" s="27" t="s">
        <v>260</v>
      </c>
      <c r="F63" s="27">
        <v>24348.0</v>
      </c>
      <c r="G63" s="28" t="s">
        <v>24</v>
      </c>
      <c r="H63" s="38"/>
      <c r="I63" s="55"/>
      <c r="J63" s="40"/>
      <c r="K63" s="32" t="str">
        <f t="shared" ref="K63:M63" si="117">IF(J63="","",J63+7)</f>
        <v/>
      </c>
      <c r="L63" s="32" t="str">
        <f t="shared" si="117"/>
        <v/>
      </c>
      <c r="M63" s="32" t="str">
        <f t="shared" si="117"/>
        <v/>
      </c>
      <c r="N63" s="33">
        <v>45758.0</v>
      </c>
      <c r="O63" s="32">
        <f t="shared" si="4"/>
        <v>45772</v>
      </c>
      <c r="P63" s="33"/>
      <c r="Q63" s="32" t="str">
        <f t="shared" ref="Q63:S63" si="118">IF(P63="","",P63+7)</f>
        <v/>
      </c>
      <c r="R63" s="32" t="str">
        <f t="shared" si="118"/>
        <v/>
      </c>
      <c r="S63" s="34" t="str">
        <f t="shared" si="118"/>
        <v/>
      </c>
      <c r="T63" s="41"/>
      <c r="U63" s="36" t="s">
        <v>27</v>
      </c>
      <c r="V63" s="37"/>
      <c r="W63" s="37"/>
      <c r="X63" s="37"/>
      <c r="Y63" s="37"/>
      <c r="Z63" s="37"/>
    </row>
    <row r="64">
      <c r="A64" s="25">
        <v>62.0</v>
      </c>
      <c r="B64" s="25" t="s">
        <v>261</v>
      </c>
      <c r="C64" s="72" t="s">
        <v>193</v>
      </c>
      <c r="D64" s="73" t="s">
        <v>113</v>
      </c>
      <c r="E64" s="28" t="s">
        <v>262</v>
      </c>
      <c r="F64" s="28">
        <v>21168.0</v>
      </c>
      <c r="G64" s="28" t="s">
        <v>83</v>
      </c>
      <c r="H64" s="38"/>
      <c r="I64" s="55"/>
      <c r="J64" s="40"/>
      <c r="K64" s="32" t="str">
        <f t="shared" ref="K64:M64" si="119">IF(J64="","",J64+7)</f>
        <v/>
      </c>
      <c r="L64" s="32" t="str">
        <f t="shared" si="119"/>
        <v/>
      </c>
      <c r="M64" s="32" t="str">
        <f t="shared" si="119"/>
        <v/>
      </c>
      <c r="N64" s="33"/>
      <c r="O64" s="32" t="str">
        <f t="shared" si="4"/>
        <v/>
      </c>
      <c r="P64" s="33" t="str">
        <f t="shared" ref="P64:S64" si="120">IF(O64="","",O64+7)</f>
        <v/>
      </c>
      <c r="Q64" s="32" t="str">
        <f t="shared" si="120"/>
        <v/>
      </c>
      <c r="R64" s="32" t="str">
        <f t="shared" si="120"/>
        <v/>
      </c>
      <c r="S64" s="34" t="str">
        <f t="shared" si="120"/>
        <v/>
      </c>
      <c r="T64" s="41"/>
      <c r="U64" s="36" t="s">
        <v>38</v>
      </c>
      <c r="V64" s="37"/>
      <c r="W64" s="37"/>
      <c r="X64" s="37"/>
      <c r="Y64" s="37"/>
      <c r="Z64" s="37"/>
    </row>
    <row r="65">
      <c r="A65" s="25">
        <v>63.0</v>
      </c>
      <c r="B65" s="25" t="s">
        <v>263</v>
      </c>
      <c r="C65" s="28" t="s">
        <v>125</v>
      </c>
      <c r="D65" s="76">
        <v>7.740032621E9</v>
      </c>
      <c r="E65" s="28" t="s">
        <v>264</v>
      </c>
      <c r="F65" s="28">
        <v>77293.0</v>
      </c>
      <c r="G65" s="28" t="s">
        <v>42</v>
      </c>
      <c r="H65" s="38"/>
      <c r="I65" s="55"/>
      <c r="J65" s="40"/>
      <c r="K65" s="32" t="str">
        <f t="shared" ref="K65:M65" si="121">IF(J65="","",J65+7)</f>
        <v/>
      </c>
      <c r="L65" s="32" t="str">
        <f t="shared" si="121"/>
        <v/>
      </c>
      <c r="M65" s="32" t="str">
        <f t="shared" si="121"/>
        <v/>
      </c>
      <c r="N65" s="33">
        <v>45761.0</v>
      </c>
      <c r="O65" s="32">
        <f t="shared" si="4"/>
        <v>45775</v>
      </c>
      <c r="P65" s="33"/>
      <c r="Q65" s="32" t="str">
        <f t="shared" ref="Q65:S65" si="122">IF(P65="","",P65+7)</f>
        <v/>
      </c>
      <c r="R65" s="32" t="str">
        <f t="shared" si="122"/>
        <v/>
      </c>
      <c r="S65" s="34" t="str">
        <f t="shared" si="122"/>
        <v/>
      </c>
      <c r="T65" s="41"/>
      <c r="U65" s="36" t="s">
        <v>27</v>
      </c>
      <c r="V65" s="37"/>
      <c r="W65" s="37"/>
      <c r="X65" s="37"/>
      <c r="Y65" s="37"/>
      <c r="Z65" s="37"/>
    </row>
    <row r="66">
      <c r="A66" s="25">
        <v>64.0</v>
      </c>
      <c r="B66" s="25" t="s">
        <v>263</v>
      </c>
      <c r="C66" s="28" t="s">
        <v>125</v>
      </c>
      <c r="D66" s="76">
        <v>7.740032621E9</v>
      </c>
      <c r="E66" s="28" t="s">
        <v>265</v>
      </c>
      <c r="F66" s="28">
        <v>75338.0</v>
      </c>
      <c r="G66" s="28" t="s">
        <v>42</v>
      </c>
      <c r="H66" s="38"/>
      <c r="I66" s="55"/>
      <c r="J66" s="40"/>
      <c r="K66" s="32" t="str">
        <f t="shared" ref="K66:M66" si="123">IF(J66="","",J66+7)</f>
        <v/>
      </c>
      <c r="L66" s="32" t="str">
        <f t="shared" si="123"/>
        <v/>
      </c>
      <c r="M66" s="32" t="str">
        <f t="shared" si="123"/>
        <v/>
      </c>
      <c r="N66" s="33">
        <v>45761.0</v>
      </c>
      <c r="O66" s="32">
        <f t="shared" si="4"/>
        <v>45775</v>
      </c>
      <c r="P66" s="33"/>
      <c r="Q66" s="32" t="str">
        <f t="shared" ref="Q66:S66" si="124">IF(P66="","",P66+7)</f>
        <v/>
      </c>
      <c r="R66" s="32" t="str">
        <f t="shared" si="124"/>
        <v/>
      </c>
      <c r="S66" s="34" t="str">
        <f t="shared" si="124"/>
        <v/>
      </c>
      <c r="T66" s="41"/>
      <c r="U66" s="36" t="s">
        <v>27</v>
      </c>
      <c r="V66" s="37"/>
      <c r="W66" s="37"/>
      <c r="X66" s="37"/>
      <c r="Y66" s="37"/>
      <c r="Z66" s="37"/>
    </row>
    <row r="67">
      <c r="A67" s="25">
        <v>65.0</v>
      </c>
      <c r="B67" s="26" t="s">
        <v>266</v>
      </c>
      <c r="C67" s="28" t="s">
        <v>96</v>
      </c>
      <c r="D67" s="27" t="s">
        <v>97</v>
      </c>
      <c r="E67" s="28" t="s">
        <v>267</v>
      </c>
      <c r="F67" s="51"/>
      <c r="G67" s="28" t="s">
        <v>83</v>
      </c>
      <c r="H67" s="77" t="s">
        <v>268</v>
      </c>
      <c r="I67" s="78">
        <v>45783.0</v>
      </c>
      <c r="J67" s="79">
        <v>45783.0</v>
      </c>
      <c r="K67" s="32">
        <f t="shared" ref="K67:M67" si="125">IF(J67="","",J67+7)</f>
        <v>45790</v>
      </c>
      <c r="L67" s="32">
        <f t="shared" si="125"/>
        <v>45797</v>
      </c>
      <c r="M67" s="32">
        <f t="shared" si="125"/>
        <v>45804</v>
      </c>
      <c r="N67" s="33">
        <v>45819.0</v>
      </c>
      <c r="O67" s="32">
        <f t="shared" si="4"/>
        <v>45833</v>
      </c>
      <c r="P67" s="33"/>
      <c r="Q67" s="32" t="str">
        <f t="shared" ref="Q67:S67" si="126">IF(P67="","",P67+7)</f>
        <v/>
      </c>
      <c r="R67" s="32" t="str">
        <f t="shared" si="126"/>
        <v/>
      </c>
      <c r="S67" s="34" t="str">
        <f t="shared" si="126"/>
        <v/>
      </c>
      <c r="T67" s="41"/>
      <c r="U67" s="36" t="s">
        <v>38</v>
      </c>
      <c r="V67" s="37"/>
      <c r="W67" s="37"/>
      <c r="X67" s="37"/>
      <c r="Y67" s="37"/>
      <c r="Z67" s="37"/>
    </row>
    <row r="68">
      <c r="A68" s="25">
        <v>66.0</v>
      </c>
      <c r="B68" s="26" t="s">
        <v>269</v>
      </c>
      <c r="C68" s="27" t="s">
        <v>270</v>
      </c>
      <c r="D68" s="27">
        <v>9.079067271E9</v>
      </c>
      <c r="E68" s="28" t="s">
        <v>271</v>
      </c>
      <c r="F68" s="28">
        <v>43310.0</v>
      </c>
      <c r="G68" s="28" t="s">
        <v>42</v>
      </c>
      <c r="H68" s="54"/>
      <c r="I68" s="55"/>
      <c r="J68" s="40"/>
      <c r="K68" s="32" t="str">
        <f t="shared" ref="K68:M68" si="127">IF(J68="","",J68+7)</f>
        <v/>
      </c>
      <c r="L68" s="32" t="str">
        <f t="shared" si="127"/>
        <v/>
      </c>
      <c r="M68" s="32" t="str">
        <f t="shared" si="127"/>
        <v/>
      </c>
      <c r="N68" s="33"/>
      <c r="O68" s="32" t="str">
        <f t="shared" si="4"/>
        <v/>
      </c>
      <c r="P68" s="33" t="str">
        <f t="shared" ref="P68:S68" si="128">IF(O68="","",O68+7)</f>
        <v/>
      </c>
      <c r="Q68" s="32" t="str">
        <f t="shared" si="128"/>
        <v/>
      </c>
      <c r="R68" s="32" t="str">
        <f t="shared" si="128"/>
        <v/>
      </c>
      <c r="S68" s="34" t="str">
        <f t="shared" si="128"/>
        <v/>
      </c>
      <c r="T68" s="41"/>
      <c r="U68" s="36" t="s">
        <v>27</v>
      </c>
      <c r="V68" s="37"/>
      <c r="W68" s="37"/>
      <c r="X68" s="37"/>
      <c r="Y68" s="37"/>
      <c r="Z68" s="37"/>
    </row>
    <row r="69">
      <c r="A69" s="25">
        <v>67.0</v>
      </c>
      <c r="B69" s="26" t="s">
        <v>272</v>
      </c>
      <c r="C69" s="27" t="s">
        <v>273</v>
      </c>
      <c r="D69" s="28">
        <v>9.980635565E9</v>
      </c>
      <c r="E69" s="27" t="s">
        <v>46</v>
      </c>
      <c r="F69" s="27">
        <v>5406.0</v>
      </c>
      <c r="G69" s="28" t="s">
        <v>42</v>
      </c>
      <c r="H69" s="54"/>
      <c r="I69" s="55"/>
      <c r="J69" s="40"/>
      <c r="K69" s="32" t="str">
        <f t="shared" ref="K69:M69" si="129">IF(J69="","",J69+7)</f>
        <v/>
      </c>
      <c r="L69" s="32" t="str">
        <f t="shared" si="129"/>
        <v/>
      </c>
      <c r="M69" s="32" t="str">
        <f t="shared" si="129"/>
        <v/>
      </c>
      <c r="N69" s="33"/>
      <c r="O69" s="32" t="str">
        <f t="shared" si="4"/>
        <v/>
      </c>
      <c r="P69" s="33" t="str">
        <f t="shared" ref="P69:S69" si="130">IF(O69="","",O69+7)</f>
        <v/>
      </c>
      <c r="Q69" s="32" t="str">
        <f t="shared" si="130"/>
        <v/>
      </c>
      <c r="R69" s="32" t="str">
        <f t="shared" si="130"/>
        <v/>
      </c>
      <c r="S69" s="34" t="str">
        <f t="shared" si="130"/>
        <v/>
      </c>
      <c r="T69" s="41"/>
      <c r="U69" s="36" t="s">
        <v>27</v>
      </c>
      <c r="V69" s="37"/>
      <c r="W69" s="37"/>
      <c r="X69" s="37"/>
      <c r="Y69" s="37"/>
      <c r="Z69" s="37"/>
    </row>
    <row r="70">
      <c r="A70" s="25">
        <v>68.0</v>
      </c>
      <c r="B70" s="26" t="s">
        <v>219</v>
      </c>
      <c r="C70" s="28" t="s">
        <v>220</v>
      </c>
      <c r="D70" s="28" t="s">
        <v>221</v>
      </c>
      <c r="E70" s="28" t="s">
        <v>51</v>
      </c>
      <c r="F70" s="28">
        <v>31427.0</v>
      </c>
      <c r="G70" s="28" t="s">
        <v>24</v>
      </c>
      <c r="H70" s="80"/>
      <c r="I70" s="30"/>
      <c r="J70" s="40"/>
      <c r="K70" s="32" t="str">
        <f t="shared" ref="K70:M70" si="131">IF(J70="","",J70+7)</f>
        <v/>
      </c>
      <c r="L70" s="32" t="str">
        <f t="shared" si="131"/>
        <v/>
      </c>
      <c r="M70" s="32" t="str">
        <f t="shared" si="131"/>
        <v/>
      </c>
      <c r="N70" s="33">
        <v>45763.0</v>
      </c>
      <c r="O70" s="32">
        <f t="shared" si="4"/>
        <v>45777</v>
      </c>
      <c r="P70" s="33"/>
      <c r="Q70" s="32" t="str">
        <f t="shared" ref="Q70:S70" si="132">IF(P70="","",P70+7)</f>
        <v/>
      </c>
      <c r="R70" s="32" t="str">
        <f t="shared" si="132"/>
        <v/>
      </c>
      <c r="S70" s="34" t="str">
        <f t="shared" si="132"/>
        <v/>
      </c>
      <c r="T70" s="41"/>
      <c r="U70" s="36" t="s">
        <v>38</v>
      </c>
      <c r="V70" s="37"/>
      <c r="W70" s="37"/>
      <c r="X70" s="37"/>
      <c r="Y70" s="37"/>
      <c r="Z70" s="37"/>
    </row>
    <row r="71">
      <c r="A71" s="25">
        <v>69.0</v>
      </c>
      <c r="B71" s="26" t="s">
        <v>274</v>
      </c>
      <c r="C71" s="28" t="s">
        <v>252</v>
      </c>
      <c r="D71" s="28" t="s">
        <v>253</v>
      </c>
      <c r="E71" s="28" t="s">
        <v>275</v>
      </c>
      <c r="F71" s="28">
        <v>4351.0</v>
      </c>
      <c r="G71" s="28" t="s">
        <v>24</v>
      </c>
      <c r="H71" s="38"/>
      <c r="I71" s="56">
        <v>45762.0</v>
      </c>
      <c r="J71" s="40"/>
      <c r="K71" s="32" t="str">
        <f t="shared" ref="K71:M71" si="133">IF(J71="","",J71+7)</f>
        <v/>
      </c>
      <c r="L71" s="32" t="str">
        <f t="shared" si="133"/>
        <v/>
      </c>
      <c r="M71" s="32" t="str">
        <f t="shared" si="133"/>
        <v/>
      </c>
      <c r="N71" s="33">
        <v>45764.0</v>
      </c>
      <c r="O71" s="32">
        <f t="shared" si="4"/>
        <v>45778</v>
      </c>
      <c r="P71" s="33">
        <v>45820.0</v>
      </c>
      <c r="Q71" s="32">
        <f t="shared" ref="Q71:Q73" si="135">IF(P71="","",P71+7)</f>
        <v>45827</v>
      </c>
      <c r="R71" s="32"/>
      <c r="S71" s="34" t="str">
        <f t="shared" ref="S71:S72" si="136">IF(R71="","",R71+7)</f>
        <v/>
      </c>
      <c r="T71" s="41"/>
      <c r="U71" s="36" t="s">
        <v>38</v>
      </c>
      <c r="V71" s="37"/>
      <c r="W71" s="37"/>
      <c r="X71" s="37"/>
      <c r="Y71" s="37"/>
      <c r="Z71" s="37"/>
    </row>
    <row r="72">
      <c r="A72" s="25">
        <v>70.0</v>
      </c>
      <c r="B72" s="26" t="s">
        <v>276</v>
      </c>
      <c r="C72" s="28" t="s">
        <v>277</v>
      </c>
      <c r="D72" s="81" t="s">
        <v>278</v>
      </c>
      <c r="E72" s="28" t="s">
        <v>279</v>
      </c>
      <c r="F72" s="28">
        <v>100000.0</v>
      </c>
      <c r="G72" s="28" t="s">
        <v>83</v>
      </c>
      <c r="H72" s="69"/>
      <c r="I72" s="56">
        <v>45835.0</v>
      </c>
      <c r="J72" s="40"/>
      <c r="K72" s="32" t="str">
        <f t="shared" ref="K72:M72" si="134">IF(J72="","",J72+7)</f>
        <v/>
      </c>
      <c r="L72" s="32" t="str">
        <f t="shared" si="134"/>
        <v/>
      </c>
      <c r="M72" s="32" t="str">
        <f t="shared" si="134"/>
        <v/>
      </c>
      <c r="N72" s="33">
        <v>45764.0</v>
      </c>
      <c r="O72" s="32">
        <f t="shared" si="4"/>
        <v>45778</v>
      </c>
      <c r="P72" s="33">
        <v>45876.0</v>
      </c>
      <c r="Q72" s="32">
        <f t="shared" si="135"/>
        <v>45883</v>
      </c>
      <c r="R72" s="32"/>
      <c r="S72" s="34" t="str">
        <f t="shared" si="136"/>
        <v/>
      </c>
      <c r="T72" s="41"/>
      <c r="U72" s="36" t="s">
        <v>38</v>
      </c>
      <c r="V72" s="37"/>
      <c r="W72" s="37"/>
      <c r="X72" s="37"/>
      <c r="Y72" s="37"/>
      <c r="Z72" s="37"/>
    </row>
    <row r="73">
      <c r="A73" s="25">
        <v>71.0</v>
      </c>
      <c r="B73" s="26" t="s">
        <v>280</v>
      </c>
      <c r="C73" s="27" t="s">
        <v>281</v>
      </c>
      <c r="D73" s="27" t="s">
        <v>282</v>
      </c>
      <c r="E73" s="27" t="s">
        <v>283</v>
      </c>
      <c r="F73" s="27">
        <v>56895.0</v>
      </c>
      <c r="G73" s="28" t="s">
        <v>24</v>
      </c>
      <c r="H73" s="82"/>
      <c r="I73" s="55"/>
      <c r="J73" s="40"/>
      <c r="K73" s="32" t="str">
        <f t="shared" ref="K73:M73" si="137">IF(J73="","",J73+7)</f>
        <v/>
      </c>
      <c r="L73" s="32" t="str">
        <f t="shared" si="137"/>
        <v/>
      </c>
      <c r="M73" s="32" t="str">
        <f t="shared" si="137"/>
        <v/>
      </c>
      <c r="N73" s="33">
        <v>45765.0</v>
      </c>
      <c r="O73" s="32">
        <f t="shared" si="4"/>
        <v>45779</v>
      </c>
      <c r="P73" s="33"/>
      <c r="Q73" s="32" t="str">
        <f t="shared" si="135"/>
        <v/>
      </c>
      <c r="R73" s="32" t="str">
        <f t="shared" ref="R73:S73" si="138">IF(Q73="","",Q73+7)</f>
        <v/>
      </c>
      <c r="S73" s="34" t="str">
        <f t="shared" si="138"/>
        <v/>
      </c>
      <c r="T73" s="41"/>
      <c r="U73" s="36" t="s">
        <v>27</v>
      </c>
      <c r="V73" s="83"/>
      <c r="W73" s="83"/>
      <c r="X73" s="83"/>
      <c r="Y73" s="83"/>
      <c r="Z73" s="83"/>
    </row>
    <row r="74">
      <c r="A74" s="25">
        <v>72.0</v>
      </c>
      <c r="B74" s="26" t="s">
        <v>284</v>
      </c>
      <c r="C74" s="27" t="s">
        <v>285</v>
      </c>
      <c r="D74" s="28">
        <v>7.02110069E9</v>
      </c>
      <c r="E74" s="28" t="s">
        <v>138</v>
      </c>
      <c r="F74" s="28">
        <v>47000.0</v>
      </c>
      <c r="G74" s="28" t="s">
        <v>36</v>
      </c>
      <c r="H74" s="84" t="s">
        <v>286</v>
      </c>
      <c r="I74" s="55">
        <v>45765.0</v>
      </c>
      <c r="J74" s="79">
        <v>45765.0</v>
      </c>
      <c r="K74" s="32">
        <f t="shared" ref="K74:M74" si="139">IF(J74="","",J74+7)</f>
        <v>45772</v>
      </c>
      <c r="L74" s="32">
        <f t="shared" si="139"/>
        <v>45779</v>
      </c>
      <c r="M74" s="32">
        <f t="shared" si="139"/>
        <v>45786</v>
      </c>
      <c r="N74" s="33">
        <v>45781.0</v>
      </c>
      <c r="O74" s="32">
        <f t="shared" si="4"/>
        <v>45795</v>
      </c>
      <c r="P74" s="33">
        <v>45898.0</v>
      </c>
      <c r="Q74" s="34">
        <v>45905.0</v>
      </c>
      <c r="R74" s="32"/>
      <c r="S74" s="34" t="str">
        <f t="shared" ref="S74:S75" si="141">IF(R74="","",R74+7)</f>
        <v/>
      </c>
      <c r="T74" s="41"/>
      <c r="U74" s="36" t="s">
        <v>38</v>
      </c>
      <c r="V74" s="85"/>
      <c r="W74" s="85"/>
      <c r="X74" s="85"/>
      <c r="Y74" s="85"/>
      <c r="Z74" s="85"/>
    </row>
    <row r="75">
      <c r="A75" s="25">
        <v>73.0</v>
      </c>
      <c r="B75" s="26" t="s">
        <v>287</v>
      </c>
      <c r="C75" s="27" t="s">
        <v>288</v>
      </c>
      <c r="D75" s="28" t="s">
        <v>289</v>
      </c>
      <c r="E75" s="28" t="s">
        <v>290</v>
      </c>
      <c r="F75" s="28">
        <v>18489.0</v>
      </c>
      <c r="G75" s="28" t="s">
        <v>36</v>
      </c>
      <c r="H75" s="84" t="s">
        <v>291</v>
      </c>
      <c r="I75" s="55">
        <v>45765.0</v>
      </c>
      <c r="J75" s="79">
        <v>45765.0</v>
      </c>
      <c r="K75" s="32">
        <f t="shared" ref="K75:M75" si="140">IF(J75="","",J75+7)</f>
        <v>45772</v>
      </c>
      <c r="L75" s="32">
        <f t="shared" si="140"/>
        <v>45779</v>
      </c>
      <c r="M75" s="32">
        <f t="shared" si="140"/>
        <v>45786</v>
      </c>
      <c r="N75" s="33">
        <v>45781.0</v>
      </c>
      <c r="O75" s="32">
        <f t="shared" si="4"/>
        <v>45795</v>
      </c>
      <c r="P75" s="33">
        <v>45898.0</v>
      </c>
      <c r="Q75" s="34">
        <v>45905.0</v>
      </c>
      <c r="R75" s="32"/>
      <c r="S75" s="34" t="str">
        <f t="shared" si="141"/>
        <v/>
      </c>
      <c r="T75" s="41"/>
      <c r="U75" s="36" t="s">
        <v>38</v>
      </c>
      <c r="V75" s="37"/>
      <c r="W75" s="37"/>
      <c r="X75" s="37"/>
      <c r="Y75" s="37"/>
      <c r="Z75" s="37"/>
    </row>
    <row r="76">
      <c r="A76" s="25">
        <v>74.0</v>
      </c>
      <c r="B76" s="25" t="s">
        <v>292</v>
      </c>
      <c r="C76" s="27" t="s">
        <v>293</v>
      </c>
      <c r="D76" s="27" t="s">
        <v>294</v>
      </c>
      <c r="E76" s="27" t="s">
        <v>295</v>
      </c>
      <c r="F76" s="28">
        <v>10000.0</v>
      </c>
      <c r="G76" s="28" t="s">
        <v>24</v>
      </c>
      <c r="H76" s="86" t="s">
        <v>296</v>
      </c>
      <c r="I76" s="55">
        <v>45765.0</v>
      </c>
      <c r="J76" s="79">
        <v>45765.0</v>
      </c>
      <c r="K76" s="32">
        <f t="shared" ref="K76:M76" si="142">IF(J76="","",J76+7)</f>
        <v>45772</v>
      </c>
      <c r="L76" s="32">
        <f t="shared" si="142"/>
        <v>45779</v>
      </c>
      <c r="M76" s="32">
        <f t="shared" si="142"/>
        <v>45786</v>
      </c>
      <c r="N76" s="33">
        <v>45781.0</v>
      </c>
      <c r="O76" s="32">
        <f t="shared" si="4"/>
        <v>45795</v>
      </c>
      <c r="P76" s="33"/>
      <c r="Q76" s="32" t="str">
        <f t="shared" ref="Q76:S76" si="143">IF(P76="","",P76+7)</f>
        <v/>
      </c>
      <c r="R76" s="32" t="str">
        <f t="shared" si="143"/>
        <v/>
      </c>
      <c r="S76" s="34" t="str">
        <f t="shared" si="143"/>
        <v/>
      </c>
      <c r="T76" s="41"/>
      <c r="U76" s="36" t="s">
        <v>27</v>
      </c>
      <c r="V76" s="37"/>
      <c r="W76" s="37"/>
      <c r="X76" s="37"/>
      <c r="Y76" s="37"/>
      <c r="Z76" s="37"/>
    </row>
    <row r="77">
      <c r="A77" s="25">
        <v>75.0</v>
      </c>
      <c r="B77" s="26" t="s">
        <v>297</v>
      </c>
      <c r="C77" s="27" t="s">
        <v>298</v>
      </c>
      <c r="D77" s="27">
        <v>9.979798224E9</v>
      </c>
      <c r="E77" s="27" t="s">
        <v>299</v>
      </c>
      <c r="F77" s="28">
        <v>40000.0</v>
      </c>
      <c r="G77" s="28" t="s">
        <v>24</v>
      </c>
      <c r="H77" s="84" t="s">
        <v>300</v>
      </c>
      <c r="I77" s="55">
        <v>45765.0</v>
      </c>
      <c r="J77" s="79">
        <v>45765.0</v>
      </c>
      <c r="K77" s="32">
        <f t="shared" ref="K77:M77" si="144">IF(J77="","",J77+7)</f>
        <v>45772</v>
      </c>
      <c r="L77" s="32">
        <f t="shared" si="144"/>
        <v>45779</v>
      </c>
      <c r="M77" s="32">
        <f t="shared" si="144"/>
        <v>45786</v>
      </c>
      <c r="N77" s="33">
        <v>45781.0</v>
      </c>
      <c r="O77" s="32">
        <f t="shared" si="4"/>
        <v>45795</v>
      </c>
      <c r="P77" s="33"/>
      <c r="Q77" s="32" t="str">
        <f t="shared" ref="Q77:S77" si="145">IF(P77="","",P77+7)</f>
        <v/>
      </c>
      <c r="R77" s="32" t="str">
        <f t="shared" si="145"/>
        <v/>
      </c>
      <c r="S77" s="34" t="str">
        <f t="shared" si="145"/>
        <v/>
      </c>
      <c r="T77" s="41"/>
      <c r="U77" s="36" t="s">
        <v>38</v>
      </c>
      <c r="V77" s="37"/>
      <c r="W77" s="37"/>
      <c r="X77" s="37"/>
      <c r="Y77" s="37"/>
      <c r="Z77" s="37"/>
    </row>
    <row r="78">
      <c r="A78" s="25">
        <v>76.0</v>
      </c>
      <c r="B78" s="26" t="s">
        <v>301</v>
      </c>
      <c r="C78" s="27" t="s">
        <v>302</v>
      </c>
      <c r="D78" s="27" t="s">
        <v>303</v>
      </c>
      <c r="E78" s="27" t="s">
        <v>304</v>
      </c>
      <c r="F78" s="28">
        <v>78000.0</v>
      </c>
      <c r="G78" s="28" t="s">
        <v>24</v>
      </c>
      <c r="H78" s="84" t="s">
        <v>305</v>
      </c>
      <c r="I78" s="39">
        <v>45765.0</v>
      </c>
      <c r="J78" s="31">
        <v>45766.0</v>
      </c>
      <c r="K78" s="32">
        <f t="shared" ref="K78:M78" si="146">IF(J78="","",J78+7)</f>
        <v>45773</v>
      </c>
      <c r="L78" s="32">
        <f t="shared" si="146"/>
        <v>45780</v>
      </c>
      <c r="M78" s="32">
        <f t="shared" si="146"/>
        <v>45787</v>
      </c>
      <c r="N78" s="33">
        <v>45781.0</v>
      </c>
      <c r="O78" s="32">
        <f t="shared" si="4"/>
        <v>45795</v>
      </c>
      <c r="P78" s="33">
        <v>45825.0</v>
      </c>
      <c r="Q78" s="32">
        <f t="shared" ref="Q78:Q79" si="148">IF(P78="","",P78+7)</f>
        <v>45832</v>
      </c>
      <c r="R78" s="32"/>
      <c r="S78" s="34" t="str">
        <f>IF(R78="","",R78+7)</f>
        <v/>
      </c>
      <c r="T78" s="41"/>
      <c r="U78" s="36" t="s">
        <v>38</v>
      </c>
      <c r="V78" s="37"/>
      <c r="W78" s="37"/>
      <c r="X78" s="37"/>
      <c r="Y78" s="37"/>
      <c r="Z78" s="37"/>
    </row>
    <row r="79">
      <c r="A79" s="25">
        <v>77.0</v>
      </c>
      <c r="B79" s="26" t="s">
        <v>306</v>
      </c>
      <c r="C79" s="27" t="s">
        <v>307</v>
      </c>
      <c r="D79" s="27" t="s">
        <v>308</v>
      </c>
      <c r="E79" s="27" t="s">
        <v>309</v>
      </c>
      <c r="F79" s="28">
        <v>28106.0</v>
      </c>
      <c r="G79" s="28" t="s">
        <v>24</v>
      </c>
      <c r="H79" s="84" t="s">
        <v>310</v>
      </c>
      <c r="I79" s="55">
        <v>45765.0</v>
      </c>
      <c r="J79" s="79">
        <v>45765.0</v>
      </c>
      <c r="K79" s="32">
        <f t="shared" ref="K79:M79" si="147">IF(J79="","",J79+7)</f>
        <v>45772</v>
      </c>
      <c r="L79" s="32">
        <f t="shared" si="147"/>
        <v>45779</v>
      </c>
      <c r="M79" s="32">
        <f t="shared" si="147"/>
        <v>45786</v>
      </c>
      <c r="N79" s="33">
        <v>45781.0</v>
      </c>
      <c r="O79" s="32">
        <f t="shared" si="4"/>
        <v>45795</v>
      </c>
      <c r="P79" s="33"/>
      <c r="Q79" s="32" t="str">
        <f t="shared" si="148"/>
        <v/>
      </c>
      <c r="R79" s="32" t="str">
        <f t="shared" ref="R79:S79" si="149">IF(Q79="","",Q79+7)</f>
        <v/>
      </c>
      <c r="S79" s="34" t="str">
        <f t="shared" si="149"/>
        <v/>
      </c>
      <c r="T79" s="41"/>
      <c r="U79" s="36" t="s">
        <v>38</v>
      </c>
      <c r="V79" s="37"/>
      <c r="W79" s="37"/>
      <c r="X79" s="37"/>
      <c r="Y79" s="37"/>
      <c r="Z79" s="37"/>
    </row>
    <row r="80">
      <c r="A80" s="25">
        <v>78.0</v>
      </c>
      <c r="B80" s="43" t="s">
        <v>311</v>
      </c>
      <c r="C80" s="44" t="s">
        <v>312</v>
      </c>
      <c r="D80" s="44" t="s">
        <v>313</v>
      </c>
      <c r="E80" s="44" t="s">
        <v>314</v>
      </c>
      <c r="F80" s="45">
        <v>15000.0</v>
      </c>
      <c r="G80" s="28" t="s">
        <v>42</v>
      </c>
      <c r="H80" s="46"/>
      <c r="I80" s="47">
        <v>45766.0</v>
      </c>
      <c r="J80" s="40">
        <v>45766.0</v>
      </c>
      <c r="K80" s="32">
        <f t="shared" ref="K80:M80" si="150">IF(J80="","",J80+7)</f>
        <v>45773</v>
      </c>
      <c r="L80" s="32">
        <f t="shared" si="150"/>
        <v>45780</v>
      </c>
      <c r="M80" s="32">
        <f t="shared" si="150"/>
        <v>45787</v>
      </c>
      <c r="N80" s="33"/>
      <c r="O80" s="32" t="str">
        <f t="shared" si="4"/>
        <v/>
      </c>
      <c r="P80" s="33" t="str">
        <f t="shared" ref="P80:S80" si="151">IF(O80="","",O80+7)</f>
        <v/>
      </c>
      <c r="Q80" s="32" t="str">
        <f t="shared" si="151"/>
        <v/>
      </c>
      <c r="R80" s="32" t="str">
        <f t="shared" si="151"/>
        <v/>
      </c>
      <c r="S80" s="34" t="str">
        <f t="shared" si="151"/>
        <v/>
      </c>
      <c r="T80" s="41"/>
      <c r="U80" s="36" t="s">
        <v>27</v>
      </c>
      <c r="V80" s="48"/>
      <c r="W80" s="48"/>
      <c r="X80" s="48"/>
      <c r="Y80" s="48"/>
      <c r="Z80" s="48"/>
    </row>
    <row r="81">
      <c r="A81" s="25">
        <v>79.0</v>
      </c>
      <c r="B81" s="26" t="s">
        <v>315</v>
      </c>
      <c r="C81" s="27" t="s">
        <v>316</v>
      </c>
      <c r="D81" s="28">
        <v>9.368437952E9</v>
      </c>
      <c r="E81" s="27" t="s">
        <v>317</v>
      </c>
      <c r="F81" s="51"/>
      <c r="G81" s="28" t="s">
        <v>36</v>
      </c>
      <c r="H81" s="38"/>
      <c r="I81" s="78">
        <v>45766.0</v>
      </c>
      <c r="J81" s="79">
        <v>45766.0</v>
      </c>
      <c r="K81" s="32">
        <f t="shared" ref="K81:M81" si="152">IF(J81="","",J81+7)</f>
        <v>45773</v>
      </c>
      <c r="L81" s="32">
        <f t="shared" si="152"/>
        <v>45780</v>
      </c>
      <c r="M81" s="32">
        <f t="shared" si="152"/>
        <v>45787</v>
      </c>
      <c r="N81" s="33">
        <v>45766.0</v>
      </c>
      <c r="O81" s="32">
        <f t="shared" si="4"/>
        <v>45780</v>
      </c>
      <c r="P81" s="33">
        <v>45898.0</v>
      </c>
      <c r="Q81" s="34">
        <v>45905.0</v>
      </c>
      <c r="R81" s="32"/>
      <c r="S81" s="34" t="str">
        <f>IF(R81="","",R81+7)</f>
        <v/>
      </c>
      <c r="T81" s="41"/>
      <c r="U81" s="36" t="s">
        <v>38</v>
      </c>
      <c r="V81" s="37"/>
      <c r="W81" s="37"/>
      <c r="X81" s="37"/>
      <c r="Y81" s="37"/>
      <c r="Z81" s="37"/>
    </row>
    <row r="82">
      <c r="A82" s="25">
        <v>80.0</v>
      </c>
      <c r="B82" s="58" t="s">
        <v>318</v>
      </c>
      <c r="C82" s="45" t="s">
        <v>319</v>
      </c>
      <c r="D82" s="45" t="s">
        <v>320</v>
      </c>
      <c r="E82" s="44" t="s">
        <v>321</v>
      </c>
      <c r="F82" s="45">
        <v>237867.0</v>
      </c>
      <c r="G82" s="28" t="s">
        <v>322</v>
      </c>
      <c r="H82" s="87" t="s">
        <v>323</v>
      </c>
      <c r="I82" s="47">
        <v>45769.0</v>
      </c>
      <c r="J82" s="40">
        <v>45769.0</v>
      </c>
      <c r="K82" s="32">
        <f t="shared" ref="K82:M82" si="153">IF(J82="","",J82+7)</f>
        <v>45776</v>
      </c>
      <c r="L82" s="32">
        <f t="shared" si="153"/>
        <v>45783</v>
      </c>
      <c r="M82" s="32">
        <f t="shared" si="153"/>
        <v>45790</v>
      </c>
      <c r="N82" s="33"/>
      <c r="O82" s="32" t="str">
        <f t="shared" si="4"/>
        <v/>
      </c>
      <c r="P82" s="33" t="str">
        <f t="shared" ref="P82:S82" si="154">IF(O82="","",O82+7)</f>
        <v/>
      </c>
      <c r="Q82" s="32" t="str">
        <f t="shared" si="154"/>
        <v/>
      </c>
      <c r="R82" s="32" t="str">
        <f t="shared" si="154"/>
        <v/>
      </c>
      <c r="S82" s="34" t="str">
        <f t="shared" si="154"/>
        <v/>
      </c>
      <c r="T82" s="41"/>
      <c r="U82" s="36" t="s">
        <v>27</v>
      </c>
      <c r="V82" s="37"/>
      <c r="W82" s="37"/>
      <c r="X82" s="37"/>
      <c r="Y82" s="37"/>
      <c r="Z82" s="37"/>
    </row>
    <row r="83">
      <c r="A83" s="25">
        <v>81.0</v>
      </c>
      <c r="B83" s="26" t="s">
        <v>324</v>
      </c>
      <c r="C83" s="27" t="s">
        <v>325</v>
      </c>
      <c r="D83" s="27" t="s">
        <v>326</v>
      </c>
      <c r="E83" s="27" t="s">
        <v>90</v>
      </c>
      <c r="F83" s="28">
        <v>112336.0</v>
      </c>
      <c r="G83" s="28" t="s">
        <v>24</v>
      </c>
      <c r="H83" s="87" t="s">
        <v>327</v>
      </c>
      <c r="I83" s="78">
        <v>45768.0</v>
      </c>
      <c r="J83" s="79">
        <v>45768.0</v>
      </c>
      <c r="K83" s="32">
        <f t="shared" ref="K83:M83" si="155">IF(J83="","",J83+7)</f>
        <v>45775</v>
      </c>
      <c r="L83" s="32">
        <f t="shared" si="155"/>
        <v>45782</v>
      </c>
      <c r="M83" s="32">
        <f t="shared" si="155"/>
        <v>45789</v>
      </c>
      <c r="N83" s="33">
        <v>45783.0</v>
      </c>
      <c r="O83" s="32">
        <f t="shared" si="4"/>
        <v>45797</v>
      </c>
      <c r="P83" s="33"/>
      <c r="Q83" s="32" t="str">
        <f t="shared" ref="Q83:S83" si="156">IF(P83="","",P83+7)</f>
        <v/>
      </c>
      <c r="R83" s="32" t="str">
        <f t="shared" si="156"/>
        <v/>
      </c>
      <c r="S83" s="34" t="str">
        <f t="shared" si="156"/>
        <v/>
      </c>
      <c r="T83" s="41"/>
      <c r="U83" s="36" t="s">
        <v>38</v>
      </c>
      <c r="V83" s="37"/>
      <c r="W83" s="37"/>
      <c r="X83" s="37"/>
      <c r="Y83" s="37"/>
      <c r="Z83" s="37"/>
    </row>
    <row r="84">
      <c r="A84" s="25">
        <v>82.0</v>
      </c>
      <c r="B84" s="26" t="s">
        <v>328</v>
      </c>
      <c r="C84" s="27" t="s">
        <v>329</v>
      </c>
      <c r="D84" s="27">
        <v>9.541235445E9</v>
      </c>
      <c r="E84" s="27" t="s">
        <v>330</v>
      </c>
      <c r="F84" s="28">
        <v>2000.0</v>
      </c>
      <c r="G84" s="28" t="s">
        <v>42</v>
      </c>
      <c r="H84" s="88"/>
      <c r="I84" s="78">
        <v>45769.0</v>
      </c>
      <c r="J84" s="79">
        <v>45769.0</v>
      </c>
      <c r="K84" s="32">
        <f t="shared" ref="K84:M84" si="157">IF(J84="","",J84+7)</f>
        <v>45776</v>
      </c>
      <c r="L84" s="32">
        <f t="shared" si="157"/>
        <v>45783</v>
      </c>
      <c r="M84" s="32">
        <f t="shared" si="157"/>
        <v>45790</v>
      </c>
      <c r="N84" s="33"/>
      <c r="O84" s="32" t="str">
        <f t="shared" si="4"/>
        <v/>
      </c>
      <c r="P84" s="33" t="str">
        <f t="shared" ref="P84:S84" si="158">IF(O84="","",O84+7)</f>
        <v/>
      </c>
      <c r="Q84" s="32" t="str">
        <f t="shared" si="158"/>
        <v/>
      </c>
      <c r="R84" s="32" t="str">
        <f t="shared" si="158"/>
        <v/>
      </c>
      <c r="S84" s="34" t="str">
        <f t="shared" si="158"/>
        <v/>
      </c>
      <c r="T84" s="41"/>
      <c r="U84" s="36" t="s">
        <v>27</v>
      </c>
      <c r="V84" s="32"/>
      <c r="W84" s="32"/>
      <c r="X84" s="32"/>
      <c r="Y84" s="32"/>
      <c r="Z84" s="32"/>
    </row>
    <row r="85">
      <c r="A85" s="25">
        <v>83.0</v>
      </c>
      <c r="B85" s="26" t="s">
        <v>331</v>
      </c>
      <c r="C85" s="27" t="s">
        <v>332</v>
      </c>
      <c r="D85" s="27" t="s">
        <v>333</v>
      </c>
      <c r="E85" s="27" t="s">
        <v>229</v>
      </c>
      <c r="F85" s="28">
        <v>3185.0</v>
      </c>
      <c r="G85" s="28" t="s">
        <v>42</v>
      </c>
      <c r="H85" s="38"/>
      <c r="I85" s="78">
        <v>45769.0</v>
      </c>
      <c r="J85" s="79">
        <v>45769.0</v>
      </c>
      <c r="K85" s="32">
        <f t="shared" ref="K85:M85" si="159">IF(J85="","",J85+7)</f>
        <v>45776</v>
      </c>
      <c r="L85" s="32">
        <f t="shared" si="159"/>
        <v>45783</v>
      </c>
      <c r="M85" s="32">
        <f t="shared" si="159"/>
        <v>45790</v>
      </c>
      <c r="N85" s="33">
        <v>45784.0</v>
      </c>
      <c r="O85" s="32">
        <f t="shared" si="4"/>
        <v>45798</v>
      </c>
      <c r="P85" s="33"/>
      <c r="Q85" s="32" t="str">
        <f t="shared" ref="Q85:S85" si="160">IF(P85="","",P85+7)</f>
        <v/>
      </c>
      <c r="R85" s="32" t="str">
        <f t="shared" si="160"/>
        <v/>
      </c>
      <c r="S85" s="34" t="str">
        <f t="shared" si="160"/>
        <v/>
      </c>
      <c r="T85" s="41"/>
      <c r="U85" s="36" t="s">
        <v>38</v>
      </c>
      <c r="V85" s="32"/>
      <c r="W85" s="32"/>
      <c r="X85" s="32"/>
      <c r="Y85" s="32"/>
      <c r="Z85" s="32"/>
    </row>
    <row r="86">
      <c r="A86" s="25">
        <v>84.0</v>
      </c>
      <c r="B86" s="26" t="s">
        <v>334</v>
      </c>
      <c r="C86" s="27" t="s">
        <v>335</v>
      </c>
      <c r="D86" s="27" t="s">
        <v>336</v>
      </c>
      <c r="E86" s="27" t="s">
        <v>337</v>
      </c>
      <c r="F86" s="51"/>
      <c r="G86" s="28" t="s">
        <v>83</v>
      </c>
      <c r="H86" s="69"/>
      <c r="I86" s="78">
        <v>45760.0</v>
      </c>
      <c r="J86" s="40"/>
      <c r="K86" s="32" t="str">
        <f t="shared" ref="K86:M86" si="161">IF(J86="","",J86+7)</f>
        <v/>
      </c>
      <c r="L86" s="32" t="str">
        <f t="shared" si="161"/>
        <v/>
      </c>
      <c r="M86" s="32" t="str">
        <f t="shared" si="161"/>
        <v/>
      </c>
      <c r="N86" s="33">
        <v>45765.0</v>
      </c>
      <c r="O86" s="32">
        <f t="shared" si="4"/>
        <v>45779</v>
      </c>
      <c r="P86" s="33"/>
      <c r="Q86" s="32" t="str">
        <f t="shared" ref="Q86:S86" si="162">IF(P86="","",P86+7)</f>
        <v/>
      </c>
      <c r="R86" s="32" t="str">
        <f t="shared" si="162"/>
        <v/>
      </c>
      <c r="S86" s="34" t="str">
        <f t="shared" si="162"/>
        <v/>
      </c>
      <c r="T86" s="41"/>
      <c r="U86" s="36" t="s">
        <v>38</v>
      </c>
      <c r="V86" s="37"/>
      <c r="W86" s="37"/>
      <c r="X86" s="37"/>
      <c r="Y86" s="37"/>
      <c r="Z86" s="37"/>
    </row>
    <row r="87">
      <c r="A87" s="25">
        <v>85.0</v>
      </c>
      <c r="B87" s="25" t="s">
        <v>338</v>
      </c>
      <c r="C87" s="28" t="s">
        <v>339</v>
      </c>
      <c r="D87" s="44">
        <v>8.395063364E9</v>
      </c>
      <c r="E87" s="27" t="s">
        <v>340</v>
      </c>
      <c r="F87" s="28">
        <v>12574.0</v>
      </c>
      <c r="G87" s="28" t="s">
        <v>341</v>
      </c>
      <c r="H87" s="87" t="s">
        <v>342</v>
      </c>
      <c r="I87" s="78">
        <v>45769.0</v>
      </c>
      <c r="J87" s="79">
        <v>45769.0</v>
      </c>
      <c r="K87" s="32">
        <f t="shared" ref="K87:M87" si="163">IF(J87="","",J87+7)</f>
        <v>45776</v>
      </c>
      <c r="L87" s="32">
        <f t="shared" si="163"/>
        <v>45783</v>
      </c>
      <c r="M87" s="32">
        <f t="shared" si="163"/>
        <v>45790</v>
      </c>
      <c r="N87" s="33">
        <v>45784.0</v>
      </c>
      <c r="O87" s="32">
        <f t="shared" si="4"/>
        <v>45798</v>
      </c>
      <c r="P87" s="33">
        <v>45899.0</v>
      </c>
      <c r="Q87" s="32">
        <f>IF(P87="","",P87+7)</f>
        <v>45906</v>
      </c>
      <c r="R87" s="32"/>
      <c r="S87" s="34" t="str">
        <f t="shared" ref="S87:S88" si="165">IF(R87="","",R87+7)</f>
        <v/>
      </c>
      <c r="T87" s="41"/>
      <c r="U87" s="36" t="s">
        <v>38</v>
      </c>
      <c r="V87" s="37"/>
      <c r="W87" s="37"/>
      <c r="X87" s="37"/>
      <c r="Y87" s="37"/>
      <c r="Z87" s="37"/>
    </row>
    <row r="88">
      <c r="A88" s="25">
        <v>86.0</v>
      </c>
      <c r="B88" s="26" t="s">
        <v>343</v>
      </c>
      <c r="C88" s="27" t="s">
        <v>344</v>
      </c>
      <c r="D88" s="28" t="s">
        <v>345</v>
      </c>
      <c r="E88" s="27" t="s">
        <v>218</v>
      </c>
      <c r="F88" s="28">
        <v>21743.0</v>
      </c>
      <c r="G88" s="28" t="s">
        <v>24</v>
      </c>
      <c r="H88" s="87" t="s">
        <v>346</v>
      </c>
      <c r="I88" s="78">
        <v>45766.0</v>
      </c>
      <c r="J88" s="79">
        <v>45766.0</v>
      </c>
      <c r="K88" s="32">
        <f t="shared" ref="K88:M88" si="164">IF(J88="","",J88+7)</f>
        <v>45773</v>
      </c>
      <c r="L88" s="32">
        <f t="shared" si="164"/>
        <v>45780</v>
      </c>
      <c r="M88" s="32">
        <f t="shared" si="164"/>
        <v>45787</v>
      </c>
      <c r="N88" s="33">
        <v>45783.0</v>
      </c>
      <c r="O88" s="32">
        <f t="shared" si="4"/>
        <v>45797</v>
      </c>
      <c r="P88" s="33">
        <v>45898.0</v>
      </c>
      <c r="Q88" s="34">
        <v>45905.0</v>
      </c>
      <c r="R88" s="32"/>
      <c r="S88" s="34" t="str">
        <f t="shared" si="165"/>
        <v/>
      </c>
      <c r="T88" s="41"/>
      <c r="U88" s="36" t="s">
        <v>38</v>
      </c>
      <c r="V88" s="37"/>
      <c r="W88" s="37"/>
      <c r="X88" s="37"/>
      <c r="Y88" s="37"/>
      <c r="Z88" s="37"/>
    </row>
    <row r="89">
      <c r="A89" s="25">
        <v>87.0</v>
      </c>
      <c r="B89" s="26" t="s">
        <v>347</v>
      </c>
      <c r="C89" s="27" t="s">
        <v>348</v>
      </c>
      <c r="D89" s="28" t="s">
        <v>349</v>
      </c>
      <c r="E89" s="27" t="s">
        <v>350</v>
      </c>
      <c r="F89" s="28">
        <v>1549.0</v>
      </c>
      <c r="G89" s="28" t="s">
        <v>24</v>
      </c>
      <c r="H89" s="38"/>
      <c r="I89" s="78">
        <v>45769.0</v>
      </c>
      <c r="J89" s="79">
        <v>45769.0</v>
      </c>
      <c r="K89" s="32">
        <f t="shared" ref="K89:M89" si="166">IF(J89="","",J89+7)</f>
        <v>45776</v>
      </c>
      <c r="L89" s="32">
        <f t="shared" si="166"/>
        <v>45783</v>
      </c>
      <c r="M89" s="32">
        <f t="shared" si="166"/>
        <v>45790</v>
      </c>
      <c r="N89" s="33">
        <v>45784.0</v>
      </c>
      <c r="O89" s="32">
        <f t="shared" si="4"/>
        <v>45798</v>
      </c>
      <c r="P89" s="33"/>
      <c r="Q89" s="32" t="str">
        <f t="shared" ref="Q89:S89" si="167">IF(P89="","",P89+7)</f>
        <v/>
      </c>
      <c r="R89" s="32" t="str">
        <f t="shared" si="167"/>
        <v/>
      </c>
      <c r="S89" s="34" t="str">
        <f t="shared" si="167"/>
        <v/>
      </c>
      <c r="T89" s="41"/>
      <c r="U89" s="36" t="s">
        <v>38</v>
      </c>
      <c r="V89" s="32"/>
      <c r="W89" s="32"/>
      <c r="X89" s="32"/>
      <c r="Y89" s="32"/>
      <c r="Z89" s="32"/>
    </row>
    <row r="90">
      <c r="A90" s="25">
        <v>88.0</v>
      </c>
      <c r="B90" s="26" t="s">
        <v>351</v>
      </c>
      <c r="C90" s="27" t="s">
        <v>352</v>
      </c>
      <c r="D90" s="27">
        <v>8.444853909E9</v>
      </c>
      <c r="E90" s="27" t="s">
        <v>353</v>
      </c>
      <c r="F90" s="28">
        <v>15044.0</v>
      </c>
      <c r="G90" s="28" t="s">
        <v>36</v>
      </c>
      <c r="H90" s="89"/>
      <c r="I90" s="78">
        <v>45769.0</v>
      </c>
      <c r="J90" s="79">
        <v>45769.0</v>
      </c>
      <c r="K90" s="32">
        <f t="shared" ref="K90:M90" si="168">IF(J90="","",J90+7)</f>
        <v>45776</v>
      </c>
      <c r="L90" s="32">
        <f t="shared" si="168"/>
        <v>45783</v>
      </c>
      <c r="M90" s="32">
        <f t="shared" si="168"/>
        <v>45790</v>
      </c>
      <c r="N90" s="33">
        <v>45784.0</v>
      </c>
      <c r="O90" s="32">
        <f t="shared" si="4"/>
        <v>45798</v>
      </c>
      <c r="P90" s="33">
        <v>45821.0</v>
      </c>
      <c r="Q90" s="32">
        <f>IF(P90="","",P90+7)</f>
        <v>45828</v>
      </c>
      <c r="R90" s="32"/>
      <c r="S90" s="34" t="str">
        <f>IF(R90="","",R90+7)</f>
        <v/>
      </c>
      <c r="T90" s="41"/>
      <c r="U90" s="36" t="s">
        <v>38</v>
      </c>
      <c r="V90" s="32"/>
      <c r="W90" s="32"/>
      <c r="X90" s="32"/>
      <c r="Y90" s="32"/>
      <c r="Z90" s="32"/>
    </row>
    <row r="91">
      <c r="A91" s="25">
        <v>89.0</v>
      </c>
      <c r="B91" s="43" t="s">
        <v>354</v>
      </c>
      <c r="C91" s="44" t="s">
        <v>355</v>
      </c>
      <c r="D91" s="44">
        <v>8.794931041E9</v>
      </c>
      <c r="E91" s="44" t="s">
        <v>356</v>
      </c>
      <c r="F91" s="45">
        <v>898.0</v>
      </c>
      <c r="G91" s="28" t="s">
        <v>42</v>
      </c>
      <c r="H91" s="46"/>
      <c r="I91" s="47">
        <v>45769.0</v>
      </c>
      <c r="J91" s="40">
        <v>45769.0</v>
      </c>
      <c r="K91" s="32">
        <f t="shared" ref="K91:M91" si="169">IF(J91="","",J91+7)</f>
        <v>45776</v>
      </c>
      <c r="L91" s="32">
        <f t="shared" si="169"/>
        <v>45783</v>
      </c>
      <c r="M91" s="32">
        <f t="shared" si="169"/>
        <v>45790</v>
      </c>
      <c r="N91" s="33"/>
      <c r="O91" s="32" t="str">
        <f t="shared" si="4"/>
        <v/>
      </c>
      <c r="P91" s="33" t="str">
        <f t="shared" ref="P91:S91" si="170">IF(O91="","",O91+7)</f>
        <v/>
      </c>
      <c r="Q91" s="32" t="str">
        <f t="shared" si="170"/>
        <v/>
      </c>
      <c r="R91" s="32" t="str">
        <f t="shared" si="170"/>
        <v/>
      </c>
      <c r="S91" s="34" t="str">
        <f t="shared" si="170"/>
        <v/>
      </c>
      <c r="T91" s="41"/>
      <c r="U91" s="36" t="s">
        <v>27</v>
      </c>
      <c r="V91" s="48"/>
      <c r="W91" s="48"/>
      <c r="X91" s="48"/>
      <c r="Y91" s="48"/>
      <c r="Z91" s="48"/>
    </row>
    <row r="92">
      <c r="A92" s="25">
        <v>90.0</v>
      </c>
      <c r="B92" s="43" t="s">
        <v>357</v>
      </c>
      <c r="C92" s="44" t="s">
        <v>358</v>
      </c>
      <c r="D92" s="44">
        <v>8.376007162E9</v>
      </c>
      <c r="E92" s="44" t="s">
        <v>359</v>
      </c>
      <c r="F92" s="45">
        <v>500.0</v>
      </c>
      <c r="G92" s="28" t="s">
        <v>42</v>
      </c>
      <c r="H92" s="46" t="s">
        <v>360</v>
      </c>
      <c r="I92" s="47">
        <v>45769.0</v>
      </c>
      <c r="J92" s="40">
        <v>45769.0</v>
      </c>
      <c r="K92" s="32">
        <f t="shared" ref="K92:M92" si="171">IF(J92="","",J92+7)</f>
        <v>45776</v>
      </c>
      <c r="L92" s="32">
        <f t="shared" si="171"/>
        <v>45783</v>
      </c>
      <c r="M92" s="32">
        <f t="shared" si="171"/>
        <v>45790</v>
      </c>
      <c r="N92" s="33"/>
      <c r="O92" s="32" t="str">
        <f t="shared" si="4"/>
        <v/>
      </c>
      <c r="P92" s="33" t="str">
        <f t="shared" ref="P92:S92" si="172">IF(O92="","",O92+7)</f>
        <v/>
      </c>
      <c r="Q92" s="32" t="str">
        <f t="shared" si="172"/>
        <v/>
      </c>
      <c r="R92" s="32" t="str">
        <f t="shared" si="172"/>
        <v/>
      </c>
      <c r="S92" s="34" t="str">
        <f t="shared" si="172"/>
        <v/>
      </c>
      <c r="T92" s="41"/>
      <c r="U92" s="36" t="s">
        <v>27</v>
      </c>
      <c r="V92" s="48"/>
      <c r="W92" s="48"/>
      <c r="X92" s="48"/>
      <c r="Y92" s="48"/>
      <c r="Z92" s="48"/>
    </row>
    <row r="93">
      <c r="A93" s="25">
        <v>91.0</v>
      </c>
      <c r="B93" s="43" t="s">
        <v>361</v>
      </c>
      <c r="C93" s="44" t="s">
        <v>362</v>
      </c>
      <c r="D93" s="44">
        <v>9.620940158E9</v>
      </c>
      <c r="E93" s="44" t="s">
        <v>363</v>
      </c>
      <c r="F93" s="45">
        <v>999.0</v>
      </c>
      <c r="G93" s="28" t="s">
        <v>42</v>
      </c>
      <c r="H93" s="46"/>
      <c r="I93" s="47">
        <v>45767.0</v>
      </c>
      <c r="J93" s="40">
        <v>45767.0</v>
      </c>
      <c r="K93" s="32">
        <f t="shared" ref="K93:M93" si="173">IF(J93="","",J93+7)</f>
        <v>45774</v>
      </c>
      <c r="L93" s="32">
        <f t="shared" si="173"/>
        <v>45781</v>
      </c>
      <c r="M93" s="32">
        <f t="shared" si="173"/>
        <v>45788</v>
      </c>
      <c r="N93" s="33"/>
      <c r="O93" s="32" t="str">
        <f t="shared" si="4"/>
        <v/>
      </c>
      <c r="P93" s="33" t="str">
        <f t="shared" ref="P93:S93" si="174">IF(O93="","",O93+7)</f>
        <v/>
      </c>
      <c r="Q93" s="32" t="str">
        <f t="shared" si="174"/>
        <v/>
      </c>
      <c r="R93" s="32" t="str">
        <f t="shared" si="174"/>
        <v/>
      </c>
      <c r="S93" s="34" t="str">
        <f t="shared" si="174"/>
        <v/>
      </c>
      <c r="T93" s="41"/>
      <c r="U93" s="36" t="s">
        <v>27</v>
      </c>
      <c r="V93" s="48"/>
      <c r="W93" s="48"/>
      <c r="X93" s="48"/>
      <c r="Y93" s="48"/>
      <c r="Z93" s="48"/>
    </row>
    <row r="94">
      <c r="A94" s="25">
        <v>92.0</v>
      </c>
      <c r="B94" s="26" t="s">
        <v>364</v>
      </c>
      <c r="C94" s="27" t="s">
        <v>365</v>
      </c>
      <c r="D94" s="27">
        <v>9.824240667E9</v>
      </c>
      <c r="E94" s="27" t="s">
        <v>304</v>
      </c>
      <c r="F94" s="28">
        <v>90700.0</v>
      </c>
      <c r="G94" s="28" t="s">
        <v>24</v>
      </c>
      <c r="H94" s="87" t="s">
        <v>366</v>
      </c>
      <c r="I94" s="78">
        <v>45770.0</v>
      </c>
      <c r="J94" s="79">
        <v>45770.0</v>
      </c>
      <c r="K94" s="32">
        <f t="shared" ref="K94:M94" si="175">IF(J94="","",J94+7)</f>
        <v>45777</v>
      </c>
      <c r="L94" s="32">
        <f t="shared" si="175"/>
        <v>45784</v>
      </c>
      <c r="M94" s="32">
        <f t="shared" si="175"/>
        <v>45791</v>
      </c>
      <c r="N94" s="33">
        <v>45785.0</v>
      </c>
      <c r="O94" s="32">
        <f t="shared" si="4"/>
        <v>45799</v>
      </c>
      <c r="P94" s="33"/>
      <c r="Q94" s="32" t="str">
        <f t="shared" ref="Q94:S94" si="176">IF(P94="","",P94+7)</f>
        <v/>
      </c>
      <c r="R94" s="32" t="str">
        <f t="shared" si="176"/>
        <v/>
      </c>
      <c r="S94" s="34" t="str">
        <f t="shared" si="176"/>
        <v/>
      </c>
      <c r="T94" s="41"/>
      <c r="U94" s="36" t="s">
        <v>38</v>
      </c>
      <c r="V94" s="90"/>
      <c r="W94" s="90"/>
      <c r="X94" s="90"/>
      <c r="Y94" s="90"/>
      <c r="Z94" s="90"/>
    </row>
    <row r="95">
      <c r="A95" s="25">
        <v>93.0</v>
      </c>
      <c r="B95" s="26" t="s">
        <v>367</v>
      </c>
      <c r="C95" s="27" t="s">
        <v>368</v>
      </c>
      <c r="D95" s="27">
        <v>8.007100142E9</v>
      </c>
      <c r="E95" s="27" t="s">
        <v>359</v>
      </c>
      <c r="F95" s="28">
        <v>2810.0</v>
      </c>
      <c r="G95" s="28" t="s">
        <v>42</v>
      </c>
      <c r="H95" s="87" t="s">
        <v>369</v>
      </c>
      <c r="I95" s="78">
        <v>45770.0</v>
      </c>
      <c r="J95" s="79">
        <v>45770.0</v>
      </c>
      <c r="K95" s="32">
        <f t="shared" ref="K95:M95" si="177">IF(J95="","",J95+7)</f>
        <v>45777</v>
      </c>
      <c r="L95" s="32">
        <f t="shared" si="177"/>
        <v>45784</v>
      </c>
      <c r="M95" s="32">
        <f t="shared" si="177"/>
        <v>45791</v>
      </c>
      <c r="N95" s="33"/>
      <c r="O95" s="32" t="str">
        <f t="shared" si="4"/>
        <v/>
      </c>
      <c r="P95" s="33" t="str">
        <f t="shared" ref="P95:S95" si="178">IF(O95="","",O95+7)</f>
        <v/>
      </c>
      <c r="Q95" s="32" t="str">
        <f t="shared" si="178"/>
        <v/>
      </c>
      <c r="R95" s="32" t="str">
        <f t="shared" si="178"/>
        <v/>
      </c>
      <c r="S95" s="34" t="str">
        <f t="shared" si="178"/>
        <v/>
      </c>
      <c r="T95" s="41"/>
      <c r="U95" s="36" t="s">
        <v>27</v>
      </c>
      <c r="V95" s="90"/>
      <c r="W95" s="90"/>
      <c r="X95" s="90"/>
      <c r="Y95" s="90"/>
      <c r="Z95" s="90"/>
    </row>
    <row r="96">
      <c r="A96" s="25">
        <v>94.0</v>
      </c>
      <c r="B96" s="58" t="s">
        <v>370</v>
      </c>
      <c r="C96" s="45" t="s">
        <v>371</v>
      </c>
      <c r="D96" s="45">
        <v>8.340165823E9</v>
      </c>
      <c r="E96" s="44" t="s">
        <v>372</v>
      </c>
      <c r="F96" s="28">
        <v>4605.0</v>
      </c>
      <c r="G96" s="28" t="s">
        <v>42</v>
      </c>
      <c r="H96" s="87" t="s">
        <v>373</v>
      </c>
      <c r="I96" s="78">
        <v>45770.0</v>
      </c>
      <c r="J96" s="79">
        <v>45770.0</v>
      </c>
      <c r="K96" s="32">
        <f t="shared" ref="K96:M96" si="179">IF(J96="","",J96+7)</f>
        <v>45777</v>
      </c>
      <c r="L96" s="32">
        <f t="shared" si="179"/>
        <v>45784</v>
      </c>
      <c r="M96" s="32">
        <f t="shared" si="179"/>
        <v>45791</v>
      </c>
      <c r="N96" s="33"/>
      <c r="O96" s="32" t="str">
        <f t="shared" si="4"/>
        <v/>
      </c>
      <c r="P96" s="33" t="str">
        <f t="shared" ref="P96:S96" si="180">IF(O96="","",O96+7)</f>
        <v/>
      </c>
      <c r="Q96" s="32" t="str">
        <f t="shared" si="180"/>
        <v/>
      </c>
      <c r="R96" s="32" t="str">
        <f t="shared" si="180"/>
        <v/>
      </c>
      <c r="S96" s="34" t="str">
        <f t="shared" si="180"/>
        <v/>
      </c>
      <c r="T96" s="41"/>
      <c r="U96" s="36" t="s">
        <v>27</v>
      </c>
      <c r="V96" s="90"/>
      <c r="W96" s="90"/>
      <c r="X96" s="90"/>
      <c r="Y96" s="90"/>
      <c r="Z96" s="90"/>
    </row>
    <row r="97">
      <c r="A97" s="25">
        <v>95.0</v>
      </c>
      <c r="B97" s="58" t="s">
        <v>374</v>
      </c>
      <c r="C97" s="45" t="s">
        <v>375</v>
      </c>
      <c r="D97" s="44">
        <v>9.662267794E9</v>
      </c>
      <c r="E97" s="27" t="s">
        <v>304</v>
      </c>
      <c r="F97" s="28">
        <v>50801.0</v>
      </c>
      <c r="G97" s="28" t="s">
        <v>24</v>
      </c>
      <c r="H97" s="87" t="s">
        <v>376</v>
      </c>
      <c r="I97" s="78">
        <v>45770.0</v>
      </c>
      <c r="J97" s="79">
        <v>45770.0</v>
      </c>
      <c r="K97" s="32">
        <f t="shared" ref="K97:M97" si="181">IF(J97="","",J97+7)</f>
        <v>45777</v>
      </c>
      <c r="L97" s="32">
        <f t="shared" si="181"/>
        <v>45784</v>
      </c>
      <c r="M97" s="32">
        <f t="shared" si="181"/>
        <v>45791</v>
      </c>
      <c r="N97" s="33">
        <v>45785.0</v>
      </c>
      <c r="O97" s="32">
        <f t="shared" si="4"/>
        <v>45799</v>
      </c>
      <c r="P97" s="33"/>
      <c r="Q97" s="32" t="str">
        <f t="shared" ref="Q97:S97" si="182">IF(P97="","",P97+7)</f>
        <v/>
      </c>
      <c r="R97" s="32" t="str">
        <f t="shared" si="182"/>
        <v/>
      </c>
      <c r="S97" s="34" t="str">
        <f t="shared" si="182"/>
        <v/>
      </c>
      <c r="T97" s="41"/>
      <c r="U97" s="36" t="s">
        <v>38</v>
      </c>
      <c r="V97" s="90"/>
      <c r="W97" s="90"/>
      <c r="X97" s="90"/>
      <c r="Y97" s="90"/>
      <c r="Z97" s="90"/>
    </row>
    <row r="98">
      <c r="A98" s="25">
        <v>96.0</v>
      </c>
      <c r="B98" s="58" t="s">
        <v>374</v>
      </c>
      <c r="C98" s="44" t="s">
        <v>377</v>
      </c>
      <c r="D98" s="44">
        <v>9.662267794E9</v>
      </c>
      <c r="E98" s="44" t="s">
        <v>378</v>
      </c>
      <c r="F98" s="28">
        <v>60000.0</v>
      </c>
      <c r="G98" s="28" t="s">
        <v>24</v>
      </c>
      <c r="H98" s="87" t="s">
        <v>379</v>
      </c>
      <c r="I98" s="78">
        <v>45770.0</v>
      </c>
      <c r="J98" s="79">
        <v>45770.0</v>
      </c>
      <c r="K98" s="32">
        <f t="shared" ref="K98:M98" si="183">IF(J98="","",J98+7)</f>
        <v>45777</v>
      </c>
      <c r="L98" s="32">
        <f t="shared" si="183"/>
        <v>45784</v>
      </c>
      <c r="M98" s="32">
        <f t="shared" si="183"/>
        <v>45791</v>
      </c>
      <c r="N98" s="33">
        <v>45785.0</v>
      </c>
      <c r="O98" s="32">
        <f t="shared" si="4"/>
        <v>45799</v>
      </c>
      <c r="P98" s="33"/>
      <c r="Q98" s="32" t="str">
        <f t="shared" ref="Q98:S98" si="184">IF(P98="","",P98+7)</f>
        <v/>
      </c>
      <c r="R98" s="32" t="str">
        <f t="shared" si="184"/>
        <v/>
      </c>
      <c r="S98" s="34" t="str">
        <f t="shared" si="184"/>
        <v/>
      </c>
      <c r="T98" s="41"/>
      <c r="U98" s="36" t="s">
        <v>38</v>
      </c>
      <c r="V98" s="90"/>
      <c r="W98" s="90"/>
      <c r="X98" s="90"/>
      <c r="Y98" s="90"/>
      <c r="Z98" s="90"/>
    </row>
    <row r="99">
      <c r="A99" s="25">
        <v>97.0</v>
      </c>
      <c r="B99" s="58" t="s">
        <v>380</v>
      </c>
      <c r="C99" s="28" t="s">
        <v>381</v>
      </c>
      <c r="D99" s="28">
        <v>8.802188076E9</v>
      </c>
      <c r="E99" s="28" t="s">
        <v>382</v>
      </c>
      <c r="F99" s="28">
        <v>200000.0</v>
      </c>
      <c r="G99" s="28" t="s">
        <v>24</v>
      </c>
      <c r="H99" s="87" t="s">
        <v>383</v>
      </c>
      <c r="I99" s="78">
        <v>45767.0</v>
      </c>
      <c r="J99" s="79">
        <v>45767.0</v>
      </c>
      <c r="K99" s="32">
        <f t="shared" ref="K99:M99" si="185">IF(J99="","",J99+7)</f>
        <v>45774</v>
      </c>
      <c r="L99" s="32">
        <f t="shared" si="185"/>
        <v>45781</v>
      </c>
      <c r="M99" s="32">
        <f t="shared" si="185"/>
        <v>45788</v>
      </c>
      <c r="N99" s="33">
        <v>45782.0</v>
      </c>
      <c r="O99" s="32">
        <f t="shared" si="4"/>
        <v>45796</v>
      </c>
      <c r="P99" s="33"/>
      <c r="Q99" s="32" t="str">
        <f t="shared" ref="Q99:S99" si="186">IF(P99="","",P99+7)</f>
        <v/>
      </c>
      <c r="R99" s="32" t="str">
        <f t="shared" si="186"/>
        <v/>
      </c>
      <c r="S99" s="34" t="str">
        <f t="shared" si="186"/>
        <v/>
      </c>
      <c r="T99" s="41"/>
      <c r="U99" s="36" t="s">
        <v>38</v>
      </c>
      <c r="V99" s="37"/>
      <c r="W99" s="37"/>
      <c r="X99" s="37"/>
      <c r="Y99" s="37"/>
      <c r="Z99" s="37"/>
    </row>
    <row r="100">
      <c r="A100" s="25">
        <v>98.0</v>
      </c>
      <c r="B100" s="58" t="s">
        <v>384</v>
      </c>
      <c r="C100" s="44" t="s">
        <v>385</v>
      </c>
      <c r="D100" s="45" t="s">
        <v>386</v>
      </c>
      <c r="E100" s="45" t="s">
        <v>350</v>
      </c>
      <c r="F100" s="45">
        <v>1276.0</v>
      </c>
      <c r="G100" s="28" t="s">
        <v>42</v>
      </c>
      <c r="H100" s="54"/>
      <c r="I100" s="78">
        <v>45771.0</v>
      </c>
      <c r="J100" s="79">
        <v>45771.0</v>
      </c>
      <c r="K100" s="32">
        <f t="shared" ref="K100:M100" si="187">IF(J100="","",J100+7)</f>
        <v>45778</v>
      </c>
      <c r="L100" s="32">
        <f t="shared" si="187"/>
        <v>45785</v>
      </c>
      <c r="M100" s="32">
        <f t="shared" si="187"/>
        <v>45792</v>
      </c>
      <c r="N100" s="33"/>
      <c r="O100" s="32" t="str">
        <f t="shared" si="4"/>
        <v/>
      </c>
      <c r="P100" s="33" t="str">
        <f t="shared" ref="P100:S100" si="188">IF(O100="","",O100+7)</f>
        <v/>
      </c>
      <c r="Q100" s="32" t="str">
        <f t="shared" si="188"/>
        <v/>
      </c>
      <c r="R100" s="32" t="str">
        <f t="shared" si="188"/>
        <v/>
      </c>
      <c r="S100" s="34" t="str">
        <f t="shared" si="188"/>
        <v/>
      </c>
      <c r="T100" s="41"/>
      <c r="U100" s="36" t="s">
        <v>27</v>
      </c>
      <c r="V100" s="32"/>
      <c r="W100" s="32"/>
      <c r="X100" s="32"/>
      <c r="Y100" s="32"/>
      <c r="Z100" s="32"/>
    </row>
    <row r="101">
      <c r="A101" s="25">
        <v>99.0</v>
      </c>
      <c r="B101" s="58" t="s">
        <v>387</v>
      </c>
      <c r="C101" s="45" t="s">
        <v>388</v>
      </c>
      <c r="D101" s="45">
        <v>9.643597731E9</v>
      </c>
      <c r="E101" s="44" t="s">
        <v>389</v>
      </c>
      <c r="F101" s="45">
        <v>66700.0</v>
      </c>
      <c r="G101" s="28" t="s">
        <v>42</v>
      </c>
      <c r="H101" s="87" t="s">
        <v>390</v>
      </c>
      <c r="I101" s="78">
        <v>45771.0</v>
      </c>
      <c r="J101" s="79">
        <v>45771.0</v>
      </c>
      <c r="K101" s="32">
        <f t="shared" ref="K101:M101" si="189">IF(J101="","",J101+7)</f>
        <v>45778</v>
      </c>
      <c r="L101" s="32">
        <f t="shared" si="189"/>
        <v>45785</v>
      </c>
      <c r="M101" s="32">
        <f t="shared" si="189"/>
        <v>45792</v>
      </c>
      <c r="N101" s="33"/>
      <c r="O101" s="32" t="str">
        <f t="shared" si="4"/>
        <v/>
      </c>
      <c r="P101" s="33" t="str">
        <f t="shared" ref="P101:S101" si="190">IF(O101="","",O101+7)</f>
        <v/>
      </c>
      <c r="Q101" s="32" t="str">
        <f t="shared" si="190"/>
        <v/>
      </c>
      <c r="R101" s="32" t="str">
        <f t="shared" si="190"/>
        <v/>
      </c>
      <c r="S101" s="34" t="str">
        <f t="shared" si="190"/>
        <v/>
      </c>
      <c r="T101" s="41"/>
      <c r="U101" s="36" t="s">
        <v>27</v>
      </c>
      <c r="V101" s="37"/>
      <c r="W101" s="37"/>
      <c r="X101" s="37"/>
      <c r="Y101" s="37"/>
      <c r="Z101" s="37"/>
    </row>
    <row r="102">
      <c r="A102" s="25">
        <v>100.0</v>
      </c>
      <c r="B102" s="43" t="s">
        <v>391</v>
      </c>
      <c r="C102" s="44" t="s">
        <v>392</v>
      </c>
      <c r="D102" s="44">
        <v>9.59513882E9</v>
      </c>
      <c r="E102" s="44" t="s">
        <v>393</v>
      </c>
      <c r="F102" s="45">
        <v>500.0</v>
      </c>
      <c r="G102" s="28" t="s">
        <v>24</v>
      </c>
      <c r="H102" s="38"/>
      <c r="I102" s="78">
        <v>45767.0</v>
      </c>
      <c r="J102" s="79">
        <v>45767.0</v>
      </c>
      <c r="K102" s="32">
        <f t="shared" ref="K102:M102" si="191">IF(J102="","",J102+7)</f>
        <v>45774</v>
      </c>
      <c r="L102" s="32">
        <f t="shared" si="191"/>
        <v>45781</v>
      </c>
      <c r="M102" s="32">
        <f t="shared" si="191"/>
        <v>45788</v>
      </c>
      <c r="N102" s="33">
        <v>45782.0</v>
      </c>
      <c r="O102" s="32">
        <f t="shared" si="4"/>
        <v>45796</v>
      </c>
      <c r="P102" s="33">
        <v>45898.0</v>
      </c>
      <c r="Q102" s="34">
        <v>45905.0</v>
      </c>
      <c r="R102" s="32"/>
      <c r="S102" s="34" t="str">
        <f t="shared" ref="S102:S103" si="193">IF(R102="","",R102+7)</f>
        <v/>
      </c>
      <c r="T102" s="41"/>
      <c r="U102" s="36" t="s">
        <v>38</v>
      </c>
      <c r="V102" s="32"/>
      <c r="W102" s="32"/>
      <c r="X102" s="32"/>
      <c r="Y102" s="32"/>
      <c r="Z102" s="32"/>
    </row>
    <row r="103">
      <c r="A103" s="25">
        <v>101.0</v>
      </c>
      <c r="B103" s="58" t="s">
        <v>394</v>
      </c>
      <c r="C103" s="44" t="s">
        <v>395</v>
      </c>
      <c r="D103" s="44" t="s">
        <v>396</v>
      </c>
      <c r="E103" s="91" t="s">
        <v>397</v>
      </c>
      <c r="F103" s="45">
        <v>15000.0</v>
      </c>
      <c r="G103" s="28" t="s">
        <v>42</v>
      </c>
      <c r="H103" s="87" t="s">
        <v>398</v>
      </c>
      <c r="I103" s="78">
        <v>45771.0</v>
      </c>
      <c r="J103" s="79">
        <v>45771.0</v>
      </c>
      <c r="K103" s="32">
        <f t="shared" ref="K103:M103" si="192">IF(J103="","",J103+7)</f>
        <v>45778</v>
      </c>
      <c r="L103" s="32">
        <f t="shared" si="192"/>
        <v>45785</v>
      </c>
      <c r="M103" s="32">
        <f t="shared" si="192"/>
        <v>45792</v>
      </c>
      <c r="N103" s="33">
        <v>45786.0</v>
      </c>
      <c r="O103" s="32">
        <f t="shared" si="4"/>
        <v>45800</v>
      </c>
      <c r="P103" s="33">
        <v>45853.0</v>
      </c>
      <c r="Q103" s="32">
        <f t="shared" ref="Q103:Q105" si="195">IF(P103="","",P103+7)</f>
        <v>45860</v>
      </c>
      <c r="R103" s="32"/>
      <c r="S103" s="34" t="str">
        <f t="shared" si="193"/>
        <v/>
      </c>
      <c r="T103" s="41"/>
      <c r="U103" s="36" t="s">
        <v>27</v>
      </c>
      <c r="V103" s="37"/>
      <c r="W103" s="37"/>
      <c r="X103" s="37"/>
      <c r="Y103" s="37"/>
      <c r="Z103" s="37"/>
    </row>
    <row r="104">
      <c r="A104" s="25">
        <v>102.0</v>
      </c>
      <c r="B104" s="58" t="s">
        <v>399</v>
      </c>
      <c r="C104" s="45" t="s">
        <v>400</v>
      </c>
      <c r="D104" s="45">
        <v>9.082501004E9</v>
      </c>
      <c r="E104" s="44" t="s">
        <v>401</v>
      </c>
      <c r="F104" s="45">
        <v>92344.0</v>
      </c>
      <c r="G104" s="28" t="s">
        <v>24</v>
      </c>
      <c r="H104" s="87" t="s">
        <v>402</v>
      </c>
      <c r="I104" s="78">
        <v>45770.0</v>
      </c>
      <c r="J104" s="79">
        <v>45770.0</v>
      </c>
      <c r="K104" s="32">
        <f t="shared" ref="K104:M104" si="194">IF(J104="","",J104+7)</f>
        <v>45777</v>
      </c>
      <c r="L104" s="32">
        <f t="shared" si="194"/>
        <v>45784</v>
      </c>
      <c r="M104" s="32">
        <f t="shared" si="194"/>
        <v>45791</v>
      </c>
      <c r="N104" s="33">
        <v>45785.0</v>
      </c>
      <c r="O104" s="32">
        <f t="shared" si="4"/>
        <v>45799</v>
      </c>
      <c r="P104" s="33"/>
      <c r="Q104" s="32" t="str">
        <f t="shared" si="195"/>
        <v/>
      </c>
      <c r="R104" s="32" t="str">
        <f t="shared" ref="R104:S104" si="196">IF(Q104="","",Q104+7)</f>
        <v/>
      </c>
      <c r="S104" s="34" t="str">
        <f t="shared" si="196"/>
        <v/>
      </c>
      <c r="T104" s="41"/>
      <c r="U104" s="36" t="s">
        <v>38</v>
      </c>
      <c r="V104" s="37"/>
      <c r="W104" s="37"/>
      <c r="X104" s="37"/>
      <c r="Y104" s="37"/>
      <c r="Z104" s="37"/>
    </row>
    <row r="105">
      <c r="A105" s="25">
        <v>103.0</v>
      </c>
      <c r="B105" s="58" t="s">
        <v>403</v>
      </c>
      <c r="C105" s="45" t="s">
        <v>404</v>
      </c>
      <c r="D105" s="92">
        <v>9.390814948E9</v>
      </c>
      <c r="E105" s="45" t="s">
        <v>405</v>
      </c>
      <c r="F105" s="45">
        <v>12600.0</v>
      </c>
      <c r="G105" s="28" t="s">
        <v>135</v>
      </c>
      <c r="H105" s="87" t="s">
        <v>406</v>
      </c>
      <c r="I105" s="78">
        <v>45771.0</v>
      </c>
      <c r="J105" s="79">
        <v>45771.0</v>
      </c>
      <c r="K105" s="32">
        <f t="shared" ref="K105:M105" si="197">IF(J105="","",J105+7)</f>
        <v>45778</v>
      </c>
      <c r="L105" s="32">
        <f t="shared" si="197"/>
        <v>45785</v>
      </c>
      <c r="M105" s="32">
        <f t="shared" si="197"/>
        <v>45792</v>
      </c>
      <c r="N105" s="33">
        <v>45791.0</v>
      </c>
      <c r="O105" s="32">
        <f t="shared" si="4"/>
        <v>45805</v>
      </c>
      <c r="P105" s="33"/>
      <c r="Q105" s="32" t="str">
        <f t="shared" si="195"/>
        <v/>
      </c>
      <c r="R105" s="32" t="str">
        <f t="shared" ref="R105:S105" si="198">IF(Q105="","",Q105+7)</f>
        <v/>
      </c>
      <c r="S105" s="34" t="str">
        <f t="shared" si="198"/>
        <v/>
      </c>
      <c r="T105" s="41"/>
      <c r="U105" s="36" t="s">
        <v>38</v>
      </c>
      <c r="V105" s="37"/>
      <c r="W105" s="37"/>
      <c r="X105" s="37"/>
      <c r="Y105" s="37"/>
      <c r="Z105" s="37"/>
    </row>
    <row r="106">
      <c r="A106" s="25">
        <v>104.0</v>
      </c>
      <c r="B106" s="58" t="s">
        <v>407</v>
      </c>
      <c r="C106" s="44" t="s">
        <v>193</v>
      </c>
      <c r="D106" s="45">
        <v>7.347370675E9</v>
      </c>
      <c r="E106" s="45" t="s">
        <v>114</v>
      </c>
      <c r="F106" s="45">
        <v>250000.0</v>
      </c>
      <c r="G106" s="28" t="s">
        <v>83</v>
      </c>
      <c r="H106" s="77" t="s">
        <v>408</v>
      </c>
      <c r="I106" s="78">
        <v>45771.0</v>
      </c>
      <c r="J106" s="79">
        <v>45771.0</v>
      </c>
      <c r="K106" s="32">
        <f t="shared" ref="K106:M106" si="199">IF(J106="","",J106+7)</f>
        <v>45778</v>
      </c>
      <c r="L106" s="32">
        <f t="shared" si="199"/>
        <v>45785</v>
      </c>
      <c r="M106" s="32">
        <f t="shared" si="199"/>
        <v>45792</v>
      </c>
      <c r="N106" s="33"/>
      <c r="O106" s="32" t="str">
        <f t="shared" si="4"/>
        <v/>
      </c>
      <c r="P106" s="33" t="str">
        <f t="shared" ref="P106:S106" si="200">IF(O106="","",O106+7)</f>
        <v/>
      </c>
      <c r="Q106" s="32" t="str">
        <f t="shared" si="200"/>
        <v/>
      </c>
      <c r="R106" s="32" t="str">
        <f t="shared" si="200"/>
        <v/>
      </c>
      <c r="S106" s="34" t="str">
        <f t="shared" si="200"/>
        <v/>
      </c>
      <c r="T106" s="41"/>
      <c r="U106" s="36" t="s">
        <v>38</v>
      </c>
      <c r="V106" s="37"/>
      <c r="W106" s="37"/>
      <c r="X106" s="37"/>
      <c r="Y106" s="37"/>
      <c r="Z106" s="37"/>
    </row>
    <row r="107">
      <c r="A107" s="25">
        <v>105.0</v>
      </c>
      <c r="B107" s="93" t="s">
        <v>409</v>
      </c>
      <c r="C107" s="94" t="s">
        <v>410</v>
      </c>
      <c r="D107" s="92">
        <v>9.453407205E9</v>
      </c>
      <c r="E107" s="45" t="s">
        <v>214</v>
      </c>
      <c r="F107" s="45">
        <v>30500.0</v>
      </c>
      <c r="G107" s="28" t="s">
        <v>36</v>
      </c>
      <c r="H107" s="87" t="s">
        <v>411</v>
      </c>
      <c r="I107" s="47">
        <v>45771.0</v>
      </c>
      <c r="J107" s="40">
        <v>45771.0</v>
      </c>
      <c r="K107" s="32">
        <f t="shared" ref="K107:M107" si="201">IF(J107="","",J107+7)</f>
        <v>45778</v>
      </c>
      <c r="L107" s="32">
        <f t="shared" si="201"/>
        <v>45785</v>
      </c>
      <c r="M107" s="32">
        <f t="shared" si="201"/>
        <v>45792</v>
      </c>
      <c r="N107" s="33">
        <v>45786.0</v>
      </c>
      <c r="O107" s="32">
        <f t="shared" si="4"/>
        <v>45800</v>
      </c>
      <c r="P107" s="33">
        <v>45847.0</v>
      </c>
      <c r="Q107" s="32">
        <f t="shared" ref="Q107:Q108" si="203">IF(P107="","",P107+7)</f>
        <v>45854</v>
      </c>
      <c r="R107" s="32"/>
      <c r="S107" s="34" t="str">
        <f t="shared" ref="S107:S108" si="204">IF(R107="","",R107+7)</f>
        <v/>
      </c>
      <c r="T107" s="41"/>
      <c r="U107" s="36" t="s">
        <v>38</v>
      </c>
      <c r="V107" s="32"/>
      <c r="W107" s="32"/>
      <c r="X107" s="32"/>
      <c r="Y107" s="32"/>
      <c r="Z107" s="32"/>
    </row>
    <row r="108">
      <c r="A108" s="25">
        <v>106.0</v>
      </c>
      <c r="B108" s="43" t="s">
        <v>412</v>
      </c>
      <c r="C108" s="44" t="s">
        <v>413</v>
      </c>
      <c r="D108" s="92">
        <v>6.353348714E9</v>
      </c>
      <c r="E108" s="44" t="s">
        <v>414</v>
      </c>
      <c r="F108" s="45">
        <v>67877.0</v>
      </c>
      <c r="G108" s="28" t="s">
        <v>24</v>
      </c>
      <c r="H108" s="87" t="s">
        <v>415</v>
      </c>
      <c r="I108" s="47">
        <v>45771.0</v>
      </c>
      <c r="J108" s="40">
        <v>45771.0</v>
      </c>
      <c r="K108" s="32">
        <f t="shared" ref="K108:M108" si="202">IF(J108="","",J108+7)</f>
        <v>45778</v>
      </c>
      <c r="L108" s="32">
        <f t="shared" si="202"/>
        <v>45785</v>
      </c>
      <c r="M108" s="32">
        <f t="shared" si="202"/>
        <v>45792</v>
      </c>
      <c r="N108" s="33">
        <v>45786.0</v>
      </c>
      <c r="O108" s="32">
        <f t="shared" si="4"/>
        <v>45800</v>
      </c>
      <c r="P108" s="33">
        <v>45822.0</v>
      </c>
      <c r="Q108" s="32">
        <f t="shared" si="203"/>
        <v>45829</v>
      </c>
      <c r="R108" s="32"/>
      <c r="S108" s="34" t="str">
        <f t="shared" si="204"/>
        <v/>
      </c>
      <c r="T108" s="41"/>
      <c r="U108" s="36" t="s">
        <v>38</v>
      </c>
      <c r="V108" s="37"/>
      <c r="W108" s="37"/>
      <c r="X108" s="37"/>
      <c r="Y108" s="37"/>
      <c r="Z108" s="37"/>
    </row>
    <row r="109">
      <c r="A109" s="25">
        <v>107.0</v>
      </c>
      <c r="B109" s="43" t="s">
        <v>416</v>
      </c>
      <c r="C109" s="44" t="s">
        <v>417</v>
      </c>
      <c r="D109" s="44">
        <v>9.7319001E9</v>
      </c>
      <c r="E109" s="44" t="s">
        <v>418</v>
      </c>
      <c r="F109" s="45">
        <v>6880.0</v>
      </c>
      <c r="G109" s="28" t="s">
        <v>42</v>
      </c>
      <c r="H109" s="46" t="s">
        <v>419</v>
      </c>
      <c r="I109" s="47">
        <v>45841.0</v>
      </c>
      <c r="J109" s="40">
        <v>45841.0</v>
      </c>
      <c r="K109" s="32">
        <f t="shared" ref="K109:M109" si="205">IF(J109="","",J109+7)</f>
        <v>45848</v>
      </c>
      <c r="L109" s="32">
        <f t="shared" si="205"/>
        <v>45855</v>
      </c>
      <c r="M109" s="32">
        <f t="shared" si="205"/>
        <v>45862</v>
      </c>
      <c r="N109" s="33"/>
      <c r="O109" s="32" t="str">
        <f t="shared" si="4"/>
        <v/>
      </c>
      <c r="P109" s="33" t="str">
        <f t="shared" ref="P109:S109" si="206">IF(O109="","",O109+7)</f>
        <v/>
      </c>
      <c r="Q109" s="32" t="str">
        <f t="shared" si="206"/>
        <v/>
      </c>
      <c r="R109" s="32" t="str">
        <f t="shared" si="206"/>
        <v/>
      </c>
      <c r="S109" s="34" t="str">
        <f t="shared" si="206"/>
        <v/>
      </c>
      <c r="T109" s="41"/>
      <c r="U109" s="36" t="s">
        <v>27</v>
      </c>
      <c r="V109" s="48"/>
      <c r="W109" s="48"/>
      <c r="X109" s="48"/>
      <c r="Y109" s="48"/>
      <c r="Z109" s="48"/>
    </row>
    <row r="110">
      <c r="A110" s="25">
        <v>108.0</v>
      </c>
      <c r="B110" s="58" t="s">
        <v>420</v>
      </c>
      <c r="C110" s="44" t="s">
        <v>421</v>
      </c>
      <c r="D110" s="92">
        <v>9.970078887E9</v>
      </c>
      <c r="E110" s="45" t="s">
        <v>422</v>
      </c>
      <c r="F110" s="45">
        <v>42818.0</v>
      </c>
      <c r="G110" s="28" t="s">
        <v>42</v>
      </c>
      <c r="H110" s="87" t="s">
        <v>423</v>
      </c>
      <c r="I110" s="47">
        <v>45771.0</v>
      </c>
      <c r="J110" s="40">
        <v>45771.0</v>
      </c>
      <c r="K110" s="32">
        <f t="shared" ref="K110:M110" si="207">IF(J110="","",J110+7)</f>
        <v>45778</v>
      </c>
      <c r="L110" s="32">
        <f t="shared" si="207"/>
        <v>45785</v>
      </c>
      <c r="M110" s="32">
        <f t="shared" si="207"/>
        <v>45792</v>
      </c>
      <c r="N110" s="33"/>
      <c r="O110" s="32" t="str">
        <f t="shared" si="4"/>
        <v/>
      </c>
      <c r="P110" s="33" t="str">
        <f t="shared" ref="P110:S110" si="208">IF(O110="","",O110+7)</f>
        <v/>
      </c>
      <c r="Q110" s="32" t="str">
        <f t="shared" si="208"/>
        <v/>
      </c>
      <c r="R110" s="32" t="str">
        <f t="shared" si="208"/>
        <v/>
      </c>
      <c r="S110" s="34" t="str">
        <f t="shared" si="208"/>
        <v/>
      </c>
      <c r="T110" s="41"/>
      <c r="U110" s="36" t="s">
        <v>27</v>
      </c>
      <c r="V110" s="37"/>
      <c r="W110" s="37"/>
      <c r="X110" s="37"/>
      <c r="Y110" s="37"/>
      <c r="Z110" s="37"/>
    </row>
    <row r="111">
      <c r="A111" s="25">
        <v>109.0</v>
      </c>
      <c r="B111" s="43" t="s">
        <v>331</v>
      </c>
      <c r="C111" s="44" t="s">
        <v>332</v>
      </c>
      <c r="D111" s="27" t="s">
        <v>333</v>
      </c>
      <c r="E111" s="44" t="s">
        <v>424</v>
      </c>
      <c r="F111" s="45">
        <v>6598.0</v>
      </c>
      <c r="G111" s="28" t="s">
        <v>42</v>
      </c>
      <c r="H111" s="38"/>
      <c r="I111" s="47">
        <v>45771.0</v>
      </c>
      <c r="J111" s="40">
        <v>45771.0</v>
      </c>
      <c r="K111" s="32">
        <f t="shared" ref="K111:M111" si="209">IF(J111="","",J111+7)</f>
        <v>45778</v>
      </c>
      <c r="L111" s="32">
        <f t="shared" si="209"/>
        <v>45785</v>
      </c>
      <c r="M111" s="32">
        <f t="shared" si="209"/>
        <v>45792</v>
      </c>
      <c r="N111" s="33">
        <v>45784.0</v>
      </c>
      <c r="O111" s="32">
        <f t="shared" si="4"/>
        <v>45798</v>
      </c>
      <c r="P111" s="33"/>
      <c r="Q111" s="32" t="str">
        <f t="shared" ref="Q111:S111" si="210">IF(P111="","",P111+7)</f>
        <v/>
      </c>
      <c r="R111" s="32" t="str">
        <f t="shared" si="210"/>
        <v/>
      </c>
      <c r="S111" s="34" t="str">
        <f t="shared" si="210"/>
        <v/>
      </c>
      <c r="T111" s="41"/>
      <c r="U111" s="36" t="s">
        <v>38</v>
      </c>
      <c r="V111" s="32"/>
      <c r="W111" s="32"/>
      <c r="X111" s="32"/>
      <c r="Y111" s="32"/>
      <c r="Z111" s="32"/>
    </row>
    <row r="112">
      <c r="A112" s="25">
        <v>110.0</v>
      </c>
      <c r="B112" s="58" t="s">
        <v>425</v>
      </c>
      <c r="C112" s="44" t="s">
        <v>426</v>
      </c>
      <c r="D112" s="45" t="s">
        <v>427</v>
      </c>
      <c r="E112" s="44" t="s">
        <v>428</v>
      </c>
      <c r="F112" s="45">
        <v>6061.0</v>
      </c>
      <c r="G112" s="28" t="s">
        <v>24</v>
      </c>
      <c r="H112" s="38"/>
      <c r="I112" s="47">
        <v>45771.0</v>
      </c>
      <c r="J112" s="40">
        <v>45771.0</v>
      </c>
      <c r="K112" s="32">
        <f t="shared" ref="K112:M112" si="211">IF(J112="","",J112+7)</f>
        <v>45778</v>
      </c>
      <c r="L112" s="32">
        <f t="shared" si="211"/>
        <v>45785</v>
      </c>
      <c r="M112" s="32">
        <f t="shared" si="211"/>
        <v>45792</v>
      </c>
      <c r="N112" s="33">
        <v>45786.0</v>
      </c>
      <c r="O112" s="32">
        <f t="shared" si="4"/>
        <v>45800</v>
      </c>
      <c r="P112" s="33"/>
      <c r="Q112" s="32" t="str">
        <f t="shared" ref="Q112:S112" si="212">IF(P112="","",P112+7)</f>
        <v/>
      </c>
      <c r="R112" s="32" t="str">
        <f t="shared" si="212"/>
        <v/>
      </c>
      <c r="S112" s="34" t="str">
        <f t="shared" si="212"/>
        <v/>
      </c>
      <c r="T112" s="41"/>
      <c r="U112" s="36" t="s">
        <v>27</v>
      </c>
      <c r="V112" s="32"/>
      <c r="W112" s="32"/>
      <c r="X112" s="32"/>
      <c r="Y112" s="32"/>
      <c r="Z112" s="32"/>
    </row>
    <row r="113">
      <c r="A113" s="25">
        <v>111.0</v>
      </c>
      <c r="B113" s="58" t="s">
        <v>429</v>
      </c>
      <c r="C113" s="44" t="s">
        <v>377</v>
      </c>
      <c r="D113" s="44">
        <v>9.662267794E9</v>
      </c>
      <c r="E113" s="44" t="s">
        <v>378</v>
      </c>
      <c r="F113" s="28">
        <v>60000.0</v>
      </c>
      <c r="G113" s="28" t="s">
        <v>24</v>
      </c>
      <c r="H113" s="87" t="s">
        <v>430</v>
      </c>
      <c r="I113" s="78">
        <v>45771.0</v>
      </c>
      <c r="J113" s="79">
        <v>45771.0</v>
      </c>
      <c r="K113" s="32">
        <f t="shared" ref="K113:M113" si="213">IF(J113="","",J113+7)</f>
        <v>45778</v>
      </c>
      <c r="L113" s="32">
        <f t="shared" si="213"/>
        <v>45785</v>
      </c>
      <c r="M113" s="32">
        <f t="shared" si="213"/>
        <v>45792</v>
      </c>
      <c r="N113" s="33">
        <v>45786.0</v>
      </c>
      <c r="O113" s="32">
        <f t="shared" si="4"/>
        <v>45800</v>
      </c>
      <c r="P113" s="33"/>
      <c r="Q113" s="32" t="str">
        <f t="shared" ref="Q113:S113" si="214">IF(P113="","",P113+7)</f>
        <v/>
      </c>
      <c r="R113" s="32" t="str">
        <f t="shared" si="214"/>
        <v/>
      </c>
      <c r="S113" s="34" t="str">
        <f t="shared" si="214"/>
        <v/>
      </c>
      <c r="T113" s="41"/>
      <c r="U113" s="36" t="s">
        <v>38</v>
      </c>
      <c r="V113" s="37"/>
      <c r="W113" s="37"/>
      <c r="X113" s="37"/>
      <c r="Y113" s="37"/>
      <c r="Z113" s="37"/>
    </row>
    <row r="114">
      <c r="A114" s="25">
        <v>112.0</v>
      </c>
      <c r="B114" s="43" t="s">
        <v>431</v>
      </c>
      <c r="C114" s="44" t="s">
        <v>432</v>
      </c>
      <c r="D114" s="44"/>
      <c r="E114" s="44" t="s">
        <v>229</v>
      </c>
      <c r="F114" s="45">
        <v>26444.5</v>
      </c>
      <c r="G114" s="28" t="s">
        <v>42</v>
      </c>
      <c r="H114" s="46"/>
      <c r="I114" s="47">
        <v>45771.0</v>
      </c>
      <c r="J114" s="40">
        <v>45771.0</v>
      </c>
      <c r="K114" s="32">
        <f t="shared" ref="K114:M114" si="215">IF(J114="","",J114+7)</f>
        <v>45778</v>
      </c>
      <c r="L114" s="32">
        <f t="shared" si="215"/>
        <v>45785</v>
      </c>
      <c r="M114" s="32">
        <f t="shared" si="215"/>
        <v>45792</v>
      </c>
      <c r="N114" s="33"/>
      <c r="O114" s="32" t="str">
        <f t="shared" si="4"/>
        <v/>
      </c>
      <c r="P114" s="33" t="str">
        <f t="shared" ref="P114:S114" si="216">IF(O114="","",O114+7)</f>
        <v/>
      </c>
      <c r="Q114" s="32" t="str">
        <f t="shared" si="216"/>
        <v/>
      </c>
      <c r="R114" s="32" t="str">
        <f t="shared" si="216"/>
        <v/>
      </c>
      <c r="S114" s="34" t="str">
        <f t="shared" si="216"/>
        <v/>
      </c>
      <c r="T114" s="41"/>
      <c r="U114" s="36" t="s">
        <v>27</v>
      </c>
      <c r="V114" s="48"/>
      <c r="W114" s="48"/>
      <c r="X114" s="48"/>
      <c r="Y114" s="48"/>
      <c r="Z114" s="48"/>
    </row>
    <row r="115">
      <c r="A115" s="25">
        <v>113.0</v>
      </c>
      <c r="B115" s="25" t="s">
        <v>433</v>
      </c>
      <c r="C115" s="28" t="s">
        <v>434</v>
      </c>
      <c r="D115" s="28">
        <v>9.108294621E9</v>
      </c>
      <c r="E115" s="28" t="s">
        <v>435</v>
      </c>
      <c r="F115" s="28">
        <v>398.0</v>
      </c>
      <c r="G115" s="28" t="s">
        <v>24</v>
      </c>
      <c r="H115" s="38"/>
      <c r="I115" s="95">
        <v>45774.0</v>
      </c>
      <c r="J115" s="40">
        <v>45774.0</v>
      </c>
      <c r="K115" s="32">
        <f t="shared" ref="K115:M115" si="217">IF(J115="","",J115+7)</f>
        <v>45781</v>
      </c>
      <c r="L115" s="32">
        <f t="shared" si="217"/>
        <v>45788</v>
      </c>
      <c r="M115" s="32">
        <f t="shared" si="217"/>
        <v>45795</v>
      </c>
      <c r="N115" s="33">
        <v>45789.0</v>
      </c>
      <c r="O115" s="32">
        <f t="shared" si="4"/>
        <v>45803</v>
      </c>
      <c r="P115" s="33">
        <v>45903.0</v>
      </c>
      <c r="Q115" s="34">
        <v>45910.0</v>
      </c>
      <c r="R115" s="32">
        <f t="shared" ref="R115:S115" si="218">IF(Q115="","",Q115+7)</f>
        <v>45917</v>
      </c>
      <c r="S115" s="96">
        <f t="shared" si="218"/>
        <v>45924</v>
      </c>
      <c r="T115" s="41"/>
      <c r="U115" s="36" t="s">
        <v>38</v>
      </c>
      <c r="V115" s="32"/>
      <c r="W115" s="32"/>
      <c r="X115" s="32"/>
      <c r="Y115" s="32"/>
      <c r="Z115" s="32"/>
    </row>
    <row r="116">
      <c r="A116" s="25">
        <v>114.0</v>
      </c>
      <c r="B116" s="58" t="s">
        <v>436</v>
      </c>
      <c r="C116" s="45" t="s">
        <v>437</v>
      </c>
      <c r="D116" s="44">
        <v>7.819060919E9</v>
      </c>
      <c r="E116" s="44" t="s">
        <v>438</v>
      </c>
      <c r="F116" s="45">
        <v>3000.0</v>
      </c>
      <c r="G116" s="28" t="s">
        <v>42</v>
      </c>
      <c r="H116" s="87" t="s">
        <v>439</v>
      </c>
      <c r="I116" s="95">
        <v>45774.0</v>
      </c>
      <c r="J116" s="40">
        <v>45774.0</v>
      </c>
      <c r="K116" s="32">
        <f t="shared" ref="K116:M116" si="219">IF(J116="","",J116+7)</f>
        <v>45781</v>
      </c>
      <c r="L116" s="32">
        <f t="shared" si="219"/>
        <v>45788</v>
      </c>
      <c r="M116" s="32">
        <f t="shared" si="219"/>
        <v>45795</v>
      </c>
      <c r="N116" s="33"/>
      <c r="O116" s="32" t="str">
        <f t="shared" si="4"/>
        <v/>
      </c>
      <c r="P116" s="33" t="str">
        <f t="shared" ref="P116:S116" si="220">IF(O116="","",O116+7)</f>
        <v/>
      </c>
      <c r="Q116" s="32" t="str">
        <f t="shared" si="220"/>
        <v/>
      </c>
      <c r="R116" s="32" t="str">
        <f t="shared" si="220"/>
        <v/>
      </c>
      <c r="S116" s="34" t="str">
        <f t="shared" si="220"/>
        <v/>
      </c>
      <c r="T116" s="41"/>
      <c r="U116" s="36" t="s">
        <v>27</v>
      </c>
      <c r="V116" s="37"/>
      <c r="W116" s="37"/>
      <c r="X116" s="37"/>
      <c r="Y116" s="37"/>
      <c r="Z116" s="37"/>
    </row>
    <row r="117">
      <c r="A117" s="25">
        <v>115.0</v>
      </c>
      <c r="B117" s="58" t="s">
        <v>440</v>
      </c>
      <c r="C117" s="45" t="s">
        <v>441</v>
      </c>
      <c r="D117" s="44">
        <v>9.6911938E9</v>
      </c>
      <c r="E117" s="45" t="s">
        <v>442</v>
      </c>
      <c r="F117" s="45">
        <v>141021.0</v>
      </c>
      <c r="G117" s="28" t="s">
        <v>24</v>
      </c>
      <c r="H117" s="87" t="s">
        <v>443</v>
      </c>
      <c r="I117" s="95">
        <v>45774.0</v>
      </c>
      <c r="J117" s="40">
        <v>45774.0</v>
      </c>
      <c r="K117" s="32">
        <f t="shared" ref="K117:M117" si="221">IF(J117="","",J117+7)</f>
        <v>45781</v>
      </c>
      <c r="L117" s="32">
        <f t="shared" si="221"/>
        <v>45788</v>
      </c>
      <c r="M117" s="32">
        <f t="shared" si="221"/>
        <v>45795</v>
      </c>
      <c r="N117" s="33"/>
      <c r="O117" s="32" t="str">
        <f t="shared" si="4"/>
        <v/>
      </c>
      <c r="P117" s="33" t="str">
        <f t="shared" ref="P117:S117" si="222">IF(O117="","",O117+7)</f>
        <v/>
      </c>
      <c r="Q117" s="32" t="str">
        <f t="shared" si="222"/>
        <v/>
      </c>
      <c r="R117" s="32" t="str">
        <f t="shared" si="222"/>
        <v/>
      </c>
      <c r="S117" s="34" t="str">
        <f t="shared" si="222"/>
        <v/>
      </c>
      <c r="T117" s="41"/>
      <c r="U117" s="36" t="s">
        <v>27</v>
      </c>
      <c r="V117" s="37"/>
      <c r="W117" s="37"/>
      <c r="X117" s="37"/>
      <c r="Y117" s="37"/>
      <c r="Z117" s="37"/>
    </row>
    <row r="118">
      <c r="A118" s="25">
        <v>116.0</v>
      </c>
      <c r="B118" s="58" t="s">
        <v>444</v>
      </c>
      <c r="C118" s="45" t="s">
        <v>445</v>
      </c>
      <c r="D118" s="44">
        <v>9.743180824E9</v>
      </c>
      <c r="E118" s="44" t="s">
        <v>446</v>
      </c>
      <c r="F118" s="45">
        <v>231500.0</v>
      </c>
      <c r="G118" s="28" t="s">
        <v>36</v>
      </c>
      <c r="H118" s="38"/>
      <c r="I118" s="95">
        <v>45774.0</v>
      </c>
      <c r="J118" s="40">
        <v>45774.0</v>
      </c>
      <c r="K118" s="32">
        <f t="shared" ref="K118:M118" si="223">IF(J118="","",J118+7)</f>
        <v>45781</v>
      </c>
      <c r="L118" s="32">
        <f t="shared" si="223"/>
        <v>45788</v>
      </c>
      <c r="M118" s="32">
        <f t="shared" si="223"/>
        <v>45795</v>
      </c>
      <c r="N118" s="33">
        <v>45789.0</v>
      </c>
      <c r="O118" s="32">
        <f t="shared" si="4"/>
        <v>45803</v>
      </c>
      <c r="P118" s="33">
        <v>45899.0</v>
      </c>
      <c r="Q118" s="32">
        <f t="shared" ref="Q118:Q119" si="225">IF(P118="","",P118+7)</f>
        <v>45906</v>
      </c>
      <c r="R118" s="32"/>
      <c r="S118" s="34" t="str">
        <f>IF(R118="","",R118+7)</f>
        <v/>
      </c>
      <c r="T118" s="41"/>
      <c r="U118" s="36" t="s">
        <v>38</v>
      </c>
      <c r="V118" s="32"/>
      <c r="W118" s="32"/>
      <c r="X118" s="32"/>
      <c r="Y118" s="32"/>
      <c r="Z118" s="32"/>
    </row>
    <row r="119">
      <c r="A119" s="25">
        <v>117.0</v>
      </c>
      <c r="B119" s="58" t="s">
        <v>447</v>
      </c>
      <c r="C119" s="45" t="s">
        <v>448</v>
      </c>
      <c r="D119" s="92">
        <v>9.833767181E9</v>
      </c>
      <c r="E119" s="44" t="s">
        <v>449</v>
      </c>
      <c r="F119" s="45">
        <v>100000.0</v>
      </c>
      <c r="G119" s="28" t="s">
        <v>24</v>
      </c>
      <c r="H119" s="38"/>
      <c r="I119" s="47">
        <v>45776.0</v>
      </c>
      <c r="J119" s="40">
        <v>45776.0</v>
      </c>
      <c r="K119" s="32">
        <f t="shared" ref="K119:M119" si="224">IF(J119="","",J119+7)</f>
        <v>45783</v>
      </c>
      <c r="L119" s="32">
        <f t="shared" si="224"/>
        <v>45790</v>
      </c>
      <c r="M119" s="32">
        <f t="shared" si="224"/>
        <v>45797</v>
      </c>
      <c r="N119" s="33">
        <v>45791.0</v>
      </c>
      <c r="O119" s="32">
        <f t="shared" si="4"/>
        <v>45805</v>
      </c>
      <c r="P119" s="33"/>
      <c r="Q119" s="32" t="str">
        <f t="shared" si="225"/>
        <v/>
      </c>
      <c r="R119" s="32" t="str">
        <f t="shared" ref="R119:S119" si="226">IF(Q119="","",Q119+7)</f>
        <v/>
      </c>
      <c r="S119" s="34" t="str">
        <f t="shared" si="226"/>
        <v/>
      </c>
      <c r="T119" s="41"/>
      <c r="U119" s="36" t="s">
        <v>38</v>
      </c>
      <c r="V119" s="32"/>
      <c r="W119" s="32"/>
      <c r="X119" s="32"/>
      <c r="Y119" s="32"/>
      <c r="Z119" s="32"/>
    </row>
    <row r="120">
      <c r="A120" s="25">
        <v>118.0</v>
      </c>
      <c r="B120" s="58" t="s">
        <v>450</v>
      </c>
      <c r="C120" s="44" t="s">
        <v>451</v>
      </c>
      <c r="D120" s="45">
        <v>9.327166366E9</v>
      </c>
      <c r="E120" s="45" t="s">
        <v>180</v>
      </c>
      <c r="F120" s="45">
        <v>67800.0</v>
      </c>
      <c r="G120" s="28" t="s">
        <v>24</v>
      </c>
      <c r="H120" s="87" t="s">
        <v>452</v>
      </c>
      <c r="I120" s="47">
        <v>45777.0</v>
      </c>
      <c r="J120" s="40">
        <v>45777.0</v>
      </c>
      <c r="K120" s="32">
        <f t="shared" ref="K120:M120" si="227">IF(J120="","",J120+7)</f>
        <v>45784</v>
      </c>
      <c r="L120" s="32">
        <f t="shared" si="227"/>
        <v>45791</v>
      </c>
      <c r="M120" s="32">
        <f t="shared" si="227"/>
        <v>45798</v>
      </c>
      <c r="N120" s="33"/>
      <c r="O120" s="32" t="str">
        <f t="shared" si="4"/>
        <v/>
      </c>
      <c r="P120" s="33" t="str">
        <f t="shared" ref="P120:S120" si="228">IF(O120="","",O120+7)</f>
        <v/>
      </c>
      <c r="Q120" s="32" t="str">
        <f t="shared" si="228"/>
        <v/>
      </c>
      <c r="R120" s="32" t="str">
        <f t="shared" si="228"/>
        <v/>
      </c>
      <c r="S120" s="34" t="str">
        <f t="shared" si="228"/>
        <v/>
      </c>
      <c r="T120" s="41"/>
      <c r="U120" s="36" t="s">
        <v>27</v>
      </c>
      <c r="V120" s="37"/>
      <c r="W120" s="37"/>
      <c r="X120" s="37"/>
      <c r="Y120" s="37"/>
      <c r="Z120" s="37"/>
    </row>
    <row r="121">
      <c r="A121" s="25">
        <v>119.0</v>
      </c>
      <c r="B121" s="43" t="s">
        <v>453</v>
      </c>
      <c r="C121" s="28" t="s">
        <v>454</v>
      </c>
      <c r="D121" s="28">
        <v>8.341495702E9</v>
      </c>
      <c r="E121" s="28" t="s">
        <v>455</v>
      </c>
      <c r="F121" s="28">
        <v>50000.0</v>
      </c>
      <c r="G121" s="28" t="s">
        <v>42</v>
      </c>
      <c r="H121" s="87" t="s">
        <v>456</v>
      </c>
      <c r="I121" s="95">
        <v>45774.0</v>
      </c>
      <c r="J121" s="40">
        <v>45774.0</v>
      </c>
      <c r="K121" s="32">
        <f t="shared" ref="K121:M121" si="229">IF(J121="","",J121+7)</f>
        <v>45781</v>
      </c>
      <c r="L121" s="32">
        <f t="shared" si="229"/>
        <v>45788</v>
      </c>
      <c r="M121" s="32">
        <f t="shared" si="229"/>
        <v>45795</v>
      </c>
      <c r="N121" s="33">
        <v>45791.0</v>
      </c>
      <c r="O121" s="32">
        <f t="shared" si="4"/>
        <v>45805</v>
      </c>
      <c r="P121" s="97">
        <v>45818.0</v>
      </c>
      <c r="Q121" s="32">
        <f>IF(P121="","",P121+7)</f>
        <v>45825</v>
      </c>
      <c r="R121" s="32"/>
      <c r="S121" s="34" t="str">
        <f>IF(R121="","",R121+7)</f>
        <v/>
      </c>
      <c r="T121" s="41"/>
      <c r="U121" s="36" t="s">
        <v>27</v>
      </c>
      <c r="V121" s="37"/>
      <c r="W121" s="37"/>
      <c r="X121" s="37"/>
      <c r="Y121" s="37"/>
      <c r="Z121" s="37"/>
    </row>
    <row r="122">
      <c r="A122" s="25">
        <v>120.0</v>
      </c>
      <c r="B122" s="58" t="s">
        <v>457</v>
      </c>
      <c r="C122" s="58" t="s">
        <v>458</v>
      </c>
      <c r="D122" s="93">
        <v>9.948818318E9</v>
      </c>
      <c r="E122" s="58" t="s">
        <v>459</v>
      </c>
      <c r="F122" s="93"/>
      <c r="G122" s="25" t="s">
        <v>83</v>
      </c>
      <c r="H122" s="98"/>
      <c r="I122" s="99">
        <v>45775.0</v>
      </c>
      <c r="J122" s="61"/>
      <c r="K122" s="32" t="str">
        <f t="shared" ref="K122:M122" si="230">IF(J122="","",J122+7)</f>
        <v/>
      </c>
      <c r="L122" s="32" t="str">
        <f t="shared" si="230"/>
        <v/>
      </c>
      <c r="M122" s="32" t="str">
        <f t="shared" si="230"/>
        <v/>
      </c>
      <c r="N122" s="100"/>
      <c r="O122" s="32" t="str">
        <f t="shared" si="4"/>
        <v/>
      </c>
      <c r="P122" s="33" t="str">
        <f t="shared" ref="P122:S122" si="231">IF(O122="","",O122+7)</f>
        <v/>
      </c>
      <c r="Q122" s="32" t="str">
        <f t="shared" si="231"/>
        <v/>
      </c>
      <c r="R122" s="32" t="str">
        <f t="shared" si="231"/>
        <v/>
      </c>
      <c r="S122" s="34" t="str">
        <f t="shared" si="231"/>
        <v/>
      </c>
      <c r="T122" s="63"/>
      <c r="U122" s="36" t="s">
        <v>38</v>
      </c>
      <c r="V122" s="64"/>
      <c r="W122" s="64"/>
      <c r="X122" s="64"/>
      <c r="Y122" s="64"/>
      <c r="Z122" s="64"/>
    </row>
    <row r="123">
      <c r="A123" s="25">
        <v>121.0</v>
      </c>
      <c r="B123" s="43" t="s">
        <v>460</v>
      </c>
      <c r="C123" s="44" t="s">
        <v>461</v>
      </c>
      <c r="D123" s="44" t="s">
        <v>462</v>
      </c>
      <c r="E123" s="44" t="s">
        <v>463</v>
      </c>
      <c r="F123" s="28">
        <v>64382.0</v>
      </c>
      <c r="G123" s="28" t="s">
        <v>24</v>
      </c>
      <c r="H123" s="87" t="s">
        <v>464</v>
      </c>
      <c r="I123" s="47">
        <v>45776.0</v>
      </c>
      <c r="J123" s="40">
        <v>45776.0</v>
      </c>
      <c r="K123" s="32">
        <f t="shared" ref="K123:M123" si="232">IF(J123="","",J123+7)</f>
        <v>45783</v>
      </c>
      <c r="L123" s="32">
        <f t="shared" si="232"/>
        <v>45790</v>
      </c>
      <c r="M123" s="32">
        <f t="shared" si="232"/>
        <v>45797</v>
      </c>
      <c r="N123" s="33">
        <v>45819.0</v>
      </c>
      <c r="O123" s="32">
        <f t="shared" si="4"/>
        <v>45833</v>
      </c>
      <c r="P123" s="33"/>
      <c r="Q123" s="32" t="str">
        <f t="shared" ref="Q123:S123" si="233">IF(P123="","",P123+7)</f>
        <v/>
      </c>
      <c r="R123" s="32" t="str">
        <f t="shared" si="233"/>
        <v/>
      </c>
      <c r="S123" s="34" t="str">
        <f t="shared" si="233"/>
        <v/>
      </c>
      <c r="T123" s="41"/>
      <c r="U123" s="36" t="s">
        <v>38</v>
      </c>
      <c r="V123" s="37"/>
      <c r="W123" s="37"/>
      <c r="X123" s="37"/>
      <c r="Y123" s="37"/>
      <c r="Z123" s="37"/>
    </row>
    <row r="124">
      <c r="A124" s="25">
        <v>122.0</v>
      </c>
      <c r="B124" s="25" t="s">
        <v>465</v>
      </c>
      <c r="C124" s="28" t="s">
        <v>466</v>
      </c>
      <c r="D124" s="92" t="s">
        <v>467</v>
      </c>
      <c r="E124" s="28" t="s">
        <v>138</v>
      </c>
      <c r="F124" s="28">
        <v>10632.0</v>
      </c>
      <c r="G124" s="28" t="s">
        <v>42</v>
      </c>
      <c r="H124" s="87" t="s">
        <v>468</v>
      </c>
      <c r="I124" s="78">
        <v>45775.0</v>
      </c>
      <c r="J124" s="79">
        <v>45775.0</v>
      </c>
      <c r="K124" s="32">
        <f t="shared" ref="K124:M124" si="234">IF(J124="","",J124+7)</f>
        <v>45782</v>
      </c>
      <c r="L124" s="32">
        <f t="shared" si="234"/>
        <v>45789</v>
      </c>
      <c r="M124" s="32">
        <f t="shared" si="234"/>
        <v>45796</v>
      </c>
      <c r="N124" s="33">
        <v>45791.0</v>
      </c>
      <c r="O124" s="32">
        <f t="shared" si="4"/>
        <v>45805</v>
      </c>
      <c r="P124" s="33"/>
      <c r="Q124" s="32"/>
      <c r="R124" s="32"/>
      <c r="S124" s="34"/>
      <c r="T124" s="41"/>
      <c r="U124" s="36" t="s">
        <v>27</v>
      </c>
      <c r="V124" s="32"/>
      <c r="W124" s="32"/>
      <c r="X124" s="32"/>
      <c r="Y124" s="32"/>
      <c r="Z124" s="32"/>
    </row>
    <row r="125">
      <c r="A125" s="25">
        <v>123.0</v>
      </c>
      <c r="B125" s="25" t="s">
        <v>469</v>
      </c>
      <c r="C125" s="28" t="s">
        <v>466</v>
      </c>
      <c r="D125" s="92" t="s">
        <v>467</v>
      </c>
      <c r="E125" s="28" t="s">
        <v>267</v>
      </c>
      <c r="F125" s="28">
        <v>25500.0</v>
      </c>
      <c r="G125" s="28" t="s">
        <v>42</v>
      </c>
      <c r="H125" s="87" t="s">
        <v>470</v>
      </c>
      <c r="I125" s="78">
        <v>45775.0</v>
      </c>
      <c r="J125" s="79">
        <v>45775.0</v>
      </c>
      <c r="K125" s="32">
        <f t="shared" ref="K125:M125" si="235">IF(J125="","",J125+7)</f>
        <v>45782</v>
      </c>
      <c r="L125" s="32">
        <f t="shared" si="235"/>
        <v>45789</v>
      </c>
      <c r="M125" s="32">
        <f t="shared" si="235"/>
        <v>45796</v>
      </c>
      <c r="N125" s="33"/>
      <c r="O125" s="32" t="str">
        <f t="shared" si="4"/>
        <v/>
      </c>
      <c r="P125" s="33" t="str">
        <f t="shared" ref="P125:S125" si="236">IF(O125="","",O125+7)</f>
        <v/>
      </c>
      <c r="Q125" s="32" t="str">
        <f t="shared" si="236"/>
        <v/>
      </c>
      <c r="R125" s="32" t="str">
        <f t="shared" si="236"/>
        <v/>
      </c>
      <c r="S125" s="34" t="str">
        <f t="shared" si="236"/>
        <v/>
      </c>
      <c r="T125" s="41"/>
      <c r="U125" s="36" t="s">
        <v>27</v>
      </c>
      <c r="V125" s="32"/>
      <c r="W125" s="32"/>
      <c r="X125" s="32"/>
      <c r="Y125" s="32"/>
      <c r="Z125" s="32"/>
    </row>
    <row r="126">
      <c r="A126" s="25">
        <v>124.0</v>
      </c>
      <c r="B126" s="25" t="s">
        <v>471</v>
      </c>
      <c r="C126" s="28" t="s">
        <v>472</v>
      </c>
      <c r="D126" s="28" t="s">
        <v>473</v>
      </c>
      <c r="E126" s="28" t="s">
        <v>474</v>
      </c>
      <c r="F126" s="28">
        <v>75195.0</v>
      </c>
      <c r="G126" s="28" t="s">
        <v>24</v>
      </c>
      <c r="H126" s="87" t="s">
        <v>475</v>
      </c>
      <c r="I126" s="47">
        <v>45776.0</v>
      </c>
      <c r="J126" s="40">
        <v>45776.0</v>
      </c>
      <c r="K126" s="32">
        <f t="shared" ref="K126:M126" si="237">IF(J126="","",J126+7)</f>
        <v>45783</v>
      </c>
      <c r="L126" s="32">
        <f t="shared" si="237"/>
        <v>45790</v>
      </c>
      <c r="M126" s="32">
        <f t="shared" si="237"/>
        <v>45797</v>
      </c>
      <c r="N126" s="33">
        <v>45819.0</v>
      </c>
      <c r="O126" s="32">
        <f t="shared" si="4"/>
        <v>45833</v>
      </c>
      <c r="P126" s="33"/>
      <c r="Q126" s="32" t="str">
        <f t="shared" ref="Q126:S126" si="238">IF(P126="","",P126+7)</f>
        <v/>
      </c>
      <c r="R126" s="32" t="str">
        <f t="shared" si="238"/>
        <v/>
      </c>
      <c r="S126" s="34" t="str">
        <f t="shared" si="238"/>
        <v/>
      </c>
      <c r="T126" s="41"/>
      <c r="U126" s="36" t="s">
        <v>38</v>
      </c>
      <c r="V126" s="37"/>
      <c r="W126" s="37"/>
      <c r="X126" s="37"/>
      <c r="Y126" s="37"/>
      <c r="Z126" s="37"/>
    </row>
    <row r="127">
      <c r="A127" s="25">
        <v>125.0</v>
      </c>
      <c r="B127" s="58" t="s">
        <v>476</v>
      </c>
      <c r="C127" s="44" t="s">
        <v>477</v>
      </c>
      <c r="D127" s="44" t="s">
        <v>478</v>
      </c>
      <c r="E127" s="45" t="s">
        <v>479</v>
      </c>
      <c r="F127" s="45">
        <v>26743.0</v>
      </c>
      <c r="G127" s="28" t="s">
        <v>24</v>
      </c>
      <c r="H127" s="87" t="s">
        <v>480</v>
      </c>
      <c r="I127" s="47">
        <v>45777.0</v>
      </c>
      <c r="J127" s="40">
        <v>45777.0</v>
      </c>
      <c r="K127" s="32">
        <f t="shared" ref="K127:M127" si="239">IF(J127="","",J127+7)</f>
        <v>45784</v>
      </c>
      <c r="L127" s="32">
        <f t="shared" si="239"/>
        <v>45791</v>
      </c>
      <c r="M127" s="32">
        <f t="shared" si="239"/>
        <v>45798</v>
      </c>
      <c r="N127" s="33">
        <v>45819.0</v>
      </c>
      <c r="O127" s="32">
        <f t="shared" si="4"/>
        <v>45833</v>
      </c>
      <c r="P127" s="33"/>
      <c r="Q127" s="32" t="str">
        <f t="shared" ref="Q127:S127" si="240">IF(P127="","",P127+7)</f>
        <v/>
      </c>
      <c r="R127" s="32" t="str">
        <f t="shared" si="240"/>
        <v/>
      </c>
      <c r="S127" s="34" t="str">
        <f t="shared" si="240"/>
        <v/>
      </c>
      <c r="T127" s="41"/>
      <c r="U127" s="36" t="s">
        <v>38</v>
      </c>
      <c r="V127" s="37"/>
      <c r="W127" s="37"/>
      <c r="X127" s="37"/>
      <c r="Y127" s="37"/>
      <c r="Z127" s="37"/>
    </row>
    <row r="128">
      <c r="A128" s="25">
        <v>126.0</v>
      </c>
      <c r="B128" s="43" t="s">
        <v>481</v>
      </c>
      <c r="C128" s="44" t="s">
        <v>482</v>
      </c>
      <c r="D128" s="92">
        <v>8.077619219E9</v>
      </c>
      <c r="E128" s="45" t="s">
        <v>229</v>
      </c>
      <c r="F128" s="45">
        <v>19499.0</v>
      </c>
      <c r="G128" s="28" t="s">
        <v>24</v>
      </c>
      <c r="H128" s="54"/>
      <c r="I128" s="47">
        <v>45776.0</v>
      </c>
      <c r="J128" s="40">
        <v>45776.0</v>
      </c>
      <c r="K128" s="32">
        <f t="shared" ref="K128:M128" si="241">IF(J128="","",J128+7)</f>
        <v>45783</v>
      </c>
      <c r="L128" s="32">
        <f t="shared" si="241"/>
        <v>45790</v>
      </c>
      <c r="M128" s="32">
        <f t="shared" si="241"/>
        <v>45797</v>
      </c>
      <c r="N128" s="33"/>
      <c r="O128" s="32" t="str">
        <f t="shared" si="4"/>
        <v/>
      </c>
      <c r="P128" s="33" t="str">
        <f t="shared" ref="P128:S128" si="242">IF(O128="","",O128+7)</f>
        <v/>
      </c>
      <c r="Q128" s="32" t="str">
        <f t="shared" si="242"/>
        <v/>
      </c>
      <c r="R128" s="32" t="str">
        <f t="shared" si="242"/>
        <v/>
      </c>
      <c r="S128" s="34" t="str">
        <f t="shared" si="242"/>
        <v/>
      </c>
      <c r="T128" s="41"/>
      <c r="U128" s="36" t="s">
        <v>27</v>
      </c>
      <c r="V128" s="32"/>
      <c r="W128" s="32"/>
      <c r="X128" s="32"/>
      <c r="Y128" s="32"/>
      <c r="Z128" s="32"/>
    </row>
    <row r="129">
      <c r="A129" s="25">
        <v>127.0</v>
      </c>
      <c r="B129" s="58" t="s">
        <v>483</v>
      </c>
      <c r="C129" s="44" t="s">
        <v>484</v>
      </c>
      <c r="D129" s="44">
        <v>9.21975617E9</v>
      </c>
      <c r="E129" s="44" t="s">
        <v>90</v>
      </c>
      <c r="F129" s="45">
        <v>174685.0</v>
      </c>
      <c r="G129" s="28" t="s">
        <v>24</v>
      </c>
      <c r="H129" s="87" t="s">
        <v>485</v>
      </c>
      <c r="I129" s="47">
        <v>45777.0</v>
      </c>
      <c r="J129" s="40">
        <v>45777.0</v>
      </c>
      <c r="K129" s="32">
        <f t="shared" ref="K129:M129" si="243">IF(J129="","",J129+7)</f>
        <v>45784</v>
      </c>
      <c r="L129" s="32">
        <f t="shared" si="243"/>
        <v>45791</v>
      </c>
      <c r="M129" s="32">
        <f t="shared" si="243"/>
        <v>45798</v>
      </c>
      <c r="N129" s="33">
        <v>45819.0</v>
      </c>
      <c r="O129" s="32">
        <f t="shared" si="4"/>
        <v>45833</v>
      </c>
      <c r="P129" s="33"/>
      <c r="Q129" s="32" t="str">
        <f t="shared" ref="Q129:S129" si="244">IF(P129="","",P129+7)</f>
        <v/>
      </c>
      <c r="R129" s="32" t="str">
        <f t="shared" si="244"/>
        <v/>
      </c>
      <c r="S129" s="34" t="str">
        <f t="shared" si="244"/>
        <v/>
      </c>
      <c r="T129" s="41"/>
      <c r="U129" s="36" t="s">
        <v>38</v>
      </c>
      <c r="V129" s="101"/>
      <c r="W129" s="101"/>
      <c r="X129" s="101"/>
      <c r="Y129" s="101"/>
      <c r="Z129" s="101"/>
    </row>
    <row r="130">
      <c r="A130" s="25">
        <v>128.0</v>
      </c>
      <c r="B130" s="58" t="s">
        <v>486</v>
      </c>
      <c r="C130" s="45" t="s">
        <v>487</v>
      </c>
      <c r="D130" s="44">
        <v>8.847268839E9</v>
      </c>
      <c r="E130" s="45" t="s">
        <v>479</v>
      </c>
      <c r="F130" s="45">
        <v>17850.0</v>
      </c>
      <c r="G130" s="28" t="s">
        <v>83</v>
      </c>
      <c r="H130" s="87" t="s">
        <v>488</v>
      </c>
      <c r="I130" s="47">
        <v>45776.0</v>
      </c>
      <c r="J130" s="40">
        <v>45776.0</v>
      </c>
      <c r="K130" s="32">
        <f t="shared" ref="K130:M130" si="245">IF(J130="","",J130+7)</f>
        <v>45783</v>
      </c>
      <c r="L130" s="32">
        <f t="shared" si="245"/>
        <v>45790</v>
      </c>
      <c r="M130" s="32">
        <f t="shared" si="245"/>
        <v>45797</v>
      </c>
      <c r="N130" s="33">
        <v>45793.0</v>
      </c>
      <c r="O130" s="32">
        <f t="shared" si="4"/>
        <v>45807</v>
      </c>
      <c r="P130" s="33"/>
      <c r="Q130" s="32" t="str">
        <f t="shared" ref="Q130:S130" si="246">IF(P130="","",P130+7)</f>
        <v/>
      </c>
      <c r="R130" s="32" t="str">
        <f t="shared" si="246"/>
        <v/>
      </c>
      <c r="S130" s="34" t="str">
        <f t="shared" si="246"/>
        <v/>
      </c>
      <c r="T130" s="41"/>
      <c r="U130" s="36" t="s">
        <v>38</v>
      </c>
      <c r="V130" s="37"/>
      <c r="W130" s="37"/>
      <c r="X130" s="37"/>
      <c r="Y130" s="37"/>
      <c r="Z130" s="37"/>
    </row>
    <row r="131">
      <c r="A131" s="25">
        <v>129.0</v>
      </c>
      <c r="B131" s="58" t="s">
        <v>489</v>
      </c>
      <c r="C131" s="45" t="s">
        <v>490</v>
      </c>
      <c r="D131" s="45" t="s">
        <v>491</v>
      </c>
      <c r="E131" s="44" t="s">
        <v>350</v>
      </c>
      <c r="F131" s="45">
        <v>302.0</v>
      </c>
      <c r="G131" s="28" t="s">
        <v>24</v>
      </c>
      <c r="H131" s="38"/>
      <c r="I131" s="47">
        <v>45777.0</v>
      </c>
      <c r="J131" s="40">
        <v>45777.0</v>
      </c>
      <c r="K131" s="32">
        <f t="shared" ref="K131:M131" si="247">IF(J131="","",J131+7)</f>
        <v>45784</v>
      </c>
      <c r="L131" s="32">
        <f t="shared" si="247"/>
        <v>45791</v>
      </c>
      <c r="M131" s="32">
        <f t="shared" si="247"/>
        <v>45798</v>
      </c>
      <c r="N131" s="33">
        <v>45791.0</v>
      </c>
      <c r="O131" s="32">
        <f t="shared" si="4"/>
        <v>45805</v>
      </c>
      <c r="P131" s="33"/>
      <c r="Q131" s="32" t="str">
        <f t="shared" ref="Q131:S131" si="248">IF(P131="","",P131+7)</f>
        <v/>
      </c>
      <c r="R131" s="32" t="str">
        <f t="shared" si="248"/>
        <v/>
      </c>
      <c r="S131" s="34" t="str">
        <f t="shared" si="248"/>
        <v/>
      </c>
      <c r="T131" s="41"/>
      <c r="U131" s="36" t="s">
        <v>38</v>
      </c>
      <c r="V131" s="32"/>
      <c r="W131" s="32"/>
      <c r="X131" s="32"/>
      <c r="Y131" s="32"/>
      <c r="Z131" s="32"/>
    </row>
    <row r="132">
      <c r="A132" s="25">
        <v>130.0</v>
      </c>
      <c r="B132" s="58" t="s">
        <v>492</v>
      </c>
      <c r="C132" s="45" t="s">
        <v>493</v>
      </c>
      <c r="D132" s="44">
        <v>9.999934341E9</v>
      </c>
      <c r="E132" s="44" t="s">
        <v>494</v>
      </c>
      <c r="F132" s="45">
        <v>899.0</v>
      </c>
      <c r="G132" s="28" t="s">
        <v>24</v>
      </c>
      <c r="H132" s="38"/>
      <c r="I132" s="47">
        <v>45777.0</v>
      </c>
      <c r="J132" s="40">
        <v>45777.0</v>
      </c>
      <c r="K132" s="32">
        <f t="shared" ref="K132:M132" si="249">IF(J132="","",J132+7)</f>
        <v>45784</v>
      </c>
      <c r="L132" s="32">
        <f t="shared" si="249"/>
        <v>45791</v>
      </c>
      <c r="M132" s="32">
        <f t="shared" si="249"/>
        <v>45798</v>
      </c>
      <c r="N132" s="33">
        <v>45791.0</v>
      </c>
      <c r="O132" s="32">
        <f t="shared" si="4"/>
        <v>45805</v>
      </c>
      <c r="P132" s="33"/>
      <c r="Q132" s="32" t="str">
        <f t="shared" ref="Q132:S132" si="250">IF(P132="","",P132+7)</f>
        <v/>
      </c>
      <c r="R132" s="32" t="str">
        <f t="shared" si="250"/>
        <v/>
      </c>
      <c r="S132" s="34" t="str">
        <f t="shared" si="250"/>
        <v/>
      </c>
      <c r="T132" s="41"/>
      <c r="U132" s="36" t="s">
        <v>27</v>
      </c>
      <c r="V132" s="32"/>
      <c r="W132" s="32"/>
      <c r="X132" s="32"/>
      <c r="Y132" s="32"/>
      <c r="Z132" s="32"/>
    </row>
    <row r="133">
      <c r="A133" s="25">
        <v>131.0</v>
      </c>
      <c r="B133" s="58" t="s">
        <v>495</v>
      </c>
      <c r="C133" s="44" t="s">
        <v>225</v>
      </c>
      <c r="D133" s="44">
        <v>6.200080143E9</v>
      </c>
      <c r="E133" s="44" t="s">
        <v>496</v>
      </c>
      <c r="F133" s="45">
        <v>60065.0</v>
      </c>
      <c r="G133" s="28" t="s">
        <v>24</v>
      </c>
      <c r="H133" s="87" t="s">
        <v>497</v>
      </c>
      <c r="I133" s="78">
        <v>45777.0</v>
      </c>
      <c r="J133" s="79">
        <v>45777.0</v>
      </c>
      <c r="K133" s="32">
        <f t="shared" ref="K133:M133" si="251">IF(J133="","",J133+7)</f>
        <v>45784</v>
      </c>
      <c r="L133" s="32">
        <f t="shared" si="251"/>
        <v>45791</v>
      </c>
      <c r="M133" s="32">
        <f t="shared" si="251"/>
        <v>45798</v>
      </c>
      <c r="N133" s="33">
        <v>45791.0</v>
      </c>
      <c r="O133" s="32">
        <f t="shared" si="4"/>
        <v>45805</v>
      </c>
      <c r="P133" s="33"/>
      <c r="Q133" s="32" t="str">
        <f t="shared" ref="Q133:S133" si="252">IF(P133="","",P133+7)</f>
        <v/>
      </c>
      <c r="R133" s="32" t="str">
        <f t="shared" si="252"/>
        <v/>
      </c>
      <c r="S133" s="34" t="str">
        <f t="shared" si="252"/>
        <v/>
      </c>
      <c r="T133" s="41"/>
      <c r="U133" s="36" t="s">
        <v>38</v>
      </c>
      <c r="V133" s="37"/>
      <c r="W133" s="37"/>
      <c r="X133" s="37"/>
      <c r="Y133" s="37"/>
      <c r="Z133" s="37"/>
    </row>
    <row r="134">
      <c r="A134" s="25">
        <v>132.0</v>
      </c>
      <c r="B134" s="43" t="s">
        <v>498</v>
      </c>
      <c r="C134" s="44" t="s">
        <v>499</v>
      </c>
      <c r="D134" s="44">
        <v>9.404822326E9</v>
      </c>
      <c r="E134" s="44" t="s">
        <v>180</v>
      </c>
      <c r="F134" s="45">
        <v>13176.0</v>
      </c>
      <c r="G134" s="28" t="s">
        <v>322</v>
      </c>
      <c r="H134" s="46" t="s">
        <v>500</v>
      </c>
      <c r="I134" s="47">
        <v>45777.0</v>
      </c>
      <c r="J134" s="40">
        <v>45777.0</v>
      </c>
      <c r="K134" s="32">
        <f t="shared" ref="K134:M134" si="253">IF(J134="","",J134+7)</f>
        <v>45784</v>
      </c>
      <c r="L134" s="32">
        <f t="shared" si="253"/>
        <v>45791</v>
      </c>
      <c r="M134" s="32">
        <f t="shared" si="253"/>
        <v>45798</v>
      </c>
      <c r="N134" s="33"/>
      <c r="O134" s="32" t="str">
        <f t="shared" si="4"/>
        <v/>
      </c>
      <c r="P134" s="33" t="str">
        <f t="shared" ref="P134:S134" si="254">IF(O134="","",O134+7)</f>
        <v/>
      </c>
      <c r="Q134" s="32" t="str">
        <f t="shared" si="254"/>
        <v/>
      </c>
      <c r="R134" s="32" t="str">
        <f t="shared" si="254"/>
        <v/>
      </c>
      <c r="S134" s="34" t="str">
        <f t="shared" si="254"/>
        <v/>
      </c>
      <c r="T134" s="41"/>
      <c r="U134" s="36" t="s">
        <v>27</v>
      </c>
      <c r="V134" s="48"/>
      <c r="W134" s="48"/>
      <c r="X134" s="48"/>
      <c r="Y134" s="48"/>
      <c r="Z134" s="48"/>
    </row>
    <row r="135">
      <c r="A135" s="25">
        <v>133.0</v>
      </c>
      <c r="B135" s="58" t="s">
        <v>501</v>
      </c>
      <c r="C135" s="45" t="s">
        <v>502</v>
      </c>
      <c r="D135" s="44">
        <v>9.428333467E9</v>
      </c>
      <c r="E135" s="44" t="s">
        <v>503</v>
      </c>
      <c r="F135" s="45">
        <v>70500.0</v>
      </c>
      <c r="G135" s="28" t="s">
        <v>36</v>
      </c>
      <c r="H135" s="38"/>
      <c r="I135" s="78">
        <v>45779.0</v>
      </c>
      <c r="J135" s="79">
        <v>45779.0</v>
      </c>
      <c r="K135" s="32">
        <f t="shared" ref="K135:L135" si="255">IF(J135="","",J135+7)</f>
        <v>45786</v>
      </c>
      <c r="L135" s="32">
        <f t="shared" si="255"/>
        <v>45793</v>
      </c>
      <c r="M135" s="102"/>
      <c r="N135" s="33">
        <v>45791.0</v>
      </c>
      <c r="O135" s="32">
        <f t="shared" si="4"/>
        <v>45805</v>
      </c>
      <c r="P135" s="33">
        <v>45898.0</v>
      </c>
      <c r="Q135" s="34">
        <v>45905.0</v>
      </c>
      <c r="R135" s="32"/>
      <c r="S135" s="34" t="str">
        <f t="shared" ref="S135:S136" si="257">IF(R135="","",R135+7)</f>
        <v/>
      </c>
      <c r="T135" s="41"/>
      <c r="U135" s="36" t="s">
        <v>38</v>
      </c>
      <c r="V135" s="32"/>
      <c r="W135" s="32"/>
      <c r="X135" s="32"/>
      <c r="Y135" s="32"/>
      <c r="Z135" s="32"/>
    </row>
    <row r="136">
      <c r="A136" s="25">
        <v>134.0</v>
      </c>
      <c r="B136" s="58" t="s">
        <v>504</v>
      </c>
      <c r="C136" s="44" t="s">
        <v>505</v>
      </c>
      <c r="D136" s="44" t="s">
        <v>506</v>
      </c>
      <c r="E136" s="45" t="s">
        <v>507</v>
      </c>
      <c r="F136" s="45">
        <v>500000.0</v>
      </c>
      <c r="G136" s="28" t="s">
        <v>24</v>
      </c>
      <c r="H136" s="38"/>
      <c r="I136" s="78">
        <v>45779.0</v>
      </c>
      <c r="J136" s="79">
        <v>45779.0</v>
      </c>
      <c r="K136" s="32">
        <f t="shared" ref="K136:M136" si="256">IF(J136="","",J136+7)</f>
        <v>45786</v>
      </c>
      <c r="L136" s="32">
        <f t="shared" si="256"/>
        <v>45793</v>
      </c>
      <c r="M136" s="32">
        <f t="shared" si="256"/>
        <v>45800</v>
      </c>
      <c r="N136" s="33">
        <v>45791.0</v>
      </c>
      <c r="O136" s="32">
        <f t="shared" si="4"/>
        <v>45805</v>
      </c>
      <c r="P136" s="33">
        <v>45898.0</v>
      </c>
      <c r="Q136" s="34">
        <v>45905.0</v>
      </c>
      <c r="R136" s="32"/>
      <c r="S136" s="34" t="str">
        <f t="shared" si="257"/>
        <v/>
      </c>
      <c r="T136" s="41"/>
      <c r="U136" s="36" t="s">
        <v>38</v>
      </c>
      <c r="V136" s="32"/>
      <c r="W136" s="32"/>
      <c r="X136" s="32"/>
      <c r="Y136" s="32"/>
      <c r="Z136" s="32"/>
    </row>
    <row r="137">
      <c r="A137" s="25">
        <v>135.0</v>
      </c>
      <c r="B137" s="58" t="s">
        <v>508</v>
      </c>
      <c r="C137" s="44" t="s">
        <v>509</v>
      </c>
      <c r="D137" s="44" t="s">
        <v>510</v>
      </c>
      <c r="E137" s="44" t="s">
        <v>237</v>
      </c>
      <c r="F137" s="45">
        <v>4184.0</v>
      </c>
      <c r="G137" s="28" t="s">
        <v>42</v>
      </c>
      <c r="H137" s="87" t="s">
        <v>511</v>
      </c>
      <c r="I137" s="78">
        <v>45779.0</v>
      </c>
      <c r="J137" s="79">
        <v>45779.0</v>
      </c>
      <c r="K137" s="32">
        <f t="shared" ref="K137:M137" si="258">IF(J137="","",J137+7)</f>
        <v>45786</v>
      </c>
      <c r="L137" s="32">
        <f t="shared" si="258"/>
        <v>45793</v>
      </c>
      <c r="M137" s="32">
        <f t="shared" si="258"/>
        <v>45800</v>
      </c>
      <c r="N137" s="33">
        <v>45819.0</v>
      </c>
      <c r="O137" s="32">
        <f t="shared" si="4"/>
        <v>45833</v>
      </c>
      <c r="P137" s="33"/>
      <c r="Q137" s="32" t="str">
        <f t="shared" ref="Q137:S137" si="259">IF(P137="","",P137+7)</f>
        <v/>
      </c>
      <c r="R137" s="32" t="str">
        <f t="shared" si="259"/>
        <v/>
      </c>
      <c r="S137" s="34" t="str">
        <f t="shared" si="259"/>
        <v/>
      </c>
      <c r="T137" s="41"/>
      <c r="U137" s="36" t="s">
        <v>27</v>
      </c>
      <c r="V137" s="37"/>
      <c r="W137" s="37"/>
      <c r="X137" s="37"/>
      <c r="Y137" s="37"/>
      <c r="Z137" s="37"/>
    </row>
    <row r="138">
      <c r="A138" s="25">
        <v>136.0</v>
      </c>
      <c r="B138" s="58" t="s">
        <v>512</v>
      </c>
      <c r="C138" s="44" t="s">
        <v>509</v>
      </c>
      <c r="D138" s="44" t="s">
        <v>510</v>
      </c>
      <c r="E138" s="45" t="s">
        <v>513</v>
      </c>
      <c r="F138" s="45">
        <v>44739.0</v>
      </c>
      <c r="G138" s="28" t="s">
        <v>83</v>
      </c>
      <c r="H138" s="87" t="s">
        <v>514</v>
      </c>
      <c r="I138" s="78">
        <v>45779.0</v>
      </c>
      <c r="J138" s="79">
        <v>45779.0</v>
      </c>
      <c r="K138" s="32">
        <f t="shared" ref="K138:M138" si="260">IF(J138="","",J138+7)</f>
        <v>45786</v>
      </c>
      <c r="L138" s="32">
        <f t="shared" si="260"/>
        <v>45793</v>
      </c>
      <c r="M138" s="32">
        <f t="shared" si="260"/>
        <v>45800</v>
      </c>
      <c r="N138" s="33">
        <v>45819.0</v>
      </c>
      <c r="O138" s="32">
        <f t="shared" si="4"/>
        <v>45833</v>
      </c>
      <c r="P138" s="33">
        <v>45882.0</v>
      </c>
      <c r="Q138" s="32">
        <f t="shared" ref="Q138:Q141" si="262">IF(P138="","",P138+7)</f>
        <v>45889</v>
      </c>
      <c r="R138" s="32"/>
      <c r="S138" s="34" t="str">
        <f>IF(R138="","",R138+7)</f>
        <v/>
      </c>
      <c r="T138" s="41"/>
      <c r="U138" s="36" t="s">
        <v>38</v>
      </c>
      <c r="V138" s="37"/>
      <c r="W138" s="37"/>
      <c r="X138" s="37"/>
      <c r="Y138" s="37"/>
      <c r="Z138" s="37"/>
    </row>
    <row r="139">
      <c r="A139" s="25">
        <v>137.0</v>
      </c>
      <c r="B139" s="58" t="s">
        <v>515</v>
      </c>
      <c r="C139" s="45" t="s">
        <v>516</v>
      </c>
      <c r="D139" s="45" t="s">
        <v>517</v>
      </c>
      <c r="E139" s="45" t="s">
        <v>90</v>
      </c>
      <c r="F139" s="45">
        <v>27500.0</v>
      </c>
      <c r="G139" s="28" t="s">
        <v>24</v>
      </c>
      <c r="H139" s="77" t="s">
        <v>518</v>
      </c>
      <c r="I139" s="78">
        <v>45780.0</v>
      </c>
      <c r="J139" s="79">
        <v>45780.0</v>
      </c>
      <c r="K139" s="32">
        <f t="shared" ref="K139:M139" si="261">IF(J139="","",J139+7)</f>
        <v>45787</v>
      </c>
      <c r="L139" s="32">
        <f t="shared" si="261"/>
        <v>45794</v>
      </c>
      <c r="M139" s="32">
        <f t="shared" si="261"/>
        <v>45801</v>
      </c>
      <c r="N139" s="33">
        <v>45819.0</v>
      </c>
      <c r="O139" s="32">
        <f t="shared" si="4"/>
        <v>45833</v>
      </c>
      <c r="P139" s="33"/>
      <c r="Q139" s="32" t="str">
        <f t="shared" si="262"/>
        <v/>
      </c>
      <c r="R139" s="32" t="str">
        <f t="shared" ref="R139:S139" si="263">IF(Q139="","",Q139+7)</f>
        <v/>
      </c>
      <c r="S139" s="34" t="str">
        <f t="shared" si="263"/>
        <v/>
      </c>
      <c r="T139" s="41"/>
      <c r="U139" s="36" t="s">
        <v>38</v>
      </c>
      <c r="V139" s="37"/>
      <c r="W139" s="37"/>
      <c r="X139" s="37"/>
      <c r="Y139" s="37"/>
      <c r="Z139" s="37"/>
    </row>
    <row r="140">
      <c r="A140" s="25">
        <v>138.0</v>
      </c>
      <c r="B140" s="25" t="s">
        <v>519</v>
      </c>
      <c r="C140" s="44" t="s">
        <v>145</v>
      </c>
      <c r="D140" s="44" t="s">
        <v>520</v>
      </c>
      <c r="E140" s="92" t="s">
        <v>521</v>
      </c>
      <c r="F140" s="45">
        <v>100539.0</v>
      </c>
      <c r="G140" s="28" t="s">
        <v>147</v>
      </c>
      <c r="H140" s="77" t="s">
        <v>522</v>
      </c>
      <c r="I140" s="78">
        <v>45780.0</v>
      </c>
      <c r="J140" s="79">
        <v>45780.0</v>
      </c>
      <c r="K140" s="32">
        <f t="shared" ref="K140:M140" si="264">IF(J140="","",J140+7)</f>
        <v>45787</v>
      </c>
      <c r="L140" s="32">
        <f t="shared" si="264"/>
        <v>45794</v>
      </c>
      <c r="M140" s="32">
        <f t="shared" si="264"/>
        <v>45801</v>
      </c>
      <c r="N140" s="33">
        <v>45819.0</v>
      </c>
      <c r="O140" s="32">
        <f t="shared" si="4"/>
        <v>45833</v>
      </c>
      <c r="P140" s="33"/>
      <c r="Q140" s="32" t="str">
        <f t="shared" si="262"/>
        <v/>
      </c>
      <c r="R140" s="32" t="str">
        <f t="shared" ref="R140:S140" si="265">IF(Q140="","",Q140+7)</f>
        <v/>
      </c>
      <c r="S140" s="34" t="str">
        <f t="shared" si="265"/>
        <v/>
      </c>
      <c r="T140" s="41"/>
      <c r="U140" s="36" t="s">
        <v>38</v>
      </c>
      <c r="V140" s="37"/>
      <c r="W140" s="37"/>
      <c r="X140" s="37"/>
      <c r="Y140" s="37"/>
      <c r="Z140" s="37"/>
    </row>
    <row r="141">
      <c r="A141" s="25">
        <v>139.0</v>
      </c>
      <c r="B141" s="58" t="s">
        <v>523</v>
      </c>
      <c r="C141" s="43" t="s">
        <v>524</v>
      </c>
      <c r="D141" s="43" t="s">
        <v>525</v>
      </c>
      <c r="E141" s="43" t="s">
        <v>229</v>
      </c>
      <c r="F141" s="25">
        <v>1068.0</v>
      </c>
      <c r="G141" s="25" t="s">
        <v>24</v>
      </c>
      <c r="H141" s="87" t="s">
        <v>526</v>
      </c>
      <c r="I141" s="103">
        <v>45779.0</v>
      </c>
      <c r="J141" s="104">
        <v>45779.0</v>
      </c>
      <c r="K141" s="32">
        <f t="shared" ref="K141:M141" si="266">IF(J141="","",J141+7)</f>
        <v>45786</v>
      </c>
      <c r="L141" s="32">
        <f t="shared" si="266"/>
        <v>45793</v>
      </c>
      <c r="M141" s="32">
        <f t="shared" si="266"/>
        <v>45800</v>
      </c>
      <c r="N141" s="62">
        <v>45791.0</v>
      </c>
      <c r="O141" s="32">
        <f t="shared" si="4"/>
        <v>45805</v>
      </c>
      <c r="P141" s="33">
        <v>45902.0</v>
      </c>
      <c r="Q141" s="32">
        <f t="shared" si="262"/>
        <v>45909</v>
      </c>
      <c r="R141" s="32"/>
      <c r="S141" s="34" t="str">
        <f>IF(R141="","",R141+7)</f>
        <v/>
      </c>
      <c r="T141" s="63"/>
      <c r="U141" s="36" t="s">
        <v>38</v>
      </c>
      <c r="V141" s="105"/>
      <c r="W141" s="105"/>
      <c r="X141" s="105"/>
      <c r="Y141" s="105"/>
      <c r="Z141" s="105"/>
    </row>
    <row r="142">
      <c r="A142" s="25">
        <v>140.0</v>
      </c>
      <c r="B142" s="43" t="s">
        <v>527</v>
      </c>
      <c r="C142" s="44" t="s">
        <v>528</v>
      </c>
      <c r="D142" s="44"/>
      <c r="E142" s="45" t="s">
        <v>529</v>
      </c>
      <c r="F142" s="45">
        <v>34200.0</v>
      </c>
      <c r="G142" s="28" t="s">
        <v>42</v>
      </c>
      <c r="H142" s="46" t="s">
        <v>530</v>
      </c>
      <c r="I142" s="78">
        <v>45780.0</v>
      </c>
      <c r="J142" s="79">
        <v>45780.0</v>
      </c>
      <c r="K142" s="32">
        <f t="shared" ref="K142:M142" si="267">IF(J142="","",J142+7)</f>
        <v>45787</v>
      </c>
      <c r="L142" s="32">
        <f t="shared" si="267"/>
        <v>45794</v>
      </c>
      <c r="M142" s="32">
        <f t="shared" si="267"/>
        <v>45801</v>
      </c>
      <c r="N142" s="33"/>
      <c r="O142" s="32" t="str">
        <f t="shared" si="4"/>
        <v/>
      </c>
      <c r="P142" s="33" t="str">
        <f t="shared" ref="P142:S142" si="268">IF(O142="","",O142+7)</f>
        <v/>
      </c>
      <c r="Q142" s="32" t="str">
        <f t="shared" si="268"/>
        <v/>
      </c>
      <c r="R142" s="32" t="str">
        <f t="shared" si="268"/>
        <v/>
      </c>
      <c r="S142" s="34" t="str">
        <f t="shared" si="268"/>
        <v/>
      </c>
      <c r="T142" s="41"/>
      <c r="U142" s="36" t="s">
        <v>27</v>
      </c>
      <c r="V142" s="90"/>
      <c r="W142" s="90"/>
      <c r="X142" s="90"/>
      <c r="Y142" s="90"/>
      <c r="Z142" s="90"/>
    </row>
    <row r="143">
      <c r="A143" s="25">
        <v>141.0</v>
      </c>
      <c r="B143" s="58" t="s">
        <v>531</v>
      </c>
      <c r="C143" s="45" t="s">
        <v>532</v>
      </c>
      <c r="D143" s="45" t="s">
        <v>533</v>
      </c>
      <c r="E143" s="44" t="s">
        <v>214</v>
      </c>
      <c r="F143" s="45">
        <v>31930.0</v>
      </c>
      <c r="G143" s="28" t="s">
        <v>42</v>
      </c>
      <c r="H143" s="106" t="s">
        <v>534</v>
      </c>
      <c r="I143" s="78">
        <v>45780.0</v>
      </c>
      <c r="J143" s="79">
        <v>45780.0</v>
      </c>
      <c r="K143" s="32">
        <f t="shared" ref="K143:M143" si="269">IF(J143="","",J143+7)</f>
        <v>45787</v>
      </c>
      <c r="L143" s="32">
        <f t="shared" si="269"/>
        <v>45794</v>
      </c>
      <c r="M143" s="32">
        <f t="shared" si="269"/>
        <v>45801</v>
      </c>
      <c r="N143" s="33"/>
      <c r="O143" s="32" t="str">
        <f t="shared" si="4"/>
        <v/>
      </c>
      <c r="P143" s="33">
        <v>45849.0</v>
      </c>
      <c r="Q143" s="32">
        <f t="shared" ref="Q143:Q146" si="271">IF(P143="","",P143+7)</f>
        <v>45856</v>
      </c>
      <c r="R143" s="32"/>
      <c r="S143" s="34" t="str">
        <f t="shared" ref="S143:S144" si="272">IF(R143="","",R143+7)</f>
        <v/>
      </c>
      <c r="T143" s="41"/>
      <c r="U143" s="36" t="s">
        <v>38</v>
      </c>
      <c r="V143" s="32"/>
      <c r="W143" s="32"/>
      <c r="X143" s="32"/>
      <c r="Y143" s="32"/>
      <c r="Z143" s="32"/>
    </row>
    <row r="144">
      <c r="A144" s="25">
        <v>142.0</v>
      </c>
      <c r="B144" s="58" t="s">
        <v>535</v>
      </c>
      <c r="C144" s="45" t="s">
        <v>536</v>
      </c>
      <c r="D144" s="44">
        <v>8.247775662E9</v>
      </c>
      <c r="E144" s="44" t="s">
        <v>463</v>
      </c>
      <c r="F144" s="45">
        <v>44686.0</v>
      </c>
      <c r="G144" s="28" t="s">
        <v>24</v>
      </c>
      <c r="H144" s="77" t="s">
        <v>537</v>
      </c>
      <c r="I144" s="78">
        <v>45780.0</v>
      </c>
      <c r="J144" s="79">
        <v>45780.0</v>
      </c>
      <c r="K144" s="32">
        <f t="shared" ref="K144:M144" si="270">IF(J144="","",J144+7)</f>
        <v>45787</v>
      </c>
      <c r="L144" s="32">
        <f t="shared" si="270"/>
        <v>45794</v>
      </c>
      <c r="M144" s="32">
        <f t="shared" si="270"/>
        <v>45801</v>
      </c>
      <c r="N144" s="33">
        <v>45819.0</v>
      </c>
      <c r="O144" s="32">
        <f t="shared" si="4"/>
        <v>45833</v>
      </c>
      <c r="P144" s="33">
        <v>45879.0</v>
      </c>
      <c r="Q144" s="32">
        <f t="shared" si="271"/>
        <v>45886</v>
      </c>
      <c r="R144" s="32"/>
      <c r="S144" s="34" t="str">
        <f t="shared" si="272"/>
        <v/>
      </c>
      <c r="T144" s="41"/>
      <c r="U144" s="36" t="s">
        <v>38</v>
      </c>
      <c r="V144" s="37"/>
      <c r="W144" s="37"/>
      <c r="X144" s="37"/>
      <c r="Y144" s="37"/>
      <c r="Z144" s="37"/>
    </row>
    <row r="145">
      <c r="A145" s="25">
        <v>143.0</v>
      </c>
      <c r="B145" s="58" t="s">
        <v>538</v>
      </c>
      <c r="C145" s="45" t="s">
        <v>539</v>
      </c>
      <c r="D145" s="44" t="s">
        <v>540</v>
      </c>
      <c r="E145" s="45" t="s">
        <v>304</v>
      </c>
      <c r="F145" s="45">
        <v>65000.0</v>
      </c>
      <c r="G145" s="28" t="s">
        <v>24</v>
      </c>
      <c r="H145" s="77" t="s">
        <v>541</v>
      </c>
      <c r="I145" s="78">
        <v>45780.0</v>
      </c>
      <c r="J145" s="79">
        <v>45780.0</v>
      </c>
      <c r="K145" s="32">
        <f t="shared" ref="K145:M145" si="273">IF(J145="","",J145+7)</f>
        <v>45787</v>
      </c>
      <c r="L145" s="32">
        <f t="shared" si="273"/>
        <v>45794</v>
      </c>
      <c r="M145" s="32">
        <f t="shared" si="273"/>
        <v>45801</v>
      </c>
      <c r="N145" s="33">
        <v>45819.0</v>
      </c>
      <c r="O145" s="32">
        <f t="shared" si="4"/>
        <v>45833</v>
      </c>
      <c r="P145" s="33"/>
      <c r="Q145" s="32" t="str">
        <f t="shared" si="271"/>
        <v/>
      </c>
      <c r="R145" s="32" t="str">
        <f t="shared" ref="R145:S145" si="274">IF(Q145="","",Q145+7)</f>
        <v/>
      </c>
      <c r="S145" s="34" t="str">
        <f t="shared" si="274"/>
        <v/>
      </c>
      <c r="T145" s="41"/>
      <c r="U145" s="36" t="s">
        <v>38</v>
      </c>
      <c r="V145" s="37"/>
      <c r="W145" s="37"/>
      <c r="X145" s="37"/>
      <c r="Y145" s="37"/>
      <c r="Z145" s="37"/>
    </row>
    <row r="146">
      <c r="A146" s="25">
        <v>144.0</v>
      </c>
      <c r="B146" s="58" t="s">
        <v>542</v>
      </c>
      <c r="C146" s="44" t="s">
        <v>543</v>
      </c>
      <c r="D146" s="107"/>
      <c r="E146" s="45" t="s">
        <v>229</v>
      </c>
      <c r="F146" s="45">
        <v>99899.0</v>
      </c>
      <c r="G146" s="28" t="s">
        <v>83</v>
      </c>
      <c r="H146" s="69"/>
      <c r="I146" s="78">
        <v>45780.0</v>
      </c>
      <c r="J146" s="79">
        <v>45780.0</v>
      </c>
      <c r="K146" s="32">
        <f t="shared" ref="K146:M146" si="275">IF(J146="","",J146+7)</f>
        <v>45787</v>
      </c>
      <c r="L146" s="32">
        <f t="shared" si="275"/>
        <v>45794</v>
      </c>
      <c r="M146" s="32">
        <f t="shared" si="275"/>
        <v>45801</v>
      </c>
      <c r="N146" s="33">
        <v>45791.0</v>
      </c>
      <c r="O146" s="32">
        <f t="shared" si="4"/>
        <v>45805</v>
      </c>
      <c r="P146" s="33"/>
      <c r="Q146" s="32" t="str">
        <f t="shared" si="271"/>
        <v/>
      </c>
      <c r="R146" s="32" t="str">
        <f t="shared" ref="R146:S146" si="276">IF(Q146="","",Q146+7)</f>
        <v/>
      </c>
      <c r="S146" s="34" t="str">
        <f t="shared" si="276"/>
        <v/>
      </c>
      <c r="T146" s="41"/>
      <c r="U146" s="36" t="s">
        <v>38</v>
      </c>
      <c r="V146" s="90"/>
      <c r="W146" s="90"/>
      <c r="X146" s="90"/>
      <c r="Y146" s="90"/>
      <c r="Z146" s="90"/>
    </row>
    <row r="147">
      <c r="A147" s="25">
        <v>145.0</v>
      </c>
      <c r="B147" s="58" t="s">
        <v>544</v>
      </c>
      <c r="C147" s="45" t="s">
        <v>545</v>
      </c>
      <c r="D147" s="108" t="s">
        <v>546</v>
      </c>
      <c r="E147" s="45" t="s">
        <v>171</v>
      </c>
      <c r="F147" s="45">
        <v>18900.0</v>
      </c>
      <c r="G147" s="28" t="s">
        <v>42</v>
      </c>
      <c r="H147" s="46" t="s">
        <v>547</v>
      </c>
      <c r="I147" s="78">
        <v>45780.0</v>
      </c>
      <c r="J147" s="79">
        <v>45780.0</v>
      </c>
      <c r="K147" s="32">
        <f t="shared" ref="K147:M147" si="277">IF(J147="","",J147+7)</f>
        <v>45787</v>
      </c>
      <c r="L147" s="32">
        <f t="shared" si="277"/>
        <v>45794</v>
      </c>
      <c r="M147" s="32">
        <f t="shared" si="277"/>
        <v>45801</v>
      </c>
      <c r="N147" s="33"/>
      <c r="O147" s="32" t="str">
        <f t="shared" si="4"/>
        <v/>
      </c>
      <c r="P147" s="33" t="str">
        <f t="shared" ref="P147:S147" si="278">IF(O147="","",O147+7)</f>
        <v/>
      </c>
      <c r="Q147" s="32" t="str">
        <f t="shared" si="278"/>
        <v/>
      </c>
      <c r="R147" s="32" t="str">
        <f t="shared" si="278"/>
        <v/>
      </c>
      <c r="S147" s="34" t="str">
        <f t="shared" si="278"/>
        <v/>
      </c>
      <c r="T147" s="41"/>
      <c r="U147" s="36" t="s">
        <v>27</v>
      </c>
      <c r="V147" s="90"/>
      <c r="W147" s="90"/>
      <c r="X147" s="90"/>
      <c r="Y147" s="90"/>
      <c r="Z147" s="90"/>
    </row>
    <row r="148">
      <c r="A148" s="25">
        <v>146.0</v>
      </c>
      <c r="B148" s="43" t="s">
        <v>548</v>
      </c>
      <c r="C148" s="44" t="s">
        <v>549</v>
      </c>
      <c r="D148" s="45" t="s">
        <v>550</v>
      </c>
      <c r="E148" s="45" t="s">
        <v>551</v>
      </c>
      <c r="F148" s="45">
        <v>23991.0</v>
      </c>
      <c r="G148" s="28" t="s">
        <v>42</v>
      </c>
      <c r="H148" s="46" t="s">
        <v>552</v>
      </c>
      <c r="I148" s="78">
        <v>45780.0</v>
      </c>
      <c r="J148" s="79">
        <v>45780.0</v>
      </c>
      <c r="K148" s="32">
        <f t="shared" ref="K148:M148" si="279">IF(J148="","",J148+7)</f>
        <v>45787</v>
      </c>
      <c r="L148" s="32">
        <f t="shared" si="279"/>
        <v>45794</v>
      </c>
      <c r="M148" s="32">
        <f t="shared" si="279"/>
        <v>45801</v>
      </c>
      <c r="N148" s="33"/>
      <c r="O148" s="32" t="str">
        <f t="shared" si="4"/>
        <v/>
      </c>
      <c r="P148" s="33" t="str">
        <f t="shared" ref="P148:S148" si="280">IF(O148="","",O148+7)</f>
        <v/>
      </c>
      <c r="Q148" s="32" t="str">
        <f t="shared" si="280"/>
        <v/>
      </c>
      <c r="R148" s="32" t="str">
        <f t="shared" si="280"/>
        <v/>
      </c>
      <c r="S148" s="34" t="str">
        <f t="shared" si="280"/>
        <v/>
      </c>
      <c r="T148" s="41"/>
      <c r="U148" s="36" t="s">
        <v>27</v>
      </c>
      <c r="V148" s="90"/>
      <c r="W148" s="90"/>
      <c r="X148" s="90"/>
      <c r="Y148" s="90"/>
      <c r="Z148" s="90"/>
    </row>
    <row r="149">
      <c r="A149" s="25">
        <v>147.0</v>
      </c>
      <c r="B149" s="58" t="s">
        <v>553</v>
      </c>
      <c r="C149" s="44" t="s">
        <v>554</v>
      </c>
      <c r="D149" s="44" t="s">
        <v>555</v>
      </c>
      <c r="E149" s="45" t="s">
        <v>463</v>
      </c>
      <c r="F149" s="28">
        <v>30000.0</v>
      </c>
      <c r="G149" s="28" t="s">
        <v>24</v>
      </c>
      <c r="H149" s="87" t="s">
        <v>556</v>
      </c>
      <c r="I149" s="78">
        <v>45780.0</v>
      </c>
      <c r="J149" s="79">
        <v>45780.0</v>
      </c>
      <c r="K149" s="32">
        <f t="shared" ref="K149:M149" si="281">IF(J149="","",J149+7)</f>
        <v>45787</v>
      </c>
      <c r="L149" s="32">
        <f t="shared" si="281"/>
        <v>45794</v>
      </c>
      <c r="M149" s="32">
        <f t="shared" si="281"/>
        <v>45801</v>
      </c>
      <c r="N149" s="33"/>
      <c r="O149" s="32" t="str">
        <f t="shared" si="4"/>
        <v/>
      </c>
      <c r="P149" s="33" t="str">
        <f t="shared" ref="P149:S149" si="282">IF(O149="","",O149+7)</f>
        <v/>
      </c>
      <c r="Q149" s="32" t="str">
        <f t="shared" si="282"/>
        <v/>
      </c>
      <c r="R149" s="32" t="str">
        <f t="shared" si="282"/>
        <v/>
      </c>
      <c r="S149" s="34" t="str">
        <f t="shared" si="282"/>
        <v/>
      </c>
      <c r="T149" s="41"/>
      <c r="U149" s="36" t="s">
        <v>27</v>
      </c>
      <c r="V149" s="90"/>
      <c r="W149" s="90"/>
      <c r="X149" s="90"/>
      <c r="Y149" s="90"/>
      <c r="Z149" s="90"/>
    </row>
    <row r="150">
      <c r="A150" s="109"/>
      <c r="B150" s="109">
        <v>45778.0</v>
      </c>
      <c r="C150" s="110"/>
      <c r="D150" s="110"/>
      <c r="E150" s="110"/>
      <c r="F150" s="110"/>
      <c r="G150" s="110"/>
      <c r="H150" s="110"/>
      <c r="I150" s="24"/>
      <c r="J150" s="111"/>
      <c r="K150" s="20" t="str">
        <f t="shared" ref="K150:M150" si="283">IF(J150="","",J150+7)</f>
        <v/>
      </c>
      <c r="L150" s="20" t="str">
        <f t="shared" si="283"/>
        <v/>
      </c>
      <c r="M150" s="20" t="str">
        <f t="shared" si="283"/>
        <v/>
      </c>
      <c r="N150" s="20"/>
      <c r="O150" s="20" t="str">
        <f t="shared" si="4"/>
        <v/>
      </c>
      <c r="P150" s="20" t="str">
        <f t="shared" ref="P150:S150" si="284">IF(O150="","",O150+7)</f>
        <v/>
      </c>
      <c r="Q150" s="20" t="str">
        <f t="shared" si="284"/>
        <v/>
      </c>
      <c r="R150" s="20" t="str">
        <f t="shared" si="284"/>
        <v/>
      </c>
      <c r="S150" s="20" t="str">
        <f t="shared" si="284"/>
        <v/>
      </c>
      <c r="T150" s="24"/>
      <c r="U150" s="24"/>
      <c r="V150" s="24"/>
      <c r="W150" s="24"/>
      <c r="X150" s="24"/>
      <c r="Y150" s="24"/>
      <c r="Z150" s="24"/>
    </row>
    <row r="151">
      <c r="A151" s="58">
        <v>148.0</v>
      </c>
      <c r="B151" s="43" t="s">
        <v>557</v>
      </c>
      <c r="C151" s="44" t="s">
        <v>558</v>
      </c>
      <c r="D151" s="44" t="s">
        <v>559</v>
      </c>
      <c r="E151" s="44" t="s">
        <v>560</v>
      </c>
      <c r="F151" s="45">
        <v>2000.0</v>
      </c>
      <c r="G151" s="28" t="s">
        <v>36</v>
      </c>
      <c r="H151" s="112"/>
      <c r="I151" s="47"/>
      <c r="J151" s="40"/>
      <c r="K151" s="32" t="str">
        <f t="shared" ref="K151:M151" si="285">IF(J151="","",J151+7)</f>
        <v/>
      </c>
      <c r="L151" s="32" t="str">
        <f t="shared" si="285"/>
        <v/>
      </c>
      <c r="M151" s="32" t="str">
        <f t="shared" si="285"/>
        <v/>
      </c>
      <c r="N151" s="33">
        <v>45819.0</v>
      </c>
      <c r="O151" s="32">
        <f t="shared" si="4"/>
        <v>45833</v>
      </c>
      <c r="P151" s="33">
        <v>45898.0</v>
      </c>
      <c r="Q151" s="34">
        <v>45905.0</v>
      </c>
      <c r="R151" s="32"/>
      <c r="S151" s="34" t="str">
        <f>IF(R151="","",R151+7)</f>
        <v/>
      </c>
      <c r="T151" s="41"/>
      <c r="U151" s="36" t="s">
        <v>38</v>
      </c>
      <c r="V151" s="48"/>
      <c r="W151" s="48"/>
      <c r="X151" s="48"/>
      <c r="Y151" s="48"/>
      <c r="Z151" s="48"/>
    </row>
    <row r="152">
      <c r="A152" s="58">
        <v>149.0</v>
      </c>
      <c r="B152" s="58" t="s">
        <v>561</v>
      </c>
      <c r="C152" s="44" t="s">
        <v>562</v>
      </c>
      <c r="D152" s="44">
        <v>9.901244226E9</v>
      </c>
      <c r="E152" s="44" t="s">
        <v>563</v>
      </c>
      <c r="F152" s="45">
        <v>6300.0</v>
      </c>
      <c r="G152" s="28" t="s">
        <v>42</v>
      </c>
      <c r="H152" s="87" t="s">
        <v>564</v>
      </c>
      <c r="I152" s="47">
        <v>45783.0</v>
      </c>
      <c r="J152" s="40">
        <v>45783.0</v>
      </c>
      <c r="K152" s="32">
        <f t="shared" ref="K152:M152" si="286">IF(J152="","",J152+7)</f>
        <v>45790</v>
      </c>
      <c r="L152" s="32">
        <f t="shared" si="286"/>
        <v>45797</v>
      </c>
      <c r="M152" s="32">
        <f t="shared" si="286"/>
        <v>45804</v>
      </c>
      <c r="N152" s="33">
        <v>45819.0</v>
      </c>
      <c r="O152" s="32">
        <f t="shared" si="4"/>
        <v>45833</v>
      </c>
      <c r="P152" s="33"/>
      <c r="Q152" s="32" t="str">
        <f t="shared" ref="Q152:S152" si="287">IF(P152="","",P152+7)</f>
        <v/>
      </c>
      <c r="R152" s="32" t="str">
        <f t="shared" si="287"/>
        <v/>
      </c>
      <c r="S152" s="34" t="str">
        <f t="shared" si="287"/>
        <v/>
      </c>
      <c r="T152" s="41"/>
      <c r="U152" s="36" t="s">
        <v>27</v>
      </c>
      <c r="V152" s="68"/>
      <c r="W152" s="68"/>
      <c r="X152" s="68"/>
      <c r="Y152" s="68"/>
      <c r="Z152" s="68"/>
    </row>
    <row r="153">
      <c r="A153" s="58">
        <v>150.0</v>
      </c>
      <c r="B153" s="43" t="s">
        <v>565</v>
      </c>
      <c r="C153" s="44" t="s">
        <v>566</v>
      </c>
      <c r="D153" s="44" t="s">
        <v>567</v>
      </c>
      <c r="E153" s="44" t="s">
        <v>568</v>
      </c>
      <c r="F153" s="45">
        <v>8500.0</v>
      </c>
      <c r="G153" s="28" t="s">
        <v>42</v>
      </c>
      <c r="H153" s="46" t="s">
        <v>569</v>
      </c>
      <c r="I153" s="47">
        <v>45783.0</v>
      </c>
      <c r="J153" s="40">
        <v>45783.0</v>
      </c>
      <c r="K153" s="32">
        <f t="shared" ref="K153:M153" si="288">IF(J153="","",J153+7)</f>
        <v>45790</v>
      </c>
      <c r="L153" s="32">
        <f t="shared" si="288"/>
        <v>45797</v>
      </c>
      <c r="M153" s="32">
        <f t="shared" si="288"/>
        <v>45804</v>
      </c>
      <c r="N153" s="33"/>
      <c r="O153" s="32" t="str">
        <f t="shared" si="4"/>
        <v/>
      </c>
      <c r="P153" s="33" t="str">
        <f t="shared" ref="P153:S153" si="289">IF(O153="","",O153+7)</f>
        <v/>
      </c>
      <c r="Q153" s="32" t="str">
        <f t="shared" si="289"/>
        <v/>
      </c>
      <c r="R153" s="32" t="str">
        <f t="shared" si="289"/>
        <v/>
      </c>
      <c r="S153" s="34" t="str">
        <f t="shared" si="289"/>
        <v/>
      </c>
      <c r="T153" s="41"/>
      <c r="U153" s="36" t="s">
        <v>27</v>
      </c>
      <c r="V153" s="48"/>
      <c r="W153" s="48"/>
      <c r="X153" s="48"/>
      <c r="Y153" s="48"/>
      <c r="Z153" s="48"/>
    </row>
    <row r="154">
      <c r="A154" s="58">
        <v>151.0</v>
      </c>
      <c r="B154" s="58" t="s">
        <v>570</v>
      </c>
      <c r="C154" s="44" t="s">
        <v>571</v>
      </c>
      <c r="D154" s="44" t="s">
        <v>572</v>
      </c>
      <c r="E154" s="44" t="s">
        <v>573</v>
      </c>
      <c r="F154" s="113">
        <v>13868.95</v>
      </c>
      <c r="G154" s="28" t="s">
        <v>42</v>
      </c>
      <c r="H154" s="87" t="s">
        <v>574</v>
      </c>
      <c r="I154" s="47">
        <v>45783.0</v>
      </c>
      <c r="J154" s="114">
        <v>45860.0</v>
      </c>
      <c r="K154" s="32">
        <f t="shared" ref="K154:M154" si="290">IF(J154="","",J154+7)</f>
        <v>45867</v>
      </c>
      <c r="L154" s="32">
        <f t="shared" si="290"/>
        <v>45874</v>
      </c>
      <c r="M154" s="32">
        <f t="shared" si="290"/>
        <v>45881</v>
      </c>
      <c r="N154" s="33"/>
      <c r="O154" s="32" t="str">
        <f t="shared" si="4"/>
        <v/>
      </c>
      <c r="P154" s="33" t="str">
        <f t="shared" ref="P154:S154" si="291">IF(O154="","",O154+7)</f>
        <v/>
      </c>
      <c r="Q154" s="32" t="str">
        <f t="shared" si="291"/>
        <v/>
      </c>
      <c r="R154" s="32" t="str">
        <f t="shared" si="291"/>
        <v/>
      </c>
      <c r="S154" s="34" t="str">
        <f t="shared" si="291"/>
        <v/>
      </c>
      <c r="T154" s="41"/>
      <c r="U154" s="36" t="s">
        <v>27</v>
      </c>
      <c r="V154" s="75"/>
      <c r="W154" s="75"/>
      <c r="X154" s="75"/>
      <c r="Y154" s="75"/>
      <c r="Z154" s="75"/>
    </row>
    <row r="155">
      <c r="A155" s="58">
        <v>152.0</v>
      </c>
      <c r="B155" s="43" t="s">
        <v>575</v>
      </c>
      <c r="C155" s="44" t="s">
        <v>576</v>
      </c>
      <c r="D155" s="44" t="s">
        <v>577</v>
      </c>
      <c r="E155" s="44" t="s">
        <v>578</v>
      </c>
      <c r="F155" s="45">
        <v>40000.0</v>
      </c>
      <c r="G155" s="28" t="s">
        <v>42</v>
      </c>
      <c r="H155" s="46" t="s">
        <v>579</v>
      </c>
      <c r="I155" s="47">
        <v>45783.0</v>
      </c>
      <c r="J155" s="40">
        <v>45783.0</v>
      </c>
      <c r="K155" s="32">
        <f t="shared" ref="K155:M155" si="292">IF(J155="","",J155+7)</f>
        <v>45790</v>
      </c>
      <c r="L155" s="32">
        <f t="shared" si="292"/>
        <v>45797</v>
      </c>
      <c r="M155" s="32">
        <f t="shared" si="292"/>
        <v>45804</v>
      </c>
      <c r="N155" s="33"/>
      <c r="O155" s="32" t="str">
        <f t="shared" si="4"/>
        <v/>
      </c>
      <c r="P155" s="33" t="str">
        <f t="shared" ref="P155:S155" si="293">IF(O155="","",O155+7)</f>
        <v/>
      </c>
      <c r="Q155" s="32" t="str">
        <f t="shared" si="293"/>
        <v/>
      </c>
      <c r="R155" s="32" t="str">
        <f t="shared" si="293"/>
        <v/>
      </c>
      <c r="S155" s="34" t="str">
        <f t="shared" si="293"/>
        <v/>
      </c>
      <c r="T155" s="41"/>
      <c r="U155" s="36" t="s">
        <v>27</v>
      </c>
      <c r="V155" s="48"/>
      <c r="W155" s="48"/>
      <c r="X155" s="48"/>
      <c r="Y155" s="48"/>
      <c r="Z155" s="48"/>
    </row>
    <row r="156">
      <c r="A156" s="58">
        <v>153.0</v>
      </c>
      <c r="B156" s="43" t="s">
        <v>580</v>
      </c>
      <c r="C156" s="44" t="s">
        <v>581</v>
      </c>
      <c r="D156" s="44">
        <v>9.619259215E9</v>
      </c>
      <c r="E156" s="44" t="s">
        <v>582</v>
      </c>
      <c r="F156" s="113">
        <v>3328.98</v>
      </c>
      <c r="G156" s="28" t="s">
        <v>24</v>
      </c>
      <c r="H156" s="77" t="s">
        <v>583</v>
      </c>
      <c r="I156" s="47">
        <v>45783.0</v>
      </c>
      <c r="J156" s="40">
        <v>45783.0</v>
      </c>
      <c r="K156" s="32">
        <f t="shared" ref="K156:M156" si="294">IF(J156="","",J156+7)</f>
        <v>45790</v>
      </c>
      <c r="L156" s="32">
        <f t="shared" si="294"/>
        <v>45797</v>
      </c>
      <c r="M156" s="32">
        <f t="shared" si="294"/>
        <v>45804</v>
      </c>
      <c r="N156" s="33">
        <v>45820.0</v>
      </c>
      <c r="O156" s="32">
        <f t="shared" si="4"/>
        <v>45834</v>
      </c>
      <c r="P156" s="33"/>
      <c r="Q156" s="32" t="str">
        <f t="shared" ref="Q156:S156" si="295">IF(P156="","",P156+7)</f>
        <v/>
      </c>
      <c r="R156" s="32" t="str">
        <f t="shared" si="295"/>
        <v/>
      </c>
      <c r="S156" s="34" t="str">
        <f t="shared" si="295"/>
        <v/>
      </c>
      <c r="T156" s="41"/>
      <c r="U156" s="36" t="s">
        <v>27</v>
      </c>
      <c r="V156" s="48"/>
      <c r="W156" s="48"/>
      <c r="X156" s="48"/>
      <c r="Y156" s="48"/>
      <c r="Z156" s="48"/>
    </row>
    <row r="157">
      <c r="A157" s="58">
        <v>154.0</v>
      </c>
      <c r="B157" s="58" t="s">
        <v>584</v>
      </c>
      <c r="C157" s="44" t="s">
        <v>585</v>
      </c>
      <c r="D157" s="44" t="s">
        <v>586</v>
      </c>
      <c r="E157" s="45" t="s">
        <v>75</v>
      </c>
      <c r="F157" s="45">
        <v>40000.0</v>
      </c>
      <c r="G157" s="28" t="s">
        <v>24</v>
      </c>
      <c r="H157" s="87" t="s">
        <v>587</v>
      </c>
      <c r="I157" s="47">
        <v>45787.0</v>
      </c>
      <c r="J157" s="40">
        <v>45787.0</v>
      </c>
      <c r="K157" s="32">
        <f t="shared" ref="K157:M157" si="296">IF(J157="","",J157+7)</f>
        <v>45794</v>
      </c>
      <c r="L157" s="32">
        <f t="shared" si="296"/>
        <v>45801</v>
      </c>
      <c r="M157" s="32">
        <f t="shared" si="296"/>
        <v>45808</v>
      </c>
      <c r="N157" s="33">
        <v>45820.0</v>
      </c>
      <c r="O157" s="32">
        <f t="shared" si="4"/>
        <v>45834</v>
      </c>
      <c r="P157" s="33"/>
      <c r="Q157" s="32" t="str">
        <f t="shared" ref="Q157:S157" si="297">IF(P157="","",P157+7)</f>
        <v/>
      </c>
      <c r="R157" s="32" t="str">
        <f t="shared" si="297"/>
        <v/>
      </c>
      <c r="S157" s="34" t="str">
        <f t="shared" si="297"/>
        <v/>
      </c>
      <c r="T157" s="41"/>
      <c r="U157" s="36" t="s">
        <v>38</v>
      </c>
      <c r="V157" s="48"/>
      <c r="W157" s="48"/>
      <c r="X157" s="48"/>
      <c r="Y157" s="48"/>
      <c r="Z157" s="48"/>
    </row>
    <row r="158">
      <c r="A158" s="58">
        <v>155.0</v>
      </c>
      <c r="B158" s="43" t="s">
        <v>588</v>
      </c>
      <c r="C158" s="44" t="s">
        <v>589</v>
      </c>
      <c r="D158" s="44" t="s">
        <v>590</v>
      </c>
      <c r="E158" s="44" t="s">
        <v>591</v>
      </c>
      <c r="F158" s="115">
        <v>44753.0</v>
      </c>
      <c r="G158" s="28" t="s">
        <v>24</v>
      </c>
      <c r="H158" s="87" t="s">
        <v>592</v>
      </c>
      <c r="I158" s="47">
        <v>45784.0</v>
      </c>
      <c r="J158" s="40">
        <v>45784.0</v>
      </c>
      <c r="K158" s="32">
        <f t="shared" ref="K158:M158" si="298">IF(J158="","",J158+7)</f>
        <v>45791</v>
      </c>
      <c r="L158" s="32">
        <f t="shared" si="298"/>
        <v>45798</v>
      </c>
      <c r="M158" s="32">
        <f t="shared" si="298"/>
        <v>45805</v>
      </c>
      <c r="N158" s="33">
        <v>45820.0</v>
      </c>
      <c r="O158" s="32">
        <f t="shared" si="4"/>
        <v>45834</v>
      </c>
      <c r="P158" s="33"/>
      <c r="Q158" s="32" t="str">
        <f t="shared" ref="Q158:S158" si="299">IF(P158="","",P158+7)</f>
        <v/>
      </c>
      <c r="R158" s="32" t="str">
        <f t="shared" si="299"/>
        <v/>
      </c>
      <c r="S158" s="34" t="str">
        <f t="shared" si="299"/>
        <v/>
      </c>
      <c r="T158" s="41"/>
      <c r="U158" s="36" t="s">
        <v>38</v>
      </c>
      <c r="V158" s="48"/>
      <c r="W158" s="48"/>
      <c r="X158" s="48"/>
      <c r="Y158" s="48"/>
      <c r="Z158" s="48"/>
    </row>
    <row r="159">
      <c r="A159" s="58">
        <v>156.0</v>
      </c>
      <c r="B159" s="58" t="s">
        <v>593</v>
      </c>
      <c r="C159" s="45" t="s">
        <v>594</v>
      </c>
      <c r="D159" s="44" t="s">
        <v>595</v>
      </c>
      <c r="E159" s="45" t="s">
        <v>596</v>
      </c>
      <c r="F159" s="113">
        <v>11769.32</v>
      </c>
      <c r="G159" s="28" t="s">
        <v>24</v>
      </c>
      <c r="H159" s="87" t="s">
        <v>597</v>
      </c>
      <c r="I159" s="47">
        <v>45784.0</v>
      </c>
      <c r="J159" s="40">
        <v>45784.0</v>
      </c>
      <c r="K159" s="32">
        <f t="shared" ref="K159:M159" si="300">IF(J159="","",J159+7)</f>
        <v>45791</v>
      </c>
      <c r="L159" s="32">
        <f t="shared" si="300"/>
        <v>45798</v>
      </c>
      <c r="M159" s="32">
        <f t="shared" si="300"/>
        <v>45805</v>
      </c>
      <c r="N159" s="33">
        <v>45820.0</v>
      </c>
      <c r="O159" s="32">
        <f t="shared" si="4"/>
        <v>45834</v>
      </c>
      <c r="P159" s="33"/>
      <c r="Q159" s="32" t="str">
        <f t="shared" ref="Q159:S159" si="301">IF(P159="","",P159+7)</f>
        <v/>
      </c>
      <c r="R159" s="32" t="str">
        <f t="shared" si="301"/>
        <v/>
      </c>
      <c r="S159" s="34" t="str">
        <f t="shared" si="301"/>
        <v/>
      </c>
      <c r="T159" s="41"/>
      <c r="U159" s="36" t="s">
        <v>38</v>
      </c>
      <c r="V159" s="48"/>
      <c r="W159" s="48"/>
      <c r="X159" s="48"/>
      <c r="Y159" s="48"/>
      <c r="Z159" s="48"/>
    </row>
    <row r="160">
      <c r="A160" s="58">
        <v>157.0</v>
      </c>
      <c r="B160" s="58" t="s">
        <v>598</v>
      </c>
      <c r="C160" s="44" t="s">
        <v>599</v>
      </c>
      <c r="D160" s="45" t="s">
        <v>600</v>
      </c>
      <c r="E160" s="45" t="s">
        <v>601</v>
      </c>
      <c r="F160" s="45">
        <v>409.0</v>
      </c>
      <c r="G160" s="28" t="s">
        <v>24</v>
      </c>
      <c r="H160" s="87" t="s">
        <v>602</v>
      </c>
      <c r="I160" s="47">
        <v>45791.0</v>
      </c>
      <c r="J160" s="40">
        <v>45791.0</v>
      </c>
      <c r="K160" s="32">
        <f t="shared" ref="K160:M160" si="302">IF(J160="","",J160+7)</f>
        <v>45798</v>
      </c>
      <c r="L160" s="32">
        <f t="shared" si="302"/>
        <v>45805</v>
      </c>
      <c r="M160" s="32">
        <f t="shared" si="302"/>
        <v>45812</v>
      </c>
      <c r="N160" s="33">
        <v>45820.0</v>
      </c>
      <c r="O160" s="32">
        <f t="shared" si="4"/>
        <v>45834</v>
      </c>
      <c r="P160" s="33">
        <v>45902.0</v>
      </c>
      <c r="Q160" s="32">
        <f>IF(P160="","",P160+7)</f>
        <v>45909</v>
      </c>
      <c r="R160" s="32"/>
      <c r="S160" s="34" t="str">
        <f t="shared" ref="S160:S161" si="304">IF(R160="","",R160+7)</f>
        <v/>
      </c>
      <c r="T160" s="41"/>
      <c r="U160" s="36" t="s">
        <v>38</v>
      </c>
      <c r="V160" s="48"/>
      <c r="W160" s="48"/>
      <c r="X160" s="48"/>
      <c r="Y160" s="48"/>
      <c r="Z160" s="48"/>
    </row>
    <row r="161">
      <c r="A161" s="58">
        <v>158.0</v>
      </c>
      <c r="B161" s="58" t="s">
        <v>603</v>
      </c>
      <c r="C161" s="45" t="s">
        <v>604</v>
      </c>
      <c r="D161" s="44" t="s">
        <v>605</v>
      </c>
      <c r="E161" s="44" t="s">
        <v>606</v>
      </c>
      <c r="F161" s="45">
        <v>7400.0</v>
      </c>
      <c r="G161" s="28" t="s">
        <v>42</v>
      </c>
      <c r="H161" s="87" t="s">
        <v>607</v>
      </c>
      <c r="I161" s="47">
        <v>45791.0</v>
      </c>
      <c r="J161" s="40">
        <v>45791.0</v>
      </c>
      <c r="K161" s="32">
        <f t="shared" ref="K161:M161" si="303">IF(J161="","",J161+7)</f>
        <v>45798</v>
      </c>
      <c r="L161" s="32">
        <f t="shared" si="303"/>
        <v>45805</v>
      </c>
      <c r="M161" s="32">
        <f t="shared" si="303"/>
        <v>45812</v>
      </c>
      <c r="N161" s="33">
        <v>45820.0</v>
      </c>
      <c r="O161" s="32">
        <f t="shared" si="4"/>
        <v>45834</v>
      </c>
      <c r="P161" s="33">
        <v>45898.0</v>
      </c>
      <c r="Q161" s="34">
        <v>45905.0</v>
      </c>
      <c r="R161" s="32"/>
      <c r="S161" s="34" t="str">
        <f t="shared" si="304"/>
        <v/>
      </c>
      <c r="T161" s="41"/>
      <c r="U161" s="36" t="s">
        <v>38</v>
      </c>
      <c r="V161" s="48"/>
      <c r="W161" s="48"/>
      <c r="X161" s="48"/>
      <c r="Y161" s="48"/>
      <c r="Z161" s="48"/>
    </row>
    <row r="162">
      <c r="A162" s="58">
        <v>159.0</v>
      </c>
      <c r="B162" s="58" t="s">
        <v>608</v>
      </c>
      <c r="C162" s="45" t="s">
        <v>609</v>
      </c>
      <c r="D162" s="44" t="s">
        <v>610</v>
      </c>
      <c r="E162" s="44" t="s">
        <v>611</v>
      </c>
      <c r="F162" s="45">
        <v>15000.0</v>
      </c>
      <c r="G162" s="28" t="s">
        <v>24</v>
      </c>
      <c r="H162" s="87" t="s">
        <v>612</v>
      </c>
      <c r="I162" s="47">
        <v>45784.0</v>
      </c>
      <c r="J162" s="40">
        <v>45784.0</v>
      </c>
      <c r="K162" s="32">
        <f t="shared" ref="K162:M162" si="305">IF(J162="","",J162+7)</f>
        <v>45791</v>
      </c>
      <c r="L162" s="32">
        <f t="shared" si="305"/>
        <v>45798</v>
      </c>
      <c r="M162" s="32">
        <f t="shared" si="305"/>
        <v>45805</v>
      </c>
      <c r="N162" s="33">
        <v>45832.0</v>
      </c>
      <c r="O162" s="32">
        <f t="shared" si="4"/>
        <v>45846</v>
      </c>
      <c r="P162" s="33"/>
      <c r="Q162" s="32" t="str">
        <f t="shared" ref="Q162:S162" si="306">IF(P162="","",P162+7)</f>
        <v/>
      </c>
      <c r="R162" s="32" t="str">
        <f t="shared" si="306"/>
        <v/>
      </c>
      <c r="S162" s="34" t="str">
        <f t="shared" si="306"/>
        <v/>
      </c>
      <c r="T162" s="41"/>
      <c r="U162" s="36" t="s">
        <v>27</v>
      </c>
      <c r="V162" s="48"/>
      <c r="W162" s="48"/>
      <c r="X162" s="48"/>
      <c r="Y162" s="48"/>
      <c r="Z162" s="48"/>
    </row>
    <row r="163">
      <c r="A163" s="58">
        <v>160.0</v>
      </c>
      <c r="B163" s="58" t="s">
        <v>613</v>
      </c>
      <c r="C163" s="45" t="s">
        <v>614</v>
      </c>
      <c r="D163" s="44">
        <v>6.305164067E9</v>
      </c>
      <c r="E163" s="44" t="s">
        <v>229</v>
      </c>
      <c r="F163" s="45">
        <v>2000.0</v>
      </c>
      <c r="G163" s="28" t="s">
        <v>42</v>
      </c>
      <c r="H163" s="87" t="s">
        <v>615</v>
      </c>
      <c r="I163" s="47">
        <v>45784.0</v>
      </c>
      <c r="J163" s="40">
        <v>45784.0</v>
      </c>
      <c r="K163" s="32">
        <f t="shared" ref="K163:M163" si="307">IF(J163="","",J163+7)</f>
        <v>45791</v>
      </c>
      <c r="L163" s="32">
        <f t="shared" si="307"/>
        <v>45798</v>
      </c>
      <c r="M163" s="32">
        <f t="shared" si="307"/>
        <v>45805</v>
      </c>
      <c r="N163" s="33"/>
      <c r="O163" s="32" t="str">
        <f t="shared" si="4"/>
        <v/>
      </c>
      <c r="P163" s="33" t="str">
        <f t="shared" ref="P163:S163" si="308">IF(O163="","",O163+7)</f>
        <v/>
      </c>
      <c r="Q163" s="32" t="str">
        <f t="shared" si="308"/>
        <v/>
      </c>
      <c r="R163" s="32" t="str">
        <f t="shared" si="308"/>
        <v/>
      </c>
      <c r="S163" s="34" t="str">
        <f t="shared" si="308"/>
        <v/>
      </c>
      <c r="T163" s="41"/>
      <c r="U163" s="36" t="s">
        <v>27</v>
      </c>
      <c r="V163" s="48"/>
      <c r="W163" s="48"/>
      <c r="X163" s="48"/>
      <c r="Y163" s="48"/>
      <c r="Z163" s="48"/>
    </row>
    <row r="164">
      <c r="A164" s="58">
        <v>161.0</v>
      </c>
      <c r="B164" s="58" t="s">
        <v>616</v>
      </c>
      <c r="C164" s="45" t="s">
        <v>617</v>
      </c>
      <c r="D164" s="44">
        <v>9.536628667E9</v>
      </c>
      <c r="E164" s="44" t="s">
        <v>618</v>
      </c>
      <c r="F164" s="45">
        <v>1745.0</v>
      </c>
      <c r="G164" s="28" t="s">
        <v>24</v>
      </c>
      <c r="H164" s="87" t="s">
        <v>619</v>
      </c>
      <c r="I164" s="47">
        <v>45786.0</v>
      </c>
      <c r="J164" s="40">
        <v>45786.0</v>
      </c>
      <c r="K164" s="32">
        <f t="shared" ref="K164:M164" si="309">IF(J164="","",J164+7)</f>
        <v>45793</v>
      </c>
      <c r="L164" s="32">
        <f t="shared" si="309"/>
        <v>45800</v>
      </c>
      <c r="M164" s="32">
        <f t="shared" si="309"/>
        <v>45807</v>
      </c>
      <c r="N164" s="33"/>
      <c r="O164" s="32" t="str">
        <f t="shared" si="4"/>
        <v/>
      </c>
      <c r="P164" s="33" t="str">
        <f t="shared" ref="P164:S164" si="310">IF(O164="","",O164+7)</f>
        <v/>
      </c>
      <c r="Q164" s="32" t="str">
        <f t="shared" si="310"/>
        <v/>
      </c>
      <c r="R164" s="32" t="str">
        <f t="shared" si="310"/>
        <v/>
      </c>
      <c r="S164" s="34" t="str">
        <f t="shared" si="310"/>
        <v/>
      </c>
      <c r="T164" s="41"/>
      <c r="U164" s="36" t="s">
        <v>27</v>
      </c>
      <c r="V164" s="48"/>
      <c r="W164" s="48"/>
      <c r="X164" s="48"/>
      <c r="Y164" s="48"/>
      <c r="Z164" s="48"/>
    </row>
    <row r="165">
      <c r="A165" s="58">
        <v>162.0</v>
      </c>
      <c r="B165" s="43" t="s">
        <v>620</v>
      </c>
      <c r="C165" s="44" t="s">
        <v>621</v>
      </c>
      <c r="D165" s="45" t="s">
        <v>622</v>
      </c>
      <c r="E165" s="45" t="s">
        <v>623</v>
      </c>
      <c r="F165" s="107"/>
      <c r="G165" s="28" t="s">
        <v>322</v>
      </c>
      <c r="H165" s="87" t="s">
        <v>624</v>
      </c>
      <c r="I165" s="47">
        <v>45787.0</v>
      </c>
      <c r="J165" s="40">
        <v>45787.0</v>
      </c>
      <c r="K165" s="32">
        <f t="shared" ref="K165:M165" si="311">IF(J165="","",J165+7)</f>
        <v>45794</v>
      </c>
      <c r="L165" s="32">
        <f t="shared" si="311"/>
        <v>45801</v>
      </c>
      <c r="M165" s="32">
        <f t="shared" si="311"/>
        <v>45808</v>
      </c>
      <c r="N165" s="33"/>
      <c r="O165" s="32" t="str">
        <f t="shared" si="4"/>
        <v/>
      </c>
      <c r="P165" s="33" t="str">
        <f t="shared" ref="P165:S165" si="312">IF(O165="","",O165+7)</f>
        <v/>
      </c>
      <c r="Q165" s="32" t="str">
        <f t="shared" si="312"/>
        <v/>
      </c>
      <c r="R165" s="32" t="str">
        <f t="shared" si="312"/>
        <v/>
      </c>
      <c r="S165" s="34" t="str">
        <f t="shared" si="312"/>
        <v/>
      </c>
      <c r="T165" s="41"/>
      <c r="U165" s="36" t="s">
        <v>27</v>
      </c>
      <c r="V165" s="116"/>
      <c r="W165" s="116"/>
      <c r="X165" s="116"/>
      <c r="Y165" s="116"/>
      <c r="Z165" s="116"/>
    </row>
    <row r="166">
      <c r="A166" s="58">
        <v>163.0</v>
      </c>
      <c r="B166" s="58" t="s">
        <v>625</v>
      </c>
      <c r="C166" s="45" t="s">
        <v>626</v>
      </c>
      <c r="D166" s="45" t="s">
        <v>627</v>
      </c>
      <c r="E166" s="44" t="s">
        <v>229</v>
      </c>
      <c r="F166" s="45">
        <v>6799.0</v>
      </c>
      <c r="G166" s="28" t="s">
        <v>36</v>
      </c>
      <c r="H166" s="87" t="s">
        <v>628</v>
      </c>
      <c r="I166" s="47">
        <v>45787.0</v>
      </c>
      <c r="J166" s="40">
        <v>45787.0</v>
      </c>
      <c r="K166" s="32">
        <f t="shared" ref="K166:M166" si="313">IF(J166="","",J166+7)</f>
        <v>45794</v>
      </c>
      <c r="L166" s="32">
        <f t="shared" si="313"/>
        <v>45801</v>
      </c>
      <c r="M166" s="32">
        <f t="shared" si="313"/>
        <v>45808</v>
      </c>
      <c r="N166" s="33">
        <v>45826.0</v>
      </c>
      <c r="O166" s="32">
        <f t="shared" si="4"/>
        <v>45840</v>
      </c>
      <c r="P166" s="33">
        <f t="shared" ref="P166:Q166" si="314">IF(O166="","",O166+7)</f>
        <v>45847</v>
      </c>
      <c r="Q166" s="32">
        <f t="shared" si="314"/>
        <v>45854</v>
      </c>
      <c r="R166" s="32"/>
      <c r="S166" s="34" t="str">
        <f>IF(R166="","",R166+7)</f>
        <v/>
      </c>
      <c r="T166" s="117"/>
      <c r="U166" s="36" t="s">
        <v>38</v>
      </c>
      <c r="V166" s="48"/>
      <c r="W166" s="48"/>
      <c r="X166" s="48"/>
      <c r="Y166" s="48"/>
      <c r="Z166" s="48"/>
    </row>
    <row r="167">
      <c r="A167" s="58">
        <v>164.0</v>
      </c>
      <c r="B167" s="43" t="s">
        <v>629</v>
      </c>
      <c r="C167" s="44" t="s">
        <v>630</v>
      </c>
      <c r="D167" s="44" t="s">
        <v>631</v>
      </c>
      <c r="E167" s="44" t="s">
        <v>237</v>
      </c>
      <c r="F167" s="45">
        <v>6262.0</v>
      </c>
      <c r="G167" s="28" t="s">
        <v>24</v>
      </c>
      <c r="H167" s="87" t="s">
        <v>632</v>
      </c>
      <c r="I167" s="47">
        <v>45786.0</v>
      </c>
      <c r="J167" s="40">
        <v>45786.0</v>
      </c>
      <c r="K167" s="32">
        <f t="shared" ref="K167:M167" si="315">IF(J167="","",J167+7)</f>
        <v>45793</v>
      </c>
      <c r="L167" s="32">
        <f t="shared" si="315"/>
        <v>45800</v>
      </c>
      <c r="M167" s="32">
        <f t="shared" si="315"/>
        <v>45807</v>
      </c>
      <c r="N167" s="33"/>
      <c r="O167" s="32" t="str">
        <f t="shared" si="4"/>
        <v/>
      </c>
      <c r="P167" s="33" t="str">
        <f t="shared" ref="P167:S167" si="316">IF(O167="","",O167+7)</f>
        <v/>
      </c>
      <c r="Q167" s="32" t="str">
        <f t="shared" si="316"/>
        <v/>
      </c>
      <c r="R167" s="32" t="str">
        <f t="shared" si="316"/>
        <v/>
      </c>
      <c r="S167" s="34" t="str">
        <f t="shared" si="316"/>
        <v/>
      </c>
      <c r="T167" s="41"/>
      <c r="U167" s="36" t="s">
        <v>27</v>
      </c>
      <c r="V167" s="48"/>
      <c r="W167" s="48"/>
      <c r="X167" s="48"/>
      <c r="Y167" s="48"/>
      <c r="Z167" s="48"/>
    </row>
    <row r="168">
      <c r="A168" s="58">
        <v>165.0</v>
      </c>
      <c r="B168" s="43" t="s">
        <v>633</v>
      </c>
      <c r="C168" s="44" t="s">
        <v>634</v>
      </c>
      <c r="D168" s="45">
        <v>8.519827009E9</v>
      </c>
      <c r="E168" s="44" t="s">
        <v>635</v>
      </c>
      <c r="F168" s="45">
        <v>44003.0</v>
      </c>
      <c r="G168" s="28" t="s">
        <v>42</v>
      </c>
      <c r="H168" s="87" t="s">
        <v>636</v>
      </c>
      <c r="I168" s="47">
        <v>45806.0</v>
      </c>
      <c r="J168" s="40">
        <v>45806.0</v>
      </c>
      <c r="K168" s="32">
        <f t="shared" ref="K168:M168" si="317">IF(J168="","",J168+7)</f>
        <v>45813</v>
      </c>
      <c r="L168" s="32">
        <f t="shared" si="317"/>
        <v>45820</v>
      </c>
      <c r="M168" s="32">
        <f t="shared" si="317"/>
        <v>45827</v>
      </c>
      <c r="N168" s="33"/>
      <c r="O168" s="32" t="str">
        <f t="shared" si="4"/>
        <v/>
      </c>
      <c r="P168" s="33" t="str">
        <f t="shared" ref="P168:S168" si="318">IF(O168="","",O168+7)</f>
        <v/>
      </c>
      <c r="Q168" s="32" t="str">
        <f t="shared" si="318"/>
        <v/>
      </c>
      <c r="R168" s="32" t="str">
        <f t="shared" si="318"/>
        <v/>
      </c>
      <c r="S168" s="34" t="str">
        <f t="shared" si="318"/>
        <v/>
      </c>
      <c r="T168" s="41"/>
      <c r="U168" s="36" t="s">
        <v>27</v>
      </c>
      <c r="V168" s="48"/>
      <c r="W168" s="48"/>
      <c r="X168" s="48"/>
      <c r="Y168" s="48"/>
      <c r="Z168" s="48"/>
    </row>
    <row r="169">
      <c r="A169" s="58">
        <v>166.0</v>
      </c>
      <c r="B169" s="58" t="s">
        <v>637</v>
      </c>
      <c r="C169" s="44" t="s">
        <v>638</v>
      </c>
      <c r="D169" s="44">
        <v>7.250111989E9</v>
      </c>
      <c r="E169" s="44" t="s">
        <v>639</v>
      </c>
      <c r="F169" s="45">
        <v>10000.0</v>
      </c>
      <c r="G169" s="28" t="s">
        <v>24</v>
      </c>
      <c r="H169" s="87" t="s">
        <v>640</v>
      </c>
      <c r="I169" s="47">
        <v>45804.0</v>
      </c>
      <c r="J169" s="40">
        <v>45804.0</v>
      </c>
      <c r="K169" s="32">
        <f t="shared" ref="K169:M169" si="319">IF(J169="","",J169+7)</f>
        <v>45811</v>
      </c>
      <c r="L169" s="32">
        <f t="shared" si="319"/>
        <v>45818</v>
      </c>
      <c r="M169" s="32">
        <f t="shared" si="319"/>
        <v>45825</v>
      </c>
      <c r="N169" s="33"/>
      <c r="O169" s="32" t="str">
        <f t="shared" si="4"/>
        <v/>
      </c>
      <c r="P169" s="33" t="str">
        <f t="shared" ref="P169:S169" si="320">IF(O169="","",O169+7)</f>
        <v/>
      </c>
      <c r="Q169" s="32" t="str">
        <f t="shared" si="320"/>
        <v/>
      </c>
      <c r="R169" s="32" t="str">
        <f t="shared" si="320"/>
        <v/>
      </c>
      <c r="S169" s="34" t="str">
        <f t="shared" si="320"/>
        <v/>
      </c>
      <c r="T169" s="41"/>
      <c r="U169" s="36" t="s">
        <v>27</v>
      </c>
      <c r="V169" s="48"/>
      <c r="W169" s="48"/>
      <c r="X169" s="48"/>
      <c r="Y169" s="48"/>
      <c r="Z169" s="48"/>
    </row>
    <row r="170">
      <c r="A170" s="58">
        <v>167.0</v>
      </c>
      <c r="B170" s="43" t="s">
        <v>641</v>
      </c>
      <c r="C170" s="44" t="s">
        <v>642</v>
      </c>
      <c r="D170" s="92">
        <v>7.544072213E9</v>
      </c>
      <c r="E170" s="45" t="s">
        <v>643</v>
      </c>
      <c r="F170" s="45">
        <v>15000.0</v>
      </c>
      <c r="G170" s="28" t="s">
        <v>36</v>
      </c>
      <c r="H170" s="87" t="s">
        <v>644</v>
      </c>
      <c r="I170" s="47">
        <v>45804.0</v>
      </c>
      <c r="J170" s="40">
        <v>45804.0</v>
      </c>
      <c r="K170" s="32">
        <f t="shared" ref="K170:M170" si="321">IF(J170="","",J170+7)</f>
        <v>45811</v>
      </c>
      <c r="L170" s="32">
        <f t="shared" si="321"/>
        <v>45818</v>
      </c>
      <c r="M170" s="32">
        <f t="shared" si="321"/>
        <v>45825</v>
      </c>
      <c r="N170" s="33">
        <v>45820.0</v>
      </c>
      <c r="O170" s="32">
        <f t="shared" si="4"/>
        <v>45834</v>
      </c>
      <c r="P170" s="33">
        <v>45898.0</v>
      </c>
      <c r="Q170" s="34">
        <v>45905.0</v>
      </c>
      <c r="R170" s="32"/>
      <c r="S170" s="34" t="str">
        <f>IF(R170="","",R170+7)</f>
        <v/>
      </c>
      <c r="T170" s="41"/>
      <c r="U170" s="36" t="s">
        <v>38</v>
      </c>
      <c r="V170" s="48"/>
      <c r="W170" s="48"/>
      <c r="X170" s="48"/>
      <c r="Y170" s="48"/>
      <c r="Z170" s="48"/>
    </row>
    <row r="171">
      <c r="A171" s="58">
        <v>168.0</v>
      </c>
      <c r="B171" s="43" t="s">
        <v>645</v>
      </c>
      <c r="C171" s="44" t="s">
        <v>646</v>
      </c>
      <c r="D171" s="44" t="s">
        <v>647</v>
      </c>
      <c r="E171" s="44" t="s">
        <v>648</v>
      </c>
      <c r="F171" s="45">
        <v>69715.0</v>
      </c>
      <c r="G171" s="28" t="s">
        <v>24</v>
      </c>
      <c r="H171" s="77" t="s">
        <v>649</v>
      </c>
      <c r="I171" s="47">
        <v>45786.0</v>
      </c>
      <c r="J171" s="40">
        <v>45786.0</v>
      </c>
      <c r="K171" s="32">
        <f t="shared" ref="K171:M171" si="322">IF(J171="","",J171+7)</f>
        <v>45793</v>
      </c>
      <c r="L171" s="32">
        <f t="shared" si="322"/>
        <v>45800</v>
      </c>
      <c r="M171" s="32">
        <f t="shared" si="322"/>
        <v>45807</v>
      </c>
      <c r="N171" s="33">
        <v>45820.0</v>
      </c>
      <c r="O171" s="32">
        <f t="shared" si="4"/>
        <v>45834</v>
      </c>
      <c r="P171" s="33"/>
      <c r="Q171" s="32" t="str">
        <f t="shared" ref="Q171:S171" si="323">IF(P171="","",P171+7)</f>
        <v/>
      </c>
      <c r="R171" s="32" t="str">
        <f t="shared" si="323"/>
        <v/>
      </c>
      <c r="S171" s="34" t="str">
        <f t="shared" si="323"/>
        <v/>
      </c>
      <c r="T171" s="41"/>
      <c r="U171" s="36" t="s">
        <v>38</v>
      </c>
      <c r="V171" s="48"/>
      <c r="W171" s="48"/>
      <c r="X171" s="48"/>
      <c r="Y171" s="48"/>
      <c r="Z171" s="48"/>
    </row>
    <row r="172">
      <c r="A172" s="58">
        <v>169.0</v>
      </c>
      <c r="B172" s="43" t="s">
        <v>650</v>
      </c>
      <c r="C172" s="44" t="s">
        <v>651</v>
      </c>
      <c r="D172" s="45" t="s">
        <v>652</v>
      </c>
      <c r="E172" s="45" t="s">
        <v>237</v>
      </c>
      <c r="F172" s="45">
        <v>34506.0</v>
      </c>
      <c r="G172" s="28" t="s">
        <v>42</v>
      </c>
      <c r="H172" s="118" t="s">
        <v>653</v>
      </c>
      <c r="I172" s="47">
        <v>45791.0</v>
      </c>
      <c r="J172" s="114">
        <v>45860.0</v>
      </c>
      <c r="K172" s="32">
        <f t="shared" ref="K172:M172" si="324">IF(J172="","",J172+7)</f>
        <v>45867</v>
      </c>
      <c r="L172" s="32">
        <f t="shared" si="324"/>
        <v>45874</v>
      </c>
      <c r="M172" s="32">
        <f t="shared" si="324"/>
        <v>45881</v>
      </c>
      <c r="N172" s="33"/>
      <c r="O172" s="32" t="str">
        <f t="shared" si="4"/>
        <v/>
      </c>
      <c r="P172" s="33" t="str">
        <f t="shared" ref="P172:S172" si="325">IF(O172="","",O172+7)</f>
        <v/>
      </c>
      <c r="Q172" s="32" t="str">
        <f t="shared" si="325"/>
        <v/>
      </c>
      <c r="R172" s="32" t="str">
        <f t="shared" si="325"/>
        <v/>
      </c>
      <c r="S172" s="34" t="str">
        <f t="shared" si="325"/>
        <v/>
      </c>
      <c r="T172" s="41"/>
      <c r="U172" s="36" t="s">
        <v>27</v>
      </c>
      <c r="V172" s="48"/>
      <c r="W172" s="48"/>
      <c r="X172" s="48"/>
      <c r="Y172" s="48"/>
      <c r="Z172" s="48"/>
    </row>
    <row r="173">
      <c r="A173" s="58">
        <v>170.0</v>
      </c>
      <c r="B173" s="43" t="s">
        <v>654</v>
      </c>
      <c r="C173" s="44" t="s">
        <v>203</v>
      </c>
      <c r="D173" s="44" t="s">
        <v>655</v>
      </c>
      <c r="E173" s="45" t="s">
        <v>656</v>
      </c>
      <c r="F173" s="45">
        <v>43820.0</v>
      </c>
      <c r="G173" s="28" t="s">
        <v>24</v>
      </c>
      <c r="H173" s="87" t="s">
        <v>657</v>
      </c>
      <c r="I173" s="47">
        <v>45804.0</v>
      </c>
      <c r="J173" s="40">
        <v>45804.0</v>
      </c>
      <c r="K173" s="32">
        <f t="shared" ref="K173:M173" si="326">IF(J173="","",J173+7)</f>
        <v>45811</v>
      </c>
      <c r="L173" s="32">
        <f t="shared" si="326"/>
        <v>45818</v>
      </c>
      <c r="M173" s="32">
        <f t="shared" si="326"/>
        <v>45825</v>
      </c>
      <c r="N173" s="33">
        <v>45846.0</v>
      </c>
      <c r="O173" s="32">
        <f t="shared" si="4"/>
        <v>45860</v>
      </c>
      <c r="P173" s="33"/>
      <c r="Q173" s="32" t="str">
        <f t="shared" ref="Q173:S173" si="327">IF(P173="","",P173+7)</f>
        <v/>
      </c>
      <c r="R173" s="32" t="str">
        <f t="shared" si="327"/>
        <v/>
      </c>
      <c r="S173" s="34" t="str">
        <f t="shared" si="327"/>
        <v/>
      </c>
      <c r="T173" s="41"/>
      <c r="U173" s="36" t="s">
        <v>38</v>
      </c>
      <c r="V173" s="48"/>
      <c r="W173" s="48"/>
      <c r="X173" s="48"/>
      <c r="Y173" s="48"/>
      <c r="Z173" s="48"/>
    </row>
    <row r="174">
      <c r="A174" s="58">
        <v>171.0</v>
      </c>
      <c r="B174" s="43" t="s">
        <v>658</v>
      </c>
      <c r="C174" s="44" t="s">
        <v>203</v>
      </c>
      <c r="D174" s="44" t="s">
        <v>655</v>
      </c>
      <c r="E174" s="45" t="s">
        <v>656</v>
      </c>
      <c r="F174" s="45">
        <v>43820.0</v>
      </c>
      <c r="G174" s="28" t="s">
        <v>24</v>
      </c>
      <c r="H174" s="87" t="s">
        <v>659</v>
      </c>
      <c r="I174" s="47">
        <v>45804.0</v>
      </c>
      <c r="J174" s="40">
        <v>45804.0</v>
      </c>
      <c r="K174" s="32">
        <f t="shared" ref="K174:M174" si="328">IF(J174="","",J174+7)</f>
        <v>45811</v>
      </c>
      <c r="L174" s="32">
        <f t="shared" si="328"/>
        <v>45818</v>
      </c>
      <c r="M174" s="32">
        <f t="shared" si="328"/>
        <v>45825</v>
      </c>
      <c r="N174" s="33">
        <v>45846.0</v>
      </c>
      <c r="O174" s="32">
        <f t="shared" si="4"/>
        <v>45860</v>
      </c>
      <c r="P174" s="33"/>
      <c r="Q174" s="32" t="str">
        <f t="shared" ref="Q174:R174" si="329">IF(P174="","",P174+7)</f>
        <v/>
      </c>
      <c r="R174" s="32" t="str">
        <f t="shared" si="329"/>
        <v/>
      </c>
      <c r="S174" s="34"/>
      <c r="T174" s="41"/>
      <c r="U174" s="36" t="s">
        <v>38</v>
      </c>
      <c r="V174" s="48"/>
      <c r="W174" s="48"/>
      <c r="X174" s="48"/>
      <c r="Y174" s="48"/>
      <c r="Z174" s="48"/>
    </row>
    <row r="175">
      <c r="A175" s="58">
        <v>172.0</v>
      </c>
      <c r="B175" s="43" t="s">
        <v>357</v>
      </c>
      <c r="C175" s="44" t="s">
        <v>358</v>
      </c>
      <c r="D175" s="44">
        <v>8.376007162E9</v>
      </c>
      <c r="E175" s="92" t="s">
        <v>660</v>
      </c>
      <c r="F175" s="45">
        <v>1199.0</v>
      </c>
      <c r="G175" s="28" t="s">
        <v>42</v>
      </c>
      <c r="H175" s="46" t="s">
        <v>661</v>
      </c>
      <c r="I175" s="47">
        <v>45813.0</v>
      </c>
      <c r="J175" s="40">
        <v>45813.0</v>
      </c>
      <c r="K175" s="32">
        <f t="shared" ref="K175:M175" si="330">IF(J175="","",J175+7)</f>
        <v>45820</v>
      </c>
      <c r="L175" s="32">
        <f t="shared" si="330"/>
        <v>45827</v>
      </c>
      <c r="M175" s="32">
        <f t="shared" si="330"/>
        <v>45834</v>
      </c>
      <c r="N175" s="33"/>
      <c r="O175" s="32" t="str">
        <f t="shared" si="4"/>
        <v/>
      </c>
      <c r="P175" s="33" t="str">
        <f t="shared" ref="P175:S175" si="331">IF(O175="","",O175+7)</f>
        <v/>
      </c>
      <c r="Q175" s="32" t="str">
        <f t="shared" si="331"/>
        <v/>
      </c>
      <c r="R175" s="32" t="str">
        <f t="shared" si="331"/>
        <v/>
      </c>
      <c r="S175" s="34" t="str">
        <f t="shared" si="331"/>
        <v/>
      </c>
      <c r="T175" s="41"/>
      <c r="U175" s="36" t="s">
        <v>27</v>
      </c>
      <c r="V175" s="48"/>
      <c r="W175" s="48"/>
      <c r="X175" s="48"/>
      <c r="Y175" s="48"/>
      <c r="Z175" s="48"/>
    </row>
    <row r="176">
      <c r="A176" s="58">
        <v>173.0</v>
      </c>
      <c r="B176" s="58" t="s">
        <v>662</v>
      </c>
      <c r="C176" s="44" t="s">
        <v>663</v>
      </c>
      <c r="D176" s="44" t="s">
        <v>664</v>
      </c>
      <c r="E176" s="44" t="s">
        <v>200</v>
      </c>
      <c r="F176" s="45">
        <v>8000.0</v>
      </c>
      <c r="G176" s="28" t="s">
        <v>24</v>
      </c>
      <c r="H176" s="87" t="s">
        <v>665</v>
      </c>
      <c r="I176" s="47">
        <v>45791.0</v>
      </c>
      <c r="J176" s="40">
        <v>45791.0</v>
      </c>
      <c r="K176" s="32">
        <f t="shared" ref="K176:M176" si="332">IF(J176="","",J176+7)</f>
        <v>45798</v>
      </c>
      <c r="L176" s="32">
        <f t="shared" si="332"/>
        <v>45805</v>
      </c>
      <c r="M176" s="32">
        <f t="shared" si="332"/>
        <v>45812</v>
      </c>
      <c r="N176" s="33"/>
      <c r="O176" s="32" t="str">
        <f t="shared" si="4"/>
        <v/>
      </c>
      <c r="P176" s="33" t="str">
        <f t="shared" ref="P176:S176" si="333">IF(O176="","",O176+7)</f>
        <v/>
      </c>
      <c r="Q176" s="32" t="str">
        <f t="shared" si="333"/>
        <v/>
      </c>
      <c r="R176" s="32" t="str">
        <f t="shared" si="333"/>
        <v/>
      </c>
      <c r="S176" s="34" t="str">
        <f t="shared" si="333"/>
        <v/>
      </c>
      <c r="T176" s="41"/>
      <c r="U176" s="36" t="s">
        <v>27</v>
      </c>
      <c r="V176" s="48"/>
      <c r="W176" s="48"/>
      <c r="X176" s="48"/>
      <c r="Y176" s="48"/>
      <c r="Z176" s="48"/>
    </row>
    <row r="177">
      <c r="A177" s="58">
        <v>174.0</v>
      </c>
      <c r="B177" s="58" t="s">
        <v>666</v>
      </c>
      <c r="C177" s="45" t="s">
        <v>667</v>
      </c>
      <c r="D177" s="44">
        <v>9.405020124E9</v>
      </c>
      <c r="E177" s="44" t="s">
        <v>668</v>
      </c>
      <c r="F177" s="45">
        <v>36000.0</v>
      </c>
      <c r="G177" s="28" t="s">
        <v>36</v>
      </c>
      <c r="H177" s="77" t="s">
        <v>669</v>
      </c>
      <c r="I177" s="47">
        <v>45791.0</v>
      </c>
      <c r="J177" s="40">
        <v>45791.0</v>
      </c>
      <c r="K177" s="32">
        <f t="shared" ref="K177:M177" si="334">IF(J177="","",J177+7)</f>
        <v>45798</v>
      </c>
      <c r="L177" s="32">
        <f t="shared" si="334"/>
        <v>45805</v>
      </c>
      <c r="M177" s="32">
        <f t="shared" si="334"/>
        <v>45812</v>
      </c>
      <c r="N177" s="33">
        <v>45839.0</v>
      </c>
      <c r="O177" s="32">
        <f t="shared" si="4"/>
        <v>45853</v>
      </c>
      <c r="P177" s="33">
        <v>45866.0</v>
      </c>
      <c r="Q177" s="32">
        <f>IF(P177="","",P177+7)</f>
        <v>45873</v>
      </c>
      <c r="R177" s="32"/>
      <c r="S177" s="34" t="str">
        <f>IF(R177="","",R177+7)</f>
        <v/>
      </c>
      <c r="T177" s="41"/>
      <c r="U177" s="36" t="s">
        <v>38</v>
      </c>
      <c r="V177" s="48"/>
      <c r="W177" s="48"/>
      <c r="X177" s="48"/>
      <c r="Y177" s="48"/>
      <c r="Z177" s="48"/>
    </row>
    <row r="178">
      <c r="A178" s="58">
        <v>175.0</v>
      </c>
      <c r="B178" s="58" t="s">
        <v>670</v>
      </c>
      <c r="C178" s="44" t="s">
        <v>671</v>
      </c>
      <c r="D178" s="44" t="s">
        <v>672</v>
      </c>
      <c r="E178" s="44" t="s">
        <v>673</v>
      </c>
      <c r="F178" s="45">
        <v>400.0</v>
      </c>
      <c r="G178" s="28" t="s">
        <v>42</v>
      </c>
      <c r="H178" s="87" t="s">
        <v>674</v>
      </c>
      <c r="I178" s="47">
        <v>45804.0</v>
      </c>
      <c r="J178" s="40">
        <v>45804.0</v>
      </c>
      <c r="K178" s="32">
        <f t="shared" ref="K178:M178" si="335">IF(J178="","",J178+7)</f>
        <v>45811</v>
      </c>
      <c r="L178" s="32">
        <f t="shared" si="335"/>
        <v>45818</v>
      </c>
      <c r="M178" s="32">
        <f t="shared" si="335"/>
        <v>45825</v>
      </c>
      <c r="N178" s="33"/>
      <c r="O178" s="32" t="str">
        <f t="shared" si="4"/>
        <v/>
      </c>
      <c r="P178" s="33" t="str">
        <f t="shared" ref="P178:S178" si="336">IF(O178="","",O178+7)</f>
        <v/>
      </c>
      <c r="Q178" s="32" t="str">
        <f t="shared" si="336"/>
        <v/>
      </c>
      <c r="R178" s="32" t="str">
        <f t="shared" si="336"/>
        <v/>
      </c>
      <c r="S178" s="34" t="str">
        <f t="shared" si="336"/>
        <v/>
      </c>
      <c r="T178" s="41"/>
      <c r="U178" s="36" t="s">
        <v>27</v>
      </c>
      <c r="V178" s="48"/>
      <c r="W178" s="48"/>
      <c r="X178" s="48"/>
      <c r="Y178" s="48"/>
      <c r="Z178" s="48"/>
    </row>
    <row r="179">
      <c r="A179" s="58">
        <v>176.0</v>
      </c>
      <c r="B179" s="58" t="s">
        <v>675</v>
      </c>
      <c r="C179" s="44" t="s">
        <v>676</v>
      </c>
      <c r="D179" s="45" t="s">
        <v>677</v>
      </c>
      <c r="E179" s="44" t="s">
        <v>601</v>
      </c>
      <c r="F179" s="45">
        <v>2029.0</v>
      </c>
      <c r="G179" s="28" t="s">
        <v>42</v>
      </c>
      <c r="H179" s="87" t="s">
        <v>678</v>
      </c>
      <c r="I179" s="47">
        <v>45804.0</v>
      </c>
      <c r="J179" s="40">
        <v>45804.0</v>
      </c>
      <c r="K179" s="32">
        <f t="shared" ref="K179:M179" si="337">IF(J179="","",J179+7)</f>
        <v>45811</v>
      </c>
      <c r="L179" s="32">
        <f t="shared" si="337"/>
        <v>45818</v>
      </c>
      <c r="M179" s="32">
        <f t="shared" si="337"/>
        <v>45825</v>
      </c>
      <c r="N179" s="33"/>
      <c r="O179" s="32" t="str">
        <f t="shared" si="4"/>
        <v/>
      </c>
      <c r="P179" s="33" t="str">
        <f t="shared" ref="P179:S179" si="338">IF(O179="","",O179+7)</f>
        <v/>
      </c>
      <c r="Q179" s="32" t="str">
        <f t="shared" si="338"/>
        <v/>
      </c>
      <c r="R179" s="32" t="str">
        <f t="shared" si="338"/>
        <v/>
      </c>
      <c r="S179" s="34" t="str">
        <f t="shared" si="338"/>
        <v/>
      </c>
      <c r="T179" s="41"/>
      <c r="U179" s="36" t="s">
        <v>27</v>
      </c>
      <c r="V179" s="48"/>
      <c r="W179" s="48"/>
      <c r="X179" s="48"/>
      <c r="Y179" s="48"/>
      <c r="Z179" s="48"/>
    </row>
    <row r="180">
      <c r="A180" s="58">
        <v>177.0</v>
      </c>
      <c r="B180" s="58" t="s">
        <v>679</v>
      </c>
      <c r="C180" s="45" t="s">
        <v>680</v>
      </c>
      <c r="D180" s="45" t="s">
        <v>681</v>
      </c>
      <c r="E180" s="44" t="s">
        <v>229</v>
      </c>
      <c r="F180" s="45">
        <v>17499.0</v>
      </c>
      <c r="G180" s="28" t="s">
        <v>42</v>
      </c>
      <c r="H180" s="46" t="s">
        <v>682</v>
      </c>
      <c r="I180" s="47">
        <v>45804.0</v>
      </c>
      <c r="J180" s="40">
        <v>45804.0</v>
      </c>
      <c r="K180" s="32">
        <f t="shared" ref="K180:M180" si="339">IF(J180="","",J180+7)</f>
        <v>45811</v>
      </c>
      <c r="L180" s="32">
        <f t="shared" si="339"/>
        <v>45818</v>
      </c>
      <c r="M180" s="32">
        <f t="shared" si="339"/>
        <v>45825</v>
      </c>
      <c r="N180" s="33"/>
      <c r="O180" s="32" t="str">
        <f t="shared" si="4"/>
        <v/>
      </c>
      <c r="P180" s="33" t="str">
        <f t="shared" ref="P180:S180" si="340">IF(O180="","",O180+7)</f>
        <v/>
      </c>
      <c r="Q180" s="32" t="str">
        <f t="shared" si="340"/>
        <v/>
      </c>
      <c r="R180" s="32" t="str">
        <f t="shared" si="340"/>
        <v/>
      </c>
      <c r="S180" s="34" t="str">
        <f t="shared" si="340"/>
        <v/>
      </c>
      <c r="T180" s="41"/>
      <c r="U180" s="36" t="s">
        <v>27</v>
      </c>
      <c r="V180" s="75"/>
      <c r="W180" s="75"/>
      <c r="X180" s="75"/>
      <c r="Y180" s="75"/>
      <c r="Z180" s="75"/>
    </row>
    <row r="181">
      <c r="A181" s="58">
        <v>178.0</v>
      </c>
      <c r="B181" s="43" t="s">
        <v>683</v>
      </c>
      <c r="C181" s="44" t="s">
        <v>684</v>
      </c>
      <c r="D181" s="44" t="s">
        <v>685</v>
      </c>
      <c r="E181" s="45" t="s">
        <v>686</v>
      </c>
      <c r="F181" s="45">
        <v>28320.0</v>
      </c>
      <c r="G181" s="28" t="s">
        <v>42</v>
      </c>
      <c r="H181" s="87" t="s">
        <v>687</v>
      </c>
      <c r="I181" s="47">
        <v>45804.0</v>
      </c>
      <c r="J181" s="40">
        <v>45804.0</v>
      </c>
      <c r="K181" s="32">
        <f t="shared" ref="K181:M181" si="341">IF(J181="","",J181+7)</f>
        <v>45811</v>
      </c>
      <c r="L181" s="32">
        <f t="shared" si="341"/>
        <v>45818</v>
      </c>
      <c r="M181" s="32">
        <f t="shared" si="341"/>
        <v>45825</v>
      </c>
      <c r="N181" s="33">
        <v>45821.0</v>
      </c>
      <c r="O181" s="32">
        <f t="shared" si="4"/>
        <v>45835</v>
      </c>
      <c r="P181" s="33">
        <v>45898.0</v>
      </c>
      <c r="Q181" s="34">
        <v>45905.0</v>
      </c>
      <c r="R181" s="32"/>
      <c r="S181" s="34" t="str">
        <f t="shared" ref="S181:S182" si="343">IF(R181="","",R181+7)</f>
        <v/>
      </c>
      <c r="T181" s="41"/>
      <c r="U181" s="36" t="s">
        <v>38</v>
      </c>
      <c r="V181" s="48"/>
      <c r="W181" s="48"/>
      <c r="X181" s="48"/>
      <c r="Y181" s="48"/>
      <c r="Z181" s="48"/>
    </row>
    <row r="182">
      <c r="A182" s="58">
        <v>179.0</v>
      </c>
      <c r="B182" s="43" t="s">
        <v>688</v>
      </c>
      <c r="C182" s="44" t="s">
        <v>689</v>
      </c>
      <c r="D182" s="45" t="s">
        <v>690</v>
      </c>
      <c r="E182" s="45" t="s">
        <v>691</v>
      </c>
      <c r="F182" s="45">
        <v>1010.0</v>
      </c>
      <c r="G182" s="28" t="s">
        <v>24</v>
      </c>
      <c r="H182" s="87" t="s">
        <v>692</v>
      </c>
      <c r="I182" s="47">
        <v>45804.0</v>
      </c>
      <c r="J182" s="40">
        <v>45804.0</v>
      </c>
      <c r="K182" s="32">
        <f t="shared" ref="K182:M182" si="342">IF(J182="","",J182+7)</f>
        <v>45811</v>
      </c>
      <c r="L182" s="32">
        <f t="shared" si="342"/>
        <v>45818</v>
      </c>
      <c r="M182" s="32">
        <f t="shared" si="342"/>
        <v>45825</v>
      </c>
      <c r="N182" s="33">
        <v>45821.0</v>
      </c>
      <c r="O182" s="32">
        <f t="shared" si="4"/>
        <v>45835</v>
      </c>
      <c r="P182" s="33">
        <v>45902.0</v>
      </c>
      <c r="Q182" s="32">
        <f>IF(P182="","",P182+7)</f>
        <v>45909</v>
      </c>
      <c r="R182" s="32"/>
      <c r="S182" s="34" t="str">
        <f t="shared" si="343"/>
        <v/>
      </c>
      <c r="T182" s="41"/>
      <c r="U182" s="36" t="s">
        <v>38</v>
      </c>
      <c r="V182" s="48"/>
      <c r="W182" s="48"/>
      <c r="X182" s="48"/>
      <c r="Y182" s="48"/>
      <c r="Z182" s="48"/>
    </row>
    <row r="183">
      <c r="A183" s="58">
        <v>180.0</v>
      </c>
      <c r="B183" s="43" t="s">
        <v>693</v>
      </c>
      <c r="C183" s="44" t="s">
        <v>694</v>
      </c>
      <c r="D183" s="44">
        <v>9.892728725E9</v>
      </c>
      <c r="E183" s="44" t="s">
        <v>695</v>
      </c>
      <c r="F183" s="45">
        <v>3609.0</v>
      </c>
      <c r="G183" s="28" t="s">
        <v>42</v>
      </c>
      <c r="H183" s="87" t="s">
        <v>696</v>
      </c>
      <c r="I183" s="47">
        <v>45804.0</v>
      </c>
      <c r="J183" s="40">
        <v>45804.0</v>
      </c>
      <c r="K183" s="32">
        <f t="shared" ref="K183:M183" si="344">IF(J183="","",J183+7)</f>
        <v>45811</v>
      </c>
      <c r="L183" s="32">
        <f t="shared" si="344"/>
        <v>45818</v>
      </c>
      <c r="M183" s="32">
        <f t="shared" si="344"/>
        <v>45825</v>
      </c>
      <c r="N183" s="33"/>
      <c r="O183" s="32" t="str">
        <f t="shared" si="4"/>
        <v/>
      </c>
      <c r="P183" s="33" t="str">
        <f t="shared" ref="P183:S183" si="345">IF(O183="","",O183+7)</f>
        <v/>
      </c>
      <c r="Q183" s="32" t="str">
        <f t="shared" si="345"/>
        <v/>
      </c>
      <c r="R183" s="32" t="str">
        <f t="shared" si="345"/>
        <v/>
      </c>
      <c r="S183" s="34" t="str">
        <f t="shared" si="345"/>
        <v/>
      </c>
      <c r="T183" s="41"/>
      <c r="U183" s="36" t="s">
        <v>27</v>
      </c>
      <c r="V183" s="48"/>
      <c r="W183" s="48"/>
      <c r="X183" s="48"/>
      <c r="Y183" s="48"/>
      <c r="Z183" s="48"/>
    </row>
    <row r="184">
      <c r="A184" s="58">
        <v>181.0</v>
      </c>
      <c r="B184" s="43" t="s">
        <v>697</v>
      </c>
      <c r="C184" s="45" t="s">
        <v>698</v>
      </c>
      <c r="D184" s="44" t="s">
        <v>699</v>
      </c>
      <c r="E184" s="44" t="s">
        <v>700</v>
      </c>
      <c r="F184" s="45">
        <v>44440.0</v>
      </c>
      <c r="G184" s="28" t="s">
        <v>322</v>
      </c>
      <c r="H184" s="77" t="s">
        <v>701</v>
      </c>
      <c r="I184" s="47">
        <v>45804.0</v>
      </c>
      <c r="J184" s="40">
        <v>45804.0</v>
      </c>
      <c r="K184" s="32">
        <f t="shared" ref="K184:M184" si="346">IF(J184="","",J184+7)</f>
        <v>45811</v>
      </c>
      <c r="L184" s="32">
        <f t="shared" si="346"/>
        <v>45818</v>
      </c>
      <c r="M184" s="32">
        <f t="shared" si="346"/>
        <v>45825</v>
      </c>
      <c r="N184" s="33">
        <v>45821.0</v>
      </c>
      <c r="O184" s="32">
        <f t="shared" si="4"/>
        <v>45835</v>
      </c>
      <c r="P184" s="33">
        <v>45898.0</v>
      </c>
      <c r="Q184" s="34">
        <v>45905.0</v>
      </c>
      <c r="R184" s="32"/>
      <c r="S184" s="34" t="str">
        <f>IF(R184="","",R184+7)</f>
        <v/>
      </c>
      <c r="T184" s="41"/>
      <c r="U184" s="36" t="s">
        <v>38</v>
      </c>
      <c r="V184" s="48"/>
      <c r="W184" s="48"/>
      <c r="X184" s="48"/>
      <c r="Y184" s="48"/>
      <c r="Z184" s="48"/>
    </row>
    <row r="185">
      <c r="A185" s="58">
        <v>182.0</v>
      </c>
      <c r="B185" s="43" t="s">
        <v>688</v>
      </c>
      <c r="C185" s="44" t="s">
        <v>702</v>
      </c>
      <c r="D185" s="44">
        <v>7.389481138E9</v>
      </c>
      <c r="E185" s="45" t="s">
        <v>601</v>
      </c>
      <c r="F185" s="45">
        <v>10669.0</v>
      </c>
      <c r="G185" s="28" t="s">
        <v>24</v>
      </c>
      <c r="H185" s="87" t="s">
        <v>703</v>
      </c>
      <c r="I185" s="47">
        <v>45804.0</v>
      </c>
      <c r="J185" s="40">
        <v>45804.0</v>
      </c>
      <c r="K185" s="32">
        <f t="shared" ref="K185:M185" si="347">IF(J185="","",J185+7)</f>
        <v>45811</v>
      </c>
      <c r="L185" s="32">
        <f t="shared" si="347"/>
        <v>45818</v>
      </c>
      <c r="M185" s="32">
        <f t="shared" si="347"/>
        <v>45825</v>
      </c>
      <c r="N185" s="33">
        <v>45832.0</v>
      </c>
      <c r="O185" s="32">
        <f t="shared" si="4"/>
        <v>45846</v>
      </c>
      <c r="P185" s="33"/>
      <c r="Q185" s="32" t="str">
        <f t="shared" ref="Q185:S185" si="348">IF(P185="","",P185+7)</f>
        <v/>
      </c>
      <c r="R185" s="32" t="str">
        <f t="shared" si="348"/>
        <v/>
      </c>
      <c r="S185" s="34" t="str">
        <f t="shared" si="348"/>
        <v/>
      </c>
      <c r="T185" s="41"/>
      <c r="U185" s="36" t="s">
        <v>27</v>
      </c>
      <c r="V185" s="75"/>
      <c r="W185" s="75"/>
      <c r="X185" s="75"/>
      <c r="Y185" s="75"/>
      <c r="Z185" s="75"/>
    </row>
    <row r="186">
      <c r="A186" s="58">
        <v>183.0</v>
      </c>
      <c r="B186" s="43" t="s">
        <v>704</v>
      </c>
      <c r="C186" s="44" t="s">
        <v>705</v>
      </c>
      <c r="D186" s="44">
        <v>8.979597919E9</v>
      </c>
      <c r="E186" s="44" t="s">
        <v>706</v>
      </c>
      <c r="F186" s="45">
        <v>599.0</v>
      </c>
      <c r="G186" s="28" t="s">
        <v>36</v>
      </c>
      <c r="H186" s="87" t="s">
        <v>707</v>
      </c>
      <c r="I186" s="47">
        <v>45804.0</v>
      </c>
      <c r="J186" s="40">
        <v>45804.0</v>
      </c>
      <c r="K186" s="32">
        <f t="shared" ref="K186:M186" si="349">IF(J186="","",J186+7)</f>
        <v>45811</v>
      </c>
      <c r="L186" s="32">
        <f t="shared" si="349"/>
        <v>45818</v>
      </c>
      <c r="M186" s="32">
        <f t="shared" si="349"/>
        <v>45825</v>
      </c>
      <c r="N186" s="33">
        <v>45868.0</v>
      </c>
      <c r="O186" s="32">
        <f t="shared" si="4"/>
        <v>45882</v>
      </c>
      <c r="P186" s="33">
        <v>45898.0</v>
      </c>
      <c r="Q186" s="34">
        <v>45905.0</v>
      </c>
      <c r="R186" s="32"/>
      <c r="S186" s="34" t="str">
        <f>IF(R186="","",R186+7)</f>
        <v/>
      </c>
      <c r="T186" s="41"/>
      <c r="U186" s="36" t="s">
        <v>38</v>
      </c>
      <c r="V186" s="75"/>
      <c r="W186" s="75"/>
      <c r="X186" s="75"/>
      <c r="Y186" s="75"/>
      <c r="Z186" s="75"/>
    </row>
    <row r="187">
      <c r="A187" s="58">
        <v>184.0</v>
      </c>
      <c r="B187" s="43" t="s">
        <v>708</v>
      </c>
      <c r="C187" s="44" t="s">
        <v>709</v>
      </c>
      <c r="D187" s="44" t="s">
        <v>710</v>
      </c>
      <c r="E187" s="44" t="s">
        <v>711</v>
      </c>
      <c r="F187" s="45">
        <v>922500.0</v>
      </c>
      <c r="G187" s="28" t="s">
        <v>24</v>
      </c>
      <c r="H187" s="87" t="s">
        <v>712</v>
      </c>
      <c r="I187" s="47">
        <v>45804.0</v>
      </c>
      <c r="J187" s="40">
        <v>45804.0</v>
      </c>
      <c r="K187" s="32">
        <f t="shared" ref="K187:M187" si="350">IF(J187="","",J187+7)</f>
        <v>45811</v>
      </c>
      <c r="L187" s="32">
        <f t="shared" si="350"/>
        <v>45818</v>
      </c>
      <c r="M187" s="32">
        <f t="shared" si="350"/>
        <v>45825</v>
      </c>
      <c r="N187" s="33">
        <v>45821.0</v>
      </c>
      <c r="O187" s="32">
        <f t="shared" si="4"/>
        <v>45835</v>
      </c>
      <c r="P187" s="33"/>
      <c r="Q187" s="32" t="str">
        <f t="shared" ref="Q187:S187" si="351">IF(P187="","",P187+7)</f>
        <v/>
      </c>
      <c r="R187" s="32" t="str">
        <f t="shared" si="351"/>
        <v/>
      </c>
      <c r="S187" s="34" t="str">
        <f t="shared" si="351"/>
        <v/>
      </c>
      <c r="T187" s="41"/>
      <c r="U187" s="36" t="s">
        <v>27</v>
      </c>
      <c r="V187" s="48"/>
      <c r="W187" s="48"/>
      <c r="X187" s="48"/>
      <c r="Y187" s="48"/>
      <c r="Z187" s="48"/>
    </row>
    <row r="188">
      <c r="A188" s="58">
        <v>185.0</v>
      </c>
      <c r="B188" s="43" t="s">
        <v>713</v>
      </c>
      <c r="C188" s="44" t="s">
        <v>714</v>
      </c>
      <c r="D188" s="45">
        <v>9.821231243E9</v>
      </c>
      <c r="E188" s="44" t="s">
        <v>715</v>
      </c>
      <c r="F188" s="45">
        <v>46552.0</v>
      </c>
      <c r="G188" s="28" t="s">
        <v>42</v>
      </c>
      <c r="H188" s="46" t="s">
        <v>716</v>
      </c>
      <c r="I188" s="47">
        <v>45804.0</v>
      </c>
      <c r="J188" s="40">
        <v>45804.0</v>
      </c>
      <c r="K188" s="32">
        <f t="shared" ref="K188:M188" si="352">IF(J188="","",J188+7)</f>
        <v>45811</v>
      </c>
      <c r="L188" s="32">
        <f t="shared" si="352"/>
        <v>45818</v>
      </c>
      <c r="M188" s="32">
        <f t="shared" si="352"/>
        <v>45825</v>
      </c>
      <c r="N188" s="33"/>
      <c r="O188" s="32" t="str">
        <f t="shared" si="4"/>
        <v/>
      </c>
      <c r="P188" s="33" t="str">
        <f t="shared" ref="P188:S188" si="353">IF(O188="","",O188+7)</f>
        <v/>
      </c>
      <c r="Q188" s="32" t="str">
        <f t="shared" si="353"/>
        <v/>
      </c>
      <c r="R188" s="32" t="str">
        <f t="shared" si="353"/>
        <v/>
      </c>
      <c r="S188" s="34" t="str">
        <f t="shared" si="353"/>
        <v/>
      </c>
      <c r="T188" s="41"/>
      <c r="U188" s="36" t="s">
        <v>27</v>
      </c>
      <c r="V188" s="48"/>
      <c r="W188" s="48"/>
      <c r="X188" s="48"/>
      <c r="Y188" s="48"/>
      <c r="Z188" s="48"/>
    </row>
    <row r="189">
      <c r="A189" s="58">
        <v>186.0</v>
      </c>
      <c r="B189" s="58" t="s">
        <v>717</v>
      </c>
      <c r="C189" s="44" t="s">
        <v>718</v>
      </c>
      <c r="D189" s="44">
        <v>9.968238897E9</v>
      </c>
      <c r="E189" s="44" t="s">
        <v>719</v>
      </c>
      <c r="F189" s="45">
        <v>2612.0</v>
      </c>
      <c r="G189" s="28" t="s">
        <v>42</v>
      </c>
      <c r="H189" s="87" t="s">
        <v>720</v>
      </c>
      <c r="I189" s="47">
        <v>45804.0</v>
      </c>
      <c r="J189" s="40">
        <v>45804.0</v>
      </c>
      <c r="K189" s="32">
        <f t="shared" ref="K189:M189" si="354">IF(J189="","",J189+7)</f>
        <v>45811</v>
      </c>
      <c r="L189" s="32">
        <f t="shared" si="354"/>
        <v>45818</v>
      </c>
      <c r="M189" s="32">
        <f t="shared" si="354"/>
        <v>45825</v>
      </c>
      <c r="N189" s="33"/>
      <c r="O189" s="32" t="str">
        <f t="shared" si="4"/>
        <v/>
      </c>
      <c r="P189" s="33" t="str">
        <f t="shared" ref="P189:S189" si="355">IF(O189="","",O189+7)</f>
        <v/>
      </c>
      <c r="Q189" s="32" t="str">
        <f t="shared" si="355"/>
        <v/>
      </c>
      <c r="R189" s="32" t="str">
        <f t="shared" si="355"/>
        <v/>
      </c>
      <c r="S189" s="34" t="str">
        <f t="shared" si="355"/>
        <v/>
      </c>
      <c r="T189" s="41"/>
      <c r="U189" s="36" t="s">
        <v>27</v>
      </c>
      <c r="V189" s="75"/>
      <c r="W189" s="75"/>
      <c r="X189" s="75"/>
      <c r="Y189" s="75"/>
      <c r="Z189" s="75"/>
    </row>
    <row r="190">
      <c r="A190" s="58">
        <v>187.0</v>
      </c>
      <c r="B190" s="43" t="s">
        <v>721</v>
      </c>
      <c r="C190" s="44" t="s">
        <v>722</v>
      </c>
      <c r="D190" s="44">
        <v>8.130636867E9</v>
      </c>
      <c r="E190" s="44" t="s">
        <v>723</v>
      </c>
      <c r="F190" s="45">
        <v>3115.0</v>
      </c>
      <c r="G190" s="28" t="s">
        <v>42</v>
      </c>
      <c r="H190" s="87" t="s">
        <v>724</v>
      </c>
      <c r="I190" s="47">
        <v>45804.0</v>
      </c>
      <c r="J190" s="40">
        <v>45804.0</v>
      </c>
      <c r="K190" s="32">
        <f t="shared" ref="K190:M190" si="356">IF(J190="","",J190+7)</f>
        <v>45811</v>
      </c>
      <c r="L190" s="32">
        <f t="shared" si="356"/>
        <v>45818</v>
      </c>
      <c r="M190" s="32">
        <f t="shared" si="356"/>
        <v>45825</v>
      </c>
      <c r="N190" s="33"/>
      <c r="O190" s="32" t="str">
        <f t="shared" si="4"/>
        <v/>
      </c>
      <c r="P190" s="33" t="str">
        <f t="shared" ref="P190:S190" si="357">IF(O190="","",O190+7)</f>
        <v/>
      </c>
      <c r="Q190" s="32" t="str">
        <f t="shared" si="357"/>
        <v/>
      </c>
      <c r="R190" s="32" t="str">
        <f t="shared" si="357"/>
        <v/>
      </c>
      <c r="S190" s="34" t="str">
        <f t="shared" si="357"/>
        <v/>
      </c>
      <c r="T190" s="41"/>
      <c r="U190" s="36" t="s">
        <v>27</v>
      </c>
      <c r="V190" s="48"/>
      <c r="W190" s="48"/>
      <c r="X190" s="48"/>
      <c r="Y190" s="48"/>
      <c r="Z190" s="48"/>
    </row>
    <row r="191">
      <c r="A191" s="58">
        <v>188.0</v>
      </c>
      <c r="B191" s="43" t="s">
        <v>725</v>
      </c>
      <c r="C191" s="44" t="s">
        <v>726</v>
      </c>
      <c r="D191" s="45" t="s">
        <v>727</v>
      </c>
      <c r="E191" s="45" t="s">
        <v>728</v>
      </c>
      <c r="F191" s="45">
        <v>44763.0</v>
      </c>
      <c r="G191" s="28" t="s">
        <v>341</v>
      </c>
      <c r="H191" s="87" t="s">
        <v>729</v>
      </c>
      <c r="I191" s="47">
        <v>45804.0</v>
      </c>
      <c r="J191" s="40">
        <v>45804.0</v>
      </c>
      <c r="K191" s="32">
        <f t="shared" ref="K191:M191" si="358">IF(J191="","",J191+7)</f>
        <v>45811</v>
      </c>
      <c r="L191" s="32">
        <f t="shared" si="358"/>
        <v>45818</v>
      </c>
      <c r="M191" s="32">
        <f t="shared" si="358"/>
        <v>45825</v>
      </c>
      <c r="N191" s="33">
        <v>45894.0</v>
      </c>
      <c r="O191" s="32">
        <f t="shared" si="4"/>
        <v>45908</v>
      </c>
      <c r="P191" s="33">
        <v>45902.0</v>
      </c>
      <c r="Q191" s="32">
        <f>IF(P191="","",P191+7)</f>
        <v>45909</v>
      </c>
      <c r="R191" s="32"/>
      <c r="S191" s="34" t="str">
        <f>IF(R191="","",R191+7)</f>
        <v/>
      </c>
      <c r="T191" s="41"/>
      <c r="U191" s="36" t="s">
        <v>38</v>
      </c>
      <c r="V191" s="75"/>
      <c r="W191" s="75"/>
      <c r="X191" s="75"/>
      <c r="Y191" s="75"/>
      <c r="Z191" s="75"/>
    </row>
    <row r="192">
      <c r="A192" s="58">
        <v>189.0</v>
      </c>
      <c r="B192" s="43" t="s">
        <v>730</v>
      </c>
      <c r="C192" s="44" t="s">
        <v>731</v>
      </c>
      <c r="D192" s="44" t="s">
        <v>732</v>
      </c>
      <c r="E192" s="44" t="s">
        <v>733</v>
      </c>
      <c r="F192" s="45">
        <v>2700.0</v>
      </c>
      <c r="G192" s="28" t="s">
        <v>42</v>
      </c>
      <c r="H192" s="87" t="s">
        <v>734</v>
      </c>
      <c r="I192" s="47">
        <v>45804.0</v>
      </c>
      <c r="J192" s="40">
        <v>45804.0</v>
      </c>
      <c r="K192" s="32">
        <f t="shared" ref="K192:M192" si="359">IF(J192="","",J192+7)</f>
        <v>45811</v>
      </c>
      <c r="L192" s="32">
        <f t="shared" si="359"/>
        <v>45818</v>
      </c>
      <c r="M192" s="32">
        <f t="shared" si="359"/>
        <v>45825</v>
      </c>
      <c r="N192" s="33"/>
      <c r="O192" s="32" t="str">
        <f t="shared" si="4"/>
        <v/>
      </c>
      <c r="P192" s="33" t="str">
        <f t="shared" ref="P192:S192" si="360">IF(O192="","",O192+7)</f>
        <v/>
      </c>
      <c r="Q192" s="32" t="str">
        <f t="shared" si="360"/>
        <v/>
      </c>
      <c r="R192" s="32" t="str">
        <f t="shared" si="360"/>
        <v/>
      </c>
      <c r="S192" s="34" t="str">
        <f t="shared" si="360"/>
        <v/>
      </c>
      <c r="T192" s="41"/>
      <c r="U192" s="36" t="s">
        <v>27</v>
      </c>
      <c r="V192" s="48"/>
      <c r="W192" s="48"/>
      <c r="X192" s="48"/>
      <c r="Y192" s="48"/>
      <c r="Z192" s="48"/>
    </row>
    <row r="193">
      <c r="A193" s="58">
        <v>190.0</v>
      </c>
      <c r="B193" s="43" t="s">
        <v>735</v>
      </c>
      <c r="C193" s="44" t="s">
        <v>736</v>
      </c>
      <c r="D193" s="44">
        <v>9.527859003E9</v>
      </c>
      <c r="E193" s="45" t="s">
        <v>75</v>
      </c>
      <c r="F193" s="45">
        <v>277283.0</v>
      </c>
      <c r="G193" s="28" t="s">
        <v>24</v>
      </c>
      <c r="H193" s="87" t="s">
        <v>737</v>
      </c>
      <c r="I193" s="47">
        <v>45804.0</v>
      </c>
      <c r="J193" s="40">
        <v>45804.0</v>
      </c>
      <c r="K193" s="32">
        <f t="shared" ref="K193:M193" si="361">IF(J193="","",J193+7)</f>
        <v>45811</v>
      </c>
      <c r="L193" s="32">
        <f t="shared" si="361"/>
        <v>45818</v>
      </c>
      <c r="M193" s="32">
        <f t="shared" si="361"/>
        <v>45825</v>
      </c>
      <c r="N193" s="33">
        <v>45822.0</v>
      </c>
      <c r="O193" s="32">
        <f t="shared" si="4"/>
        <v>45836</v>
      </c>
      <c r="P193" s="33"/>
      <c r="Q193" s="32" t="str">
        <f t="shared" ref="Q193:S193" si="362">IF(P193="","",P193+7)</f>
        <v/>
      </c>
      <c r="R193" s="32" t="str">
        <f t="shared" si="362"/>
        <v/>
      </c>
      <c r="S193" s="34" t="str">
        <f t="shared" si="362"/>
        <v/>
      </c>
      <c r="T193" s="41"/>
      <c r="U193" s="36" t="s">
        <v>38</v>
      </c>
      <c r="V193" s="75"/>
      <c r="W193" s="75"/>
      <c r="X193" s="75"/>
      <c r="Y193" s="75"/>
      <c r="Z193" s="75"/>
    </row>
    <row r="194">
      <c r="A194" s="58">
        <v>191.0</v>
      </c>
      <c r="B194" s="43" t="s">
        <v>738</v>
      </c>
      <c r="C194" s="44" t="s">
        <v>739</v>
      </c>
      <c r="D194" s="44" t="s">
        <v>740</v>
      </c>
      <c r="E194" s="44" t="s">
        <v>741</v>
      </c>
      <c r="F194" s="45">
        <v>670000.0</v>
      </c>
      <c r="G194" s="119" t="s">
        <v>24</v>
      </c>
      <c r="H194" s="87" t="s">
        <v>742</v>
      </c>
      <c r="I194" s="47">
        <v>45804.0</v>
      </c>
      <c r="J194" s="40">
        <v>45804.0</v>
      </c>
      <c r="K194" s="32">
        <f t="shared" ref="K194:M194" si="363">IF(J194="","",J194+7)</f>
        <v>45811</v>
      </c>
      <c r="L194" s="32">
        <f t="shared" si="363"/>
        <v>45818</v>
      </c>
      <c r="M194" s="32">
        <f t="shared" si="363"/>
        <v>45825</v>
      </c>
      <c r="N194" s="33">
        <v>45822.0</v>
      </c>
      <c r="O194" s="32">
        <f t="shared" si="4"/>
        <v>45836</v>
      </c>
      <c r="P194" s="33"/>
      <c r="Q194" s="32" t="str">
        <f t="shared" ref="Q194:S194" si="364">IF(P194="","",P194+7)</f>
        <v/>
      </c>
      <c r="R194" s="32" t="str">
        <f t="shared" si="364"/>
        <v/>
      </c>
      <c r="S194" s="34" t="str">
        <f t="shared" si="364"/>
        <v/>
      </c>
      <c r="T194" s="41"/>
      <c r="U194" s="36" t="s">
        <v>38</v>
      </c>
      <c r="V194" s="48"/>
      <c r="W194" s="48"/>
      <c r="X194" s="48"/>
      <c r="Y194" s="48"/>
      <c r="Z194" s="48"/>
    </row>
    <row r="195">
      <c r="A195" s="58">
        <v>192.0</v>
      </c>
      <c r="B195" s="58" t="s">
        <v>743</v>
      </c>
      <c r="C195" s="45" t="s">
        <v>744</v>
      </c>
      <c r="D195" s="45" t="s">
        <v>745</v>
      </c>
      <c r="E195" s="45" t="s">
        <v>746</v>
      </c>
      <c r="F195" s="45">
        <v>4945.0</v>
      </c>
      <c r="G195" s="28" t="s">
        <v>36</v>
      </c>
      <c r="H195" s="87" t="s">
        <v>747</v>
      </c>
      <c r="I195" s="47">
        <v>45804.0</v>
      </c>
      <c r="J195" s="40">
        <v>45804.0</v>
      </c>
      <c r="K195" s="32">
        <f t="shared" ref="K195:M195" si="365">IF(J195="","",J195+7)</f>
        <v>45811</v>
      </c>
      <c r="L195" s="32">
        <f t="shared" si="365"/>
        <v>45818</v>
      </c>
      <c r="M195" s="32">
        <f t="shared" si="365"/>
        <v>45825</v>
      </c>
      <c r="N195" s="33">
        <v>45822.0</v>
      </c>
      <c r="O195" s="32">
        <f t="shared" si="4"/>
        <v>45836</v>
      </c>
      <c r="P195" s="33">
        <v>45901.0</v>
      </c>
      <c r="Q195" s="32">
        <f t="shared" ref="Q195:Q196" si="367">IF(P195="","",P195+7)</f>
        <v>45908</v>
      </c>
      <c r="R195" s="32"/>
      <c r="S195" s="34" t="str">
        <f>IF(R195="","",R195+7)</f>
        <v/>
      </c>
      <c r="T195" s="41"/>
      <c r="U195" s="36" t="s">
        <v>38</v>
      </c>
      <c r="V195" s="48"/>
      <c r="W195" s="48"/>
      <c r="X195" s="48"/>
      <c r="Y195" s="48"/>
      <c r="Z195" s="48"/>
    </row>
    <row r="196">
      <c r="A196" s="58">
        <v>193.0</v>
      </c>
      <c r="B196" s="43" t="s">
        <v>748</v>
      </c>
      <c r="C196" s="44" t="s">
        <v>749</v>
      </c>
      <c r="D196" s="107"/>
      <c r="E196" s="107"/>
      <c r="F196" s="45"/>
      <c r="G196" s="28" t="s">
        <v>83</v>
      </c>
      <c r="H196" s="120"/>
      <c r="I196" s="47">
        <v>45783.0</v>
      </c>
      <c r="J196" s="40"/>
      <c r="K196" s="32" t="str">
        <f t="shared" ref="K196:M196" si="366">IF(J196="","",J196+7)</f>
        <v/>
      </c>
      <c r="L196" s="32" t="str">
        <f t="shared" si="366"/>
        <v/>
      </c>
      <c r="M196" s="32" t="str">
        <f t="shared" si="366"/>
        <v/>
      </c>
      <c r="N196" s="33">
        <v>45691.0</v>
      </c>
      <c r="O196" s="32">
        <f t="shared" si="4"/>
        <v>45705</v>
      </c>
      <c r="P196" s="33"/>
      <c r="Q196" s="32" t="str">
        <f t="shared" si="367"/>
        <v/>
      </c>
      <c r="R196" s="32" t="str">
        <f t="shared" ref="R196:S196" si="368">IF(Q196="","",Q196+7)</f>
        <v/>
      </c>
      <c r="S196" s="34" t="str">
        <f t="shared" si="368"/>
        <v/>
      </c>
      <c r="T196" s="41"/>
      <c r="U196" s="36" t="s">
        <v>38</v>
      </c>
      <c r="V196" s="48"/>
      <c r="W196" s="48"/>
      <c r="X196" s="48"/>
      <c r="Y196" s="48"/>
      <c r="Z196" s="48"/>
    </row>
    <row r="197">
      <c r="A197" s="58">
        <v>194.0</v>
      </c>
      <c r="B197" s="43" t="s">
        <v>750</v>
      </c>
      <c r="C197" s="44" t="s">
        <v>751</v>
      </c>
      <c r="D197" s="44" t="s">
        <v>752</v>
      </c>
      <c r="E197" s="45" t="s">
        <v>214</v>
      </c>
      <c r="F197" s="45">
        <v>1025000.0</v>
      </c>
      <c r="G197" s="28" t="s">
        <v>42</v>
      </c>
      <c r="H197" s="87" t="s">
        <v>753</v>
      </c>
      <c r="I197" s="47">
        <v>45813.0</v>
      </c>
      <c r="J197" s="40">
        <v>45813.0</v>
      </c>
      <c r="K197" s="32">
        <f t="shared" ref="K197:M197" si="369">IF(J197="","",J197+7)</f>
        <v>45820</v>
      </c>
      <c r="L197" s="32">
        <f t="shared" si="369"/>
        <v>45827</v>
      </c>
      <c r="M197" s="32">
        <f t="shared" si="369"/>
        <v>45834</v>
      </c>
      <c r="N197" s="33"/>
      <c r="O197" s="32" t="str">
        <f t="shared" si="4"/>
        <v/>
      </c>
      <c r="P197" s="33" t="str">
        <f t="shared" ref="P197:S197" si="370">IF(O197="","",O197+7)</f>
        <v/>
      </c>
      <c r="Q197" s="32" t="str">
        <f t="shared" si="370"/>
        <v/>
      </c>
      <c r="R197" s="32" t="str">
        <f t="shared" si="370"/>
        <v/>
      </c>
      <c r="S197" s="34" t="str">
        <f t="shared" si="370"/>
        <v/>
      </c>
      <c r="T197" s="41"/>
      <c r="U197" s="36" t="s">
        <v>27</v>
      </c>
      <c r="V197" s="48"/>
      <c r="W197" s="48"/>
      <c r="X197" s="48"/>
      <c r="Y197" s="48"/>
      <c r="Z197" s="48"/>
    </row>
    <row r="198">
      <c r="A198" s="58">
        <v>195.0</v>
      </c>
      <c r="B198" s="58" t="s">
        <v>754</v>
      </c>
      <c r="C198" s="45" t="s">
        <v>755</v>
      </c>
      <c r="D198" s="92">
        <v>9.911919139E9</v>
      </c>
      <c r="E198" s="45" t="s">
        <v>756</v>
      </c>
      <c r="F198" s="45">
        <v>34377.0</v>
      </c>
      <c r="G198" s="28" t="s">
        <v>42</v>
      </c>
      <c r="H198" s="87" t="s">
        <v>757</v>
      </c>
      <c r="I198" s="47">
        <v>45813.0</v>
      </c>
      <c r="J198" s="40">
        <v>45813.0</v>
      </c>
      <c r="K198" s="32">
        <f t="shared" ref="K198:M198" si="371">IF(J198="","",J198+7)</f>
        <v>45820</v>
      </c>
      <c r="L198" s="32">
        <f t="shared" si="371"/>
        <v>45827</v>
      </c>
      <c r="M198" s="32">
        <f t="shared" si="371"/>
        <v>45834</v>
      </c>
      <c r="N198" s="33">
        <v>45847.0</v>
      </c>
      <c r="O198" s="32">
        <f t="shared" si="4"/>
        <v>45861</v>
      </c>
      <c r="P198" s="33"/>
      <c r="Q198" s="32" t="str">
        <f t="shared" ref="Q198:S198" si="372">IF(P198="","",P198+7)</f>
        <v/>
      </c>
      <c r="R198" s="32" t="str">
        <f t="shared" si="372"/>
        <v/>
      </c>
      <c r="S198" s="34" t="str">
        <f t="shared" si="372"/>
        <v/>
      </c>
      <c r="T198" s="41"/>
      <c r="U198" s="36" t="s">
        <v>38</v>
      </c>
      <c r="V198" s="48"/>
      <c r="W198" s="48"/>
      <c r="X198" s="48"/>
      <c r="Y198" s="48"/>
      <c r="Z198" s="48"/>
    </row>
    <row r="199">
      <c r="A199" s="58">
        <v>196.0</v>
      </c>
      <c r="B199" s="58" t="s">
        <v>758</v>
      </c>
      <c r="C199" s="45" t="s">
        <v>759</v>
      </c>
      <c r="D199" s="92">
        <v>6.38206296E9</v>
      </c>
      <c r="E199" s="45" t="s">
        <v>760</v>
      </c>
      <c r="F199" s="45">
        <v>255318.0</v>
      </c>
      <c r="G199" s="28" t="s">
        <v>24</v>
      </c>
      <c r="H199" s="87" t="s">
        <v>761</v>
      </c>
      <c r="I199" s="47">
        <v>45813.0</v>
      </c>
      <c r="J199" s="40">
        <v>45813.0</v>
      </c>
      <c r="K199" s="32">
        <f t="shared" ref="K199:M199" si="373">IF(J199="","",J199+7)</f>
        <v>45820</v>
      </c>
      <c r="L199" s="32">
        <f t="shared" si="373"/>
        <v>45827</v>
      </c>
      <c r="M199" s="32">
        <f t="shared" si="373"/>
        <v>45834</v>
      </c>
      <c r="N199" s="33">
        <v>45862.0</v>
      </c>
      <c r="O199" s="32">
        <f t="shared" si="4"/>
        <v>45876</v>
      </c>
      <c r="P199" s="33"/>
      <c r="Q199" s="32" t="str">
        <f t="shared" ref="Q199:S199" si="374">IF(P199="","",P199+7)</f>
        <v/>
      </c>
      <c r="R199" s="32" t="str">
        <f t="shared" si="374"/>
        <v/>
      </c>
      <c r="S199" s="34" t="str">
        <f t="shared" si="374"/>
        <v/>
      </c>
      <c r="T199" s="41"/>
      <c r="U199" s="36" t="s">
        <v>27</v>
      </c>
      <c r="V199" s="48"/>
      <c r="W199" s="48"/>
      <c r="X199" s="48"/>
      <c r="Y199" s="48"/>
      <c r="Z199" s="48"/>
    </row>
    <row r="200">
      <c r="A200" s="58">
        <v>197.0</v>
      </c>
      <c r="B200" s="58" t="s">
        <v>762</v>
      </c>
      <c r="C200" s="45" t="s">
        <v>763</v>
      </c>
      <c r="D200" s="45">
        <v>9.757440293E9</v>
      </c>
      <c r="E200" s="45" t="s">
        <v>764</v>
      </c>
      <c r="F200" s="45">
        <v>8905.0</v>
      </c>
      <c r="G200" s="28" t="s">
        <v>42</v>
      </c>
      <c r="H200" s="87" t="s">
        <v>765</v>
      </c>
      <c r="I200" s="47">
        <v>45845.0</v>
      </c>
      <c r="J200" s="40">
        <v>45845.0</v>
      </c>
      <c r="K200" s="32">
        <f t="shared" ref="K200:M200" si="375">IF(J200="","",J200+7)</f>
        <v>45852</v>
      </c>
      <c r="L200" s="32">
        <f t="shared" si="375"/>
        <v>45859</v>
      </c>
      <c r="M200" s="32">
        <f t="shared" si="375"/>
        <v>45866</v>
      </c>
      <c r="N200" s="33">
        <v>45894.0</v>
      </c>
      <c r="O200" s="32">
        <f t="shared" si="4"/>
        <v>45908</v>
      </c>
      <c r="P200" s="33"/>
      <c r="Q200" s="32" t="str">
        <f t="shared" ref="Q200:S200" si="376">IF(P200="","",P200+7)</f>
        <v/>
      </c>
      <c r="R200" s="32" t="str">
        <f t="shared" si="376"/>
        <v/>
      </c>
      <c r="S200" s="34" t="str">
        <f t="shared" si="376"/>
        <v/>
      </c>
      <c r="T200" s="41"/>
      <c r="U200" s="36" t="s">
        <v>38</v>
      </c>
      <c r="V200" s="48"/>
      <c r="W200" s="48"/>
      <c r="X200" s="48"/>
      <c r="Y200" s="48"/>
      <c r="Z200" s="48"/>
    </row>
    <row r="201">
      <c r="A201" s="58">
        <v>198.0</v>
      </c>
      <c r="B201" s="58" t="s">
        <v>766</v>
      </c>
      <c r="C201" s="45" t="s">
        <v>767</v>
      </c>
      <c r="D201" s="45">
        <v>9.523034362E9</v>
      </c>
      <c r="E201" s="45" t="s">
        <v>214</v>
      </c>
      <c r="F201" s="45">
        <v>27632.0</v>
      </c>
      <c r="G201" s="28" t="s">
        <v>42</v>
      </c>
      <c r="H201" s="87" t="s">
        <v>768</v>
      </c>
      <c r="I201" s="47">
        <v>45813.0</v>
      </c>
      <c r="J201" s="40">
        <v>45813.0</v>
      </c>
      <c r="K201" s="32">
        <f t="shared" ref="K201:M201" si="377">IF(J201="","",J201+7)</f>
        <v>45820</v>
      </c>
      <c r="L201" s="32">
        <f t="shared" si="377"/>
        <v>45827</v>
      </c>
      <c r="M201" s="32">
        <f t="shared" si="377"/>
        <v>45834</v>
      </c>
      <c r="N201" s="33"/>
      <c r="O201" s="32" t="str">
        <f t="shared" si="4"/>
        <v/>
      </c>
      <c r="P201" s="33">
        <v>45842.0</v>
      </c>
      <c r="Q201" s="32">
        <f>IF(P201="","",P201+7)</f>
        <v>45849</v>
      </c>
      <c r="R201" s="32"/>
      <c r="S201" s="34" t="str">
        <f>IF(R201="","",R201+7)</f>
        <v/>
      </c>
      <c r="T201" s="41"/>
      <c r="U201" s="36" t="s">
        <v>38</v>
      </c>
      <c r="V201" s="48"/>
      <c r="W201" s="48"/>
      <c r="X201" s="48"/>
      <c r="Y201" s="48"/>
      <c r="Z201" s="48"/>
    </row>
    <row r="202">
      <c r="A202" s="58">
        <v>199.0</v>
      </c>
      <c r="B202" s="58" t="s">
        <v>769</v>
      </c>
      <c r="C202" s="45" t="s">
        <v>770</v>
      </c>
      <c r="D202" s="45" t="s">
        <v>771</v>
      </c>
      <c r="E202" s="45" t="s">
        <v>350</v>
      </c>
      <c r="F202" s="45">
        <v>696.0</v>
      </c>
      <c r="G202" s="28" t="s">
        <v>24</v>
      </c>
      <c r="H202" s="87" t="s">
        <v>772</v>
      </c>
      <c r="I202" s="47">
        <v>45813.0</v>
      </c>
      <c r="J202" s="40">
        <v>45813.0</v>
      </c>
      <c r="K202" s="32">
        <f t="shared" ref="K202:M202" si="378">IF(J202="","",J202+7)</f>
        <v>45820</v>
      </c>
      <c r="L202" s="32">
        <f t="shared" si="378"/>
        <v>45827</v>
      </c>
      <c r="M202" s="32">
        <f t="shared" si="378"/>
        <v>45834</v>
      </c>
      <c r="N202" s="33"/>
      <c r="O202" s="32" t="str">
        <f t="shared" si="4"/>
        <v/>
      </c>
      <c r="P202" s="33" t="str">
        <f t="shared" ref="P202:S202" si="379">IF(O202="","",O202+7)</f>
        <v/>
      </c>
      <c r="Q202" s="32" t="str">
        <f t="shared" si="379"/>
        <v/>
      </c>
      <c r="R202" s="32" t="str">
        <f t="shared" si="379"/>
        <v/>
      </c>
      <c r="S202" s="34" t="str">
        <f t="shared" si="379"/>
        <v/>
      </c>
      <c r="T202" s="41"/>
      <c r="U202" s="36" t="s">
        <v>38</v>
      </c>
      <c r="V202" s="48"/>
      <c r="W202" s="48"/>
      <c r="X202" s="48"/>
      <c r="Y202" s="48"/>
      <c r="Z202" s="48"/>
    </row>
    <row r="203">
      <c r="A203" s="58">
        <v>200.0</v>
      </c>
      <c r="B203" s="43" t="s">
        <v>198</v>
      </c>
      <c r="C203" s="45" t="s">
        <v>199</v>
      </c>
      <c r="D203" s="92" t="s">
        <v>773</v>
      </c>
      <c r="E203" s="45" t="s">
        <v>774</v>
      </c>
      <c r="F203" s="45">
        <v>45819.0</v>
      </c>
      <c r="G203" s="28" t="s">
        <v>24</v>
      </c>
      <c r="H203" s="46" t="s">
        <v>775</v>
      </c>
      <c r="I203" s="57">
        <v>45813.0</v>
      </c>
      <c r="J203" s="40">
        <v>45813.0</v>
      </c>
      <c r="K203" s="34">
        <f t="shared" ref="K203:M203" si="380">IF(J203="","",J203+7)</f>
        <v>45820</v>
      </c>
      <c r="L203" s="34">
        <f t="shared" si="380"/>
        <v>45827</v>
      </c>
      <c r="M203" s="34">
        <f t="shared" si="380"/>
        <v>45834</v>
      </c>
      <c r="N203" s="33">
        <v>45845.0</v>
      </c>
      <c r="O203" s="34">
        <f t="shared" si="4"/>
        <v>45859</v>
      </c>
      <c r="P203" s="33"/>
      <c r="Q203" s="34" t="str">
        <f t="shared" ref="Q203:S203" si="381">IF(P203="","",P203+7)</f>
        <v/>
      </c>
      <c r="R203" s="34" t="str">
        <f t="shared" si="381"/>
        <v/>
      </c>
      <c r="S203" s="34" t="str">
        <f t="shared" si="381"/>
        <v/>
      </c>
      <c r="T203" s="41"/>
      <c r="U203" s="36" t="s">
        <v>38</v>
      </c>
      <c r="V203" s="48"/>
      <c r="W203" s="48"/>
      <c r="X203" s="48"/>
      <c r="Y203" s="48"/>
      <c r="Z203" s="48"/>
    </row>
    <row r="204">
      <c r="A204" s="58">
        <v>201.0</v>
      </c>
      <c r="B204" s="43" t="s">
        <v>776</v>
      </c>
      <c r="C204" s="44" t="s">
        <v>777</v>
      </c>
      <c r="D204" s="44">
        <v>9.110079138E9</v>
      </c>
      <c r="E204" s="44" t="s">
        <v>778</v>
      </c>
      <c r="F204" s="44">
        <v>40000.0</v>
      </c>
      <c r="G204" s="28" t="s">
        <v>24</v>
      </c>
      <c r="H204" s="46" t="s">
        <v>779</v>
      </c>
      <c r="I204" s="57">
        <v>45813.0</v>
      </c>
      <c r="J204" s="40">
        <v>45813.0</v>
      </c>
      <c r="K204" s="34">
        <f t="shared" ref="K204:M204" si="382">IF(J204="","",J204+7)</f>
        <v>45820</v>
      </c>
      <c r="L204" s="34">
        <f t="shared" si="382"/>
        <v>45827</v>
      </c>
      <c r="M204" s="34">
        <f t="shared" si="382"/>
        <v>45834</v>
      </c>
      <c r="N204" s="33">
        <v>45845.0</v>
      </c>
      <c r="O204" s="34">
        <f t="shared" si="4"/>
        <v>45859</v>
      </c>
      <c r="P204" s="33">
        <v>45909.0</v>
      </c>
      <c r="Q204" s="34">
        <f t="shared" ref="Q204:S204" si="383">IF(P204="","",P204+7)</f>
        <v>45916</v>
      </c>
      <c r="R204" s="34">
        <f t="shared" si="383"/>
        <v>45923</v>
      </c>
      <c r="S204" s="34">
        <f t="shared" si="383"/>
        <v>45930</v>
      </c>
      <c r="T204" s="41"/>
      <c r="U204" s="36" t="s">
        <v>38</v>
      </c>
      <c r="V204" s="48"/>
      <c r="W204" s="48"/>
      <c r="X204" s="48"/>
      <c r="Y204" s="48"/>
      <c r="Z204" s="48"/>
    </row>
    <row r="205">
      <c r="A205" s="58">
        <v>202.0</v>
      </c>
      <c r="B205" s="58" t="s">
        <v>780</v>
      </c>
      <c r="C205" s="45" t="s">
        <v>781</v>
      </c>
      <c r="D205" s="45" t="s">
        <v>782</v>
      </c>
      <c r="E205" s="45" t="s">
        <v>90</v>
      </c>
      <c r="F205" s="45">
        <v>133133.0</v>
      </c>
      <c r="G205" s="28" t="s">
        <v>24</v>
      </c>
      <c r="H205" s="46" t="s">
        <v>783</v>
      </c>
      <c r="I205" s="47">
        <v>45813.0</v>
      </c>
      <c r="J205" s="40">
        <v>45813.0</v>
      </c>
      <c r="K205" s="32">
        <f t="shared" ref="K205:M205" si="384">IF(J205="","",J205+7)</f>
        <v>45820</v>
      </c>
      <c r="L205" s="32">
        <f t="shared" si="384"/>
        <v>45827</v>
      </c>
      <c r="M205" s="32">
        <f t="shared" si="384"/>
        <v>45834</v>
      </c>
      <c r="N205" s="33">
        <v>45894.0</v>
      </c>
      <c r="O205" s="32">
        <f t="shared" si="4"/>
        <v>45908</v>
      </c>
      <c r="P205" s="33"/>
      <c r="Q205" s="32" t="str">
        <f t="shared" ref="Q205:S205" si="385">IF(P205="","",P205+7)</f>
        <v/>
      </c>
      <c r="R205" s="32" t="str">
        <f t="shared" si="385"/>
        <v/>
      </c>
      <c r="S205" s="34" t="str">
        <f t="shared" si="385"/>
        <v/>
      </c>
      <c r="T205" s="41"/>
      <c r="U205" s="36" t="s">
        <v>38</v>
      </c>
      <c r="V205" s="48"/>
      <c r="W205" s="48"/>
      <c r="X205" s="48"/>
      <c r="Y205" s="48"/>
      <c r="Z205" s="48"/>
    </row>
    <row r="206">
      <c r="A206" s="58">
        <v>203.0</v>
      </c>
      <c r="B206" s="58" t="s">
        <v>784</v>
      </c>
      <c r="C206" s="45" t="s">
        <v>785</v>
      </c>
      <c r="D206" s="45" t="s">
        <v>786</v>
      </c>
      <c r="E206" s="45" t="s">
        <v>214</v>
      </c>
      <c r="F206" s="45">
        <v>62111.0</v>
      </c>
      <c r="G206" s="28" t="s">
        <v>42</v>
      </c>
      <c r="H206" s="87" t="s">
        <v>787</v>
      </c>
      <c r="I206" s="47">
        <v>45813.0</v>
      </c>
      <c r="J206" s="40">
        <v>45813.0</v>
      </c>
      <c r="K206" s="32">
        <f t="shared" ref="K206:M206" si="386">IF(J206="","",J206+7)</f>
        <v>45820</v>
      </c>
      <c r="L206" s="32">
        <f t="shared" si="386"/>
        <v>45827</v>
      </c>
      <c r="M206" s="32">
        <f t="shared" si="386"/>
        <v>45834</v>
      </c>
      <c r="N206" s="33"/>
      <c r="O206" s="32" t="str">
        <f t="shared" si="4"/>
        <v/>
      </c>
      <c r="P206" s="33">
        <v>45876.0</v>
      </c>
      <c r="Q206" s="32">
        <f t="shared" ref="Q206:Q207" si="388">IF(P206="","",P206+7)</f>
        <v>45883</v>
      </c>
      <c r="R206" s="121">
        <v>45881.0</v>
      </c>
      <c r="S206" s="34">
        <f>IF(R206="","",R206+7)</f>
        <v>45888</v>
      </c>
      <c r="T206" s="41"/>
      <c r="U206" s="36" t="s">
        <v>38</v>
      </c>
      <c r="V206" s="48"/>
      <c r="W206" s="48"/>
      <c r="X206" s="48"/>
      <c r="Y206" s="48"/>
      <c r="Z206" s="48"/>
    </row>
    <row r="207">
      <c r="A207" s="58">
        <v>204.0</v>
      </c>
      <c r="B207" s="58" t="s">
        <v>788</v>
      </c>
      <c r="C207" s="45" t="s">
        <v>789</v>
      </c>
      <c r="D207" s="45">
        <v>9.175763264E9</v>
      </c>
      <c r="E207" s="45" t="s">
        <v>790</v>
      </c>
      <c r="F207" s="45">
        <v>29000.0</v>
      </c>
      <c r="G207" s="28" t="s">
        <v>791</v>
      </c>
      <c r="H207" s="112"/>
      <c r="I207" s="57"/>
      <c r="J207" s="40"/>
      <c r="K207" s="34" t="str">
        <f t="shared" ref="K207:M207" si="387">IF(J207="","",J207+7)</f>
        <v/>
      </c>
      <c r="L207" s="34" t="str">
        <f t="shared" si="387"/>
        <v/>
      </c>
      <c r="M207" s="34" t="str">
        <f t="shared" si="387"/>
        <v/>
      </c>
      <c r="N207" s="33">
        <v>45845.0</v>
      </c>
      <c r="O207" s="34">
        <f t="shared" si="4"/>
        <v>45859</v>
      </c>
      <c r="P207" s="33"/>
      <c r="Q207" s="34" t="str">
        <f t="shared" si="388"/>
        <v/>
      </c>
      <c r="R207" s="34" t="str">
        <f t="shared" ref="R207:S207" si="389">IF(Q207="","",Q207+7)</f>
        <v/>
      </c>
      <c r="S207" s="34" t="str">
        <f t="shared" si="389"/>
        <v/>
      </c>
      <c r="T207" s="41"/>
      <c r="U207" s="36" t="s">
        <v>38</v>
      </c>
      <c r="V207" s="48"/>
      <c r="W207" s="48"/>
      <c r="X207" s="48"/>
      <c r="Y207" s="48"/>
      <c r="Z207" s="48"/>
    </row>
    <row r="208">
      <c r="A208" s="58">
        <v>205.0</v>
      </c>
      <c r="B208" s="58" t="s">
        <v>792</v>
      </c>
      <c r="C208" s="45" t="s">
        <v>793</v>
      </c>
      <c r="D208" s="45" t="s">
        <v>794</v>
      </c>
      <c r="E208" s="45" t="s">
        <v>795</v>
      </c>
      <c r="F208" s="45">
        <v>70000.0</v>
      </c>
      <c r="G208" s="28" t="s">
        <v>24</v>
      </c>
      <c r="H208" s="77" t="s">
        <v>796</v>
      </c>
      <c r="I208" s="47">
        <v>45813.0</v>
      </c>
      <c r="J208" s="40">
        <v>45813.0</v>
      </c>
      <c r="K208" s="32">
        <f t="shared" ref="K208:M208" si="390">IF(J208="","",J208+7)</f>
        <v>45820</v>
      </c>
      <c r="L208" s="32">
        <f t="shared" si="390"/>
        <v>45827</v>
      </c>
      <c r="M208" s="32">
        <f t="shared" si="390"/>
        <v>45834</v>
      </c>
      <c r="N208" s="33"/>
      <c r="O208" s="32" t="str">
        <f t="shared" si="4"/>
        <v/>
      </c>
      <c r="P208" s="33" t="str">
        <f t="shared" ref="P208:S208" si="391">IF(O208="","",O208+7)</f>
        <v/>
      </c>
      <c r="Q208" s="32" t="str">
        <f t="shared" si="391"/>
        <v/>
      </c>
      <c r="R208" s="32" t="str">
        <f t="shared" si="391"/>
        <v/>
      </c>
      <c r="S208" s="34" t="str">
        <f t="shared" si="391"/>
        <v/>
      </c>
      <c r="T208" s="41"/>
      <c r="U208" s="36" t="s">
        <v>27</v>
      </c>
      <c r="V208" s="48"/>
      <c r="W208" s="48"/>
      <c r="X208" s="48"/>
      <c r="Y208" s="48"/>
      <c r="Z208" s="48"/>
    </row>
    <row r="209">
      <c r="A209" s="58">
        <v>206.0</v>
      </c>
      <c r="B209" s="43" t="s">
        <v>797</v>
      </c>
      <c r="C209" s="44" t="s">
        <v>798</v>
      </c>
      <c r="D209" s="44" t="s">
        <v>799</v>
      </c>
      <c r="E209" s="44" t="s">
        <v>800</v>
      </c>
      <c r="F209" s="45">
        <v>9000.0</v>
      </c>
      <c r="G209" s="28" t="s">
        <v>24</v>
      </c>
      <c r="H209" s="112"/>
      <c r="I209" s="95"/>
      <c r="J209" s="40"/>
      <c r="K209" s="32" t="str">
        <f t="shared" ref="K209:M209" si="392">IF(J209="","",J209+7)</f>
        <v/>
      </c>
      <c r="L209" s="32" t="str">
        <f t="shared" si="392"/>
        <v/>
      </c>
      <c r="M209" s="32" t="str">
        <f t="shared" si="392"/>
        <v/>
      </c>
      <c r="N209" s="33">
        <v>45822.0</v>
      </c>
      <c r="O209" s="32">
        <f t="shared" si="4"/>
        <v>45836</v>
      </c>
      <c r="P209" s="33"/>
      <c r="Q209" s="32" t="str">
        <f t="shared" ref="Q209:S209" si="393">IF(P209="","",P209+7)</f>
        <v/>
      </c>
      <c r="R209" s="32" t="str">
        <f t="shared" si="393"/>
        <v/>
      </c>
      <c r="S209" s="34" t="str">
        <f t="shared" si="393"/>
        <v/>
      </c>
      <c r="T209" s="41"/>
      <c r="U209" s="36" t="s">
        <v>38</v>
      </c>
      <c r="V209" s="48"/>
      <c r="W209" s="48"/>
      <c r="X209" s="48"/>
      <c r="Y209" s="48"/>
      <c r="Z209" s="48"/>
    </row>
    <row r="210">
      <c r="A210" s="58">
        <v>207.0</v>
      </c>
      <c r="B210" s="43" t="s">
        <v>801</v>
      </c>
      <c r="C210" s="44" t="s">
        <v>802</v>
      </c>
      <c r="D210" s="44">
        <v>7.50479301E9</v>
      </c>
      <c r="E210" s="44" t="s">
        <v>803</v>
      </c>
      <c r="F210" s="45">
        <v>1175.0</v>
      </c>
      <c r="G210" s="28" t="s">
        <v>42</v>
      </c>
      <c r="H210" s="87" t="s">
        <v>804</v>
      </c>
      <c r="I210" s="47">
        <v>45813.0</v>
      </c>
      <c r="J210" s="40">
        <v>45813.0</v>
      </c>
      <c r="K210" s="32">
        <f t="shared" ref="K210:M210" si="394">IF(J210="","",J210+7)</f>
        <v>45820</v>
      </c>
      <c r="L210" s="32">
        <f t="shared" si="394"/>
        <v>45827</v>
      </c>
      <c r="M210" s="32">
        <f t="shared" si="394"/>
        <v>45834</v>
      </c>
      <c r="N210" s="33"/>
      <c r="O210" s="32" t="str">
        <f t="shared" si="4"/>
        <v/>
      </c>
      <c r="P210" s="33" t="str">
        <f t="shared" ref="P210:S210" si="395">IF(O210="","",O210+7)</f>
        <v/>
      </c>
      <c r="Q210" s="32" t="str">
        <f t="shared" si="395"/>
        <v/>
      </c>
      <c r="R210" s="32" t="str">
        <f t="shared" si="395"/>
        <v/>
      </c>
      <c r="S210" s="34" t="str">
        <f t="shared" si="395"/>
        <v/>
      </c>
      <c r="T210" s="41"/>
      <c r="U210" s="36" t="s">
        <v>27</v>
      </c>
      <c r="V210" s="48"/>
      <c r="W210" s="48"/>
      <c r="X210" s="48"/>
      <c r="Y210" s="48"/>
      <c r="Z210" s="48"/>
    </row>
    <row r="211">
      <c r="A211" s="58">
        <v>208.0</v>
      </c>
      <c r="B211" s="58" t="s">
        <v>805</v>
      </c>
      <c r="C211" s="44" t="s">
        <v>806</v>
      </c>
      <c r="D211" s="44" t="s">
        <v>807</v>
      </c>
      <c r="E211" s="44" t="s">
        <v>808</v>
      </c>
      <c r="F211" s="107"/>
      <c r="G211" s="28" t="s">
        <v>24</v>
      </c>
      <c r="H211" s="77" t="s">
        <v>809</v>
      </c>
      <c r="I211" s="47">
        <v>45813.0</v>
      </c>
      <c r="J211" s="40">
        <v>45813.0</v>
      </c>
      <c r="K211" s="32">
        <f t="shared" ref="K211:M211" si="396">IF(J211="","",J211+7)</f>
        <v>45820</v>
      </c>
      <c r="L211" s="32">
        <f t="shared" si="396"/>
        <v>45827</v>
      </c>
      <c r="M211" s="32">
        <f t="shared" si="396"/>
        <v>45834</v>
      </c>
      <c r="N211" s="33">
        <v>45822.0</v>
      </c>
      <c r="O211" s="32">
        <f t="shared" si="4"/>
        <v>45836</v>
      </c>
      <c r="P211" s="33"/>
      <c r="Q211" s="32" t="str">
        <f t="shared" ref="Q211:S211" si="397">IF(P211="","",P211+7)</f>
        <v/>
      </c>
      <c r="R211" s="32" t="str">
        <f t="shared" si="397"/>
        <v/>
      </c>
      <c r="S211" s="34" t="str">
        <f t="shared" si="397"/>
        <v/>
      </c>
      <c r="T211" s="41"/>
      <c r="U211" s="36" t="s">
        <v>27</v>
      </c>
      <c r="V211" s="48"/>
      <c r="W211" s="48"/>
      <c r="X211" s="48"/>
      <c r="Y211" s="48"/>
      <c r="Z211" s="48"/>
    </row>
    <row r="212">
      <c r="A212" s="58">
        <v>209.0</v>
      </c>
      <c r="B212" s="43" t="s">
        <v>810</v>
      </c>
      <c r="C212" s="44" t="s">
        <v>811</v>
      </c>
      <c r="D212" s="45" t="s">
        <v>812</v>
      </c>
      <c r="E212" s="44" t="s">
        <v>813</v>
      </c>
      <c r="F212" s="45"/>
      <c r="G212" s="28" t="s">
        <v>24</v>
      </c>
      <c r="H212" s="87" t="s">
        <v>814</v>
      </c>
      <c r="I212" s="47">
        <v>45813.0</v>
      </c>
      <c r="J212" s="40">
        <v>45813.0</v>
      </c>
      <c r="K212" s="32">
        <f t="shared" ref="K212:M212" si="398">IF(J212="","",J212+7)</f>
        <v>45820</v>
      </c>
      <c r="L212" s="32">
        <f t="shared" si="398"/>
        <v>45827</v>
      </c>
      <c r="M212" s="32">
        <f t="shared" si="398"/>
        <v>45834</v>
      </c>
      <c r="N212" s="33"/>
      <c r="O212" s="32" t="str">
        <f t="shared" si="4"/>
        <v/>
      </c>
      <c r="P212" s="33" t="str">
        <f t="shared" ref="P212:S212" si="399">IF(O212="","",O212+7)</f>
        <v/>
      </c>
      <c r="Q212" s="32" t="str">
        <f t="shared" si="399"/>
        <v/>
      </c>
      <c r="R212" s="32" t="str">
        <f t="shared" si="399"/>
        <v/>
      </c>
      <c r="S212" s="34" t="str">
        <f t="shared" si="399"/>
        <v/>
      </c>
      <c r="T212" s="41"/>
      <c r="U212" s="36" t="s">
        <v>27</v>
      </c>
      <c r="V212" s="48"/>
      <c r="W212" s="48"/>
      <c r="X212" s="48"/>
      <c r="Y212" s="48"/>
      <c r="Z212" s="48"/>
    </row>
    <row r="213">
      <c r="A213" s="58">
        <v>210.0</v>
      </c>
      <c r="B213" s="43" t="s">
        <v>815</v>
      </c>
      <c r="C213" s="44" t="s">
        <v>816</v>
      </c>
      <c r="D213" s="44" t="s">
        <v>817</v>
      </c>
      <c r="E213" s="44" t="s">
        <v>818</v>
      </c>
      <c r="F213" s="45" t="s">
        <v>819</v>
      </c>
      <c r="G213" s="28" t="s">
        <v>24</v>
      </c>
      <c r="H213" s="112"/>
      <c r="I213" s="47">
        <v>45813.0</v>
      </c>
      <c r="J213" s="40">
        <v>45813.0</v>
      </c>
      <c r="K213" s="32">
        <f t="shared" ref="K213:M213" si="400">IF(J213="","",J213+7)</f>
        <v>45820</v>
      </c>
      <c r="L213" s="32">
        <f t="shared" si="400"/>
        <v>45827</v>
      </c>
      <c r="M213" s="32">
        <f t="shared" si="400"/>
        <v>45834</v>
      </c>
      <c r="N213" s="33">
        <v>45823.0</v>
      </c>
      <c r="O213" s="32">
        <f t="shared" si="4"/>
        <v>45837</v>
      </c>
      <c r="P213" s="33"/>
      <c r="Q213" s="32" t="str">
        <f t="shared" ref="Q213:S213" si="401">IF(P213="","",P213+7)</f>
        <v/>
      </c>
      <c r="R213" s="32" t="str">
        <f t="shared" si="401"/>
        <v/>
      </c>
      <c r="S213" s="34" t="str">
        <f t="shared" si="401"/>
        <v/>
      </c>
      <c r="T213" s="41"/>
      <c r="U213" s="36" t="s">
        <v>27</v>
      </c>
      <c r="V213" s="48"/>
      <c r="W213" s="48"/>
      <c r="X213" s="48"/>
      <c r="Y213" s="48"/>
      <c r="Z213" s="48"/>
    </row>
    <row r="214">
      <c r="A214" s="58">
        <v>211.0</v>
      </c>
      <c r="B214" s="43" t="s">
        <v>328</v>
      </c>
      <c r="C214" s="44" t="s">
        <v>329</v>
      </c>
      <c r="D214" s="44" t="s">
        <v>820</v>
      </c>
      <c r="E214" s="44" t="s">
        <v>821</v>
      </c>
      <c r="F214" s="107"/>
      <c r="G214" s="28" t="s">
        <v>42</v>
      </c>
      <c r="H214" s="87" t="s">
        <v>822</v>
      </c>
      <c r="I214" s="47">
        <v>45813.0</v>
      </c>
      <c r="J214" s="40">
        <v>45813.0</v>
      </c>
      <c r="K214" s="32">
        <f t="shared" ref="K214:M214" si="402">IF(J214="","",J214+7)</f>
        <v>45820</v>
      </c>
      <c r="L214" s="32">
        <f t="shared" si="402"/>
        <v>45827</v>
      </c>
      <c r="M214" s="32">
        <f t="shared" si="402"/>
        <v>45834</v>
      </c>
      <c r="N214" s="33"/>
      <c r="O214" s="32" t="str">
        <f t="shared" si="4"/>
        <v/>
      </c>
      <c r="P214" s="33" t="str">
        <f t="shared" ref="P214:S214" si="403">IF(O214="","",O214+7)</f>
        <v/>
      </c>
      <c r="Q214" s="32" t="str">
        <f t="shared" si="403"/>
        <v/>
      </c>
      <c r="R214" s="32" t="str">
        <f t="shared" si="403"/>
        <v/>
      </c>
      <c r="S214" s="34" t="str">
        <f t="shared" si="403"/>
        <v/>
      </c>
      <c r="T214" s="41"/>
      <c r="U214" s="36" t="s">
        <v>27</v>
      </c>
      <c r="V214" s="48"/>
      <c r="W214" s="48"/>
      <c r="X214" s="48"/>
      <c r="Y214" s="48"/>
      <c r="Z214" s="48"/>
    </row>
    <row r="215">
      <c r="A215" s="58">
        <v>212.0</v>
      </c>
      <c r="B215" s="43" t="s">
        <v>823</v>
      </c>
      <c r="C215" s="44" t="s">
        <v>824</v>
      </c>
      <c r="D215" s="44" t="s">
        <v>825</v>
      </c>
      <c r="E215" s="44" t="s">
        <v>826</v>
      </c>
      <c r="F215" s="45" t="s">
        <v>827</v>
      </c>
      <c r="G215" s="28" t="s">
        <v>24</v>
      </c>
      <c r="H215" s="87" t="s">
        <v>828</v>
      </c>
      <c r="I215" s="47">
        <v>45813.0</v>
      </c>
      <c r="J215" s="40">
        <v>45813.0</v>
      </c>
      <c r="K215" s="32">
        <f t="shared" ref="K215:M215" si="404">IF(J215="","",J215+7)</f>
        <v>45820</v>
      </c>
      <c r="L215" s="32">
        <f t="shared" si="404"/>
        <v>45827</v>
      </c>
      <c r="M215" s="32">
        <f t="shared" si="404"/>
        <v>45834</v>
      </c>
      <c r="N215" s="33">
        <v>45823.0</v>
      </c>
      <c r="O215" s="32">
        <f t="shared" si="4"/>
        <v>45837</v>
      </c>
      <c r="P215" s="33"/>
      <c r="Q215" s="32" t="str">
        <f t="shared" ref="Q215:S215" si="405">IF(P215="","",P215+7)</f>
        <v/>
      </c>
      <c r="R215" s="32" t="str">
        <f t="shared" si="405"/>
        <v/>
      </c>
      <c r="S215" s="34" t="str">
        <f t="shared" si="405"/>
        <v/>
      </c>
      <c r="T215" s="41"/>
      <c r="U215" s="36" t="s">
        <v>27</v>
      </c>
      <c r="V215" s="48"/>
      <c r="W215" s="48"/>
      <c r="X215" s="48"/>
      <c r="Y215" s="48"/>
      <c r="Z215" s="48"/>
    </row>
    <row r="216">
      <c r="A216" s="58">
        <v>213.0</v>
      </c>
      <c r="B216" s="43" t="s">
        <v>829</v>
      </c>
      <c r="C216" s="45" t="s">
        <v>830</v>
      </c>
      <c r="D216" s="44">
        <v>9.113585766E9</v>
      </c>
      <c r="E216" s="44" t="s">
        <v>831</v>
      </c>
      <c r="F216" s="45">
        <v>999.0</v>
      </c>
      <c r="G216" s="28" t="s">
        <v>42</v>
      </c>
      <c r="H216" s="87" t="s">
        <v>832</v>
      </c>
      <c r="I216" s="47">
        <v>45814.0</v>
      </c>
      <c r="J216" s="40">
        <v>45814.0</v>
      </c>
      <c r="K216" s="32">
        <f t="shared" ref="K216:M216" si="406">IF(J216="","",J216+7)</f>
        <v>45821</v>
      </c>
      <c r="L216" s="32">
        <f t="shared" si="406"/>
        <v>45828</v>
      </c>
      <c r="M216" s="32">
        <f t="shared" si="406"/>
        <v>45835</v>
      </c>
      <c r="N216" s="33"/>
      <c r="O216" s="32" t="str">
        <f t="shared" si="4"/>
        <v/>
      </c>
      <c r="P216" s="33" t="str">
        <f t="shared" ref="P216:S216" si="407">IF(O216="","",O216+7)</f>
        <v/>
      </c>
      <c r="Q216" s="32" t="str">
        <f t="shared" si="407"/>
        <v/>
      </c>
      <c r="R216" s="32" t="str">
        <f t="shared" si="407"/>
        <v/>
      </c>
      <c r="S216" s="34" t="str">
        <f t="shared" si="407"/>
        <v/>
      </c>
      <c r="T216" s="41"/>
      <c r="U216" s="36" t="s">
        <v>27</v>
      </c>
      <c r="V216" s="48"/>
      <c r="W216" s="48"/>
      <c r="X216" s="48"/>
      <c r="Y216" s="48"/>
      <c r="Z216" s="48"/>
    </row>
    <row r="217">
      <c r="A217" s="58">
        <v>214.0</v>
      </c>
      <c r="B217" s="43" t="s">
        <v>833</v>
      </c>
      <c r="C217" s="44" t="s">
        <v>834</v>
      </c>
      <c r="D217" s="44" t="s">
        <v>835</v>
      </c>
      <c r="E217" s="44" t="s">
        <v>836</v>
      </c>
      <c r="F217" s="45">
        <v>3600.0</v>
      </c>
      <c r="G217" s="28" t="s">
        <v>24</v>
      </c>
      <c r="H217" s="87" t="s">
        <v>837</v>
      </c>
      <c r="I217" s="47">
        <v>45814.0</v>
      </c>
      <c r="J217" s="40">
        <v>45814.0</v>
      </c>
      <c r="K217" s="32">
        <f t="shared" ref="K217:M217" si="408">IF(J217="","",J217+7)</f>
        <v>45821</v>
      </c>
      <c r="L217" s="32">
        <f t="shared" si="408"/>
        <v>45828</v>
      </c>
      <c r="M217" s="32">
        <f t="shared" si="408"/>
        <v>45835</v>
      </c>
      <c r="N217" s="33">
        <v>45868.0</v>
      </c>
      <c r="O217" s="32">
        <f t="shared" si="4"/>
        <v>45882</v>
      </c>
      <c r="P217" s="33"/>
      <c r="Q217" s="32" t="str">
        <f t="shared" ref="Q217:S217" si="409">IF(P217="","",P217+7)</f>
        <v/>
      </c>
      <c r="R217" s="32" t="str">
        <f t="shared" si="409"/>
        <v/>
      </c>
      <c r="S217" s="34" t="str">
        <f t="shared" si="409"/>
        <v/>
      </c>
      <c r="T217" s="41"/>
      <c r="U217" s="36" t="s">
        <v>38</v>
      </c>
      <c r="V217" s="48"/>
      <c r="W217" s="48"/>
      <c r="X217" s="48"/>
      <c r="Y217" s="48"/>
      <c r="Z217" s="48"/>
    </row>
    <row r="218">
      <c r="A218" s="58">
        <v>215.0</v>
      </c>
      <c r="B218" s="58" t="s">
        <v>838</v>
      </c>
      <c r="C218" s="27" t="s">
        <v>839</v>
      </c>
      <c r="D218" s="50">
        <v>8.750316283E9</v>
      </c>
      <c r="E218" s="45" t="s">
        <v>229</v>
      </c>
      <c r="F218" s="45">
        <v>10000.0</v>
      </c>
      <c r="G218" s="28" t="s">
        <v>83</v>
      </c>
      <c r="H218" s="87" t="s">
        <v>840</v>
      </c>
      <c r="I218" s="47">
        <v>45846.0</v>
      </c>
      <c r="J218" s="114">
        <v>45846.0</v>
      </c>
      <c r="K218" s="32">
        <f t="shared" ref="K218:M218" si="410">IF(J218="","",J218+7)</f>
        <v>45853</v>
      </c>
      <c r="L218" s="32">
        <f t="shared" si="410"/>
        <v>45860</v>
      </c>
      <c r="M218" s="32">
        <f t="shared" si="410"/>
        <v>45867</v>
      </c>
      <c r="N218" s="33">
        <v>45846.0</v>
      </c>
      <c r="O218" s="32">
        <f t="shared" si="4"/>
        <v>45860</v>
      </c>
      <c r="P218" s="33"/>
      <c r="Q218" s="32" t="str">
        <f t="shared" ref="Q218:R218" si="411">IF(P218="","",P218+7)</f>
        <v/>
      </c>
      <c r="R218" s="32" t="str">
        <f t="shared" si="411"/>
        <v/>
      </c>
      <c r="S218" s="34"/>
      <c r="T218" s="41"/>
      <c r="U218" s="36" t="s">
        <v>38</v>
      </c>
      <c r="V218" s="48"/>
      <c r="W218" s="48"/>
      <c r="X218" s="48"/>
      <c r="Y218" s="48"/>
      <c r="Z218" s="48"/>
    </row>
    <row r="219">
      <c r="A219" s="58">
        <v>216.0</v>
      </c>
      <c r="B219" s="43" t="s">
        <v>841</v>
      </c>
      <c r="C219" s="44" t="s">
        <v>842</v>
      </c>
      <c r="D219" s="44" t="s">
        <v>843</v>
      </c>
      <c r="E219" s="44" t="s">
        <v>844</v>
      </c>
      <c r="F219" s="45"/>
      <c r="G219" s="28" t="s">
        <v>83</v>
      </c>
      <c r="H219" s="122" t="s">
        <v>845</v>
      </c>
      <c r="I219" s="47">
        <v>45804.0</v>
      </c>
      <c r="J219" s="40">
        <v>45806.0</v>
      </c>
      <c r="K219" s="32">
        <f t="shared" ref="K219:M219" si="412">IF(J219="","",J219+7)</f>
        <v>45813</v>
      </c>
      <c r="L219" s="32">
        <f t="shared" si="412"/>
        <v>45820</v>
      </c>
      <c r="M219" s="32">
        <f t="shared" si="412"/>
        <v>45827</v>
      </c>
      <c r="N219" s="33">
        <v>45804.0</v>
      </c>
      <c r="O219" s="32">
        <f t="shared" si="4"/>
        <v>45818</v>
      </c>
      <c r="P219" s="33"/>
      <c r="Q219" s="32" t="str">
        <f t="shared" ref="Q219:S219" si="413">IF(P219="","",P219+7)</f>
        <v/>
      </c>
      <c r="R219" s="32" t="str">
        <f t="shared" si="413"/>
        <v/>
      </c>
      <c r="S219" s="34" t="str">
        <f t="shared" si="413"/>
        <v/>
      </c>
      <c r="T219" s="41"/>
      <c r="U219" s="36" t="s">
        <v>38</v>
      </c>
      <c r="V219" s="48"/>
      <c r="W219" s="48"/>
      <c r="X219" s="48"/>
      <c r="Y219" s="48"/>
      <c r="Z219" s="48"/>
    </row>
    <row r="220">
      <c r="A220" s="58">
        <v>217.0</v>
      </c>
      <c r="B220" s="43" t="s">
        <v>347</v>
      </c>
      <c r="C220" s="44" t="s">
        <v>348</v>
      </c>
      <c r="D220" s="44" t="s">
        <v>846</v>
      </c>
      <c r="E220" s="44" t="s">
        <v>229</v>
      </c>
      <c r="F220" s="45">
        <v>1249.0</v>
      </c>
      <c r="G220" s="28" t="s">
        <v>24</v>
      </c>
      <c r="H220" s="87" t="s">
        <v>847</v>
      </c>
      <c r="I220" s="47">
        <v>45814.0</v>
      </c>
      <c r="J220" s="40">
        <v>45814.0</v>
      </c>
      <c r="K220" s="32">
        <f t="shared" ref="K220:M220" si="414">IF(J220="","",J220+7)</f>
        <v>45821</v>
      </c>
      <c r="L220" s="32">
        <f t="shared" si="414"/>
        <v>45828</v>
      </c>
      <c r="M220" s="32">
        <f t="shared" si="414"/>
        <v>45835</v>
      </c>
      <c r="N220" s="33">
        <v>45824.0</v>
      </c>
      <c r="O220" s="32">
        <f t="shared" si="4"/>
        <v>45838</v>
      </c>
      <c r="P220" s="33">
        <v>45898.0</v>
      </c>
      <c r="Q220" s="34">
        <v>45905.0</v>
      </c>
      <c r="R220" s="32"/>
      <c r="S220" s="34" t="str">
        <f t="shared" ref="S220:S222" si="416">IF(R220="","",R220+7)</f>
        <v/>
      </c>
      <c r="T220" s="41"/>
      <c r="U220" s="36" t="s">
        <v>38</v>
      </c>
      <c r="V220" s="48"/>
      <c r="W220" s="48"/>
      <c r="X220" s="48"/>
      <c r="Y220" s="48"/>
      <c r="Z220" s="48"/>
    </row>
    <row r="221">
      <c r="A221" s="58">
        <v>218.0</v>
      </c>
      <c r="B221" s="43" t="s">
        <v>848</v>
      </c>
      <c r="C221" s="44" t="s">
        <v>849</v>
      </c>
      <c r="D221" s="44" t="s">
        <v>850</v>
      </c>
      <c r="E221" s="44" t="s">
        <v>350</v>
      </c>
      <c r="F221" s="45">
        <v>4200.0</v>
      </c>
      <c r="G221" s="119" t="s">
        <v>24</v>
      </c>
      <c r="H221" s="87" t="s">
        <v>851</v>
      </c>
      <c r="I221" s="47">
        <v>45814.0</v>
      </c>
      <c r="J221" s="40">
        <v>45814.0</v>
      </c>
      <c r="K221" s="32">
        <f t="shared" ref="K221:M221" si="415">IF(J221="","",J221+7)</f>
        <v>45821</v>
      </c>
      <c r="L221" s="32">
        <f t="shared" si="415"/>
        <v>45828</v>
      </c>
      <c r="M221" s="32">
        <f t="shared" si="415"/>
        <v>45835</v>
      </c>
      <c r="N221" s="33">
        <v>45896.0</v>
      </c>
      <c r="O221" s="34">
        <v>45910.0</v>
      </c>
      <c r="P221" s="33">
        <v>45901.0</v>
      </c>
      <c r="Q221" s="32">
        <f>IF(P221="","",P221+7)</f>
        <v>45908</v>
      </c>
      <c r="R221" s="32"/>
      <c r="S221" s="34" t="str">
        <f t="shared" si="416"/>
        <v/>
      </c>
      <c r="T221" s="41"/>
      <c r="U221" s="36" t="s">
        <v>38</v>
      </c>
      <c r="V221" s="48"/>
      <c r="W221" s="48"/>
      <c r="X221" s="48"/>
      <c r="Y221" s="48"/>
      <c r="Z221" s="48"/>
    </row>
    <row r="222">
      <c r="A222" s="58">
        <v>219.0</v>
      </c>
      <c r="B222" s="43" t="s">
        <v>852</v>
      </c>
      <c r="C222" s="43" t="s">
        <v>853</v>
      </c>
      <c r="D222" s="43" t="s">
        <v>854</v>
      </c>
      <c r="E222" s="43" t="s">
        <v>855</v>
      </c>
      <c r="F222" s="58">
        <v>193955.0</v>
      </c>
      <c r="G222" s="25" t="s">
        <v>36</v>
      </c>
      <c r="H222" s="87" t="s">
        <v>856</v>
      </c>
      <c r="I222" s="99">
        <v>45814.0</v>
      </c>
      <c r="J222" s="123">
        <v>45875.0</v>
      </c>
      <c r="K222" s="32">
        <f t="shared" ref="K222:K411" si="418">IF(J222="","",J222+7)</f>
        <v>45882</v>
      </c>
      <c r="L222" s="32"/>
      <c r="M222" s="32" t="str">
        <f>IF(L222="","",L222+7)</f>
        <v/>
      </c>
      <c r="N222" s="123">
        <v>45875.0</v>
      </c>
      <c r="O222" s="32">
        <f t="shared" ref="O222:O352" si="420">IF(N222="","",N222+14)</f>
        <v>45889</v>
      </c>
      <c r="P222" s="33">
        <f t="shared" ref="P222:Q222" si="417">IF(O222="","",O222+7)</f>
        <v>45896</v>
      </c>
      <c r="Q222" s="32">
        <f t="shared" si="417"/>
        <v>45903</v>
      </c>
      <c r="R222" s="32"/>
      <c r="S222" s="34" t="str">
        <f t="shared" si="416"/>
        <v/>
      </c>
      <c r="T222" s="63"/>
      <c r="U222" s="36" t="s">
        <v>38</v>
      </c>
      <c r="V222" s="124"/>
      <c r="W222" s="124"/>
      <c r="X222" s="124"/>
      <c r="Y222" s="124"/>
      <c r="Z222" s="124"/>
    </row>
    <row r="223">
      <c r="A223" s="58">
        <v>220.0</v>
      </c>
      <c r="B223" s="43" t="s">
        <v>857</v>
      </c>
      <c r="C223" s="44" t="s">
        <v>858</v>
      </c>
      <c r="D223" s="45" t="s">
        <v>859</v>
      </c>
      <c r="E223" s="45" t="s">
        <v>860</v>
      </c>
      <c r="F223" s="45">
        <v>209900.0</v>
      </c>
      <c r="G223" s="28" t="s">
        <v>24</v>
      </c>
      <c r="H223" s="87" t="s">
        <v>861</v>
      </c>
      <c r="I223" s="47">
        <v>45814.0</v>
      </c>
      <c r="J223" s="40">
        <v>45814.0</v>
      </c>
      <c r="K223" s="32">
        <f t="shared" si="418"/>
        <v>45821</v>
      </c>
      <c r="L223" s="32">
        <f t="shared" ref="L223:M223" si="419">IF(K223="","",K223+7)</f>
        <v>45828</v>
      </c>
      <c r="M223" s="32">
        <f t="shared" si="419"/>
        <v>45835</v>
      </c>
      <c r="N223" s="33"/>
      <c r="O223" s="32" t="str">
        <f t="shared" si="420"/>
        <v/>
      </c>
      <c r="P223" s="33" t="str">
        <f t="shared" ref="P223:S223" si="421">IF(O223="","",O223+7)</f>
        <v/>
      </c>
      <c r="Q223" s="32" t="str">
        <f t="shared" si="421"/>
        <v/>
      </c>
      <c r="R223" s="32" t="str">
        <f t="shared" si="421"/>
        <v/>
      </c>
      <c r="S223" s="34" t="str">
        <f t="shared" si="421"/>
        <v/>
      </c>
      <c r="T223" s="41"/>
      <c r="U223" s="36" t="s">
        <v>38</v>
      </c>
      <c r="V223" s="75"/>
      <c r="W223" s="75"/>
      <c r="X223" s="75"/>
      <c r="Y223" s="75"/>
      <c r="Z223" s="75"/>
    </row>
    <row r="224">
      <c r="A224" s="58">
        <v>221.0</v>
      </c>
      <c r="B224" s="43" t="s">
        <v>862</v>
      </c>
      <c r="C224" s="44" t="s">
        <v>863</v>
      </c>
      <c r="D224" s="44" t="s">
        <v>864</v>
      </c>
      <c r="E224" s="44" t="s">
        <v>865</v>
      </c>
      <c r="F224" s="45">
        <v>9000000.0</v>
      </c>
      <c r="G224" s="28" t="s">
        <v>24</v>
      </c>
      <c r="H224" s="87" t="s">
        <v>866</v>
      </c>
      <c r="I224" s="47">
        <v>45814.0</v>
      </c>
      <c r="J224" s="40">
        <v>45814.0</v>
      </c>
      <c r="K224" s="32">
        <f t="shared" si="418"/>
        <v>45821</v>
      </c>
      <c r="L224" s="32">
        <f t="shared" ref="L224:M224" si="422">IF(K224="","",K224+7)</f>
        <v>45828</v>
      </c>
      <c r="M224" s="32">
        <f t="shared" si="422"/>
        <v>45835</v>
      </c>
      <c r="N224" s="33">
        <v>45840.0</v>
      </c>
      <c r="O224" s="32">
        <f t="shared" si="420"/>
        <v>45854</v>
      </c>
      <c r="P224" s="33"/>
      <c r="Q224" s="32" t="str">
        <f t="shared" ref="Q224:S224" si="423">IF(P224="","",P224+7)</f>
        <v/>
      </c>
      <c r="R224" s="32" t="str">
        <f t="shared" si="423"/>
        <v/>
      </c>
      <c r="S224" s="34" t="str">
        <f t="shared" si="423"/>
        <v/>
      </c>
      <c r="T224" s="41"/>
      <c r="U224" s="36" t="s">
        <v>38</v>
      </c>
      <c r="V224" s="75"/>
      <c r="W224" s="75"/>
      <c r="X224" s="75"/>
      <c r="Y224" s="75"/>
      <c r="Z224" s="75"/>
    </row>
    <row r="225">
      <c r="A225" s="58">
        <v>222.0</v>
      </c>
      <c r="B225" s="43" t="s">
        <v>867</v>
      </c>
      <c r="C225" s="44" t="s">
        <v>203</v>
      </c>
      <c r="D225" s="44" t="s">
        <v>655</v>
      </c>
      <c r="E225" s="44" t="s">
        <v>656</v>
      </c>
      <c r="F225" s="44">
        <v>43820.0</v>
      </c>
      <c r="G225" s="28" t="s">
        <v>24</v>
      </c>
      <c r="H225" s="46" t="s">
        <v>868</v>
      </c>
      <c r="I225" s="47">
        <v>45814.0</v>
      </c>
      <c r="J225" s="40">
        <v>45814.0</v>
      </c>
      <c r="K225" s="32">
        <f t="shared" si="418"/>
        <v>45821</v>
      </c>
      <c r="L225" s="32">
        <f t="shared" ref="L225:M225" si="424">IF(K225="","",K225+7)</f>
        <v>45828</v>
      </c>
      <c r="M225" s="32">
        <f t="shared" si="424"/>
        <v>45835</v>
      </c>
      <c r="N225" s="33">
        <v>45846.0</v>
      </c>
      <c r="O225" s="32">
        <f t="shared" si="420"/>
        <v>45860</v>
      </c>
      <c r="P225" s="33"/>
      <c r="Q225" s="32" t="str">
        <f t="shared" ref="Q225:R225" si="425">IF(P225="","",P225+7)</f>
        <v/>
      </c>
      <c r="R225" s="32" t="str">
        <f t="shared" si="425"/>
        <v/>
      </c>
      <c r="S225" s="34"/>
      <c r="T225" s="41"/>
      <c r="U225" s="36" t="s">
        <v>38</v>
      </c>
      <c r="V225" s="48"/>
      <c r="W225" s="48"/>
      <c r="X225" s="48"/>
      <c r="Y225" s="48"/>
      <c r="Z225" s="48"/>
    </row>
    <row r="226">
      <c r="A226" s="58">
        <v>223.0</v>
      </c>
      <c r="B226" s="43" t="s">
        <v>869</v>
      </c>
      <c r="C226" s="44" t="s">
        <v>203</v>
      </c>
      <c r="D226" s="44" t="s">
        <v>655</v>
      </c>
      <c r="E226" s="44" t="s">
        <v>656</v>
      </c>
      <c r="F226" s="44">
        <v>43820.0</v>
      </c>
      <c r="G226" s="28" t="s">
        <v>24</v>
      </c>
      <c r="H226" s="87" t="s">
        <v>870</v>
      </c>
      <c r="I226" s="47">
        <v>45814.0</v>
      </c>
      <c r="J226" s="40">
        <v>45814.0</v>
      </c>
      <c r="K226" s="32">
        <f t="shared" si="418"/>
        <v>45821</v>
      </c>
      <c r="L226" s="32">
        <f t="shared" ref="L226:M226" si="426">IF(K226="","",K226+7)</f>
        <v>45828</v>
      </c>
      <c r="M226" s="32">
        <f t="shared" si="426"/>
        <v>45835</v>
      </c>
      <c r="N226" s="33">
        <v>45846.0</v>
      </c>
      <c r="O226" s="32">
        <f t="shared" si="420"/>
        <v>45860</v>
      </c>
      <c r="P226" s="33"/>
      <c r="Q226" s="32" t="str">
        <f t="shared" ref="Q226:R226" si="427">IF(P226="","",P226+7)</f>
        <v/>
      </c>
      <c r="R226" s="32" t="str">
        <f t="shared" si="427"/>
        <v/>
      </c>
      <c r="S226" s="34"/>
      <c r="T226" s="41"/>
      <c r="U226" s="36" t="s">
        <v>38</v>
      </c>
      <c r="V226" s="48"/>
      <c r="W226" s="48"/>
      <c r="X226" s="48"/>
      <c r="Y226" s="48"/>
      <c r="Z226" s="48"/>
    </row>
    <row r="227">
      <c r="A227" s="58">
        <v>224.0</v>
      </c>
      <c r="B227" s="43" t="s">
        <v>871</v>
      </c>
      <c r="C227" s="44" t="s">
        <v>872</v>
      </c>
      <c r="D227" s="44" t="s">
        <v>873</v>
      </c>
      <c r="E227" s="45" t="s">
        <v>214</v>
      </c>
      <c r="F227" s="45">
        <v>300000.0</v>
      </c>
      <c r="G227" s="28" t="s">
        <v>42</v>
      </c>
      <c r="H227" s="87" t="s">
        <v>874</v>
      </c>
      <c r="I227" s="47">
        <v>45814.0</v>
      </c>
      <c r="J227" s="40">
        <v>45814.0</v>
      </c>
      <c r="K227" s="32">
        <f t="shared" si="418"/>
        <v>45821</v>
      </c>
      <c r="L227" s="32">
        <f t="shared" ref="L227:M227" si="428">IF(K227="","",K227+7)</f>
        <v>45828</v>
      </c>
      <c r="M227" s="32">
        <f t="shared" si="428"/>
        <v>45835</v>
      </c>
      <c r="N227" s="33"/>
      <c r="O227" s="32" t="str">
        <f t="shared" si="420"/>
        <v/>
      </c>
      <c r="P227" s="33" t="str">
        <f t="shared" ref="P227:S227" si="429">IF(O227="","",O227+7)</f>
        <v/>
      </c>
      <c r="Q227" s="32" t="str">
        <f t="shared" si="429"/>
        <v/>
      </c>
      <c r="R227" s="32" t="str">
        <f t="shared" si="429"/>
        <v/>
      </c>
      <c r="S227" s="34" t="str">
        <f t="shared" si="429"/>
        <v/>
      </c>
      <c r="T227" s="41"/>
      <c r="U227" s="36" t="s">
        <v>27</v>
      </c>
      <c r="V227" s="48"/>
      <c r="W227" s="48"/>
      <c r="X227" s="48"/>
      <c r="Y227" s="48"/>
      <c r="Z227" s="48"/>
    </row>
    <row r="228">
      <c r="A228" s="58">
        <v>225.0</v>
      </c>
      <c r="B228" s="58" t="s">
        <v>875</v>
      </c>
      <c r="C228" s="45" t="s">
        <v>876</v>
      </c>
      <c r="D228" s="45">
        <v>8.9505184E9</v>
      </c>
      <c r="E228" s="44" t="s">
        <v>877</v>
      </c>
      <c r="F228" s="107"/>
      <c r="G228" s="28" t="s">
        <v>83</v>
      </c>
      <c r="H228" s="87" t="s">
        <v>878</v>
      </c>
      <c r="I228" s="47">
        <v>45814.0</v>
      </c>
      <c r="J228" s="40">
        <v>45814.0</v>
      </c>
      <c r="K228" s="32">
        <f t="shared" si="418"/>
        <v>45821</v>
      </c>
      <c r="L228" s="32">
        <f t="shared" ref="L228:M228" si="430">IF(K228="","",K228+7)</f>
        <v>45828</v>
      </c>
      <c r="M228" s="32">
        <f t="shared" si="430"/>
        <v>45835</v>
      </c>
      <c r="N228" s="33">
        <v>45835.0</v>
      </c>
      <c r="O228" s="32">
        <f t="shared" si="420"/>
        <v>45849</v>
      </c>
      <c r="P228" s="33"/>
      <c r="Q228" s="32" t="str">
        <f t="shared" ref="Q228:S228" si="431">IF(P228="","",P228+7)</f>
        <v/>
      </c>
      <c r="R228" s="32" t="str">
        <f t="shared" si="431"/>
        <v/>
      </c>
      <c r="S228" s="34" t="str">
        <f t="shared" si="431"/>
        <v/>
      </c>
      <c r="T228" s="41"/>
      <c r="U228" s="36" t="s">
        <v>38</v>
      </c>
      <c r="V228" s="125"/>
      <c r="W228" s="125"/>
      <c r="X228" s="125"/>
      <c r="Y228" s="125"/>
      <c r="Z228" s="125"/>
    </row>
    <row r="229">
      <c r="A229" s="58">
        <v>226.0</v>
      </c>
      <c r="B229" s="58" t="s">
        <v>879</v>
      </c>
      <c r="C229" s="45" t="s">
        <v>880</v>
      </c>
      <c r="D229" s="92">
        <v>7.761952598E9</v>
      </c>
      <c r="E229" s="44" t="s">
        <v>881</v>
      </c>
      <c r="F229" s="45">
        <v>79014.0</v>
      </c>
      <c r="G229" s="28" t="s">
        <v>36</v>
      </c>
      <c r="H229" s="87" t="s">
        <v>882</v>
      </c>
      <c r="I229" s="47">
        <v>45814.0</v>
      </c>
      <c r="J229" s="40">
        <v>45814.0</v>
      </c>
      <c r="K229" s="32">
        <f t="shared" si="418"/>
        <v>45821</v>
      </c>
      <c r="L229" s="32">
        <f t="shared" ref="L229:M229" si="432">IF(K229="","",K229+7)</f>
        <v>45828</v>
      </c>
      <c r="M229" s="32">
        <f t="shared" si="432"/>
        <v>45835</v>
      </c>
      <c r="N229" s="33">
        <v>45825.0</v>
      </c>
      <c r="O229" s="32">
        <f t="shared" si="420"/>
        <v>45839</v>
      </c>
      <c r="P229" s="33">
        <v>45898.0</v>
      </c>
      <c r="Q229" s="34">
        <v>45905.0</v>
      </c>
      <c r="R229" s="32"/>
      <c r="S229" s="34" t="str">
        <f t="shared" ref="S229:S230" si="433">IF(R229="","",R229+7)</f>
        <v/>
      </c>
      <c r="T229" s="41"/>
      <c r="U229" s="36" t="s">
        <v>38</v>
      </c>
      <c r="V229" s="48"/>
      <c r="W229" s="48"/>
      <c r="X229" s="48"/>
      <c r="Y229" s="48"/>
      <c r="Z229" s="48"/>
    </row>
    <row r="230">
      <c r="A230" s="58">
        <v>227.0</v>
      </c>
      <c r="B230" s="58" t="s">
        <v>883</v>
      </c>
      <c r="C230" s="45" t="s">
        <v>884</v>
      </c>
      <c r="D230" s="126" t="s">
        <v>885</v>
      </c>
      <c r="E230" s="44" t="s">
        <v>214</v>
      </c>
      <c r="F230" s="45">
        <v>20000.0</v>
      </c>
      <c r="G230" s="28" t="s">
        <v>42</v>
      </c>
      <c r="H230" s="106" t="s">
        <v>886</v>
      </c>
      <c r="I230" s="47">
        <v>45815.0</v>
      </c>
      <c r="J230" s="114">
        <v>45898.0</v>
      </c>
      <c r="K230" s="32">
        <f t="shared" si="418"/>
        <v>45905</v>
      </c>
      <c r="L230" s="34">
        <v>45912.0</v>
      </c>
      <c r="M230" s="32">
        <f>IF(L230="","",L230+7)</f>
        <v>45919</v>
      </c>
      <c r="N230" s="33"/>
      <c r="O230" s="32" t="str">
        <f t="shared" si="420"/>
        <v/>
      </c>
      <c r="P230" s="33">
        <v>45900.0</v>
      </c>
      <c r="Q230" s="34">
        <v>45907.0</v>
      </c>
      <c r="R230" s="32"/>
      <c r="S230" s="34" t="str">
        <f t="shared" si="433"/>
        <v/>
      </c>
      <c r="T230" s="41"/>
      <c r="U230" s="36" t="s">
        <v>38</v>
      </c>
      <c r="V230" s="48"/>
      <c r="W230" s="48"/>
      <c r="X230" s="48"/>
      <c r="Y230" s="48"/>
      <c r="Z230" s="48"/>
    </row>
    <row r="231">
      <c r="A231" s="58">
        <v>228.0</v>
      </c>
      <c r="B231" s="93" t="s">
        <v>887</v>
      </c>
      <c r="C231" s="45" t="s">
        <v>888</v>
      </c>
      <c r="D231" s="92">
        <v>9.009861202E9</v>
      </c>
      <c r="E231" s="45" t="s">
        <v>214</v>
      </c>
      <c r="F231" s="45">
        <v>10000.0</v>
      </c>
      <c r="G231" s="28" t="s">
        <v>24</v>
      </c>
      <c r="H231" s="87" t="s">
        <v>889</v>
      </c>
      <c r="I231" s="47">
        <v>45815.0</v>
      </c>
      <c r="J231" s="40">
        <v>45815.0</v>
      </c>
      <c r="K231" s="32">
        <f t="shared" si="418"/>
        <v>45822</v>
      </c>
      <c r="L231" s="32">
        <f t="shared" ref="L231:M231" si="434">IF(K231="","",K231+7)</f>
        <v>45829</v>
      </c>
      <c r="M231" s="32">
        <f t="shared" si="434"/>
        <v>45836</v>
      </c>
      <c r="N231" s="33"/>
      <c r="O231" s="32" t="str">
        <f t="shared" si="420"/>
        <v/>
      </c>
      <c r="P231" s="33" t="str">
        <f t="shared" ref="P231:S231" si="435">IF(O231="","",O231+7)</f>
        <v/>
      </c>
      <c r="Q231" s="32" t="str">
        <f t="shared" si="435"/>
        <v/>
      </c>
      <c r="R231" s="32" t="str">
        <f t="shared" si="435"/>
        <v/>
      </c>
      <c r="S231" s="34" t="str">
        <f t="shared" si="435"/>
        <v/>
      </c>
      <c r="T231" s="41"/>
      <c r="U231" s="36" t="s">
        <v>38</v>
      </c>
      <c r="V231" s="48"/>
      <c r="W231" s="48"/>
      <c r="X231" s="48"/>
      <c r="Y231" s="48"/>
      <c r="Z231" s="48"/>
    </row>
    <row r="232">
      <c r="A232" s="58">
        <v>229.0</v>
      </c>
      <c r="B232" s="58" t="s">
        <v>890</v>
      </c>
      <c r="C232" s="44" t="s">
        <v>891</v>
      </c>
      <c r="D232" s="44" t="s">
        <v>892</v>
      </c>
      <c r="E232" s="45" t="s">
        <v>214</v>
      </c>
      <c r="F232" s="45">
        <v>200000.0</v>
      </c>
      <c r="G232" s="28" t="s">
        <v>36</v>
      </c>
      <c r="H232" s="77" t="s">
        <v>893</v>
      </c>
      <c r="I232" s="47">
        <v>45815.0</v>
      </c>
      <c r="J232" s="40">
        <v>45815.0</v>
      </c>
      <c r="K232" s="32">
        <f t="shared" si="418"/>
        <v>45822</v>
      </c>
      <c r="L232" s="32">
        <f t="shared" ref="L232:M232" si="436">IF(K232="","",K232+7)</f>
        <v>45829</v>
      </c>
      <c r="M232" s="32">
        <f t="shared" si="436"/>
        <v>45836</v>
      </c>
      <c r="N232" s="33"/>
      <c r="O232" s="32" t="str">
        <f t="shared" si="420"/>
        <v/>
      </c>
      <c r="P232" s="33">
        <v>45883.0</v>
      </c>
      <c r="Q232" s="32">
        <f t="shared" ref="Q232:Q234" si="438">IF(P232="","",P232+7)</f>
        <v>45890</v>
      </c>
      <c r="R232" s="32"/>
      <c r="S232" s="34" t="str">
        <f>IF(R232="","",R232+7)</f>
        <v/>
      </c>
      <c r="T232" s="41"/>
      <c r="U232" s="36" t="s">
        <v>38</v>
      </c>
      <c r="V232" s="48"/>
      <c r="W232" s="48"/>
      <c r="X232" s="48"/>
      <c r="Y232" s="48"/>
      <c r="Z232" s="48"/>
    </row>
    <row r="233">
      <c r="A233" s="58">
        <v>230.0</v>
      </c>
      <c r="B233" s="43" t="s">
        <v>894</v>
      </c>
      <c r="C233" s="44" t="s">
        <v>895</v>
      </c>
      <c r="D233" s="44">
        <v>9.293103151E9</v>
      </c>
      <c r="E233" s="45" t="s">
        <v>896</v>
      </c>
      <c r="F233" s="45" t="s">
        <v>897</v>
      </c>
      <c r="G233" s="28" t="s">
        <v>791</v>
      </c>
      <c r="H233" s="87" t="s">
        <v>898</v>
      </c>
      <c r="I233" s="47">
        <v>45815.0</v>
      </c>
      <c r="J233" s="40">
        <v>45815.0</v>
      </c>
      <c r="K233" s="32">
        <f t="shared" si="418"/>
        <v>45822</v>
      </c>
      <c r="L233" s="32">
        <f t="shared" ref="L233:M233" si="437">IF(K233="","",K233+7)</f>
        <v>45829</v>
      </c>
      <c r="M233" s="32">
        <f t="shared" si="437"/>
        <v>45836</v>
      </c>
      <c r="N233" s="33">
        <v>45862.0</v>
      </c>
      <c r="O233" s="32">
        <f t="shared" si="420"/>
        <v>45876</v>
      </c>
      <c r="P233" s="33"/>
      <c r="Q233" s="32" t="str">
        <f t="shared" si="438"/>
        <v/>
      </c>
      <c r="R233" s="32" t="str">
        <f t="shared" ref="R233:S233" si="439">IF(Q233="","",Q233+7)</f>
        <v/>
      </c>
      <c r="S233" s="34" t="str">
        <f t="shared" si="439"/>
        <v/>
      </c>
      <c r="T233" s="41"/>
      <c r="U233" s="36" t="s">
        <v>38</v>
      </c>
      <c r="V233" s="48"/>
      <c r="W233" s="48"/>
      <c r="X233" s="48"/>
      <c r="Y233" s="48"/>
      <c r="Z233" s="48"/>
    </row>
    <row r="234">
      <c r="A234" s="58">
        <v>231.0</v>
      </c>
      <c r="B234" s="58" t="s">
        <v>899</v>
      </c>
      <c r="C234" s="45" t="s">
        <v>900</v>
      </c>
      <c r="D234" s="92">
        <v>7.017083091E9</v>
      </c>
      <c r="E234" s="45" t="s">
        <v>901</v>
      </c>
      <c r="F234" s="45">
        <v>8377.0</v>
      </c>
      <c r="G234" s="28" t="s">
        <v>42</v>
      </c>
      <c r="H234" s="87" t="s">
        <v>902</v>
      </c>
      <c r="I234" s="47">
        <v>45815.0</v>
      </c>
      <c r="J234" s="40">
        <v>45815.0</v>
      </c>
      <c r="K234" s="32">
        <f t="shared" si="418"/>
        <v>45822</v>
      </c>
      <c r="L234" s="32">
        <f t="shared" ref="L234:M234" si="440">IF(K234="","",K234+7)</f>
        <v>45829</v>
      </c>
      <c r="M234" s="32">
        <f t="shared" si="440"/>
        <v>45836</v>
      </c>
      <c r="N234" s="33">
        <v>45862.0</v>
      </c>
      <c r="O234" s="32">
        <f t="shared" si="420"/>
        <v>45876</v>
      </c>
      <c r="P234" s="33"/>
      <c r="Q234" s="32" t="str">
        <f t="shared" si="438"/>
        <v/>
      </c>
      <c r="R234" s="32" t="str">
        <f t="shared" ref="R234:S234" si="441">IF(Q234="","",Q234+7)</f>
        <v/>
      </c>
      <c r="S234" s="34" t="str">
        <f t="shared" si="441"/>
        <v/>
      </c>
      <c r="T234" s="41"/>
      <c r="U234" s="36" t="s">
        <v>27</v>
      </c>
      <c r="V234" s="48"/>
      <c r="W234" s="48"/>
      <c r="X234" s="48"/>
      <c r="Y234" s="48"/>
      <c r="Z234" s="48"/>
    </row>
    <row r="235">
      <c r="A235" s="58">
        <v>232.0</v>
      </c>
      <c r="B235" s="58" t="s">
        <v>903</v>
      </c>
      <c r="C235" s="45" t="s">
        <v>904</v>
      </c>
      <c r="D235" s="45">
        <v>7.37746102E9</v>
      </c>
      <c r="E235" s="44" t="s">
        <v>706</v>
      </c>
      <c r="F235" s="45">
        <v>209.0</v>
      </c>
      <c r="G235" s="28" t="s">
        <v>42</v>
      </c>
      <c r="H235" s="46" t="s">
        <v>905</v>
      </c>
      <c r="I235" s="47">
        <v>45817.0</v>
      </c>
      <c r="J235" s="40">
        <v>45817.0</v>
      </c>
      <c r="K235" s="32">
        <f t="shared" si="418"/>
        <v>45824</v>
      </c>
      <c r="L235" s="32">
        <f t="shared" ref="L235:M235" si="442">IF(K235="","",K235+7)</f>
        <v>45831</v>
      </c>
      <c r="M235" s="32">
        <f t="shared" si="442"/>
        <v>45838</v>
      </c>
      <c r="N235" s="33"/>
      <c r="O235" s="32" t="str">
        <f t="shared" si="420"/>
        <v/>
      </c>
      <c r="P235" s="33" t="str">
        <f t="shared" ref="P235:S235" si="443">IF(O235="","",O235+7)</f>
        <v/>
      </c>
      <c r="Q235" s="32" t="str">
        <f t="shared" si="443"/>
        <v/>
      </c>
      <c r="R235" s="32" t="str">
        <f t="shared" si="443"/>
        <v/>
      </c>
      <c r="S235" s="34" t="str">
        <f t="shared" si="443"/>
        <v/>
      </c>
      <c r="T235" s="41"/>
      <c r="U235" s="36" t="s">
        <v>27</v>
      </c>
      <c r="V235" s="48"/>
      <c r="W235" s="48"/>
      <c r="X235" s="48"/>
      <c r="Y235" s="48"/>
      <c r="Z235" s="48"/>
    </row>
    <row r="236">
      <c r="A236" s="58">
        <v>233.0</v>
      </c>
      <c r="B236" s="58" t="s">
        <v>906</v>
      </c>
      <c r="C236" s="44" t="s">
        <v>907</v>
      </c>
      <c r="D236" s="44" t="s">
        <v>908</v>
      </c>
      <c r="E236" s="44" t="s">
        <v>909</v>
      </c>
      <c r="F236" s="107"/>
      <c r="G236" s="28" t="s">
        <v>24</v>
      </c>
      <c r="H236" s="112"/>
      <c r="I236" s="95"/>
      <c r="J236" s="40"/>
      <c r="K236" s="32" t="str">
        <f t="shared" si="418"/>
        <v/>
      </c>
      <c r="L236" s="32" t="str">
        <f t="shared" ref="L236:M236" si="444">IF(K236="","",K236+7)</f>
        <v/>
      </c>
      <c r="M236" s="32" t="str">
        <f t="shared" si="444"/>
        <v/>
      </c>
      <c r="N236" s="33">
        <v>45850.0</v>
      </c>
      <c r="O236" s="32">
        <f t="shared" si="420"/>
        <v>45864</v>
      </c>
      <c r="P236" s="33"/>
      <c r="Q236" s="32" t="str">
        <f t="shared" ref="Q236:S236" si="445">IF(P236="","",P236+7)</f>
        <v/>
      </c>
      <c r="R236" s="32" t="str">
        <f t="shared" si="445"/>
        <v/>
      </c>
      <c r="S236" s="34" t="str">
        <f t="shared" si="445"/>
        <v/>
      </c>
      <c r="T236" s="41"/>
      <c r="U236" s="36" t="s">
        <v>27</v>
      </c>
      <c r="V236" s="48"/>
      <c r="W236" s="48"/>
      <c r="X236" s="48"/>
      <c r="Y236" s="48"/>
      <c r="Z236" s="48"/>
    </row>
    <row r="237">
      <c r="A237" s="58">
        <v>234.0</v>
      </c>
      <c r="B237" s="45" t="s">
        <v>910</v>
      </c>
      <c r="C237" s="45" t="s">
        <v>911</v>
      </c>
      <c r="D237" s="44">
        <v>9.428261663E9</v>
      </c>
      <c r="E237" s="45" t="s">
        <v>912</v>
      </c>
      <c r="F237" s="107"/>
      <c r="G237" s="28" t="s">
        <v>83</v>
      </c>
      <c r="H237" s="87" t="s">
        <v>913</v>
      </c>
      <c r="I237" s="47">
        <v>45817.0</v>
      </c>
      <c r="J237" s="40">
        <v>45817.0</v>
      </c>
      <c r="K237" s="32">
        <f t="shared" si="418"/>
        <v>45824</v>
      </c>
      <c r="L237" s="32">
        <f t="shared" ref="L237:M237" si="446">IF(K237="","",K237+7)</f>
        <v>45831</v>
      </c>
      <c r="M237" s="32">
        <f t="shared" si="446"/>
        <v>45838</v>
      </c>
      <c r="N237" s="127"/>
      <c r="O237" s="32" t="str">
        <f t="shared" si="420"/>
        <v/>
      </c>
      <c r="P237" s="33" t="str">
        <f t="shared" ref="P237:S237" si="447">IF(O237="","",O237+7)</f>
        <v/>
      </c>
      <c r="Q237" s="32" t="str">
        <f t="shared" si="447"/>
        <v/>
      </c>
      <c r="R237" s="32" t="str">
        <f t="shared" si="447"/>
        <v/>
      </c>
      <c r="S237" s="34" t="str">
        <f t="shared" si="447"/>
        <v/>
      </c>
      <c r="T237" s="41"/>
      <c r="U237" s="36" t="s">
        <v>38</v>
      </c>
      <c r="V237" s="48"/>
      <c r="W237" s="48"/>
      <c r="X237" s="48"/>
      <c r="Y237" s="48"/>
      <c r="Z237" s="48"/>
    </row>
    <row r="238">
      <c r="A238" s="58">
        <v>235.0</v>
      </c>
      <c r="B238" s="58" t="s">
        <v>914</v>
      </c>
      <c r="C238" s="45" t="s">
        <v>915</v>
      </c>
      <c r="D238" s="107">
        <f>6581012424</f>
        <v>6581012424</v>
      </c>
      <c r="E238" s="44" t="s">
        <v>916</v>
      </c>
      <c r="F238" s="107"/>
      <c r="G238" s="28" t="s">
        <v>42</v>
      </c>
      <c r="H238" s="87" t="s">
        <v>917</v>
      </c>
      <c r="I238" s="47">
        <v>45817.0</v>
      </c>
      <c r="J238" s="40">
        <v>45817.0</v>
      </c>
      <c r="K238" s="32">
        <f t="shared" si="418"/>
        <v>45824</v>
      </c>
      <c r="L238" s="32">
        <f t="shared" ref="L238:M238" si="448">IF(K238="","",K238+7)</f>
        <v>45831</v>
      </c>
      <c r="M238" s="32">
        <f t="shared" si="448"/>
        <v>45838</v>
      </c>
      <c r="N238" s="33"/>
      <c r="O238" s="32" t="str">
        <f t="shared" si="420"/>
        <v/>
      </c>
      <c r="P238" s="33" t="str">
        <f t="shared" ref="P238:S238" si="449">IF(O238="","",O238+7)</f>
        <v/>
      </c>
      <c r="Q238" s="32" t="str">
        <f t="shared" si="449"/>
        <v/>
      </c>
      <c r="R238" s="32" t="str">
        <f t="shared" si="449"/>
        <v/>
      </c>
      <c r="S238" s="34" t="str">
        <f t="shared" si="449"/>
        <v/>
      </c>
      <c r="T238" s="41"/>
      <c r="U238" s="36" t="s">
        <v>27</v>
      </c>
      <c r="V238" s="48"/>
      <c r="W238" s="48"/>
      <c r="X238" s="48"/>
      <c r="Y238" s="48"/>
      <c r="Z238" s="48"/>
    </row>
    <row r="239">
      <c r="A239" s="58">
        <v>236.0</v>
      </c>
      <c r="B239" s="58" t="s">
        <v>918</v>
      </c>
      <c r="C239" s="45" t="s">
        <v>919</v>
      </c>
      <c r="D239" s="44">
        <v>9.817416632E9</v>
      </c>
      <c r="E239" s="44" t="s">
        <v>920</v>
      </c>
      <c r="F239" s="45">
        <v>5000.0</v>
      </c>
      <c r="G239" s="28" t="s">
        <v>42</v>
      </c>
      <c r="H239" s="87" t="s">
        <v>921</v>
      </c>
      <c r="I239" s="47">
        <v>45817.0</v>
      </c>
      <c r="J239" s="40">
        <v>45817.0</v>
      </c>
      <c r="K239" s="32">
        <f t="shared" si="418"/>
        <v>45824</v>
      </c>
      <c r="L239" s="32">
        <f t="shared" ref="L239:M239" si="450">IF(K239="","",K239+7)</f>
        <v>45831</v>
      </c>
      <c r="M239" s="32">
        <f t="shared" si="450"/>
        <v>45838</v>
      </c>
      <c r="N239" s="33">
        <v>45825.0</v>
      </c>
      <c r="O239" s="32">
        <f t="shared" si="420"/>
        <v>45839</v>
      </c>
      <c r="P239" s="33">
        <v>45899.0</v>
      </c>
      <c r="Q239" s="32">
        <f t="shared" ref="Q239:Q240" si="452">IF(P239="","",P239+7)</f>
        <v>45906</v>
      </c>
      <c r="R239" s="32"/>
      <c r="S239" s="34" t="str">
        <f t="shared" ref="S239:S240" si="453">IF(R239="","",R239+7)</f>
        <v/>
      </c>
      <c r="T239" s="41"/>
      <c r="U239" s="36" t="s">
        <v>38</v>
      </c>
      <c r="V239" s="48"/>
      <c r="W239" s="48"/>
      <c r="X239" s="48"/>
      <c r="Y239" s="48"/>
      <c r="Z239" s="48"/>
    </row>
    <row r="240">
      <c r="A240" s="58">
        <v>237.0</v>
      </c>
      <c r="B240" s="58" t="s">
        <v>922</v>
      </c>
      <c r="C240" s="45" t="s">
        <v>923</v>
      </c>
      <c r="D240" s="92">
        <v>9.531514989E9</v>
      </c>
      <c r="E240" s="44" t="s">
        <v>214</v>
      </c>
      <c r="F240" s="45">
        <v>5000.0</v>
      </c>
      <c r="G240" s="28" t="s">
        <v>36</v>
      </c>
      <c r="H240" s="77" t="s">
        <v>924</v>
      </c>
      <c r="I240" s="47">
        <v>45817.0</v>
      </c>
      <c r="J240" s="40">
        <v>45817.0</v>
      </c>
      <c r="K240" s="32">
        <f t="shared" si="418"/>
        <v>45824</v>
      </c>
      <c r="L240" s="32">
        <f t="shared" ref="L240:M240" si="451">IF(K240="","",K240+7)</f>
        <v>45831</v>
      </c>
      <c r="M240" s="32">
        <f t="shared" si="451"/>
        <v>45838</v>
      </c>
      <c r="N240" s="33"/>
      <c r="O240" s="32" t="str">
        <f t="shared" si="420"/>
        <v/>
      </c>
      <c r="P240" s="33">
        <v>45902.0</v>
      </c>
      <c r="Q240" s="32">
        <f t="shared" si="452"/>
        <v>45909</v>
      </c>
      <c r="R240" s="32"/>
      <c r="S240" s="34" t="str">
        <f t="shared" si="453"/>
        <v/>
      </c>
      <c r="T240" s="41"/>
      <c r="U240" s="36" t="s">
        <v>38</v>
      </c>
      <c r="V240" s="48"/>
      <c r="W240" s="48"/>
      <c r="X240" s="48"/>
      <c r="Y240" s="48"/>
      <c r="Z240" s="48"/>
    </row>
    <row r="241">
      <c r="A241" s="58">
        <v>238.0</v>
      </c>
      <c r="B241" s="58" t="s">
        <v>925</v>
      </c>
      <c r="C241" s="45" t="s">
        <v>926</v>
      </c>
      <c r="D241" s="45">
        <v>8.83020214E9</v>
      </c>
      <c r="E241" s="44" t="s">
        <v>927</v>
      </c>
      <c r="F241" s="44">
        <v>31096.66</v>
      </c>
      <c r="G241" s="28" t="s">
        <v>322</v>
      </c>
      <c r="H241" s="46" t="s">
        <v>928</v>
      </c>
      <c r="I241" s="47">
        <v>45817.0</v>
      </c>
      <c r="J241" s="40">
        <v>45817.0</v>
      </c>
      <c r="K241" s="32">
        <f t="shared" si="418"/>
        <v>45824</v>
      </c>
      <c r="L241" s="32">
        <f t="shared" ref="L241:M241" si="454">IF(K241="","",K241+7)</f>
        <v>45831</v>
      </c>
      <c r="M241" s="32">
        <f t="shared" si="454"/>
        <v>45838</v>
      </c>
      <c r="N241" s="33"/>
      <c r="O241" s="32" t="str">
        <f t="shared" si="420"/>
        <v/>
      </c>
      <c r="P241" s="33" t="str">
        <f t="shared" ref="P241:S241" si="455">IF(O241="","",O241+7)</f>
        <v/>
      </c>
      <c r="Q241" s="32" t="str">
        <f t="shared" si="455"/>
        <v/>
      </c>
      <c r="R241" s="32" t="str">
        <f t="shared" si="455"/>
        <v/>
      </c>
      <c r="S241" s="34" t="str">
        <f t="shared" si="455"/>
        <v/>
      </c>
      <c r="T241" s="41"/>
      <c r="U241" s="36" t="s">
        <v>27</v>
      </c>
      <c r="V241" s="48"/>
      <c r="W241" s="48"/>
      <c r="X241" s="48"/>
      <c r="Y241" s="48"/>
      <c r="Z241" s="48"/>
    </row>
    <row r="242">
      <c r="A242" s="58">
        <v>239.0</v>
      </c>
      <c r="B242" s="58" t="s">
        <v>929</v>
      </c>
      <c r="C242" s="45" t="s">
        <v>930</v>
      </c>
      <c r="D242" s="107"/>
      <c r="E242" s="44" t="s">
        <v>931</v>
      </c>
      <c r="F242" s="45">
        <v>14500.0</v>
      </c>
      <c r="G242" s="28" t="s">
        <v>24</v>
      </c>
      <c r="H242" s="87" t="s">
        <v>932</v>
      </c>
      <c r="I242" s="47">
        <v>45817.0</v>
      </c>
      <c r="J242" s="40">
        <v>45817.0</v>
      </c>
      <c r="K242" s="32">
        <f t="shared" si="418"/>
        <v>45824</v>
      </c>
      <c r="L242" s="32">
        <f t="shared" ref="L242:M242" si="456">IF(K242="","",K242+7)</f>
        <v>45831</v>
      </c>
      <c r="M242" s="32">
        <f t="shared" si="456"/>
        <v>45838</v>
      </c>
      <c r="N242" s="33">
        <v>45825.0</v>
      </c>
      <c r="O242" s="32">
        <f t="shared" si="420"/>
        <v>45839</v>
      </c>
      <c r="P242" s="33"/>
      <c r="Q242" s="32" t="str">
        <f t="shared" ref="Q242:S242" si="457">IF(P242="","",P242+7)</f>
        <v/>
      </c>
      <c r="R242" s="32" t="str">
        <f t="shared" si="457"/>
        <v/>
      </c>
      <c r="S242" s="34" t="str">
        <f t="shared" si="457"/>
        <v/>
      </c>
      <c r="T242" s="41"/>
      <c r="U242" s="36" t="s">
        <v>27</v>
      </c>
      <c r="V242" s="48"/>
      <c r="W242" s="48"/>
      <c r="X242" s="48"/>
      <c r="Y242" s="48"/>
      <c r="Z242" s="48"/>
    </row>
    <row r="243">
      <c r="A243" s="15"/>
      <c r="B243" s="15">
        <v>45809.0</v>
      </c>
      <c r="C243" s="16"/>
      <c r="D243" s="16"/>
      <c r="E243" s="16"/>
      <c r="F243" s="16"/>
      <c r="G243" s="17"/>
      <c r="H243" s="128"/>
      <c r="I243" s="20"/>
      <c r="J243" s="111"/>
      <c r="K243" s="20" t="str">
        <f t="shared" si="418"/>
        <v/>
      </c>
      <c r="L243" s="20" t="str">
        <f t="shared" ref="L243:M243" si="458">IF(K243="","",K243+7)</f>
        <v/>
      </c>
      <c r="M243" s="20" t="str">
        <f t="shared" si="458"/>
        <v/>
      </c>
      <c r="N243" s="20"/>
      <c r="O243" s="20" t="str">
        <f t="shared" si="420"/>
        <v/>
      </c>
      <c r="P243" s="20" t="str">
        <f t="shared" ref="P243:S243" si="459">IF(O243="","",O243+7)</f>
        <v/>
      </c>
      <c r="Q243" s="20" t="str">
        <f t="shared" si="459"/>
        <v/>
      </c>
      <c r="R243" s="20" t="str">
        <f t="shared" si="459"/>
        <v/>
      </c>
      <c r="S243" s="20" t="str">
        <f t="shared" si="459"/>
        <v/>
      </c>
      <c r="T243" s="24"/>
      <c r="U243" s="21"/>
      <c r="V243" s="21"/>
      <c r="W243" s="21"/>
      <c r="X243" s="21"/>
      <c r="Y243" s="21"/>
      <c r="Z243" s="21"/>
    </row>
    <row r="244">
      <c r="A244" s="58">
        <v>240.0</v>
      </c>
      <c r="B244" s="58" t="s">
        <v>933</v>
      </c>
      <c r="C244" s="129" t="s">
        <v>934</v>
      </c>
      <c r="D244" s="44" t="s">
        <v>935</v>
      </c>
      <c r="E244" s="44" t="s">
        <v>936</v>
      </c>
      <c r="F244" s="45">
        <v>8500.0</v>
      </c>
      <c r="G244" s="28" t="s">
        <v>135</v>
      </c>
      <c r="H244" s="107"/>
      <c r="I244" s="47"/>
      <c r="J244" s="40"/>
      <c r="K244" s="32" t="str">
        <f t="shared" si="418"/>
        <v/>
      </c>
      <c r="L244" s="32" t="str">
        <f t="shared" ref="L244:M244" si="460">IF(K244="","",K244+7)</f>
        <v/>
      </c>
      <c r="M244" s="32" t="str">
        <f t="shared" si="460"/>
        <v/>
      </c>
      <c r="N244" s="33">
        <v>45826.0</v>
      </c>
      <c r="O244" s="32">
        <f t="shared" si="420"/>
        <v>45840</v>
      </c>
      <c r="P244" s="33"/>
      <c r="Q244" s="32" t="str">
        <f t="shared" ref="Q244:S244" si="461">IF(P244="","",P244+7)</f>
        <v/>
      </c>
      <c r="R244" s="32" t="str">
        <f t="shared" si="461"/>
        <v/>
      </c>
      <c r="S244" s="34" t="str">
        <f t="shared" si="461"/>
        <v/>
      </c>
      <c r="T244" s="41"/>
      <c r="U244" s="36" t="s">
        <v>38</v>
      </c>
      <c r="V244" s="85"/>
      <c r="W244" s="85"/>
      <c r="X244" s="85"/>
      <c r="Y244" s="85"/>
      <c r="Z244" s="85"/>
    </row>
    <row r="245">
      <c r="A245" s="58">
        <v>241.0</v>
      </c>
      <c r="B245" s="43" t="s">
        <v>937</v>
      </c>
      <c r="C245" s="44" t="s">
        <v>938</v>
      </c>
      <c r="D245" s="44" t="s">
        <v>939</v>
      </c>
      <c r="E245" s="45" t="s">
        <v>171</v>
      </c>
      <c r="F245" s="45">
        <v>77801.0</v>
      </c>
      <c r="G245" s="28" t="s">
        <v>322</v>
      </c>
      <c r="H245" s="46" t="s">
        <v>940</v>
      </c>
      <c r="I245" s="47">
        <v>45831.0</v>
      </c>
      <c r="J245" s="40">
        <v>45831.0</v>
      </c>
      <c r="K245" s="32">
        <f t="shared" si="418"/>
        <v>45838</v>
      </c>
      <c r="L245" s="32">
        <f t="shared" ref="L245:M245" si="462">IF(K245="","",K245+7)</f>
        <v>45845</v>
      </c>
      <c r="M245" s="32">
        <f t="shared" si="462"/>
        <v>45852</v>
      </c>
      <c r="N245" s="33"/>
      <c r="O245" s="32" t="str">
        <f t="shared" si="420"/>
        <v/>
      </c>
      <c r="P245" s="33" t="str">
        <f t="shared" ref="P245:S245" si="463">IF(O245="","",O245+7)</f>
        <v/>
      </c>
      <c r="Q245" s="32" t="str">
        <f t="shared" si="463"/>
        <v/>
      </c>
      <c r="R245" s="32" t="str">
        <f t="shared" si="463"/>
        <v/>
      </c>
      <c r="S245" s="34" t="str">
        <f t="shared" si="463"/>
        <v/>
      </c>
      <c r="T245" s="41"/>
      <c r="U245" s="36" t="s">
        <v>27</v>
      </c>
      <c r="V245" s="85"/>
      <c r="W245" s="85"/>
      <c r="X245" s="85"/>
      <c r="Y245" s="85"/>
      <c r="Z245" s="85"/>
    </row>
    <row r="246">
      <c r="A246" s="58">
        <v>242.0</v>
      </c>
      <c r="B246" s="58" t="s">
        <v>941</v>
      </c>
      <c r="C246" s="45" t="s">
        <v>942</v>
      </c>
      <c r="D246" s="45">
        <v>9.932140101E9</v>
      </c>
      <c r="E246" s="45" t="s">
        <v>943</v>
      </c>
      <c r="F246" s="45">
        <v>15045.0</v>
      </c>
      <c r="G246" s="28" t="s">
        <v>83</v>
      </c>
      <c r="H246" s="46" t="s">
        <v>944</v>
      </c>
      <c r="I246" s="47">
        <v>45830.0</v>
      </c>
      <c r="J246" s="40">
        <v>45830.0</v>
      </c>
      <c r="K246" s="32">
        <f t="shared" si="418"/>
        <v>45837</v>
      </c>
      <c r="L246" s="32">
        <f t="shared" ref="L246:M246" si="464">IF(K246="","",K246+7)</f>
        <v>45844</v>
      </c>
      <c r="M246" s="32">
        <f t="shared" si="464"/>
        <v>45851</v>
      </c>
      <c r="N246" s="33"/>
      <c r="O246" s="32" t="str">
        <f t="shared" si="420"/>
        <v/>
      </c>
      <c r="P246" s="33" t="str">
        <f t="shared" ref="P246:S246" si="465">IF(O246="","",O246+7)</f>
        <v/>
      </c>
      <c r="Q246" s="32" t="str">
        <f t="shared" si="465"/>
        <v/>
      </c>
      <c r="R246" s="32" t="str">
        <f t="shared" si="465"/>
        <v/>
      </c>
      <c r="S246" s="34" t="str">
        <f t="shared" si="465"/>
        <v/>
      </c>
      <c r="T246" s="41"/>
      <c r="U246" s="36" t="s">
        <v>27</v>
      </c>
      <c r="V246" s="85"/>
      <c r="W246" s="85"/>
      <c r="X246" s="85"/>
      <c r="Y246" s="85"/>
      <c r="Z246" s="85"/>
    </row>
    <row r="247">
      <c r="A247" s="58">
        <v>243.0</v>
      </c>
      <c r="B247" s="58" t="s">
        <v>945</v>
      </c>
      <c r="C247" s="45" t="s">
        <v>946</v>
      </c>
      <c r="D247" s="45">
        <v>4.917635470752E12</v>
      </c>
      <c r="E247" s="44" t="s">
        <v>46</v>
      </c>
      <c r="F247" s="45">
        <v>50000.0</v>
      </c>
      <c r="G247" s="119" t="s">
        <v>322</v>
      </c>
      <c r="H247" s="46" t="s">
        <v>947</v>
      </c>
      <c r="I247" s="47">
        <v>45826.0</v>
      </c>
      <c r="J247" s="40">
        <v>45826.0</v>
      </c>
      <c r="K247" s="32">
        <f t="shared" si="418"/>
        <v>45833</v>
      </c>
      <c r="L247" s="32">
        <f t="shared" ref="L247:M247" si="466">IF(K247="","",K247+7)</f>
        <v>45840</v>
      </c>
      <c r="M247" s="32">
        <f t="shared" si="466"/>
        <v>45847</v>
      </c>
      <c r="N247" s="33"/>
      <c r="O247" s="32" t="str">
        <f t="shared" si="420"/>
        <v/>
      </c>
      <c r="P247" s="33" t="str">
        <f t="shared" ref="P247:S247" si="467">IF(O247="","",O247+7)</f>
        <v/>
      </c>
      <c r="Q247" s="32" t="str">
        <f t="shared" si="467"/>
        <v/>
      </c>
      <c r="R247" s="32" t="str">
        <f t="shared" si="467"/>
        <v/>
      </c>
      <c r="S247" s="34" t="str">
        <f t="shared" si="467"/>
        <v/>
      </c>
      <c r="T247" s="35"/>
      <c r="U247" s="36" t="s">
        <v>27</v>
      </c>
      <c r="V247" s="85"/>
      <c r="W247" s="85"/>
      <c r="X247" s="85"/>
      <c r="Y247" s="85"/>
      <c r="Z247" s="85"/>
    </row>
    <row r="248">
      <c r="A248" s="58">
        <v>244.0</v>
      </c>
      <c r="B248" s="43" t="s">
        <v>948</v>
      </c>
      <c r="C248" s="44" t="s">
        <v>949</v>
      </c>
      <c r="D248" s="44" t="s">
        <v>950</v>
      </c>
      <c r="E248" s="44" t="s">
        <v>951</v>
      </c>
      <c r="F248" s="45">
        <v>5166.0</v>
      </c>
      <c r="G248" s="119" t="s">
        <v>42</v>
      </c>
      <c r="H248" s="46" t="s">
        <v>952</v>
      </c>
      <c r="I248" s="47">
        <v>45830.0</v>
      </c>
      <c r="J248" s="40">
        <v>45830.0</v>
      </c>
      <c r="K248" s="32">
        <f t="shared" si="418"/>
        <v>45837</v>
      </c>
      <c r="L248" s="32">
        <f t="shared" ref="L248:M248" si="468">IF(K248="","",K248+7)</f>
        <v>45844</v>
      </c>
      <c r="M248" s="32">
        <f t="shared" si="468"/>
        <v>45851</v>
      </c>
      <c r="N248" s="33"/>
      <c r="O248" s="32" t="str">
        <f t="shared" si="420"/>
        <v/>
      </c>
      <c r="P248" s="33" t="str">
        <f t="shared" ref="P248:S248" si="469">IF(O248="","",O248+7)</f>
        <v/>
      </c>
      <c r="Q248" s="32" t="str">
        <f t="shared" si="469"/>
        <v/>
      </c>
      <c r="R248" s="32" t="str">
        <f t="shared" si="469"/>
        <v/>
      </c>
      <c r="S248" s="34" t="str">
        <f t="shared" si="469"/>
        <v/>
      </c>
      <c r="T248" s="41"/>
      <c r="U248" s="36" t="s">
        <v>27</v>
      </c>
      <c r="V248" s="85"/>
      <c r="W248" s="85"/>
      <c r="X248" s="85"/>
      <c r="Y248" s="85"/>
      <c r="Z248" s="85"/>
    </row>
    <row r="249">
      <c r="A249" s="58">
        <v>245.0</v>
      </c>
      <c r="B249" s="58" t="s">
        <v>953</v>
      </c>
      <c r="C249" s="58" t="s">
        <v>954</v>
      </c>
      <c r="D249" s="58" t="s">
        <v>955</v>
      </c>
      <c r="E249" s="43" t="s">
        <v>956</v>
      </c>
      <c r="F249" s="58">
        <v>27933.0</v>
      </c>
      <c r="G249" s="25" t="s">
        <v>341</v>
      </c>
      <c r="H249" s="46" t="s">
        <v>957</v>
      </c>
      <c r="I249" s="99">
        <v>45830.0</v>
      </c>
      <c r="J249" s="61">
        <v>45830.0</v>
      </c>
      <c r="K249" s="32">
        <f t="shared" si="418"/>
        <v>45837</v>
      </c>
      <c r="L249" s="32">
        <f t="shared" ref="L249:M249" si="470">IF(K249="","",K249+7)</f>
        <v>45844</v>
      </c>
      <c r="M249" s="32">
        <f t="shared" si="470"/>
        <v>45851</v>
      </c>
      <c r="N249" s="62">
        <v>45862.0</v>
      </c>
      <c r="O249" s="32">
        <f t="shared" si="420"/>
        <v>45876</v>
      </c>
      <c r="P249" s="33">
        <v>45896.0</v>
      </c>
      <c r="Q249" s="32">
        <f>IF(P249="","",P249+7)</f>
        <v>45903</v>
      </c>
      <c r="R249" s="32"/>
      <c r="S249" s="34" t="str">
        <f>IF(R249="","",R249+7)</f>
        <v/>
      </c>
      <c r="T249" s="63"/>
      <c r="U249" s="36" t="s">
        <v>38</v>
      </c>
      <c r="V249" s="130"/>
      <c r="W249" s="130"/>
      <c r="X249" s="130"/>
      <c r="Y249" s="130"/>
      <c r="Z249" s="130"/>
    </row>
    <row r="250">
      <c r="A250" s="58">
        <v>246.0</v>
      </c>
      <c r="B250" s="58" t="s">
        <v>958</v>
      </c>
      <c r="C250" s="45" t="s">
        <v>959</v>
      </c>
      <c r="D250" s="107"/>
      <c r="E250" s="44" t="s">
        <v>960</v>
      </c>
      <c r="F250" s="45">
        <v>247896.0</v>
      </c>
      <c r="G250" s="28" t="s">
        <v>42</v>
      </c>
      <c r="H250" s="46" t="s">
        <v>961</v>
      </c>
      <c r="I250" s="47">
        <v>45830.0</v>
      </c>
      <c r="J250" s="40">
        <v>45830.0</v>
      </c>
      <c r="K250" s="32">
        <f t="shared" si="418"/>
        <v>45837</v>
      </c>
      <c r="L250" s="32">
        <f t="shared" ref="L250:M250" si="471">IF(K250="","",K250+7)</f>
        <v>45844</v>
      </c>
      <c r="M250" s="32">
        <f t="shared" si="471"/>
        <v>45851</v>
      </c>
      <c r="N250" s="33"/>
      <c r="O250" s="32" t="str">
        <f t="shared" si="420"/>
        <v/>
      </c>
      <c r="P250" s="33" t="str">
        <f t="shared" ref="P250:S250" si="472">IF(O250="","",O250+7)</f>
        <v/>
      </c>
      <c r="Q250" s="32" t="str">
        <f t="shared" si="472"/>
        <v/>
      </c>
      <c r="R250" s="32" t="str">
        <f t="shared" si="472"/>
        <v/>
      </c>
      <c r="S250" s="34" t="str">
        <f t="shared" si="472"/>
        <v/>
      </c>
      <c r="T250" s="41"/>
      <c r="U250" s="36" t="s">
        <v>27</v>
      </c>
      <c r="V250" s="85"/>
      <c r="W250" s="85"/>
      <c r="X250" s="85"/>
      <c r="Y250" s="85"/>
      <c r="Z250" s="85"/>
    </row>
    <row r="251">
      <c r="A251" s="58">
        <v>247.0</v>
      </c>
      <c r="B251" s="43" t="s">
        <v>962</v>
      </c>
      <c r="C251" s="44" t="s">
        <v>963</v>
      </c>
      <c r="D251" s="45" t="s">
        <v>964</v>
      </c>
      <c r="E251" s="44" t="s">
        <v>896</v>
      </c>
      <c r="F251" s="45">
        <v>52000.0</v>
      </c>
      <c r="G251" s="28" t="s">
        <v>36</v>
      </c>
      <c r="H251" s="46" t="s">
        <v>965</v>
      </c>
      <c r="I251" s="47">
        <v>45830.0</v>
      </c>
      <c r="J251" s="40">
        <v>45830.0</v>
      </c>
      <c r="K251" s="32">
        <f t="shared" si="418"/>
        <v>45837</v>
      </c>
      <c r="L251" s="32">
        <f t="shared" ref="L251:M251" si="473">IF(K251="","",K251+7)</f>
        <v>45844</v>
      </c>
      <c r="M251" s="32">
        <f t="shared" si="473"/>
        <v>45851</v>
      </c>
      <c r="N251" s="33">
        <v>45854.0</v>
      </c>
      <c r="O251" s="32">
        <f t="shared" si="420"/>
        <v>45868</v>
      </c>
      <c r="P251" s="33">
        <v>45900.0</v>
      </c>
      <c r="Q251" s="34">
        <v>45907.0</v>
      </c>
      <c r="R251" s="32"/>
      <c r="S251" s="34" t="str">
        <f t="shared" ref="S251:S252" si="475">IF(R251="","",R251+7)</f>
        <v/>
      </c>
      <c r="T251" s="41"/>
      <c r="U251" s="36" t="s">
        <v>38</v>
      </c>
      <c r="V251" s="85"/>
      <c r="W251" s="85"/>
      <c r="X251" s="85"/>
      <c r="Y251" s="85"/>
      <c r="Z251" s="85"/>
    </row>
    <row r="252">
      <c r="A252" s="58">
        <v>248.0</v>
      </c>
      <c r="B252" s="43" t="s">
        <v>966</v>
      </c>
      <c r="C252" s="44" t="s">
        <v>967</v>
      </c>
      <c r="D252" s="44" t="s">
        <v>968</v>
      </c>
      <c r="E252" s="45" t="s">
        <v>229</v>
      </c>
      <c r="F252" s="45">
        <v>49789.0</v>
      </c>
      <c r="G252" s="28" t="s">
        <v>36</v>
      </c>
      <c r="H252" s="46" t="s">
        <v>969</v>
      </c>
      <c r="I252" s="47">
        <v>45830.0</v>
      </c>
      <c r="J252" s="40">
        <v>45830.0</v>
      </c>
      <c r="K252" s="32">
        <f t="shared" si="418"/>
        <v>45837</v>
      </c>
      <c r="L252" s="32">
        <f t="shared" ref="L252:M252" si="474">IF(K252="","",K252+7)</f>
        <v>45844</v>
      </c>
      <c r="M252" s="32">
        <f t="shared" si="474"/>
        <v>45851</v>
      </c>
      <c r="N252" s="33">
        <v>45854.0</v>
      </c>
      <c r="O252" s="32">
        <f t="shared" si="420"/>
        <v>45868</v>
      </c>
      <c r="P252" s="33">
        <v>45886.0</v>
      </c>
      <c r="Q252" s="32">
        <f>IF(P252="","",P252+7)</f>
        <v>45893</v>
      </c>
      <c r="R252" s="32"/>
      <c r="S252" s="34" t="str">
        <f t="shared" si="475"/>
        <v/>
      </c>
      <c r="T252" s="41"/>
      <c r="U252" s="36" t="s">
        <v>38</v>
      </c>
      <c r="V252" s="85"/>
      <c r="W252" s="85"/>
      <c r="X252" s="85"/>
      <c r="Y252" s="85"/>
      <c r="Z252" s="85"/>
    </row>
    <row r="253">
      <c r="A253" s="58">
        <v>249.0</v>
      </c>
      <c r="B253" s="58" t="s">
        <v>970</v>
      </c>
      <c r="C253" s="45" t="s">
        <v>971</v>
      </c>
      <c r="D253" s="44"/>
      <c r="E253" s="44" t="s">
        <v>972</v>
      </c>
      <c r="F253" s="45">
        <v>10000.0</v>
      </c>
      <c r="G253" s="28" t="s">
        <v>42</v>
      </c>
      <c r="H253" s="46" t="s">
        <v>973</v>
      </c>
      <c r="I253" s="47">
        <v>45830.0</v>
      </c>
      <c r="J253" s="40">
        <v>45830.0</v>
      </c>
      <c r="K253" s="32">
        <f t="shared" si="418"/>
        <v>45837</v>
      </c>
      <c r="L253" s="32">
        <f t="shared" ref="L253:M253" si="476">IF(K253="","",K253+7)</f>
        <v>45844</v>
      </c>
      <c r="M253" s="32">
        <f t="shared" si="476"/>
        <v>45851</v>
      </c>
      <c r="N253" s="33"/>
      <c r="O253" s="32" t="str">
        <f t="shared" si="420"/>
        <v/>
      </c>
      <c r="P253" s="33" t="str">
        <f t="shared" ref="P253:S253" si="477">IF(O253="","",O253+7)</f>
        <v/>
      </c>
      <c r="Q253" s="32" t="str">
        <f t="shared" si="477"/>
        <v/>
      </c>
      <c r="R253" s="32" t="str">
        <f t="shared" si="477"/>
        <v/>
      </c>
      <c r="S253" s="34" t="str">
        <f t="shared" si="477"/>
        <v/>
      </c>
      <c r="T253" s="41"/>
      <c r="U253" s="36" t="s">
        <v>27</v>
      </c>
      <c r="V253" s="85"/>
      <c r="W253" s="85"/>
      <c r="X253" s="85"/>
      <c r="Y253" s="85"/>
      <c r="Z253" s="85"/>
    </row>
    <row r="254">
      <c r="A254" s="58">
        <v>250.0</v>
      </c>
      <c r="B254" s="58" t="s">
        <v>974</v>
      </c>
      <c r="C254" s="45" t="s">
        <v>975</v>
      </c>
      <c r="D254" s="44">
        <v>9.837009192E9</v>
      </c>
      <c r="E254" s="44" t="s">
        <v>976</v>
      </c>
      <c r="F254" s="44"/>
      <c r="G254" s="28" t="s">
        <v>42</v>
      </c>
      <c r="H254" s="27"/>
      <c r="I254" s="47"/>
      <c r="J254" s="40"/>
      <c r="K254" s="32" t="str">
        <f t="shared" si="418"/>
        <v/>
      </c>
      <c r="L254" s="32" t="str">
        <f t="shared" ref="L254:M254" si="478">IF(K254="","",K254+7)</f>
        <v/>
      </c>
      <c r="M254" s="32" t="str">
        <f t="shared" si="478"/>
        <v/>
      </c>
      <c r="N254" s="33"/>
      <c r="O254" s="32" t="str">
        <f t="shared" si="420"/>
        <v/>
      </c>
      <c r="P254" s="33" t="str">
        <f t="shared" ref="P254:S254" si="479">IF(O254="","",O254+7)</f>
        <v/>
      </c>
      <c r="Q254" s="32" t="str">
        <f t="shared" si="479"/>
        <v/>
      </c>
      <c r="R254" s="32" t="str">
        <f t="shared" si="479"/>
        <v/>
      </c>
      <c r="S254" s="34" t="str">
        <f t="shared" si="479"/>
        <v/>
      </c>
      <c r="T254" s="41"/>
      <c r="U254" s="36" t="s">
        <v>27</v>
      </c>
      <c r="V254" s="85"/>
      <c r="W254" s="85"/>
      <c r="X254" s="85"/>
      <c r="Y254" s="85"/>
      <c r="Z254" s="85"/>
    </row>
    <row r="255">
      <c r="A255" s="58">
        <v>251.0</v>
      </c>
      <c r="B255" s="58" t="s">
        <v>977</v>
      </c>
      <c r="C255" s="45" t="s">
        <v>978</v>
      </c>
      <c r="D255" s="45" t="s">
        <v>979</v>
      </c>
      <c r="E255" s="44" t="s">
        <v>350</v>
      </c>
      <c r="F255" s="45">
        <v>5789.0</v>
      </c>
      <c r="G255" s="28" t="s">
        <v>36</v>
      </c>
      <c r="H255" s="46" t="s">
        <v>980</v>
      </c>
      <c r="I255" s="47">
        <v>45830.0</v>
      </c>
      <c r="J255" s="40">
        <v>45830.0</v>
      </c>
      <c r="K255" s="32">
        <f t="shared" si="418"/>
        <v>45837</v>
      </c>
      <c r="L255" s="32">
        <f t="shared" ref="L255:M255" si="480">IF(K255="","",K255+7)</f>
        <v>45844</v>
      </c>
      <c r="M255" s="32">
        <f t="shared" si="480"/>
        <v>45851</v>
      </c>
      <c r="N255" s="33">
        <v>45848.0</v>
      </c>
      <c r="O255" s="32">
        <f t="shared" si="420"/>
        <v>45862</v>
      </c>
      <c r="P255" s="33">
        <v>45901.0</v>
      </c>
      <c r="Q255" s="32">
        <f t="shared" ref="Q255:Q256" si="482">IF(P255="","",P255+7)</f>
        <v>45908</v>
      </c>
      <c r="R255" s="32"/>
      <c r="S255" s="34" t="str">
        <f>IF(R255="","",R255+7)</f>
        <v/>
      </c>
      <c r="T255" s="41"/>
      <c r="U255" s="36" t="s">
        <v>38</v>
      </c>
      <c r="V255" s="85"/>
      <c r="W255" s="85"/>
      <c r="X255" s="85"/>
      <c r="Y255" s="85"/>
      <c r="Z255" s="85"/>
    </row>
    <row r="256">
      <c r="A256" s="58">
        <v>252.0</v>
      </c>
      <c r="B256" s="58" t="s">
        <v>981</v>
      </c>
      <c r="C256" s="44" t="s">
        <v>982</v>
      </c>
      <c r="D256" s="44"/>
      <c r="E256" s="45" t="s">
        <v>983</v>
      </c>
      <c r="F256" s="45">
        <v>405000.0</v>
      </c>
      <c r="G256" s="119" t="s">
        <v>24</v>
      </c>
      <c r="H256" s="87" t="s">
        <v>984</v>
      </c>
      <c r="I256" s="47">
        <v>45830.0</v>
      </c>
      <c r="J256" s="40">
        <v>45830.0</v>
      </c>
      <c r="K256" s="32">
        <f t="shared" si="418"/>
        <v>45837</v>
      </c>
      <c r="L256" s="32">
        <f t="shared" ref="L256:M256" si="481">IF(K256="","",K256+7)</f>
        <v>45844</v>
      </c>
      <c r="M256" s="32">
        <f t="shared" si="481"/>
        <v>45851</v>
      </c>
      <c r="N256" s="33">
        <v>45834.0</v>
      </c>
      <c r="O256" s="32">
        <f t="shared" si="420"/>
        <v>45848</v>
      </c>
      <c r="P256" s="33"/>
      <c r="Q256" s="32" t="str">
        <f t="shared" si="482"/>
        <v/>
      </c>
      <c r="R256" s="32" t="str">
        <f t="shared" ref="R256:S256" si="483">IF(Q256="","",Q256+7)</f>
        <v/>
      </c>
      <c r="S256" s="34" t="str">
        <f t="shared" si="483"/>
        <v/>
      </c>
      <c r="T256" s="41"/>
      <c r="U256" s="36" t="s">
        <v>27</v>
      </c>
      <c r="V256" s="85"/>
      <c r="W256" s="85"/>
      <c r="X256" s="85"/>
      <c r="Y256" s="85"/>
      <c r="Z256" s="85"/>
    </row>
    <row r="257">
      <c r="A257" s="58">
        <v>253.0</v>
      </c>
      <c r="B257" s="58" t="s">
        <v>985</v>
      </c>
      <c r="C257" s="45" t="s">
        <v>986</v>
      </c>
      <c r="D257" s="44" t="s">
        <v>987</v>
      </c>
      <c r="E257" s="44" t="s">
        <v>988</v>
      </c>
      <c r="F257" s="45">
        <v>10000.0</v>
      </c>
      <c r="G257" s="28" t="s">
        <v>42</v>
      </c>
      <c r="H257" s="46" t="s">
        <v>989</v>
      </c>
      <c r="I257" s="47">
        <v>45830.0</v>
      </c>
      <c r="J257" s="40">
        <v>45830.0</v>
      </c>
      <c r="K257" s="32">
        <f t="shared" si="418"/>
        <v>45837</v>
      </c>
      <c r="L257" s="32">
        <f t="shared" ref="L257:M257" si="484">IF(K257="","",K257+7)</f>
        <v>45844</v>
      </c>
      <c r="M257" s="32">
        <f t="shared" si="484"/>
        <v>45851</v>
      </c>
      <c r="N257" s="33">
        <v>45862.0</v>
      </c>
      <c r="O257" s="32">
        <f t="shared" si="420"/>
        <v>45876</v>
      </c>
      <c r="P257" s="33"/>
      <c r="Q257" s="32"/>
      <c r="R257" s="32" t="str">
        <f t="shared" ref="R257:S257" si="485">IF(Q257="","",Q257+7)</f>
        <v/>
      </c>
      <c r="S257" s="34" t="str">
        <f t="shared" si="485"/>
        <v/>
      </c>
      <c r="T257" s="41"/>
      <c r="U257" s="36" t="s">
        <v>27</v>
      </c>
      <c r="V257" s="85"/>
      <c r="W257" s="85"/>
      <c r="X257" s="85"/>
      <c r="Y257" s="85"/>
      <c r="Z257" s="85"/>
    </row>
    <row r="258">
      <c r="A258" s="58">
        <v>254.0</v>
      </c>
      <c r="B258" s="43" t="s">
        <v>990</v>
      </c>
      <c r="C258" s="44" t="s">
        <v>991</v>
      </c>
      <c r="D258" s="44" t="s">
        <v>992</v>
      </c>
      <c r="E258" s="44" t="s">
        <v>993</v>
      </c>
      <c r="F258" s="45">
        <v>29646.0</v>
      </c>
      <c r="G258" s="119" t="s">
        <v>24</v>
      </c>
      <c r="H258" s="87" t="s">
        <v>994</v>
      </c>
      <c r="I258" s="47">
        <v>45830.0</v>
      </c>
      <c r="J258" s="40">
        <v>45830.0</v>
      </c>
      <c r="K258" s="32">
        <f t="shared" si="418"/>
        <v>45837</v>
      </c>
      <c r="L258" s="32">
        <f t="shared" ref="L258:M258" si="486">IF(K258="","",K258+7)</f>
        <v>45844</v>
      </c>
      <c r="M258" s="32">
        <f t="shared" si="486"/>
        <v>45851</v>
      </c>
      <c r="N258" s="33"/>
      <c r="O258" s="32" t="str">
        <f t="shared" si="420"/>
        <v/>
      </c>
      <c r="P258" s="33" t="str">
        <f t="shared" ref="P258:S258" si="487">IF(O258="","",O258+7)</f>
        <v/>
      </c>
      <c r="Q258" s="32" t="str">
        <f t="shared" si="487"/>
        <v/>
      </c>
      <c r="R258" s="32" t="str">
        <f t="shared" si="487"/>
        <v/>
      </c>
      <c r="S258" s="34" t="str">
        <f t="shared" si="487"/>
        <v/>
      </c>
      <c r="T258" s="41"/>
      <c r="U258" s="36" t="s">
        <v>38</v>
      </c>
      <c r="V258" s="85"/>
      <c r="W258" s="85"/>
      <c r="X258" s="85"/>
      <c r="Y258" s="85"/>
      <c r="Z258" s="85"/>
    </row>
    <row r="259">
      <c r="A259" s="58">
        <v>255.0</v>
      </c>
      <c r="B259" s="43" t="s">
        <v>995</v>
      </c>
      <c r="C259" s="131" t="s">
        <v>996</v>
      </c>
      <c r="D259" s="44" t="s">
        <v>997</v>
      </c>
      <c r="E259" s="45" t="s">
        <v>998</v>
      </c>
      <c r="F259" s="45">
        <v>9900.0</v>
      </c>
      <c r="G259" s="28" t="s">
        <v>135</v>
      </c>
      <c r="H259" s="46" t="s">
        <v>999</v>
      </c>
      <c r="I259" s="47">
        <v>45830.0</v>
      </c>
      <c r="J259" s="40">
        <v>45830.0</v>
      </c>
      <c r="K259" s="32">
        <f t="shared" si="418"/>
        <v>45837</v>
      </c>
      <c r="L259" s="32">
        <f t="shared" ref="L259:M259" si="488">IF(K259="","",K259+7)</f>
        <v>45844</v>
      </c>
      <c r="M259" s="32">
        <f t="shared" si="488"/>
        <v>45851</v>
      </c>
      <c r="N259" s="33">
        <v>45862.0</v>
      </c>
      <c r="O259" s="32">
        <f t="shared" si="420"/>
        <v>45876</v>
      </c>
      <c r="P259" s="33"/>
      <c r="Q259" s="32"/>
      <c r="R259" s="32" t="str">
        <f t="shared" ref="R259:S259" si="489">IF(Q259="","",Q259+7)</f>
        <v/>
      </c>
      <c r="S259" s="34" t="str">
        <f t="shared" si="489"/>
        <v/>
      </c>
      <c r="T259" s="41"/>
      <c r="U259" s="36" t="s">
        <v>38</v>
      </c>
      <c r="V259" s="85"/>
      <c r="W259" s="85"/>
      <c r="X259" s="85"/>
      <c r="Y259" s="85"/>
      <c r="Z259" s="85"/>
    </row>
    <row r="260">
      <c r="A260" s="58">
        <v>256.0</v>
      </c>
      <c r="B260" s="58" t="s">
        <v>1000</v>
      </c>
      <c r="C260" s="45" t="s">
        <v>1001</v>
      </c>
      <c r="D260" s="45">
        <v>9.65308871E9</v>
      </c>
      <c r="E260" s="45" t="s">
        <v>214</v>
      </c>
      <c r="F260" s="45">
        <v>200001.0</v>
      </c>
      <c r="G260" s="28" t="s">
        <v>36</v>
      </c>
      <c r="H260" s="87" t="s">
        <v>1002</v>
      </c>
      <c r="I260" s="47">
        <v>45830.0</v>
      </c>
      <c r="J260" s="114">
        <v>45898.0</v>
      </c>
      <c r="K260" s="32">
        <f t="shared" si="418"/>
        <v>45905</v>
      </c>
      <c r="L260" s="34">
        <v>45912.0</v>
      </c>
      <c r="M260" s="32">
        <f>IF(L260="","",L260+7)</f>
        <v>45919</v>
      </c>
      <c r="N260" s="33"/>
      <c r="O260" s="32" t="str">
        <f t="shared" si="420"/>
        <v/>
      </c>
      <c r="P260" s="33">
        <v>45870.0</v>
      </c>
      <c r="Q260" s="32">
        <f t="shared" ref="Q260:Q261" si="491">IF(P260="","",P260+7)</f>
        <v>45877</v>
      </c>
      <c r="R260" s="32"/>
      <c r="S260" s="34" t="str">
        <f>IF(R260="","",R260+7)</f>
        <v/>
      </c>
      <c r="T260" s="41"/>
      <c r="U260" s="36" t="s">
        <v>38</v>
      </c>
      <c r="V260" s="85"/>
      <c r="W260" s="85"/>
      <c r="X260" s="85"/>
      <c r="Y260" s="85"/>
      <c r="Z260" s="85"/>
    </row>
    <row r="261">
      <c r="A261" s="58">
        <v>257.0</v>
      </c>
      <c r="B261" s="58" t="s">
        <v>1003</v>
      </c>
      <c r="C261" s="45" t="s">
        <v>1004</v>
      </c>
      <c r="D261" s="45">
        <v>9.921544284E9</v>
      </c>
      <c r="E261" s="44" t="s">
        <v>1005</v>
      </c>
      <c r="F261" s="45">
        <v>202500.0</v>
      </c>
      <c r="G261" s="28" t="s">
        <v>83</v>
      </c>
      <c r="H261" s="87" t="s">
        <v>1006</v>
      </c>
      <c r="I261" s="47">
        <v>45830.0</v>
      </c>
      <c r="J261" s="40">
        <v>45830.0</v>
      </c>
      <c r="K261" s="32">
        <f t="shared" si="418"/>
        <v>45837</v>
      </c>
      <c r="L261" s="32">
        <f t="shared" ref="L261:M261" si="490">IF(K261="","",K261+7)</f>
        <v>45844</v>
      </c>
      <c r="M261" s="32">
        <f t="shared" si="490"/>
        <v>45851</v>
      </c>
      <c r="N261" s="33">
        <v>45848.0</v>
      </c>
      <c r="O261" s="32">
        <f t="shared" si="420"/>
        <v>45862</v>
      </c>
      <c r="P261" s="33"/>
      <c r="Q261" s="32" t="str">
        <f t="shared" si="491"/>
        <v/>
      </c>
      <c r="R261" s="32" t="str">
        <f t="shared" ref="R261:S261" si="492">IF(Q261="","",Q261+7)</f>
        <v/>
      </c>
      <c r="S261" s="34" t="str">
        <f t="shared" si="492"/>
        <v/>
      </c>
      <c r="T261" s="41"/>
      <c r="U261" s="36" t="s">
        <v>38</v>
      </c>
      <c r="V261" s="85"/>
      <c r="W261" s="85"/>
      <c r="X261" s="85"/>
      <c r="Y261" s="85"/>
      <c r="Z261" s="85"/>
    </row>
    <row r="262">
      <c r="A262" s="58">
        <v>258.0</v>
      </c>
      <c r="B262" s="58" t="s">
        <v>1007</v>
      </c>
      <c r="C262" s="44" t="s">
        <v>1008</v>
      </c>
      <c r="D262" s="44">
        <v>9.888911693E9</v>
      </c>
      <c r="E262" s="44" t="s">
        <v>1009</v>
      </c>
      <c r="F262" s="45">
        <v>20000.0</v>
      </c>
      <c r="G262" s="28" t="s">
        <v>42</v>
      </c>
      <c r="H262" s="46" t="s">
        <v>1010</v>
      </c>
      <c r="I262" s="47">
        <v>45830.0</v>
      </c>
      <c r="J262" s="40">
        <v>45830.0</v>
      </c>
      <c r="K262" s="32">
        <f t="shared" si="418"/>
        <v>45837</v>
      </c>
      <c r="L262" s="32">
        <f t="shared" ref="L262:M262" si="493">IF(K262="","",K262+7)</f>
        <v>45844</v>
      </c>
      <c r="M262" s="32">
        <f t="shared" si="493"/>
        <v>45851</v>
      </c>
      <c r="N262" s="33">
        <v>45862.0</v>
      </c>
      <c r="O262" s="32">
        <f t="shared" si="420"/>
        <v>45876</v>
      </c>
      <c r="P262" s="33">
        <f t="shared" ref="P262:Q262" si="494">IF(O262="","",O262+7)</f>
        <v>45883</v>
      </c>
      <c r="Q262" s="32">
        <f t="shared" si="494"/>
        <v>45890</v>
      </c>
      <c r="R262" s="32"/>
      <c r="S262" s="34" t="str">
        <f>IF(R262="","",R262+7)</f>
        <v/>
      </c>
      <c r="T262" s="41"/>
      <c r="U262" s="36" t="s">
        <v>27</v>
      </c>
      <c r="V262" s="85"/>
      <c r="W262" s="85"/>
      <c r="X262" s="85"/>
      <c r="Y262" s="85"/>
      <c r="Z262" s="85"/>
    </row>
    <row r="263">
      <c r="A263" s="58">
        <v>259.0</v>
      </c>
      <c r="B263" s="43" t="s">
        <v>1011</v>
      </c>
      <c r="C263" s="44" t="s">
        <v>1012</v>
      </c>
      <c r="D263" s="44" t="s">
        <v>1013</v>
      </c>
      <c r="E263" s="44" t="s">
        <v>1014</v>
      </c>
      <c r="F263" s="45">
        <v>11000.0</v>
      </c>
      <c r="G263" s="28" t="s">
        <v>42</v>
      </c>
      <c r="H263" s="46" t="s">
        <v>1015</v>
      </c>
      <c r="I263" s="47">
        <v>45830.0</v>
      </c>
      <c r="J263" s="40">
        <v>45830.0</v>
      </c>
      <c r="K263" s="32">
        <f t="shared" si="418"/>
        <v>45837</v>
      </c>
      <c r="L263" s="32">
        <f t="shared" ref="L263:M263" si="495">IF(K263="","",K263+7)</f>
        <v>45844</v>
      </c>
      <c r="M263" s="32">
        <f t="shared" si="495"/>
        <v>45851</v>
      </c>
      <c r="N263" s="33"/>
      <c r="O263" s="32" t="str">
        <f t="shared" si="420"/>
        <v/>
      </c>
      <c r="P263" s="33" t="str">
        <f t="shared" ref="P263:S263" si="496">IF(O263="","",O263+7)</f>
        <v/>
      </c>
      <c r="Q263" s="32" t="str">
        <f t="shared" si="496"/>
        <v/>
      </c>
      <c r="R263" s="32" t="str">
        <f t="shared" si="496"/>
        <v/>
      </c>
      <c r="S263" s="34" t="str">
        <f t="shared" si="496"/>
        <v/>
      </c>
      <c r="T263" s="41"/>
      <c r="U263" s="36" t="s">
        <v>27</v>
      </c>
      <c r="V263" s="85"/>
      <c r="W263" s="85"/>
      <c r="X263" s="85"/>
      <c r="Y263" s="85"/>
      <c r="Z263" s="85"/>
    </row>
    <row r="264">
      <c r="A264" s="58">
        <v>260.0</v>
      </c>
      <c r="B264" s="43" t="s">
        <v>1016</v>
      </c>
      <c r="C264" s="44" t="s">
        <v>1017</v>
      </c>
      <c r="D264" s="44" t="s">
        <v>1018</v>
      </c>
      <c r="E264" s="44" t="s">
        <v>1019</v>
      </c>
      <c r="F264" s="45">
        <v>15000.0</v>
      </c>
      <c r="G264" s="28" t="s">
        <v>42</v>
      </c>
      <c r="H264" s="46" t="s">
        <v>1020</v>
      </c>
      <c r="I264" s="47">
        <v>45830.0</v>
      </c>
      <c r="J264" s="40">
        <v>45830.0</v>
      </c>
      <c r="K264" s="32">
        <f t="shared" si="418"/>
        <v>45837</v>
      </c>
      <c r="L264" s="32">
        <f t="shared" ref="L264:M264" si="497">IF(K264="","",K264+7)</f>
        <v>45844</v>
      </c>
      <c r="M264" s="32">
        <f t="shared" si="497"/>
        <v>45851</v>
      </c>
      <c r="N264" s="33">
        <v>45863.0</v>
      </c>
      <c r="O264" s="32">
        <f t="shared" si="420"/>
        <v>45877</v>
      </c>
      <c r="P264" s="33"/>
      <c r="Q264" s="32"/>
      <c r="R264" s="32" t="str">
        <f t="shared" ref="R264:S264" si="498">IF(Q264="","",Q264+7)</f>
        <v/>
      </c>
      <c r="S264" s="34" t="str">
        <f t="shared" si="498"/>
        <v/>
      </c>
      <c r="T264" s="41"/>
      <c r="U264" s="36" t="s">
        <v>27</v>
      </c>
      <c r="V264" s="85"/>
      <c r="W264" s="85"/>
      <c r="X264" s="85"/>
      <c r="Y264" s="85"/>
      <c r="Z264" s="85"/>
    </row>
    <row r="265">
      <c r="A265" s="58">
        <v>261.0</v>
      </c>
      <c r="B265" s="43" t="s">
        <v>1021</v>
      </c>
      <c r="C265" s="44" t="s">
        <v>1022</v>
      </c>
      <c r="D265" s="44" t="s">
        <v>1023</v>
      </c>
      <c r="E265" s="44" t="s">
        <v>1024</v>
      </c>
      <c r="F265" s="45">
        <v>710.0</v>
      </c>
      <c r="G265" s="119" t="s">
        <v>42</v>
      </c>
      <c r="H265" s="87" t="s">
        <v>1025</v>
      </c>
      <c r="I265" s="47">
        <v>45830.0</v>
      </c>
      <c r="J265" s="40">
        <v>45830.0</v>
      </c>
      <c r="K265" s="32">
        <f t="shared" si="418"/>
        <v>45837</v>
      </c>
      <c r="L265" s="32">
        <f t="shared" ref="L265:M265" si="499">IF(K265="","",K265+7)</f>
        <v>45844</v>
      </c>
      <c r="M265" s="32">
        <f t="shared" si="499"/>
        <v>45851</v>
      </c>
      <c r="N265" s="33">
        <v>45867.0</v>
      </c>
      <c r="O265" s="32">
        <f t="shared" si="420"/>
        <v>45881</v>
      </c>
      <c r="P265" s="33"/>
      <c r="Q265" s="32" t="str">
        <f t="shared" ref="Q265:S265" si="500">IF(P265="","",P265+7)</f>
        <v/>
      </c>
      <c r="R265" s="32" t="str">
        <f t="shared" si="500"/>
        <v/>
      </c>
      <c r="S265" s="34" t="str">
        <f t="shared" si="500"/>
        <v/>
      </c>
      <c r="T265" s="41"/>
      <c r="U265" s="36" t="s">
        <v>27</v>
      </c>
      <c r="V265" s="85"/>
      <c r="W265" s="85"/>
      <c r="X265" s="85"/>
      <c r="Y265" s="85"/>
      <c r="Z265" s="85"/>
    </row>
    <row r="266">
      <c r="A266" s="58">
        <v>262.0</v>
      </c>
      <c r="B266" s="43" t="s">
        <v>1026</v>
      </c>
      <c r="C266" s="44" t="s">
        <v>1027</v>
      </c>
      <c r="D266" s="44" t="s">
        <v>1028</v>
      </c>
      <c r="E266" s="44" t="s">
        <v>1029</v>
      </c>
      <c r="F266" s="44">
        <v>14249.0</v>
      </c>
      <c r="G266" s="28" t="s">
        <v>24</v>
      </c>
      <c r="H266" s="46" t="s">
        <v>1030</v>
      </c>
      <c r="I266" s="47">
        <v>45831.0</v>
      </c>
      <c r="J266" s="40">
        <v>45831.0</v>
      </c>
      <c r="K266" s="32">
        <f t="shared" si="418"/>
        <v>45838</v>
      </c>
      <c r="L266" s="32">
        <f t="shared" ref="L266:M266" si="501">IF(K266="","",K266+7)</f>
        <v>45845</v>
      </c>
      <c r="M266" s="32">
        <f t="shared" si="501"/>
        <v>45852</v>
      </c>
      <c r="N266" s="33">
        <v>45863.0</v>
      </c>
      <c r="O266" s="32">
        <f t="shared" si="420"/>
        <v>45877</v>
      </c>
      <c r="P266" s="33"/>
      <c r="Q266" s="32"/>
      <c r="R266" s="32" t="str">
        <f t="shared" ref="R266:S266" si="502">IF(Q266="","",Q266+7)</f>
        <v/>
      </c>
      <c r="S266" s="34" t="str">
        <f t="shared" si="502"/>
        <v/>
      </c>
      <c r="T266" s="41"/>
      <c r="U266" s="36" t="s">
        <v>27</v>
      </c>
      <c r="V266" s="85"/>
      <c r="W266" s="85"/>
      <c r="X266" s="85"/>
      <c r="Y266" s="85"/>
      <c r="Z266" s="85"/>
    </row>
    <row r="267">
      <c r="A267" s="58">
        <v>263.0</v>
      </c>
      <c r="B267" s="58" t="s">
        <v>1031</v>
      </c>
      <c r="C267" s="45" t="s">
        <v>1032</v>
      </c>
      <c r="D267" s="45" t="s">
        <v>1033</v>
      </c>
      <c r="E267" s="44" t="s">
        <v>896</v>
      </c>
      <c r="F267" s="107"/>
      <c r="G267" s="28" t="s">
        <v>24</v>
      </c>
      <c r="H267" s="87" t="s">
        <v>1034</v>
      </c>
      <c r="I267" s="47">
        <v>45831.0</v>
      </c>
      <c r="J267" s="40">
        <v>45831.0</v>
      </c>
      <c r="K267" s="32">
        <f t="shared" si="418"/>
        <v>45838</v>
      </c>
      <c r="L267" s="32">
        <f t="shared" ref="L267:M267" si="503">IF(K267="","",K267+7)</f>
        <v>45845</v>
      </c>
      <c r="M267" s="32">
        <f t="shared" si="503"/>
        <v>45852</v>
      </c>
      <c r="N267" s="33"/>
      <c r="O267" s="32" t="str">
        <f t="shared" si="420"/>
        <v/>
      </c>
      <c r="P267" s="33" t="str">
        <f t="shared" ref="P267:S267" si="504">IF(O267="","",O267+7)</f>
        <v/>
      </c>
      <c r="Q267" s="32" t="str">
        <f t="shared" si="504"/>
        <v/>
      </c>
      <c r="R267" s="32" t="str">
        <f t="shared" si="504"/>
        <v/>
      </c>
      <c r="S267" s="34" t="str">
        <f t="shared" si="504"/>
        <v/>
      </c>
      <c r="T267" s="41"/>
      <c r="U267" s="36" t="s">
        <v>27</v>
      </c>
      <c r="V267" s="85"/>
      <c r="W267" s="85"/>
      <c r="X267" s="85"/>
      <c r="Y267" s="85"/>
      <c r="Z267" s="85"/>
    </row>
    <row r="268">
      <c r="A268" s="58">
        <v>264.0</v>
      </c>
      <c r="B268" s="58" t="s">
        <v>758</v>
      </c>
      <c r="C268" s="45" t="s">
        <v>759</v>
      </c>
      <c r="D268" s="92">
        <v>6.38206296E9</v>
      </c>
      <c r="E268" s="45" t="s">
        <v>760</v>
      </c>
      <c r="F268" s="45">
        <v>87206.0</v>
      </c>
      <c r="G268" s="28" t="s">
        <v>24</v>
      </c>
      <c r="H268" s="46" t="s">
        <v>1035</v>
      </c>
      <c r="I268" s="47">
        <v>45831.0</v>
      </c>
      <c r="J268" s="40">
        <v>45831.0</v>
      </c>
      <c r="K268" s="32">
        <f t="shared" si="418"/>
        <v>45838</v>
      </c>
      <c r="L268" s="32">
        <f t="shared" ref="L268:M268" si="505">IF(K268="","",K268+7)</f>
        <v>45845</v>
      </c>
      <c r="M268" s="32">
        <f t="shared" si="505"/>
        <v>45852</v>
      </c>
      <c r="N268" s="33">
        <v>45862.0</v>
      </c>
      <c r="O268" s="32">
        <f t="shared" si="420"/>
        <v>45876</v>
      </c>
      <c r="P268" s="33"/>
      <c r="Q268" s="32"/>
      <c r="R268" s="32" t="str">
        <f t="shared" ref="R268:S268" si="506">IF(Q268="","",Q268+7)</f>
        <v/>
      </c>
      <c r="S268" s="34" t="str">
        <f t="shared" si="506"/>
        <v/>
      </c>
      <c r="T268" s="41"/>
      <c r="U268" s="36" t="s">
        <v>27</v>
      </c>
      <c r="V268" s="75"/>
      <c r="W268" s="75"/>
      <c r="X268" s="75"/>
      <c r="Y268" s="75"/>
      <c r="Z268" s="75"/>
    </row>
    <row r="269">
      <c r="A269" s="58">
        <v>265.0</v>
      </c>
      <c r="B269" s="58" t="s">
        <v>1036</v>
      </c>
      <c r="C269" s="45" t="s">
        <v>1037</v>
      </c>
      <c r="D269" s="45">
        <v>9.731720466E9</v>
      </c>
      <c r="E269" s="45" t="s">
        <v>1038</v>
      </c>
      <c r="F269" s="45">
        <v>14000.0</v>
      </c>
      <c r="G269" s="28" t="s">
        <v>83</v>
      </c>
      <c r="H269" s="46" t="s">
        <v>1039</v>
      </c>
      <c r="I269" s="47">
        <v>45831.0</v>
      </c>
      <c r="J269" s="40">
        <v>45831.0</v>
      </c>
      <c r="K269" s="32">
        <f t="shared" si="418"/>
        <v>45838</v>
      </c>
      <c r="L269" s="32">
        <f t="shared" ref="L269:M269" si="507">IF(K269="","",K269+7)</f>
        <v>45845</v>
      </c>
      <c r="M269" s="32">
        <f t="shared" si="507"/>
        <v>45852</v>
      </c>
      <c r="N269" s="33">
        <v>45862.0</v>
      </c>
      <c r="O269" s="32">
        <f t="shared" si="420"/>
        <v>45876</v>
      </c>
      <c r="P269" s="33">
        <v>45884.0</v>
      </c>
      <c r="Q269" s="32">
        <f t="shared" ref="Q269:Q274" si="509">IF(P269="","",P269+7)</f>
        <v>45891</v>
      </c>
      <c r="R269" s="32"/>
      <c r="S269" s="34" t="str">
        <f>IF(R269="","",R269+7)</f>
        <v/>
      </c>
      <c r="T269" s="41"/>
      <c r="U269" s="36" t="s">
        <v>38</v>
      </c>
      <c r="V269" s="85"/>
      <c r="W269" s="85"/>
      <c r="X269" s="85"/>
      <c r="Y269" s="85"/>
      <c r="Z269" s="85"/>
    </row>
    <row r="270">
      <c r="A270" s="58">
        <v>266.0</v>
      </c>
      <c r="B270" s="43" t="s">
        <v>815</v>
      </c>
      <c r="C270" s="44" t="s">
        <v>816</v>
      </c>
      <c r="D270" s="44" t="s">
        <v>817</v>
      </c>
      <c r="E270" s="45" t="s">
        <v>1040</v>
      </c>
      <c r="F270" s="45">
        <v>3327.0</v>
      </c>
      <c r="G270" s="28" t="s">
        <v>24</v>
      </c>
      <c r="H270" s="44"/>
      <c r="I270" s="47"/>
      <c r="J270" s="40"/>
      <c r="K270" s="32" t="str">
        <f t="shared" si="418"/>
        <v/>
      </c>
      <c r="L270" s="32" t="str">
        <f t="shared" ref="L270:M270" si="508">IF(K270="","",K270+7)</f>
        <v/>
      </c>
      <c r="M270" s="32" t="str">
        <f t="shared" si="508"/>
        <v/>
      </c>
      <c r="N270" s="33">
        <v>45831.0</v>
      </c>
      <c r="O270" s="32">
        <f t="shared" si="420"/>
        <v>45845</v>
      </c>
      <c r="P270" s="33"/>
      <c r="Q270" s="32" t="str">
        <f t="shared" si="509"/>
        <v/>
      </c>
      <c r="R270" s="32" t="str">
        <f t="shared" ref="R270:S270" si="510">IF(Q270="","",Q270+7)</f>
        <v/>
      </c>
      <c r="S270" s="34" t="str">
        <f t="shared" si="510"/>
        <v/>
      </c>
      <c r="T270" s="41"/>
      <c r="U270" s="36" t="s">
        <v>38</v>
      </c>
      <c r="V270" s="85"/>
      <c r="W270" s="85"/>
      <c r="X270" s="85"/>
      <c r="Y270" s="85"/>
      <c r="Z270" s="85"/>
    </row>
    <row r="271">
      <c r="A271" s="58">
        <v>267.0</v>
      </c>
      <c r="B271" s="43" t="s">
        <v>815</v>
      </c>
      <c r="C271" s="44" t="s">
        <v>816</v>
      </c>
      <c r="D271" s="44" t="s">
        <v>817</v>
      </c>
      <c r="E271" s="45" t="s">
        <v>1041</v>
      </c>
      <c r="F271" s="45">
        <v>17349.0</v>
      </c>
      <c r="G271" s="28" t="s">
        <v>24</v>
      </c>
      <c r="H271" s="44"/>
      <c r="I271" s="47"/>
      <c r="J271" s="40"/>
      <c r="K271" s="32" t="str">
        <f t="shared" si="418"/>
        <v/>
      </c>
      <c r="L271" s="32" t="str">
        <f t="shared" ref="L271:M271" si="511">IF(K271="","",K271+7)</f>
        <v/>
      </c>
      <c r="M271" s="32" t="str">
        <f t="shared" si="511"/>
        <v/>
      </c>
      <c r="N271" s="33">
        <v>45831.0</v>
      </c>
      <c r="O271" s="32">
        <f t="shared" si="420"/>
        <v>45845</v>
      </c>
      <c r="P271" s="33"/>
      <c r="Q271" s="32" t="str">
        <f t="shared" si="509"/>
        <v/>
      </c>
      <c r="R271" s="32" t="str">
        <f t="shared" ref="R271:S271" si="512">IF(Q271="","",Q271+7)</f>
        <v/>
      </c>
      <c r="S271" s="34" t="str">
        <f t="shared" si="512"/>
        <v/>
      </c>
      <c r="T271" s="41"/>
      <c r="U271" s="36" t="s">
        <v>38</v>
      </c>
      <c r="V271" s="85"/>
      <c r="W271" s="85"/>
      <c r="X271" s="85"/>
      <c r="Y271" s="85"/>
      <c r="Z271" s="85"/>
    </row>
    <row r="272">
      <c r="A272" s="58">
        <v>268.0</v>
      </c>
      <c r="B272" s="58" t="s">
        <v>1042</v>
      </c>
      <c r="C272" s="45" t="s">
        <v>125</v>
      </c>
      <c r="D272" s="44">
        <v>7.740032621E9</v>
      </c>
      <c r="E272" s="45" t="s">
        <v>1043</v>
      </c>
      <c r="F272" s="45">
        <v>25000.0</v>
      </c>
      <c r="G272" s="119" t="s">
        <v>83</v>
      </c>
      <c r="H272" s="46" t="s">
        <v>1044</v>
      </c>
      <c r="I272" s="47">
        <v>45831.0</v>
      </c>
      <c r="J272" s="114">
        <v>45860.0</v>
      </c>
      <c r="K272" s="32">
        <f t="shared" si="418"/>
        <v>45867</v>
      </c>
      <c r="L272" s="32">
        <f t="shared" ref="L272:M272" si="513">IF(K272="","",K272+7)</f>
        <v>45874</v>
      </c>
      <c r="M272" s="32">
        <f t="shared" si="513"/>
        <v>45881</v>
      </c>
      <c r="N272" s="33">
        <v>45874.0</v>
      </c>
      <c r="O272" s="32">
        <f t="shared" si="420"/>
        <v>45888</v>
      </c>
      <c r="P272" s="33"/>
      <c r="Q272" s="32" t="str">
        <f t="shared" si="509"/>
        <v/>
      </c>
      <c r="R272" s="32" t="str">
        <f t="shared" ref="R272:S272" si="514">IF(Q272="","",Q272+7)</f>
        <v/>
      </c>
      <c r="S272" s="34" t="str">
        <f t="shared" si="514"/>
        <v/>
      </c>
      <c r="T272" s="41"/>
      <c r="U272" s="36" t="s">
        <v>38</v>
      </c>
      <c r="V272" s="85"/>
      <c r="W272" s="85"/>
      <c r="X272" s="85"/>
      <c r="Y272" s="85"/>
      <c r="Z272" s="85"/>
    </row>
    <row r="273">
      <c r="A273" s="58">
        <v>269.0</v>
      </c>
      <c r="B273" s="58" t="s">
        <v>1045</v>
      </c>
      <c r="C273" s="45" t="s">
        <v>1046</v>
      </c>
      <c r="D273" s="45">
        <v>7.989339539E9</v>
      </c>
      <c r="E273" s="45" t="s">
        <v>1047</v>
      </c>
      <c r="F273" s="45"/>
      <c r="G273" s="28" t="s">
        <v>135</v>
      </c>
      <c r="H273" s="46" t="s">
        <v>1048</v>
      </c>
      <c r="I273" s="47">
        <v>45831.0</v>
      </c>
      <c r="J273" s="40">
        <v>45831.0</v>
      </c>
      <c r="K273" s="32">
        <f t="shared" si="418"/>
        <v>45838</v>
      </c>
      <c r="L273" s="32">
        <f t="shared" ref="L273:M273" si="515">IF(K273="","",K273+7)</f>
        <v>45845</v>
      </c>
      <c r="M273" s="32">
        <f t="shared" si="515"/>
        <v>45852</v>
      </c>
      <c r="N273" s="33">
        <v>45863.0</v>
      </c>
      <c r="O273" s="32">
        <f t="shared" si="420"/>
        <v>45877</v>
      </c>
      <c r="P273" s="33"/>
      <c r="Q273" s="32" t="str">
        <f t="shared" si="509"/>
        <v/>
      </c>
      <c r="R273" s="32" t="str">
        <f t="shared" ref="R273:S273" si="516">IF(Q273="","",Q273+7)</f>
        <v/>
      </c>
      <c r="S273" s="34" t="str">
        <f t="shared" si="516"/>
        <v/>
      </c>
      <c r="T273" s="41"/>
      <c r="U273" s="36" t="s">
        <v>27</v>
      </c>
      <c r="V273" s="85"/>
      <c r="W273" s="85"/>
      <c r="X273" s="85"/>
      <c r="Y273" s="85"/>
      <c r="Z273" s="85"/>
    </row>
    <row r="274">
      <c r="A274" s="58">
        <v>270.0</v>
      </c>
      <c r="B274" s="58" t="s">
        <v>1049</v>
      </c>
      <c r="C274" s="45" t="s">
        <v>1050</v>
      </c>
      <c r="D274" s="45">
        <v>3.80981300337E11</v>
      </c>
      <c r="E274" s="45" t="s">
        <v>237</v>
      </c>
      <c r="F274" s="45" t="s">
        <v>1051</v>
      </c>
      <c r="G274" s="28" t="s">
        <v>83</v>
      </c>
      <c r="H274" s="132" t="s">
        <v>1052</v>
      </c>
      <c r="I274" s="47">
        <v>45826.0</v>
      </c>
      <c r="J274" s="40">
        <v>45826.0</v>
      </c>
      <c r="K274" s="32">
        <f t="shared" si="418"/>
        <v>45833</v>
      </c>
      <c r="L274" s="32">
        <f t="shared" ref="L274:M274" si="517">IF(K274="","",K274+7)</f>
        <v>45840</v>
      </c>
      <c r="M274" s="32">
        <f t="shared" si="517"/>
        <v>45847</v>
      </c>
      <c r="N274" s="33">
        <v>45855.0</v>
      </c>
      <c r="O274" s="32">
        <f t="shared" si="420"/>
        <v>45869</v>
      </c>
      <c r="P274" s="33"/>
      <c r="Q274" s="32" t="str">
        <f t="shared" si="509"/>
        <v/>
      </c>
      <c r="R274" s="32"/>
      <c r="S274" s="34" t="str">
        <f>IF(R274="","",R274+7)</f>
        <v/>
      </c>
      <c r="T274" s="41"/>
      <c r="U274" s="36" t="s">
        <v>38</v>
      </c>
      <c r="V274" s="85"/>
      <c r="W274" s="85"/>
      <c r="X274" s="85"/>
      <c r="Y274" s="85"/>
      <c r="Z274" s="85"/>
    </row>
    <row r="275">
      <c r="A275" s="58">
        <v>271.0</v>
      </c>
      <c r="B275" s="58" t="s">
        <v>1053</v>
      </c>
      <c r="C275" s="44" t="s">
        <v>1054</v>
      </c>
      <c r="D275" s="44" t="s">
        <v>1055</v>
      </c>
      <c r="E275" s="44" t="s">
        <v>1056</v>
      </c>
      <c r="F275" s="45">
        <v>174500.0</v>
      </c>
      <c r="G275" s="28" t="s">
        <v>322</v>
      </c>
      <c r="H275" s="46" t="s">
        <v>1057</v>
      </c>
      <c r="I275" s="47">
        <v>45826.0</v>
      </c>
      <c r="J275" s="40">
        <v>45826.0</v>
      </c>
      <c r="K275" s="32">
        <f t="shared" si="418"/>
        <v>45833</v>
      </c>
      <c r="L275" s="32">
        <f t="shared" ref="L275:M275" si="518">IF(K275="","",K275+7)</f>
        <v>45840</v>
      </c>
      <c r="M275" s="32">
        <f t="shared" si="518"/>
        <v>45847</v>
      </c>
      <c r="N275" s="33"/>
      <c r="O275" s="32" t="str">
        <f t="shared" si="420"/>
        <v/>
      </c>
      <c r="P275" s="33" t="str">
        <f t="shared" ref="P275:S275" si="519">IF(O275="","",O275+7)</f>
        <v/>
      </c>
      <c r="Q275" s="32" t="str">
        <f t="shared" si="519"/>
        <v/>
      </c>
      <c r="R275" s="32" t="str">
        <f t="shared" si="519"/>
        <v/>
      </c>
      <c r="S275" s="34" t="str">
        <f t="shared" si="519"/>
        <v/>
      </c>
      <c r="T275" s="41"/>
      <c r="U275" s="36" t="s">
        <v>27</v>
      </c>
      <c r="V275" s="85"/>
      <c r="W275" s="85"/>
      <c r="X275" s="85"/>
      <c r="Y275" s="85"/>
      <c r="Z275" s="85"/>
    </row>
    <row r="276">
      <c r="A276" s="58">
        <v>272.0</v>
      </c>
      <c r="B276" s="58" t="s">
        <v>1058</v>
      </c>
      <c r="C276" s="44" t="s">
        <v>1059</v>
      </c>
      <c r="D276" s="45" t="s">
        <v>1060</v>
      </c>
      <c r="E276" s="44" t="s">
        <v>229</v>
      </c>
      <c r="F276" s="45">
        <v>11999.0</v>
      </c>
      <c r="G276" s="28" t="s">
        <v>42</v>
      </c>
      <c r="H276" s="46" t="s">
        <v>1061</v>
      </c>
      <c r="I276" s="47">
        <v>45831.0</v>
      </c>
      <c r="J276" s="40">
        <v>45831.0</v>
      </c>
      <c r="K276" s="32">
        <f t="shared" si="418"/>
        <v>45838</v>
      </c>
      <c r="L276" s="32">
        <f t="shared" ref="L276:M276" si="520">IF(K276="","",K276+7)</f>
        <v>45845</v>
      </c>
      <c r="M276" s="32">
        <f t="shared" si="520"/>
        <v>45852</v>
      </c>
      <c r="N276" s="33"/>
      <c r="O276" s="32" t="str">
        <f t="shared" si="420"/>
        <v/>
      </c>
      <c r="P276" s="33" t="str">
        <f t="shared" ref="P276:S276" si="521">IF(O276="","",O276+7)</f>
        <v/>
      </c>
      <c r="Q276" s="32" t="str">
        <f t="shared" si="521"/>
        <v/>
      </c>
      <c r="R276" s="32" t="str">
        <f t="shared" si="521"/>
        <v/>
      </c>
      <c r="S276" s="34" t="str">
        <f t="shared" si="521"/>
        <v/>
      </c>
      <c r="T276" s="41"/>
      <c r="U276" s="36" t="s">
        <v>27</v>
      </c>
      <c r="V276" s="85"/>
      <c r="W276" s="85"/>
      <c r="X276" s="85"/>
      <c r="Y276" s="85"/>
      <c r="Z276" s="85"/>
    </row>
    <row r="277">
      <c r="A277" s="58">
        <v>273.0</v>
      </c>
      <c r="B277" s="58" t="s">
        <v>387</v>
      </c>
      <c r="C277" s="45" t="s">
        <v>388</v>
      </c>
      <c r="D277" s="44" t="s">
        <v>1062</v>
      </c>
      <c r="E277" s="44" t="s">
        <v>1063</v>
      </c>
      <c r="F277" s="45">
        <v>12180.0</v>
      </c>
      <c r="G277" s="119" t="s">
        <v>36</v>
      </c>
      <c r="H277" s="46" t="s">
        <v>1064</v>
      </c>
      <c r="I277" s="47"/>
      <c r="J277" s="114">
        <v>45861.0</v>
      </c>
      <c r="K277" s="32">
        <f t="shared" si="418"/>
        <v>45868</v>
      </c>
      <c r="L277" s="32">
        <f t="shared" ref="L277:M277" si="522">IF(K277="","",K277+7)</f>
        <v>45875</v>
      </c>
      <c r="M277" s="32">
        <f t="shared" si="522"/>
        <v>45882</v>
      </c>
      <c r="N277" s="33">
        <v>45860.0</v>
      </c>
      <c r="O277" s="32">
        <f t="shared" si="420"/>
        <v>45874</v>
      </c>
      <c r="P277" s="33">
        <v>45883.0</v>
      </c>
      <c r="Q277" s="32">
        <v>45890.0</v>
      </c>
      <c r="R277" s="32"/>
      <c r="S277" s="34" t="str">
        <f t="shared" ref="S277:S279" si="524">IF(R277="","",R277+7)</f>
        <v/>
      </c>
      <c r="T277" s="41"/>
      <c r="U277" s="36" t="s">
        <v>38</v>
      </c>
      <c r="V277" s="85"/>
      <c r="W277" s="85"/>
      <c r="X277" s="85"/>
      <c r="Y277" s="85"/>
      <c r="Z277" s="85"/>
    </row>
    <row r="278">
      <c r="A278" s="58">
        <v>274.0</v>
      </c>
      <c r="B278" s="43" t="s">
        <v>1065</v>
      </c>
      <c r="C278" s="44" t="s">
        <v>1066</v>
      </c>
      <c r="D278" s="44" t="s">
        <v>1067</v>
      </c>
      <c r="E278" s="44" t="s">
        <v>1068</v>
      </c>
      <c r="F278" s="45">
        <v>274710.0</v>
      </c>
      <c r="G278" s="119" t="s">
        <v>36</v>
      </c>
      <c r="H278" s="46" t="s">
        <v>1069</v>
      </c>
      <c r="I278" s="47">
        <v>45831.0</v>
      </c>
      <c r="J278" s="40">
        <v>45831.0</v>
      </c>
      <c r="K278" s="32">
        <f t="shared" si="418"/>
        <v>45838</v>
      </c>
      <c r="L278" s="32">
        <f t="shared" ref="L278:M278" si="523">IF(K278="","",K278+7)</f>
        <v>45845</v>
      </c>
      <c r="M278" s="32">
        <f t="shared" si="523"/>
        <v>45852</v>
      </c>
      <c r="N278" s="33">
        <v>45863.0</v>
      </c>
      <c r="O278" s="32">
        <f t="shared" si="420"/>
        <v>45877</v>
      </c>
      <c r="P278" s="33">
        <v>45853.0</v>
      </c>
      <c r="Q278" s="32">
        <v>45860.0</v>
      </c>
      <c r="R278" s="32"/>
      <c r="S278" s="34" t="str">
        <f t="shared" si="524"/>
        <v/>
      </c>
      <c r="T278" s="41"/>
      <c r="U278" s="36" t="s">
        <v>38</v>
      </c>
      <c r="V278" s="85"/>
      <c r="W278" s="85"/>
      <c r="X278" s="85"/>
      <c r="Y278" s="85"/>
      <c r="Z278" s="85"/>
    </row>
    <row r="279">
      <c r="A279" s="58">
        <v>275.0</v>
      </c>
      <c r="B279" s="58" t="s">
        <v>1070</v>
      </c>
      <c r="C279" s="45" t="s">
        <v>1071</v>
      </c>
      <c r="D279" s="44" t="s">
        <v>1072</v>
      </c>
      <c r="E279" s="45" t="s">
        <v>237</v>
      </c>
      <c r="F279" s="45">
        <v>7000.0</v>
      </c>
      <c r="G279" s="28" t="s">
        <v>36</v>
      </c>
      <c r="H279" s="132" t="s">
        <v>1073</v>
      </c>
      <c r="I279" s="47">
        <v>45831.0</v>
      </c>
      <c r="J279" s="40">
        <v>45831.0</v>
      </c>
      <c r="K279" s="32">
        <f t="shared" si="418"/>
        <v>45838</v>
      </c>
      <c r="L279" s="32">
        <f t="shared" ref="L279:M279" si="525">IF(K279="","",K279+7)</f>
        <v>45845</v>
      </c>
      <c r="M279" s="32">
        <f t="shared" si="525"/>
        <v>45852</v>
      </c>
      <c r="N279" s="33">
        <v>45867.0</v>
      </c>
      <c r="O279" s="32">
        <f t="shared" si="420"/>
        <v>45881</v>
      </c>
      <c r="P279" s="33">
        <v>45902.0</v>
      </c>
      <c r="Q279" s="32">
        <f t="shared" ref="Q279:Q282" si="527">IF(P279="","",P279+7)</f>
        <v>45909</v>
      </c>
      <c r="R279" s="32"/>
      <c r="S279" s="34" t="str">
        <f t="shared" si="524"/>
        <v/>
      </c>
      <c r="T279" s="41"/>
      <c r="U279" s="36" t="s">
        <v>38</v>
      </c>
      <c r="V279" s="85"/>
      <c r="W279" s="85"/>
      <c r="X279" s="85"/>
      <c r="Y279" s="85"/>
      <c r="Z279" s="85"/>
    </row>
    <row r="280">
      <c r="A280" s="58">
        <v>276.0</v>
      </c>
      <c r="B280" s="58" t="s">
        <v>1074</v>
      </c>
      <c r="C280" s="133" t="s">
        <v>1075</v>
      </c>
      <c r="D280" s="45" t="s">
        <v>1076</v>
      </c>
      <c r="E280" s="45" t="s">
        <v>229</v>
      </c>
      <c r="F280" s="45">
        <v>1099.0</v>
      </c>
      <c r="G280" s="28" t="s">
        <v>791</v>
      </c>
      <c r="H280" s="46" t="s">
        <v>1077</v>
      </c>
      <c r="I280" s="47">
        <v>45831.0</v>
      </c>
      <c r="J280" s="40">
        <v>45831.0</v>
      </c>
      <c r="K280" s="34">
        <f t="shared" si="418"/>
        <v>45838</v>
      </c>
      <c r="L280" s="34">
        <f t="shared" ref="L280:M280" si="526">IF(K280="","",K280+7)</f>
        <v>45845</v>
      </c>
      <c r="M280" s="34">
        <f t="shared" si="526"/>
        <v>45852</v>
      </c>
      <c r="N280" s="33">
        <v>45867.0</v>
      </c>
      <c r="O280" s="34">
        <f t="shared" si="420"/>
        <v>45881</v>
      </c>
      <c r="P280" s="33"/>
      <c r="Q280" s="34" t="str">
        <f t="shared" si="527"/>
        <v/>
      </c>
      <c r="R280" s="34" t="str">
        <f t="shared" ref="R280:S280" si="528">IF(Q280="","",Q280+7)</f>
        <v/>
      </c>
      <c r="S280" s="34" t="str">
        <f t="shared" si="528"/>
        <v/>
      </c>
      <c r="T280" s="41"/>
      <c r="U280" s="36" t="s">
        <v>38</v>
      </c>
      <c r="V280" s="85"/>
      <c r="W280" s="85"/>
      <c r="X280" s="85"/>
      <c r="Y280" s="85"/>
      <c r="Z280" s="85"/>
    </row>
    <row r="281">
      <c r="A281" s="58">
        <v>277.0</v>
      </c>
      <c r="B281" s="43" t="s">
        <v>937</v>
      </c>
      <c r="C281" s="44" t="s">
        <v>938</v>
      </c>
      <c r="D281" s="44" t="s">
        <v>939</v>
      </c>
      <c r="E281" s="45" t="s">
        <v>1078</v>
      </c>
      <c r="F281" s="45">
        <v>9000.0</v>
      </c>
      <c r="G281" s="28" t="s">
        <v>36</v>
      </c>
      <c r="H281" s="46" t="s">
        <v>1079</v>
      </c>
      <c r="I281" s="47">
        <v>45831.0</v>
      </c>
      <c r="J281" s="40">
        <v>45831.0</v>
      </c>
      <c r="K281" s="32">
        <f t="shared" si="418"/>
        <v>45838</v>
      </c>
      <c r="L281" s="32">
        <f t="shared" ref="L281:M281" si="529">IF(K281="","",K281+7)</f>
        <v>45845</v>
      </c>
      <c r="M281" s="32">
        <f t="shared" si="529"/>
        <v>45852</v>
      </c>
      <c r="N281" s="33">
        <v>45865.0</v>
      </c>
      <c r="O281" s="32">
        <f t="shared" si="420"/>
        <v>45879</v>
      </c>
      <c r="P281" s="33">
        <v>45895.0</v>
      </c>
      <c r="Q281" s="32">
        <f t="shared" si="527"/>
        <v>45902</v>
      </c>
      <c r="R281" s="32"/>
      <c r="S281" s="34" t="str">
        <f>IF(R281="","",R281+7)</f>
        <v/>
      </c>
      <c r="T281" s="41"/>
      <c r="U281" s="36" t="s">
        <v>38</v>
      </c>
      <c r="V281" s="85"/>
      <c r="W281" s="85"/>
      <c r="X281" s="85"/>
      <c r="Y281" s="85"/>
      <c r="Z281" s="85"/>
    </row>
    <row r="282">
      <c r="A282" s="58">
        <v>278.0</v>
      </c>
      <c r="B282" s="58" t="s">
        <v>1074</v>
      </c>
      <c r="C282" s="133" t="s">
        <v>1075</v>
      </c>
      <c r="D282" s="45" t="s">
        <v>1076</v>
      </c>
      <c r="E282" s="45" t="s">
        <v>350</v>
      </c>
      <c r="F282" s="45">
        <v>980.0</v>
      </c>
      <c r="G282" s="28" t="s">
        <v>791</v>
      </c>
      <c r="H282" s="46" t="s">
        <v>1080</v>
      </c>
      <c r="I282" s="47">
        <v>45831.0</v>
      </c>
      <c r="J282" s="40">
        <v>45831.0</v>
      </c>
      <c r="K282" s="34">
        <f t="shared" si="418"/>
        <v>45838</v>
      </c>
      <c r="L282" s="34">
        <f t="shared" ref="L282:M282" si="530">IF(K282="","",K282+7)</f>
        <v>45845</v>
      </c>
      <c r="M282" s="34">
        <f t="shared" si="530"/>
        <v>45852</v>
      </c>
      <c r="N282" s="33">
        <v>45867.0</v>
      </c>
      <c r="O282" s="34">
        <f t="shared" si="420"/>
        <v>45881</v>
      </c>
      <c r="P282" s="33"/>
      <c r="Q282" s="34" t="str">
        <f t="shared" si="527"/>
        <v/>
      </c>
      <c r="R282" s="34" t="str">
        <f t="shared" ref="R282:S282" si="531">IF(Q282="","",Q282+7)</f>
        <v/>
      </c>
      <c r="S282" s="34" t="str">
        <f t="shared" si="531"/>
        <v/>
      </c>
      <c r="T282" s="41"/>
      <c r="U282" s="36" t="s">
        <v>38</v>
      </c>
      <c r="V282" s="85"/>
      <c r="W282" s="85"/>
      <c r="X282" s="85"/>
      <c r="Y282" s="85"/>
      <c r="Z282" s="85"/>
    </row>
    <row r="283">
      <c r="A283" s="58">
        <v>279.0</v>
      </c>
      <c r="B283" s="58" t="s">
        <v>334</v>
      </c>
      <c r="C283" s="45" t="s">
        <v>335</v>
      </c>
      <c r="D283" s="45" t="s">
        <v>1081</v>
      </c>
      <c r="E283" s="45" t="s">
        <v>350</v>
      </c>
      <c r="F283" s="45">
        <v>5289.0</v>
      </c>
      <c r="G283" s="28" t="s">
        <v>36</v>
      </c>
      <c r="H283" s="46" t="s">
        <v>1082</v>
      </c>
      <c r="I283" s="47">
        <v>45831.0</v>
      </c>
      <c r="J283" s="40">
        <v>45831.0</v>
      </c>
      <c r="K283" s="34">
        <f t="shared" si="418"/>
        <v>45838</v>
      </c>
      <c r="L283" s="34">
        <f t="shared" ref="L283:M283" si="532">IF(K283="","",K283+7)</f>
        <v>45845</v>
      </c>
      <c r="M283" s="34">
        <f t="shared" si="532"/>
        <v>45852</v>
      </c>
      <c r="N283" s="33">
        <v>45867.0</v>
      </c>
      <c r="O283" s="34">
        <f t="shared" si="420"/>
        <v>45881</v>
      </c>
      <c r="P283" s="33">
        <v>45898.0</v>
      </c>
      <c r="Q283" s="34">
        <v>45905.0</v>
      </c>
      <c r="R283" s="34"/>
      <c r="S283" s="34" t="str">
        <f t="shared" ref="S283:S284" si="534">IF(R283="","",R283+7)</f>
        <v/>
      </c>
      <c r="T283" s="41"/>
      <c r="U283" s="36" t="s">
        <v>38</v>
      </c>
      <c r="V283" s="85"/>
      <c r="W283" s="85"/>
      <c r="X283" s="85"/>
      <c r="Y283" s="85"/>
      <c r="Z283" s="85"/>
    </row>
    <row r="284">
      <c r="A284" s="58">
        <v>280.0</v>
      </c>
      <c r="B284" s="43" t="s">
        <v>754</v>
      </c>
      <c r="C284" s="44" t="s">
        <v>755</v>
      </c>
      <c r="D284" s="44">
        <v>9.911919139E9</v>
      </c>
      <c r="E284" s="45" t="s">
        <v>1083</v>
      </c>
      <c r="F284" s="45">
        <v>13962.0</v>
      </c>
      <c r="G284" s="28" t="s">
        <v>42</v>
      </c>
      <c r="H284" s="46" t="s">
        <v>1084</v>
      </c>
      <c r="I284" s="47">
        <v>45831.0</v>
      </c>
      <c r="J284" s="40">
        <v>45831.0</v>
      </c>
      <c r="K284" s="32">
        <f t="shared" si="418"/>
        <v>45838</v>
      </c>
      <c r="L284" s="32">
        <f t="shared" ref="L284:M284" si="533">IF(K284="","",K284+7)</f>
        <v>45845</v>
      </c>
      <c r="M284" s="32">
        <f t="shared" si="533"/>
        <v>45852</v>
      </c>
      <c r="N284" s="33">
        <v>45866.0</v>
      </c>
      <c r="O284" s="32">
        <f t="shared" si="420"/>
        <v>45880</v>
      </c>
      <c r="P284" s="33">
        <v>45857.0</v>
      </c>
      <c r="Q284" s="32">
        <f>IF(P284="","",P284+7)</f>
        <v>45864</v>
      </c>
      <c r="R284" s="32"/>
      <c r="S284" s="34" t="str">
        <f t="shared" si="534"/>
        <v/>
      </c>
      <c r="T284" s="41"/>
      <c r="U284" s="36" t="s">
        <v>38</v>
      </c>
      <c r="V284" s="85"/>
      <c r="W284" s="85"/>
      <c r="X284" s="85"/>
      <c r="Y284" s="85"/>
      <c r="Z284" s="85"/>
    </row>
    <row r="285">
      <c r="A285" s="58">
        <v>281.0</v>
      </c>
      <c r="B285" s="58" t="s">
        <v>1085</v>
      </c>
      <c r="C285" s="45" t="s">
        <v>1086</v>
      </c>
      <c r="D285" s="45" t="s">
        <v>1087</v>
      </c>
      <c r="E285" s="44" t="s">
        <v>217</v>
      </c>
      <c r="F285" s="45">
        <v>595.0</v>
      </c>
      <c r="G285" s="28" t="s">
        <v>42</v>
      </c>
      <c r="H285" s="46" t="s">
        <v>1088</v>
      </c>
      <c r="I285" s="47">
        <v>45831.0</v>
      </c>
      <c r="J285" s="40">
        <v>45831.0</v>
      </c>
      <c r="K285" s="32">
        <f t="shared" si="418"/>
        <v>45838</v>
      </c>
      <c r="L285" s="32">
        <f t="shared" ref="L285:M285" si="535">IF(K285="","",K285+7)</f>
        <v>45845</v>
      </c>
      <c r="M285" s="32">
        <f t="shared" si="535"/>
        <v>45852</v>
      </c>
      <c r="N285" s="33"/>
      <c r="O285" s="32" t="str">
        <f t="shared" si="420"/>
        <v/>
      </c>
      <c r="P285" s="33" t="str">
        <f t="shared" ref="P285:S285" si="536">IF(O285="","",O285+7)</f>
        <v/>
      </c>
      <c r="Q285" s="32" t="str">
        <f t="shared" si="536"/>
        <v/>
      </c>
      <c r="R285" s="32" t="str">
        <f t="shared" si="536"/>
        <v/>
      </c>
      <c r="S285" s="34" t="str">
        <f t="shared" si="536"/>
        <v/>
      </c>
      <c r="T285" s="41"/>
      <c r="U285" s="36" t="s">
        <v>27</v>
      </c>
      <c r="V285" s="85"/>
      <c r="W285" s="85"/>
      <c r="X285" s="85"/>
      <c r="Y285" s="85"/>
      <c r="Z285" s="85"/>
    </row>
    <row r="286">
      <c r="A286" s="58">
        <v>282.0</v>
      </c>
      <c r="B286" s="58" t="s">
        <v>1089</v>
      </c>
      <c r="C286" s="45" t="s">
        <v>1090</v>
      </c>
      <c r="D286" s="92">
        <v>9.611668092E9</v>
      </c>
      <c r="E286" s="44" t="s">
        <v>1091</v>
      </c>
      <c r="F286" s="45">
        <v>19999.0</v>
      </c>
      <c r="G286" s="119" t="s">
        <v>42</v>
      </c>
      <c r="H286" s="46" t="s">
        <v>1092</v>
      </c>
      <c r="I286" s="47">
        <v>45831.0</v>
      </c>
      <c r="J286" s="40">
        <v>45831.0</v>
      </c>
      <c r="K286" s="32">
        <f t="shared" si="418"/>
        <v>45838</v>
      </c>
      <c r="L286" s="32">
        <f t="shared" ref="L286:M286" si="537">IF(K286="","",K286+7)</f>
        <v>45845</v>
      </c>
      <c r="M286" s="32">
        <f t="shared" si="537"/>
        <v>45852</v>
      </c>
      <c r="N286" s="33">
        <v>45863.0</v>
      </c>
      <c r="O286" s="32">
        <f t="shared" si="420"/>
        <v>45877</v>
      </c>
      <c r="P286" s="33">
        <v>45895.0</v>
      </c>
      <c r="Q286" s="32">
        <f t="shared" ref="Q286:Q288" si="539">IF(P286="","",P286+7)</f>
        <v>45902</v>
      </c>
      <c r="R286" s="32"/>
      <c r="S286" s="34" t="str">
        <f>IF(R286="","",R286+7)</f>
        <v/>
      </c>
      <c r="T286" s="41"/>
      <c r="U286" s="36" t="s">
        <v>38</v>
      </c>
      <c r="V286" s="85"/>
      <c r="W286" s="85"/>
      <c r="X286" s="85"/>
      <c r="Y286" s="85"/>
      <c r="Z286" s="85"/>
    </row>
    <row r="287">
      <c r="A287" s="58">
        <v>283.0</v>
      </c>
      <c r="B287" s="58" t="s">
        <v>1093</v>
      </c>
      <c r="C287" s="45" t="s">
        <v>1094</v>
      </c>
      <c r="D287" s="44" t="s">
        <v>1095</v>
      </c>
      <c r="E287" s="44" t="s">
        <v>1096</v>
      </c>
      <c r="F287" s="45">
        <v>1070.0</v>
      </c>
      <c r="G287" s="28" t="s">
        <v>791</v>
      </c>
      <c r="H287" s="132" t="s">
        <v>1097</v>
      </c>
      <c r="I287" s="47">
        <v>45831.0</v>
      </c>
      <c r="J287" s="40">
        <v>45831.0</v>
      </c>
      <c r="K287" s="34">
        <f t="shared" si="418"/>
        <v>45838</v>
      </c>
      <c r="L287" s="34">
        <f t="shared" ref="L287:M287" si="538">IF(K287="","",K287+7)</f>
        <v>45845</v>
      </c>
      <c r="M287" s="34">
        <f t="shared" si="538"/>
        <v>45852</v>
      </c>
      <c r="N287" s="33">
        <v>45867.0</v>
      </c>
      <c r="O287" s="34">
        <f t="shared" si="420"/>
        <v>45881</v>
      </c>
      <c r="P287" s="33"/>
      <c r="Q287" s="34" t="str">
        <f t="shared" si="539"/>
        <v/>
      </c>
      <c r="R287" s="34" t="str">
        <f t="shared" ref="R287:S287" si="540">IF(Q287="","",Q287+7)</f>
        <v/>
      </c>
      <c r="S287" s="34" t="str">
        <f t="shared" si="540"/>
        <v/>
      </c>
      <c r="T287" s="41"/>
      <c r="U287" s="36" t="s">
        <v>38</v>
      </c>
      <c r="V287" s="85"/>
      <c r="W287" s="85"/>
      <c r="X287" s="85"/>
      <c r="Y287" s="85"/>
      <c r="Z287" s="85"/>
    </row>
    <row r="288">
      <c r="A288" s="58">
        <v>284.0</v>
      </c>
      <c r="B288" s="58" t="s">
        <v>1098</v>
      </c>
      <c r="C288" s="129" t="s">
        <v>1099</v>
      </c>
      <c r="D288" s="45">
        <v>8.220482911E9</v>
      </c>
      <c r="E288" s="45" t="s">
        <v>643</v>
      </c>
      <c r="F288" s="45">
        <v>59000.0</v>
      </c>
      <c r="G288" s="28" t="s">
        <v>791</v>
      </c>
      <c r="H288" s="46" t="s">
        <v>1100</v>
      </c>
      <c r="I288" s="47">
        <v>45831.0</v>
      </c>
      <c r="J288" s="40">
        <v>45831.0</v>
      </c>
      <c r="K288" s="32">
        <f t="shared" si="418"/>
        <v>45838</v>
      </c>
      <c r="L288" s="32">
        <f t="shared" ref="L288:M288" si="541">IF(K288="","",K288+7)</f>
        <v>45845</v>
      </c>
      <c r="M288" s="32">
        <f t="shared" si="541"/>
        <v>45852</v>
      </c>
      <c r="N288" s="33">
        <v>45863.0</v>
      </c>
      <c r="O288" s="32">
        <f t="shared" si="420"/>
        <v>45877</v>
      </c>
      <c r="P288" s="33"/>
      <c r="Q288" s="32" t="str">
        <f t="shared" si="539"/>
        <v/>
      </c>
      <c r="R288" s="32" t="str">
        <f t="shared" ref="R288:S288" si="542">IF(Q288="","",Q288+7)</f>
        <v/>
      </c>
      <c r="S288" s="34" t="str">
        <f t="shared" si="542"/>
        <v/>
      </c>
      <c r="T288" s="41"/>
      <c r="U288" s="36" t="s">
        <v>38</v>
      </c>
      <c r="V288" s="85"/>
      <c r="W288" s="85"/>
      <c r="X288" s="85"/>
      <c r="Y288" s="85"/>
      <c r="Z288" s="85"/>
    </row>
    <row r="289">
      <c r="A289" s="58">
        <v>285.0</v>
      </c>
      <c r="B289" s="43" t="s">
        <v>1101</v>
      </c>
      <c r="C289" s="44" t="s">
        <v>1102</v>
      </c>
      <c r="D289" s="45" t="s">
        <v>1103</v>
      </c>
      <c r="E289" s="45" t="s">
        <v>229</v>
      </c>
      <c r="F289" s="45">
        <v>499.0</v>
      </c>
      <c r="G289" s="28" t="s">
        <v>42</v>
      </c>
      <c r="H289" s="46" t="s">
        <v>1104</v>
      </c>
      <c r="I289" s="47">
        <v>45831.0</v>
      </c>
      <c r="J289" s="40">
        <v>45831.0</v>
      </c>
      <c r="K289" s="32">
        <f t="shared" si="418"/>
        <v>45838</v>
      </c>
      <c r="L289" s="32">
        <f t="shared" ref="L289:M289" si="543">IF(K289="","",K289+7)</f>
        <v>45845</v>
      </c>
      <c r="M289" s="32">
        <f t="shared" si="543"/>
        <v>45852</v>
      </c>
      <c r="N289" s="33"/>
      <c r="O289" s="32" t="str">
        <f t="shared" si="420"/>
        <v/>
      </c>
      <c r="P289" s="33" t="str">
        <f t="shared" ref="P289:S289" si="544">IF(O289="","",O289+7)</f>
        <v/>
      </c>
      <c r="Q289" s="32" t="str">
        <f t="shared" si="544"/>
        <v/>
      </c>
      <c r="R289" s="32" t="str">
        <f t="shared" si="544"/>
        <v/>
      </c>
      <c r="S289" s="34" t="str">
        <f t="shared" si="544"/>
        <v/>
      </c>
      <c r="T289" s="41"/>
      <c r="U289" s="36" t="s">
        <v>27</v>
      </c>
      <c r="V289" s="85"/>
      <c r="W289" s="85"/>
      <c r="X289" s="85"/>
      <c r="Y289" s="85"/>
      <c r="Z289" s="85"/>
    </row>
    <row r="290">
      <c r="A290" s="58">
        <v>286.0</v>
      </c>
      <c r="B290" s="43" t="s">
        <v>1105</v>
      </c>
      <c r="C290" s="44" t="s">
        <v>1106</v>
      </c>
      <c r="D290" s="44">
        <v>8.735844863E9</v>
      </c>
      <c r="E290" s="44" t="s">
        <v>1107</v>
      </c>
      <c r="F290" s="45">
        <v>8991.0</v>
      </c>
      <c r="G290" s="28" t="s">
        <v>42</v>
      </c>
      <c r="H290" s="46" t="s">
        <v>1108</v>
      </c>
      <c r="I290" s="47">
        <v>45831.0</v>
      </c>
      <c r="J290" s="40">
        <v>45831.0</v>
      </c>
      <c r="K290" s="32">
        <f t="shared" si="418"/>
        <v>45838</v>
      </c>
      <c r="L290" s="32">
        <f t="shared" ref="L290:M290" si="545">IF(K290="","",K290+7)</f>
        <v>45845</v>
      </c>
      <c r="M290" s="32">
        <f t="shared" si="545"/>
        <v>45852</v>
      </c>
      <c r="N290" s="33"/>
      <c r="O290" s="32" t="str">
        <f t="shared" si="420"/>
        <v/>
      </c>
      <c r="P290" s="33" t="str">
        <f t="shared" ref="P290:S290" si="546">IF(O290="","",O290+7)</f>
        <v/>
      </c>
      <c r="Q290" s="32" t="str">
        <f t="shared" si="546"/>
        <v/>
      </c>
      <c r="R290" s="32" t="str">
        <f t="shared" si="546"/>
        <v/>
      </c>
      <c r="S290" s="34" t="str">
        <f t="shared" si="546"/>
        <v/>
      </c>
      <c r="T290" s="41"/>
      <c r="U290" s="36" t="s">
        <v>27</v>
      </c>
      <c r="V290" s="85"/>
      <c r="W290" s="85"/>
      <c r="X290" s="85"/>
      <c r="Y290" s="85"/>
      <c r="Z290" s="85"/>
    </row>
    <row r="291">
      <c r="A291" s="58">
        <v>287.0</v>
      </c>
      <c r="B291" s="134" t="s">
        <v>1109</v>
      </c>
      <c r="C291" s="44" t="s">
        <v>1110</v>
      </c>
      <c r="D291" s="135">
        <v>9.948898774E9</v>
      </c>
      <c r="E291" s="45" t="s">
        <v>1111</v>
      </c>
      <c r="F291" s="45"/>
      <c r="G291" s="28" t="s">
        <v>42</v>
      </c>
      <c r="H291" s="88"/>
      <c r="I291" s="95"/>
      <c r="J291" s="40"/>
      <c r="K291" s="32" t="str">
        <f t="shared" si="418"/>
        <v/>
      </c>
      <c r="L291" s="32" t="str">
        <f t="shared" ref="L291:M291" si="547">IF(K291="","",K291+7)</f>
        <v/>
      </c>
      <c r="M291" s="32" t="str">
        <f t="shared" si="547"/>
        <v/>
      </c>
      <c r="N291" s="33"/>
      <c r="O291" s="32" t="str">
        <f t="shared" si="420"/>
        <v/>
      </c>
      <c r="P291" s="33" t="str">
        <f t="shared" ref="P291:S291" si="548">IF(O291="","",O291+7)</f>
        <v/>
      </c>
      <c r="Q291" s="32" t="str">
        <f t="shared" si="548"/>
        <v/>
      </c>
      <c r="R291" s="32" t="str">
        <f t="shared" si="548"/>
        <v/>
      </c>
      <c r="S291" s="34" t="str">
        <f t="shared" si="548"/>
        <v/>
      </c>
      <c r="T291" s="41"/>
      <c r="U291" s="36" t="s">
        <v>27</v>
      </c>
      <c r="V291" s="85"/>
      <c r="W291" s="85"/>
      <c r="X291" s="85"/>
      <c r="Y291" s="85"/>
      <c r="Z291" s="85"/>
    </row>
    <row r="292">
      <c r="A292" s="58">
        <v>288.0</v>
      </c>
      <c r="B292" s="43" t="s">
        <v>1112</v>
      </c>
      <c r="C292" s="44" t="s">
        <v>1113</v>
      </c>
      <c r="D292" s="92" t="s">
        <v>1114</v>
      </c>
      <c r="E292" s="44" t="s">
        <v>1115</v>
      </c>
      <c r="F292" s="45">
        <v>47777.0</v>
      </c>
      <c r="G292" s="28" t="s">
        <v>83</v>
      </c>
      <c r="H292" s="46" t="s">
        <v>1116</v>
      </c>
      <c r="I292" s="47">
        <v>45832.0</v>
      </c>
      <c r="J292" s="40">
        <v>45832.0</v>
      </c>
      <c r="K292" s="32">
        <f t="shared" si="418"/>
        <v>45839</v>
      </c>
      <c r="L292" s="32">
        <f t="shared" ref="L292:M292" si="549">IF(K292="","",K292+7)</f>
        <v>45846</v>
      </c>
      <c r="M292" s="32">
        <f t="shared" si="549"/>
        <v>45853</v>
      </c>
      <c r="N292" s="33">
        <v>45863.0</v>
      </c>
      <c r="O292" s="32">
        <f t="shared" si="420"/>
        <v>45877</v>
      </c>
      <c r="P292" s="33"/>
      <c r="Q292" s="32" t="str">
        <f t="shared" ref="Q292:S292" si="550">IF(P292="","",P292+7)</f>
        <v/>
      </c>
      <c r="R292" s="32" t="str">
        <f t="shared" si="550"/>
        <v/>
      </c>
      <c r="S292" s="34" t="str">
        <f t="shared" si="550"/>
        <v/>
      </c>
      <c r="T292" s="41"/>
      <c r="U292" s="36" t="s">
        <v>38</v>
      </c>
      <c r="V292" s="85"/>
      <c r="W292" s="85"/>
      <c r="X292" s="85"/>
      <c r="Y292" s="85"/>
      <c r="Z292" s="85"/>
    </row>
    <row r="293">
      <c r="A293" s="58">
        <v>289.0</v>
      </c>
      <c r="B293" s="43" t="s">
        <v>966</v>
      </c>
      <c r="C293" s="44" t="s">
        <v>967</v>
      </c>
      <c r="D293" s="44" t="s">
        <v>968</v>
      </c>
      <c r="E293" s="45" t="s">
        <v>1117</v>
      </c>
      <c r="F293" s="45">
        <v>2480.0</v>
      </c>
      <c r="G293" s="28" t="s">
        <v>24</v>
      </c>
      <c r="H293" s="46" t="s">
        <v>1118</v>
      </c>
      <c r="I293" s="47">
        <v>45830.0</v>
      </c>
      <c r="J293" s="40">
        <v>45830.0</v>
      </c>
      <c r="K293" s="32">
        <f t="shared" si="418"/>
        <v>45837</v>
      </c>
      <c r="L293" s="32">
        <f t="shared" ref="L293:M293" si="551">IF(K293="","",K293+7)</f>
        <v>45844</v>
      </c>
      <c r="M293" s="32">
        <f t="shared" si="551"/>
        <v>45851</v>
      </c>
      <c r="N293" s="33">
        <v>45865.0</v>
      </c>
      <c r="O293" s="32">
        <f t="shared" si="420"/>
        <v>45879</v>
      </c>
      <c r="P293" s="33"/>
      <c r="Q293" s="32" t="str">
        <f t="shared" ref="Q293:S293" si="552">IF(P293="","",P293+7)</f>
        <v/>
      </c>
      <c r="R293" s="32" t="str">
        <f t="shared" si="552"/>
        <v/>
      </c>
      <c r="S293" s="34" t="str">
        <f t="shared" si="552"/>
        <v/>
      </c>
      <c r="T293" s="41"/>
      <c r="U293" s="36" t="s">
        <v>27</v>
      </c>
      <c r="V293" s="85"/>
      <c r="W293" s="85"/>
      <c r="X293" s="85"/>
      <c r="Y293" s="85"/>
      <c r="Z293" s="85"/>
    </row>
    <row r="294">
      <c r="A294" s="58">
        <v>290.0</v>
      </c>
      <c r="B294" s="58" t="s">
        <v>1119</v>
      </c>
      <c r="C294" s="44" t="s">
        <v>1120</v>
      </c>
      <c r="D294" s="44">
        <v>8.299237146E9</v>
      </c>
      <c r="E294" s="45" t="s">
        <v>1121</v>
      </c>
      <c r="F294" s="45">
        <v>122219.0</v>
      </c>
      <c r="G294" s="28" t="s">
        <v>36</v>
      </c>
      <c r="H294" s="44"/>
      <c r="I294" s="95"/>
      <c r="J294" s="40"/>
      <c r="K294" s="32" t="str">
        <f t="shared" si="418"/>
        <v/>
      </c>
      <c r="L294" s="32" t="str">
        <f t="shared" ref="L294:M294" si="553">IF(K294="","",K294+7)</f>
        <v/>
      </c>
      <c r="M294" s="32" t="str">
        <f t="shared" si="553"/>
        <v/>
      </c>
      <c r="N294" s="33">
        <v>45832.0</v>
      </c>
      <c r="O294" s="32">
        <f t="shared" si="420"/>
        <v>45846</v>
      </c>
      <c r="P294" s="33">
        <v>45902.0</v>
      </c>
      <c r="Q294" s="32">
        <f>IF(P294="","",P294+7)</f>
        <v>45909</v>
      </c>
      <c r="R294" s="32"/>
      <c r="S294" s="34" t="str">
        <f>IF(R294="","",R294+7)</f>
        <v/>
      </c>
      <c r="T294" s="41"/>
      <c r="U294" s="36" t="s">
        <v>38</v>
      </c>
      <c r="V294" s="85"/>
      <c r="W294" s="85"/>
      <c r="X294" s="85"/>
      <c r="Y294" s="85"/>
      <c r="Z294" s="85"/>
    </row>
    <row r="295">
      <c r="A295" s="58">
        <v>291.0</v>
      </c>
      <c r="B295" s="136" t="s">
        <v>966</v>
      </c>
      <c r="C295" s="44" t="s">
        <v>967</v>
      </c>
      <c r="D295" s="44" t="s">
        <v>968</v>
      </c>
      <c r="E295" s="45" t="s">
        <v>1122</v>
      </c>
      <c r="F295" s="45">
        <v>19000.0</v>
      </c>
      <c r="G295" s="119" t="s">
        <v>1123</v>
      </c>
      <c r="H295" s="46" t="s">
        <v>1124</v>
      </c>
      <c r="I295" s="47">
        <v>45831.0</v>
      </c>
      <c r="J295" s="40">
        <v>45831.0</v>
      </c>
      <c r="K295" s="32">
        <f t="shared" si="418"/>
        <v>45838</v>
      </c>
      <c r="L295" s="32">
        <f t="shared" ref="L295:M295" si="554">IF(K295="","",K295+7)</f>
        <v>45845</v>
      </c>
      <c r="M295" s="32">
        <f t="shared" si="554"/>
        <v>45852</v>
      </c>
      <c r="N295" s="33"/>
      <c r="O295" s="32" t="str">
        <f t="shared" si="420"/>
        <v/>
      </c>
      <c r="P295" s="33" t="str">
        <f t="shared" ref="P295:S295" si="555">IF(O295="","",O295+7)</f>
        <v/>
      </c>
      <c r="Q295" s="32" t="str">
        <f t="shared" si="555"/>
        <v/>
      </c>
      <c r="R295" s="32" t="str">
        <f t="shared" si="555"/>
        <v/>
      </c>
      <c r="S295" s="34" t="str">
        <f t="shared" si="555"/>
        <v/>
      </c>
      <c r="T295" s="41"/>
      <c r="U295" s="36" t="s">
        <v>38</v>
      </c>
      <c r="V295" s="85"/>
      <c r="W295" s="85"/>
      <c r="X295" s="85"/>
      <c r="Y295" s="85"/>
      <c r="Z295" s="85"/>
    </row>
    <row r="296">
      <c r="A296" s="58">
        <v>292.0</v>
      </c>
      <c r="B296" s="137" t="s">
        <v>1125</v>
      </c>
      <c r="C296" s="44" t="s">
        <v>1126</v>
      </c>
      <c r="D296" s="44">
        <v>8.780647735E9</v>
      </c>
      <c r="E296" s="45" t="s">
        <v>229</v>
      </c>
      <c r="F296" s="107"/>
      <c r="G296" s="28" t="s">
        <v>1123</v>
      </c>
      <c r="H296" s="44"/>
      <c r="I296" s="47">
        <v>45832.0</v>
      </c>
      <c r="J296" s="40">
        <v>45832.0</v>
      </c>
      <c r="K296" s="32">
        <f t="shared" si="418"/>
        <v>45839</v>
      </c>
      <c r="L296" s="32">
        <f t="shared" ref="L296:M296" si="556">IF(K296="","",K296+7)</f>
        <v>45846</v>
      </c>
      <c r="M296" s="32">
        <f t="shared" si="556"/>
        <v>45853</v>
      </c>
      <c r="N296" s="33"/>
      <c r="O296" s="32" t="str">
        <f t="shared" si="420"/>
        <v/>
      </c>
      <c r="P296" s="33" t="str">
        <f t="shared" ref="P296:S296" si="557">IF(O296="","",O296+7)</f>
        <v/>
      </c>
      <c r="Q296" s="32" t="str">
        <f t="shared" si="557"/>
        <v/>
      </c>
      <c r="R296" s="32" t="str">
        <f t="shared" si="557"/>
        <v/>
      </c>
      <c r="S296" s="34" t="str">
        <f t="shared" si="557"/>
        <v/>
      </c>
      <c r="T296" s="41"/>
      <c r="U296" s="36" t="s">
        <v>38</v>
      </c>
      <c r="V296" s="85"/>
      <c r="W296" s="85"/>
      <c r="X296" s="85"/>
      <c r="Y296" s="85"/>
      <c r="Z296" s="85"/>
    </row>
    <row r="297">
      <c r="A297" s="58">
        <v>293.0</v>
      </c>
      <c r="B297" s="58" t="s">
        <v>1127</v>
      </c>
      <c r="C297" s="45" t="s">
        <v>1128</v>
      </c>
      <c r="D297" s="45" t="s">
        <v>1129</v>
      </c>
      <c r="E297" s="44" t="s">
        <v>1130</v>
      </c>
      <c r="F297" s="45">
        <v>1102.0</v>
      </c>
      <c r="G297" s="28" t="s">
        <v>42</v>
      </c>
      <c r="H297" s="46" t="s">
        <v>1131</v>
      </c>
      <c r="I297" s="47">
        <v>45832.0</v>
      </c>
      <c r="J297" s="40">
        <v>45832.0</v>
      </c>
      <c r="K297" s="32">
        <f t="shared" si="418"/>
        <v>45839</v>
      </c>
      <c r="L297" s="32">
        <f t="shared" ref="L297:M297" si="558">IF(K297="","",K297+7)</f>
        <v>45846</v>
      </c>
      <c r="M297" s="32">
        <f t="shared" si="558"/>
        <v>45853</v>
      </c>
      <c r="N297" s="33"/>
      <c r="O297" s="32" t="str">
        <f t="shared" si="420"/>
        <v/>
      </c>
      <c r="P297" s="33" t="str">
        <f t="shared" ref="P297:S297" si="559">IF(O297="","",O297+7)</f>
        <v/>
      </c>
      <c r="Q297" s="32" t="str">
        <f t="shared" si="559"/>
        <v/>
      </c>
      <c r="R297" s="32" t="str">
        <f t="shared" si="559"/>
        <v/>
      </c>
      <c r="S297" s="34" t="str">
        <f t="shared" si="559"/>
        <v/>
      </c>
      <c r="T297" s="41"/>
      <c r="U297" s="36" t="s">
        <v>27</v>
      </c>
      <c r="V297" s="85"/>
      <c r="W297" s="85"/>
      <c r="X297" s="85"/>
      <c r="Y297" s="85"/>
      <c r="Z297" s="85"/>
    </row>
    <row r="298">
      <c r="A298" s="58">
        <v>294.0</v>
      </c>
      <c r="B298" s="58" t="s">
        <v>1132</v>
      </c>
      <c r="C298" s="44" t="s">
        <v>1133</v>
      </c>
      <c r="D298" s="45" t="s">
        <v>1134</v>
      </c>
      <c r="E298" s="44" t="s">
        <v>1135</v>
      </c>
      <c r="F298" s="45">
        <v>25000.0</v>
      </c>
      <c r="G298" s="28" t="s">
        <v>36</v>
      </c>
      <c r="H298" s="46" t="s">
        <v>1136</v>
      </c>
      <c r="I298" s="47">
        <v>45832.0</v>
      </c>
      <c r="J298" s="40">
        <v>45832.0</v>
      </c>
      <c r="K298" s="32">
        <f t="shared" si="418"/>
        <v>45839</v>
      </c>
      <c r="L298" s="32">
        <f t="shared" ref="L298:M298" si="560">IF(K298="","",K298+7)</f>
        <v>45846</v>
      </c>
      <c r="M298" s="32">
        <f t="shared" si="560"/>
        <v>45853</v>
      </c>
      <c r="N298" s="33">
        <v>45854.0</v>
      </c>
      <c r="O298" s="32">
        <f t="shared" si="420"/>
        <v>45868</v>
      </c>
      <c r="P298" s="33">
        <v>45881.0</v>
      </c>
      <c r="Q298" s="32">
        <f>IF(P298="","",P298+7)</f>
        <v>45888</v>
      </c>
      <c r="R298" s="32"/>
      <c r="S298" s="34" t="str">
        <f>IF(R298="","",R298+7)</f>
        <v/>
      </c>
      <c r="T298" s="41"/>
      <c r="U298" s="36" t="s">
        <v>38</v>
      </c>
      <c r="V298" s="85"/>
      <c r="W298" s="85"/>
      <c r="X298" s="85"/>
      <c r="Y298" s="85"/>
      <c r="Z298" s="85"/>
    </row>
    <row r="299">
      <c r="A299" s="58">
        <v>295.0</v>
      </c>
      <c r="B299" s="58" t="s">
        <v>887</v>
      </c>
      <c r="C299" s="45" t="s">
        <v>1137</v>
      </c>
      <c r="D299" s="44">
        <v>9.89803748E9</v>
      </c>
      <c r="E299" s="45" t="s">
        <v>1138</v>
      </c>
      <c r="F299" s="45">
        <v>47692.0</v>
      </c>
      <c r="G299" s="119" t="s">
        <v>42</v>
      </c>
      <c r="H299" s="46" t="s">
        <v>1139</v>
      </c>
      <c r="I299" s="47">
        <v>45832.0</v>
      </c>
      <c r="J299" s="40">
        <v>45832.0</v>
      </c>
      <c r="K299" s="32">
        <f t="shared" si="418"/>
        <v>45839</v>
      </c>
      <c r="L299" s="32">
        <f t="shared" ref="L299:M299" si="561">IF(K299="","",K299+7)</f>
        <v>45846</v>
      </c>
      <c r="M299" s="32">
        <f t="shared" si="561"/>
        <v>45853</v>
      </c>
      <c r="N299" s="33"/>
      <c r="O299" s="32" t="str">
        <f t="shared" si="420"/>
        <v/>
      </c>
      <c r="P299" s="33" t="str">
        <f t="shared" ref="P299:S299" si="562">IF(O299="","",O299+7)</f>
        <v/>
      </c>
      <c r="Q299" s="32" t="str">
        <f t="shared" si="562"/>
        <v/>
      </c>
      <c r="R299" s="32" t="str">
        <f t="shared" si="562"/>
        <v/>
      </c>
      <c r="S299" s="34" t="str">
        <f t="shared" si="562"/>
        <v/>
      </c>
      <c r="T299" s="41"/>
      <c r="U299" s="36" t="s">
        <v>27</v>
      </c>
      <c r="V299" s="85"/>
      <c r="W299" s="85"/>
      <c r="X299" s="85"/>
      <c r="Y299" s="85"/>
      <c r="Z299" s="85"/>
    </row>
    <row r="300">
      <c r="A300" s="58">
        <v>296.0</v>
      </c>
      <c r="B300" s="58" t="s">
        <v>1140</v>
      </c>
      <c r="C300" s="44" t="s">
        <v>1141</v>
      </c>
      <c r="D300" s="44">
        <v>8.700506435E9</v>
      </c>
      <c r="E300" s="45" t="s">
        <v>1142</v>
      </c>
      <c r="F300" s="45">
        <v>214000.0</v>
      </c>
      <c r="G300" s="28" t="s">
        <v>36</v>
      </c>
      <c r="H300" s="44"/>
      <c r="I300" s="47">
        <v>45828.0</v>
      </c>
      <c r="J300" s="40"/>
      <c r="K300" s="32" t="str">
        <f t="shared" si="418"/>
        <v/>
      </c>
      <c r="L300" s="32" t="str">
        <f t="shared" ref="L300:M300" si="563">IF(K300="","",K300+7)</f>
        <v/>
      </c>
      <c r="M300" s="32" t="str">
        <f t="shared" si="563"/>
        <v/>
      </c>
      <c r="N300" s="33">
        <v>45832.0</v>
      </c>
      <c r="O300" s="32">
        <f t="shared" si="420"/>
        <v>45846</v>
      </c>
      <c r="P300" s="33">
        <v>45875.0</v>
      </c>
      <c r="Q300" s="32">
        <f t="shared" ref="Q300:Q301" si="565">IF(P300="","",P300+7)</f>
        <v>45882</v>
      </c>
      <c r="R300" s="32"/>
      <c r="S300" s="34" t="str">
        <f t="shared" ref="S300:S301" si="566">IF(R300="","",R300+7)</f>
        <v/>
      </c>
      <c r="T300" s="41"/>
      <c r="U300" s="36" t="s">
        <v>38</v>
      </c>
      <c r="V300" s="85"/>
      <c r="W300" s="85"/>
      <c r="X300" s="85"/>
      <c r="Y300" s="85"/>
      <c r="Z300" s="85"/>
    </row>
    <row r="301">
      <c r="A301" s="58">
        <v>297.0</v>
      </c>
      <c r="B301" s="58" t="s">
        <v>1143</v>
      </c>
      <c r="C301" s="58" t="s">
        <v>1144</v>
      </c>
      <c r="D301" s="43">
        <v>8.68484834E9</v>
      </c>
      <c r="E301" s="58" t="s">
        <v>1145</v>
      </c>
      <c r="F301" s="58">
        <v>15000.0</v>
      </c>
      <c r="G301" s="25" t="s">
        <v>36</v>
      </c>
      <c r="H301" s="43"/>
      <c r="I301" s="138">
        <v>45829.0</v>
      </c>
      <c r="J301" s="139"/>
      <c r="K301" s="32" t="str">
        <f t="shared" si="418"/>
        <v/>
      </c>
      <c r="L301" s="32" t="str">
        <f t="shared" ref="L301:M301" si="564">IF(K301="","",K301+7)</f>
        <v/>
      </c>
      <c r="M301" s="32" t="str">
        <f t="shared" si="564"/>
        <v/>
      </c>
      <c r="N301" s="62">
        <v>45832.0</v>
      </c>
      <c r="O301" s="32">
        <f t="shared" si="420"/>
        <v>45846</v>
      </c>
      <c r="P301" s="33">
        <v>45895.0</v>
      </c>
      <c r="Q301" s="32">
        <f t="shared" si="565"/>
        <v>45902</v>
      </c>
      <c r="R301" s="32"/>
      <c r="S301" s="34" t="str">
        <f t="shared" si="566"/>
        <v/>
      </c>
      <c r="T301" s="63"/>
      <c r="U301" s="36" t="s">
        <v>38</v>
      </c>
      <c r="V301" s="130"/>
      <c r="W301" s="130"/>
      <c r="X301" s="130"/>
      <c r="Y301" s="130"/>
      <c r="Z301" s="130"/>
    </row>
    <row r="302">
      <c r="A302" s="58">
        <v>298.0</v>
      </c>
      <c r="B302" s="58" t="s">
        <v>1146</v>
      </c>
      <c r="C302" s="58" t="s">
        <v>1147</v>
      </c>
      <c r="D302" s="43">
        <v>8.160373418E9</v>
      </c>
      <c r="E302" s="43" t="s">
        <v>1148</v>
      </c>
      <c r="F302" s="140"/>
      <c r="G302" s="25" t="s">
        <v>24</v>
      </c>
      <c r="H302" s="43"/>
      <c r="I302" s="138"/>
      <c r="J302" s="61"/>
      <c r="K302" s="32" t="str">
        <f t="shared" si="418"/>
        <v/>
      </c>
      <c r="L302" s="32" t="str">
        <f t="shared" ref="L302:M302" si="567">IF(K302="","",K302+7)</f>
        <v/>
      </c>
      <c r="M302" s="32" t="str">
        <f t="shared" si="567"/>
        <v/>
      </c>
      <c r="N302" s="62"/>
      <c r="O302" s="32" t="str">
        <f t="shared" si="420"/>
        <v/>
      </c>
      <c r="P302" s="33" t="str">
        <f t="shared" ref="P302:S302" si="568">IF(O302="","",O302+7)</f>
        <v/>
      </c>
      <c r="Q302" s="32" t="str">
        <f t="shared" si="568"/>
        <v/>
      </c>
      <c r="R302" s="32" t="str">
        <f t="shared" si="568"/>
        <v/>
      </c>
      <c r="S302" s="34" t="str">
        <f t="shared" si="568"/>
        <v/>
      </c>
      <c r="T302" s="63"/>
      <c r="U302" s="36" t="s">
        <v>27</v>
      </c>
      <c r="V302" s="130"/>
      <c r="W302" s="130"/>
      <c r="X302" s="130"/>
      <c r="Y302" s="130"/>
      <c r="Z302" s="130"/>
    </row>
    <row r="303">
      <c r="A303" s="58">
        <v>299.0</v>
      </c>
      <c r="B303" s="58" t="s">
        <v>1149</v>
      </c>
      <c r="C303" s="45" t="s">
        <v>1150</v>
      </c>
      <c r="D303" s="44">
        <v>9.970734004E9</v>
      </c>
      <c r="E303" s="44" t="s">
        <v>1148</v>
      </c>
      <c r="F303" s="45">
        <v>45000.0</v>
      </c>
      <c r="G303" s="28" t="s">
        <v>24</v>
      </c>
      <c r="H303" s="46" t="s">
        <v>1151</v>
      </c>
      <c r="I303" s="47">
        <v>45833.0</v>
      </c>
      <c r="J303" s="40">
        <v>45833.0</v>
      </c>
      <c r="K303" s="32">
        <f t="shared" si="418"/>
        <v>45840</v>
      </c>
      <c r="L303" s="32">
        <f t="shared" ref="L303:M303" si="569">IF(K303="","",K303+7)</f>
        <v>45847</v>
      </c>
      <c r="M303" s="32">
        <f t="shared" si="569"/>
        <v>45854</v>
      </c>
      <c r="N303" s="33"/>
      <c r="O303" s="32" t="str">
        <f t="shared" si="420"/>
        <v/>
      </c>
      <c r="P303" s="33" t="str">
        <f t="shared" ref="P303:S303" si="570">IF(O303="","",O303+7)</f>
        <v/>
      </c>
      <c r="Q303" s="32" t="str">
        <f t="shared" si="570"/>
        <v/>
      </c>
      <c r="R303" s="32" t="str">
        <f t="shared" si="570"/>
        <v/>
      </c>
      <c r="S303" s="34" t="str">
        <f t="shared" si="570"/>
        <v/>
      </c>
      <c r="T303" s="41"/>
      <c r="U303" s="36" t="s">
        <v>38</v>
      </c>
      <c r="V303" s="85"/>
      <c r="W303" s="85"/>
      <c r="X303" s="85"/>
      <c r="Y303" s="85"/>
      <c r="Z303" s="85"/>
    </row>
    <row r="304">
      <c r="A304" s="58">
        <v>300.0</v>
      </c>
      <c r="B304" s="58" t="s">
        <v>1152</v>
      </c>
      <c r="C304" s="45" t="s">
        <v>1153</v>
      </c>
      <c r="D304" s="45" t="s">
        <v>1154</v>
      </c>
      <c r="E304" s="44" t="s">
        <v>1155</v>
      </c>
      <c r="F304" s="45">
        <v>14990.0</v>
      </c>
      <c r="G304" s="28" t="s">
        <v>83</v>
      </c>
      <c r="H304" s="46" t="s">
        <v>1156</v>
      </c>
      <c r="I304" s="57">
        <v>45833.0</v>
      </c>
      <c r="J304" s="40">
        <v>45833.0</v>
      </c>
      <c r="K304" s="34">
        <f t="shared" si="418"/>
        <v>45840</v>
      </c>
      <c r="L304" s="34">
        <f t="shared" ref="L304:M304" si="571">IF(K304="","",K304+7)</f>
        <v>45847</v>
      </c>
      <c r="M304" s="34">
        <f t="shared" si="571"/>
        <v>45854</v>
      </c>
      <c r="N304" s="33">
        <v>45852.0</v>
      </c>
      <c r="O304" s="34">
        <f t="shared" si="420"/>
        <v>45866</v>
      </c>
      <c r="P304" s="33">
        <f t="shared" ref="P304:Q304" si="572">IF(O304="","",O304+7)</f>
        <v>45873</v>
      </c>
      <c r="Q304" s="34">
        <f t="shared" si="572"/>
        <v>45880</v>
      </c>
      <c r="R304" s="34"/>
      <c r="S304" s="34" t="str">
        <f>IF(R304="","",R304+7)</f>
        <v/>
      </c>
      <c r="T304" s="41"/>
      <c r="U304" s="36" t="s">
        <v>38</v>
      </c>
      <c r="V304" s="85"/>
      <c r="W304" s="85"/>
      <c r="X304" s="85"/>
      <c r="Y304" s="85"/>
      <c r="Z304" s="85"/>
    </row>
    <row r="305">
      <c r="A305" s="58">
        <v>301.0</v>
      </c>
      <c r="B305" s="58" t="s">
        <v>1157</v>
      </c>
      <c r="C305" s="45" t="s">
        <v>1158</v>
      </c>
      <c r="D305" s="45" t="s">
        <v>1159</v>
      </c>
      <c r="E305" s="45" t="s">
        <v>1148</v>
      </c>
      <c r="F305" s="44"/>
      <c r="G305" s="28" t="s">
        <v>24</v>
      </c>
      <c r="H305" s="44"/>
      <c r="I305" s="47"/>
      <c r="J305" s="40"/>
      <c r="K305" s="32" t="str">
        <f t="shared" si="418"/>
        <v/>
      </c>
      <c r="L305" s="32" t="str">
        <f t="shared" ref="L305:M305" si="573">IF(K305="","",K305+7)</f>
        <v/>
      </c>
      <c r="M305" s="32" t="str">
        <f t="shared" si="573"/>
        <v/>
      </c>
      <c r="N305" s="33"/>
      <c r="O305" s="32" t="str">
        <f t="shared" si="420"/>
        <v/>
      </c>
      <c r="P305" s="33" t="str">
        <f t="shared" ref="P305:S305" si="574">IF(O305="","",O305+7)</f>
        <v/>
      </c>
      <c r="Q305" s="32" t="str">
        <f t="shared" si="574"/>
        <v/>
      </c>
      <c r="R305" s="32" t="str">
        <f t="shared" si="574"/>
        <v/>
      </c>
      <c r="S305" s="34" t="str">
        <f t="shared" si="574"/>
        <v/>
      </c>
      <c r="T305" s="41"/>
      <c r="U305" s="36" t="s">
        <v>38</v>
      </c>
      <c r="V305" s="85"/>
      <c r="W305" s="85"/>
      <c r="X305" s="85"/>
      <c r="Y305" s="85"/>
      <c r="Z305" s="85"/>
    </row>
    <row r="306">
      <c r="A306" s="58">
        <v>302.0</v>
      </c>
      <c r="B306" s="58" t="s">
        <v>1160</v>
      </c>
      <c r="C306" s="44" t="s">
        <v>1161</v>
      </c>
      <c r="D306" s="44">
        <v>9.461636304E9</v>
      </c>
      <c r="E306" s="44" t="s">
        <v>1162</v>
      </c>
      <c r="F306" s="107"/>
      <c r="G306" s="119" t="s">
        <v>36</v>
      </c>
      <c r="H306" s="46" t="s">
        <v>1163</v>
      </c>
      <c r="I306" s="47">
        <v>45833.0</v>
      </c>
      <c r="J306" s="40">
        <v>45833.0</v>
      </c>
      <c r="K306" s="32">
        <f t="shared" si="418"/>
        <v>45840</v>
      </c>
      <c r="L306" s="32">
        <f t="shared" ref="L306:M306" si="575">IF(K306="","",K306+7)</f>
        <v>45847</v>
      </c>
      <c r="M306" s="32">
        <f t="shared" si="575"/>
        <v>45854</v>
      </c>
      <c r="N306" s="33">
        <v>45863.0</v>
      </c>
      <c r="O306" s="32">
        <f t="shared" si="420"/>
        <v>45877</v>
      </c>
      <c r="P306" s="33">
        <v>45896.0</v>
      </c>
      <c r="Q306" s="32">
        <f t="shared" ref="Q306:Q311" si="577">IF(P306="","",P306+7)</f>
        <v>45903</v>
      </c>
      <c r="R306" s="32"/>
      <c r="S306" s="34" t="str">
        <f t="shared" ref="S306:S307" si="578">IF(R306="","",R306+7)</f>
        <v/>
      </c>
      <c r="T306" s="41"/>
      <c r="U306" s="36" t="s">
        <v>38</v>
      </c>
      <c r="V306" s="85"/>
      <c r="W306" s="85"/>
      <c r="X306" s="85"/>
      <c r="Y306" s="85"/>
      <c r="Z306" s="85"/>
    </row>
    <row r="307">
      <c r="A307" s="58">
        <v>303.0</v>
      </c>
      <c r="B307" s="43" t="s">
        <v>1164</v>
      </c>
      <c r="C307" s="44" t="s">
        <v>1165</v>
      </c>
      <c r="D307" s="44" t="s">
        <v>1166</v>
      </c>
      <c r="E307" s="44" t="s">
        <v>1155</v>
      </c>
      <c r="F307" s="45" t="s">
        <v>1167</v>
      </c>
      <c r="G307" s="28" t="s">
        <v>36</v>
      </c>
      <c r="H307" s="46" t="s">
        <v>1168</v>
      </c>
      <c r="I307" s="47">
        <v>45833.0</v>
      </c>
      <c r="J307" s="40">
        <v>45833.0</v>
      </c>
      <c r="K307" s="32">
        <f t="shared" si="418"/>
        <v>45840</v>
      </c>
      <c r="L307" s="32">
        <f t="shared" ref="L307:M307" si="576">IF(K307="","",K307+7)</f>
        <v>45847</v>
      </c>
      <c r="M307" s="32">
        <f t="shared" si="576"/>
        <v>45854</v>
      </c>
      <c r="N307" s="33">
        <v>45864.0</v>
      </c>
      <c r="O307" s="32">
        <f t="shared" si="420"/>
        <v>45878</v>
      </c>
      <c r="P307" s="33">
        <v>45887.0</v>
      </c>
      <c r="Q307" s="32">
        <f t="shared" si="577"/>
        <v>45894</v>
      </c>
      <c r="R307" s="32"/>
      <c r="S307" s="34" t="str">
        <f t="shared" si="578"/>
        <v/>
      </c>
      <c r="T307" s="41"/>
      <c r="U307" s="36" t="s">
        <v>38</v>
      </c>
      <c r="V307" s="85"/>
      <c r="W307" s="85"/>
      <c r="X307" s="85"/>
      <c r="Y307" s="85"/>
      <c r="Z307" s="85"/>
    </row>
    <row r="308">
      <c r="A308" s="58">
        <v>304.0</v>
      </c>
      <c r="B308" s="43" t="s">
        <v>1169</v>
      </c>
      <c r="C308" s="44" t="s">
        <v>1170</v>
      </c>
      <c r="D308" s="44" t="s">
        <v>1171</v>
      </c>
      <c r="E308" s="44" t="s">
        <v>1172</v>
      </c>
      <c r="F308" s="107"/>
      <c r="G308" s="28" t="s">
        <v>24</v>
      </c>
      <c r="H308" s="44"/>
      <c r="I308" s="47"/>
      <c r="J308" s="40"/>
      <c r="K308" s="32" t="str">
        <f t="shared" si="418"/>
        <v/>
      </c>
      <c r="L308" s="32" t="str">
        <f t="shared" ref="L308:M308" si="579">IF(K308="","",K308+7)</f>
        <v/>
      </c>
      <c r="M308" s="32" t="str">
        <f t="shared" si="579"/>
        <v/>
      </c>
      <c r="N308" s="33">
        <v>45833.0</v>
      </c>
      <c r="O308" s="32">
        <f t="shared" si="420"/>
        <v>45847</v>
      </c>
      <c r="P308" s="33"/>
      <c r="Q308" s="32" t="str">
        <f t="shared" si="577"/>
        <v/>
      </c>
      <c r="R308" s="32" t="str">
        <f t="shared" ref="R308:S308" si="580">IF(Q308="","",Q308+7)</f>
        <v/>
      </c>
      <c r="S308" s="34" t="str">
        <f t="shared" si="580"/>
        <v/>
      </c>
      <c r="T308" s="41"/>
      <c r="U308" s="36" t="s">
        <v>38</v>
      </c>
      <c r="V308" s="85"/>
      <c r="W308" s="85"/>
      <c r="X308" s="85"/>
      <c r="Y308" s="85"/>
      <c r="Z308" s="85"/>
    </row>
    <row r="309">
      <c r="A309" s="58">
        <v>305.0</v>
      </c>
      <c r="B309" s="58" t="s">
        <v>1173</v>
      </c>
      <c r="C309" s="129" t="s">
        <v>1174</v>
      </c>
      <c r="D309" s="44" t="s">
        <v>1175</v>
      </c>
      <c r="E309" s="45" t="s">
        <v>855</v>
      </c>
      <c r="F309" s="45">
        <v>19905.0</v>
      </c>
      <c r="G309" s="28" t="s">
        <v>791</v>
      </c>
      <c r="H309" s="46" t="s">
        <v>1176</v>
      </c>
      <c r="I309" s="47">
        <v>45833.0</v>
      </c>
      <c r="J309" s="40">
        <v>45833.0</v>
      </c>
      <c r="K309" s="32">
        <f t="shared" si="418"/>
        <v>45840</v>
      </c>
      <c r="L309" s="32">
        <f t="shared" ref="L309:M309" si="581">IF(K309="","",K309+7)</f>
        <v>45847</v>
      </c>
      <c r="M309" s="32">
        <f t="shared" si="581"/>
        <v>45854</v>
      </c>
      <c r="N309" s="33">
        <v>45864.0</v>
      </c>
      <c r="O309" s="32">
        <f t="shared" si="420"/>
        <v>45878</v>
      </c>
      <c r="P309" s="33"/>
      <c r="Q309" s="34" t="str">
        <f t="shared" si="577"/>
        <v/>
      </c>
      <c r="R309" s="32" t="str">
        <f t="shared" ref="R309:S309" si="582">IF(Q309="","",Q309+7)</f>
        <v/>
      </c>
      <c r="S309" s="34" t="str">
        <f t="shared" si="582"/>
        <v/>
      </c>
      <c r="T309" s="41"/>
      <c r="U309" s="36" t="s">
        <v>38</v>
      </c>
      <c r="V309" s="85"/>
      <c r="W309" s="85"/>
      <c r="X309" s="85"/>
      <c r="Y309" s="85"/>
      <c r="Z309" s="85"/>
    </row>
    <row r="310">
      <c r="A310" s="58">
        <v>306.0</v>
      </c>
      <c r="B310" s="43" t="s">
        <v>1177</v>
      </c>
      <c r="C310" s="44" t="s">
        <v>1178</v>
      </c>
      <c r="D310" s="45" t="s">
        <v>1179</v>
      </c>
      <c r="E310" s="44" t="s">
        <v>1180</v>
      </c>
      <c r="F310" s="45">
        <v>2200.0</v>
      </c>
      <c r="G310" s="119" t="s">
        <v>24</v>
      </c>
      <c r="H310" s="46" t="s">
        <v>1181</v>
      </c>
      <c r="I310" s="47">
        <v>45833.0</v>
      </c>
      <c r="J310" s="40">
        <v>45833.0</v>
      </c>
      <c r="K310" s="32">
        <f t="shared" si="418"/>
        <v>45840</v>
      </c>
      <c r="L310" s="32">
        <f t="shared" ref="L310:M310" si="583">IF(K310="","",K310+7)</f>
        <v>45847</v>
      </c>
      <c r="M310" s="32">
        <f t="shared" si="583"/>
        <v>45854</v>
      </c>
      <c r="N310" s="33">
        <v>45865.0</v>
      </c>
      <c r="O310" s="32">
        <f t="shared" si="420"/>
        <v>45879</v>
      </c>
      <c r="P310" s="33"/>
      <c r="Q310" s="32" t="str">
        <f t="shared" si="577"/>
        <v/>
      </c>
      <c r="R310" s="32" t="str">
        <f t="shared" ref="R310:S310" si="584">IF(Q310="","",Q310+7)</f>
        <v/>
      </c>
      <c r="S310" s="34" t="str">
        <f t="shared" si="584"/>
        <v/>
      </c>
      <c r="T310" s="41"/>
      <c r="U310" s="36" t="s">
        <v>27</v>
      </c>
      <c r="V310" s="85"/>
      <c r="W310" s="85"/>
      <c r="X310" s="85"/>
      <c r="Y310" s="85"/>
      <c r="Z310" s="85"/>
    </row>
    <row r="311">
      <c r="A311" s="58">
        <v>307.0</v>
      </c>
      <c r="B311" s="43" t="s">
        <v>871</v>
      </c>
      <c r="C311" s="44" t="s">
        <v>872</v>
      </c>
      <c r="D311" s="44" t="s">
        <v>873</v>
      </c>
      <c r="E311" s="44" t="s">
        <v>1182</v>
      </c>
      <c r="F311" s="45">
        <v>398000.0</v>
      </c>
      <c r="G311" s="28" t="s">
        <v>24</v>
      </c>
      <c r="H311" s="132" t="s">
        <v>1183</v>
      </c>
      <c r="I311" s="47">
        <v>45833.0</v>
      </c>
      <c r="J311" s="40">
        <v>45833.0</v>
      </c>
      <c r="K311" s="32">
        <f t="shared" si="418"/>
        <v>45840</v>
      </c>
      <c r="L311" s="32">
        <f t="shared" ref="L311:M311" si="585">IF(K311="","",K311+7)</f>
        <v>45847</v>
      </c>
      <c r="M311" s="32">
        <f t="shared" si="585"/>
        <v>45854</v>
      </c>
      <c r="N311" s="33">
        <v>45865.0</v>
      </c>
      <c r="O311" s="32">
        <f t="shared" si="420"/>
        <v>45879</v>
      </c>
      <c r="P311" s="33"/>
      <c r="Q311" s="32" t="str">
        <f t="shared" si="577"/>
        <v/>
      </c>
      <c r="R311" s="32" t="str">
        <f t="shared" ref="R311:S311" si="586">IF(Q311="","",Q311+7)</f>
        <v/>
      </c>
      <c r="S311" s="34" t="str">
        <f t="shared" si="586"/>
        <v/>
      </c>
      <c r="T311" s="41"/>
      <c r="U311" s="36" t="s">
        <v>27</v>
      </c>
      <c r="V311" s="85"/>
      <c r="W311" s="85"/>
      <c r="X311" s="85"/>
      <c r="Y311" s="85"/>
      <c r="Z311" s="85"/>
    </row>
    <row r="312">
      <c r="A312" s="58">
        <v>308.0</v>
      </c>
      <c r="B312" s="58" t="s">
        <v>1184</v>
      </c>
      <c r="C312" s="45" t="s">
        <v>1185</v>
      </c>
      <c r="D312" s="45" t="s">
        <v>1186</v>
      </c>
      <c r="E312" s="44" t="s">
        <v>1148</v>
      </c>
      <c r="F312" s="107"/>
      <c r="G312" s="28" t="s">
        <v>24</v>
      </c>
      <c r="H312" s="46" t="s">
        <v>1187</v>
      </c>
      <c r="I312" s="47">
        <v>45841.0</v>
      </c>
      <c r="J312" s="40">
        <v>45841.0</v>
      </c>
      <c r="K312" s="32">
        <f t="shared" si="418"/>
        <v>45848</v>
      </c>
      <c r="L312" s="32">
        <f t="shared" ref="L312:M312" si="587">IF(K312="","",K312+7)</f>
        <v>45855</v>
      </c>
      <c r="M312" s="32">
        <f t="shared" si="587"/>
        <v>45862</v>
      </c>
      <c r="N312" s="33"/>
      <c r="O312" s="32" t="str">
        <f t="shared" si="420"/>
        <v/>
      </c>
      <c r="P312" s="33" t="str">
        <f t="shared" ref="P312:S312" si="588">IF(O312="","",O312+7)</f>
        <v/>
      </c>
      <c r="Q312" s="32" t="str">
        <f t="shared" si="588"/>
        <v/>
      </c>
      <c r="R312" s="32" t="str">
        <f t="shared" si="588"/>
        <v/>
      </c>
      <c r="S312" s="34" t="str">
        <f t="shared" si="588"/>
        <v/>
      </c>
      <c r="T312" s="41"/>
      <c r="U312" s="36" t="s">
        <v>38</v>
      </c>
      <c r="V312" s="85"/>
      <c r="W312" s="85"/>
      <c r="X312" s="85"/>
      <c r="Y312" s="85"/>
      <c r="Z312" s="85"/>
    </row>
    <row r="313">
      <c r="A313" s="58">
        <v>309.0</v>
      </c>
      <c r="B313" s="58" t="s">
        <v>1188</v>
      </c>
      <c r="C313" s="45" t="s">
        <v>1189</v>
      </c>
      <c r="D313" s="45" t="s">
        <v>1190</v>
      </c>
      <c r="E313" s="44" t="s">
        <v>214</v>
      </c>
      <c r="F313" s="45">
        <v>55000.0</v>
      </c>
      <c r="G313" s="119" t="s">
        <v>36</v>
      </c>
      <c r="H313" s="46" t="s">
        <v>1191</v>
      </c>
      <c r="I313" s="47">
        <v>45833.0</v>
      </c>
      <c r="J313" s="114">
        <v>45897.0</v>
      </c>
      <c r="K313" s="32">
        <f t="shared" si="418"/>
        <v>45904</v>
      </c>
      <c r="L313" s="32"/>
      <c r="M313" s="32" t="str">
        <f>IF(L313="","",L313+7)</f>
        <v/>
      </c>
      <c r="N313" s="33"/>
      <c r="O313" s="32" t="str">
        <f t="shared" si="420"/>
        <v/>
      </c>
      <c r="P313" s="33">
        <v>45867.0</v>
      </c>
      <c r="Q313" s="32">
        <f>IF(P313="","",P313+7)</f>
        <v>45874</v>
      </c>
      <c r="R313" s="32"/>
      <c r="S313" s="34" t="str">
        <f>IF(R313="","",R313+7)</f>
        <v/>
      </c>
      <c r="T313" s="41"/>
      <c r="U313" s="36" t="s">
        <v>38</v>
      </c>
      <c r="V313" s="85"/>
      <c r="W313" s="85"/>
      <c r="X313" s="85"/>
      <c r="Y313" s="85"/>
      <c r="Z313" s="85"/>
    </row>
    <row r="314">
      <c r="A314" s="58">
        <v>310.0</v>
      </c>
      <c r="B314" s="43" t="s">
        <v>1192</v>
      </c>
      <c r="C314" s="44" t="s">
        <v>1193</v>
      </c>
      <c r="D314" s="45">
        <v>8.918776196E9</v>
      </c>
      <c r="E314" s="45" t="s">
        <v>1194</v>
      </c>
      <c r="F314" s="107"/>
      <c r="G314" s="28" t="s">
        <v>24</v>
      </c>
      <c r="H314" s="44"/>
      <c r="I314" s="95"/>
      <c r="J314" s="40"/>
      <c r="K314" s="32" t="str">
        <f t="shared" si="418"/>
        <v/>
      </c>
      <c r="L314" s="32" t="str">
        <f t="shared" ref="L314:M314" si="589">IF(K314="","",K314+7)</f>
        <v/>
      </c>
      <c r="M314" s="32" t="str">
        <f t="shared" si="589"/>
        <v/>
      </c>
      <c r="N314" s="33"/>
      <c r="O314" s="32" t="str">
        <f t="shared" si="420"/>
        <v/>
      </c>
      <c r="P314" s="33" t="str">
        <f t="shared" ref="P314:S314" si="590">IF(O314="","",O314+7)</f>
        <v/>
      </c>
      <c r="Q314" s="32" t="str">
        <f t="shared" si="590"/>
        <v/>
      </c>
      <c r="R314" s="32" t="str">
        <f t="shared" si="590"/>
        <v/>
      </c>
      <c r="S314" s="34" t="str">
        <f t="shared" si="590"/>
        <v/>
      </c>
      <c r="T314" s="41"/>
      <c r="U314" s="36" t="s">
        <v>38</v>
      </c>
      <c r="V314" s="85"/>
      <c r="W314" s="85"/>
      <c r="X314" s="85"/>
      <c r="Y314" s="85"/>
      <c r="Z314" s="85"/>
    </row>
    <row r="315">
      <c r="A315" s="58">
        <v>311.0</v>
      </c>
      <c r="B315" s="43" t="s">
        <v>1195</v>
      </c>
      <c r="C315" s="44" t="s">
        <v>1196</v>
      </c>
      <c r="D315" s="45" t="s">
        <v>1197</v>
      </c>
      <c r="E315" s="44" t="s">
        <v>1148</v>
      </c>
      <c r="F315" s="107"/>
      <c r="G315" s="28" t="s">
        <v>24</v>
      </c>
      <c r="H315" s="44"/>
      <c r="I315" s="47"/>
      <c r="J315" s="40"/>
      <c r="K315" s="32" t="str">
        <f t="shared" si="418"/>
        <v/>
      </c>
      <c r="L315" s="32" t="str">
        <f t="shared" ref="L315:M315" si="591">IF(K315="","",K315+7)</f>
        <v/>
      </c>
      <c r="M315" s="32" t="str">
        <f t="shared" si="591"/>
        <v/>
      </c>
      <c r="N315" s="33"/>
      <c r="O315" s="32" t="str">
        <f t="shared" si="420"/>
        <v/>
      </c>
      <c r="P315" s="33" t="str">
        <f t="shared" ref="P315:S315" si="592">IF(O315="","",O315+7)</f>
        <v/>
      </c>
      <c r="Q315" s="32" t="str">
        <f t="shared" si="592"/>
        <v/>
      </c>
      <c r="R315" s="32" t="str">
        <f t="shared" si="592"/>
        <v/>
      </c>
      <c r="S315" s="34" t="str">
        <f t="shared" si="592"/>
        <v/>
      </c>
      <c r="T315" s="41"/>
      <c r="U315" s="36" t="s">
        <v>38</v>
      </c>
      <c r="V315" s="85"/>
      <c r="W315" s="85"/>
      <c r="X315" s="85"/>
      <c r="Y315" s="85"/>
      <c r="Z315" s="85"/>
    </row>
    <row r="316">
      <c r="A316" s="58">
        <v>312.0</v>
      </c>
      <c r="B316" s="43" t="s">
        <v>1198</v>
      </c>
      <c r="C316" s="44" t="s">
        <v>1199</v>
      </c>
      <c r="D316" s="45" t="s">
        <v>1200</v>
      </c>
      <c r="E316" s="44" t="s">
        <v>46</v>
      </c>
      <c r="F316" s="45">
        <v>44883.0</v>
      </c>
      <c r="G316" s="119" t="s">
        <v>24</v>
      </c>
      <c r="H316" s="46" t="s">
        <v>1201</v>
      </c>
      <c r="I316" s="47">
        <v>45833.0</v>
      </c>
      <c r="J316" s="40">
        <v>45833.0</v>
      </c>
      <c r="K316" s="32">
        <f t="shared" si="418"/>
        <v>45840</v>
      </c>
      <c r="L316" s="32">
        <f t="shared" ref="L316:M316" si="593">IF(K316="","",K316+7)</f>
        <v>45847</v>
      </c>
      <c r="M316" s="32">
        <f t="shared" si="593"/>
        <v>45854</v>
      </c>
      <c r="N316" s="33">
        <v>45885.0</v>
      </c>
      <c r="O316" s="32">
        <f t="shared" si="420"/>
        <v>45899</v>
      </c>
      <c r="P316" s="33"/>
      <c r="Q316" s="32" t="str">
        <f t="shared" ref="Q316:S316" si="594">IF(P316="","",P316+7)</f>
        <v/>
      </c>
      <c r="R316" s="32" t="str">
        <f t="shared" si="594"/>
        <v/>
      </c>
      <c r="S316" s="34" t="str">
        <f t="shared" si="594"/>
        <v/>
      </c>
      <c r="T316" s="41"/>
      <c r="U316" s="36" t="s">
        <v>38</v>
      </c>
      <c r="V316" s="85"/>
      <c r="W316" s="85"/>
      <c r="X316" s="85"/>
      <c r="Y316" s="85"/>
      <c r="Z316" s="85"/>
    </row>
    <row r="317">
      <c r="A317" s="58">
        <v>313.0</v>
      </c>
      <c r="B317" s="58" t="s">
        <v>1202</v>
      </c>
      <c r="C317" s="45" t="s">
        <v>1203</v>
      </c>
      <c r="D317" s="45">
        <v>7.41118472E9</v>
      </c>
      <c r="E317" s="44" t="s">
        <v>1204</v>
      </c>
      <c r="F317" s="45">
        <v>204734.0</v>
      </c>
      <c r="G317" s="28" t="s">
        <v>36</v>
      </c>
      <c r="H317" s="132" t="s">
        <v>1205</v>
      </c>
      <c r="I317" s="47">
        <v>45839.0</v>
      </c>
      <c r="J317" s="40">
        <v>45839.0</v>
      </c>
      <c r="K317" s="32">
        <f t="shared" si="418"/>
        <v>45846</v>
      </c>
      <c r="L317" s="32">
        <f t="shared" ref="L317:M317" si="595">IF(K317="","",K317+7)</f>
        <v>45853</v>
      </c>
      <c r="M317" s="32">
        <f t="shared" si="595"/>
        <v>45860</v>
      </c>
      <c r="N317" s="33">
        <v>45863.0</v>
      </c>
      <c r="O317" s="32">
        <f t="shared" si="420"/>
        <v>45877</v>
      </c>
      <c r="P317" s="33">
        <v>45885.0</v>
      </c>
      <c r="Q317" s="34">
        <v>45892.0</v>
      </c>
      <c r="R317" s="121">
        <v>45896.0</v>
      </c>
      <c r="S317" s="34">
        <f t="shared" ref="S317:S318" si="597">IF(R317="","",R317+7)</f>
        <v>45903</v>
      </c>
      <c r="T317" s="41"/>
      <c r="U317" s="36" t="s">
        <v>38</v>
      </c>
      <c r="V317" s="85"/>
      <c r="W317" s="85"/>
      <c r="X317" s="85"/>
      <c r="Y317" s="85"/>
      <c r="Z317" s="85"/>
    </row>
    <row r="318">
      <c r="A318" s="58">
        <v>314.0</v>
      </c>
      <c r="B318" s="58" t="s">
        <v>1206</v>
      </c>
      <c r="C318" s="45" t="s">
        <v>1207</v>
      </c>
      <c r="D318" s="45">
        <v>9.665816457E9</v>
      </c>
      <c r="E318" s="44" t="s">
        <v>1208</v>
      </c>
      <c r="F318" s="45">
        <v>3924.0</v>
      </c>
      <c r="G318" s="28" t="s">
        <v>83</v>
      </c>
      <c r="H318" s="132" t="s">
        <v>1209</v>
      </c>
      <c r="I318" s="141">
        <v>45839.0</v>
      </c>
      <c r="J318" s="40">
        <v>45839.0</v>
      </c>
      <c r="K318" s="34">
        <f t="shared" si="418"/>
        <v>45846</v>
      </c>
      <c r="L318" s="34">
        <f t="shared" ref="L318:M318" si="596">IF(K318="","",K318+7)</f>
        <v>45853</v>
      </c>
      <c r="M318" s="34">
        <f t="shared" si="596"/>
        <v>45860</v>
      </c>
      <c r="N318" s="33">
        <v>45845.0</v>
      </c>
      <c r="O318" s="34">
        <f t="shared" si="420"/>
        <v>45859</v>
      </c>
      <c r="P318" s="33">
        <v>45837.0</v>
      </c>
      <c r="Q318" s="34">
        <f>IF(P318="","",P318+7)</f>
        <v>45844</v>
      </c>
      <c r="R318" s="34"/>
      <c r="S318" s="34" t="str">
        <f t="shared" si="597"/>
        <v/>
      </c>
      <c r="T318" s="41"/>
      <c r="U318" s="36" t="s">
        <v>38</v>
      </c>
      <c r="V318" s="85"/>
      <c r="W318" s="85"/>
      <c r="X318" s="85"/>
      <c r="Y318" s="85"/>
      <c r="Z318" s="85"/>
    </row>
    <row r="319">
      <c r="A319" s="58">
        <v>315.0</v>
      </c>
      <c r="B319" s="58" t="s">
        <v>1210</v>
      </c>
      <c r="C319" s="45" t="s">
        <v>1211</v>
      </c>
      <c r="D319" s="44" t="s">
        <v>1212</v>
      </c>
      <c r="E319" s="44" t="s">
        <v>455</v>
      </c>
      <c r="F319" s="45">
        <v>2336.0</v>
      </c>
      <c r="G319" s="119" t="s">
        <v>24</v>
      </c>
      <c r="H319" s="46" t="s">
        <v>1213</v>
      </c>
      <c r="I319" s="47">
        <v>45839.0</v>
      </c>
      <c r="J319" s="40">
        <v>45839.0</v>
      </c>
      <c r="K319" s="32">
        <f t="shared" si="418"/>
        <v>45846</v>
      </c>
      <c r="L319" s="32">
        <f t="shared" ref="L319:M319" si="598">IF(K319="","",K319+7)</f>
        <v>45853</v>
      </c>
      <c r="M319" s="32">
        <f t="shared" si="598"/>
        <v>45860</v>
      </c>
      <c r="N319" s="33"/>
      <c r="O319" s="32" t="str">
        <f t="shared" si="420"/>
        <v/>
      </c>
      <c r="P319" s="33" t="str">
        <f t="shared" ref="P319:S319" si="599">IF(O319="","",O319+7)</f>
        <v/>
      </c>
      <c r="Q319" s="32" t="str">
        <f t="shared" si="599"/>
        <v/>
      </c>
      <c r="R319" s="32" t="str">
        <f t="shared" si="599"/>
        <v/>
      </c>
      <c r="S319" s="34" t="str">
        <f t="shared" si="599"/>
        <v/>
      </c>
      <c r="T319" s="41"/>
      <c r="U319" s="36" t="s">
        <v>27</v>
      </c>
      <c r="V319" s="85"/>
      <c r="W319" s="85"/>
      <c r="X319" s="85"/>
      <c r="Y319" s="85"/>
      <c r="Z319" s="85"/>
    </row>
    <row r="320">
      <c r="A320" s="58">
        <v>316.0</v>
      </c>
      <c r="B320" s="58" t="s">
        <v>1214</v>
      </c>
      <c r="C320" s="45" t="s">
        <v>1215</v>
      </c>
      <c r="D320" s="45" t="s">
        <v>1216</v>
      </c>
      <c r="E320" s="44" t="s">
        <v>1217</v>
      </c>
      <c r="F320" s="45">
        <v>59000.0</v>
      </c>
      <c r="G320" s="28" t="s">
        <v>83</v>
      </c>
      <c r="H320" s="46" t="s">
        <v>1218</v>
      </c>
      <c r="I320" s="47">
        <v>45839.0</v>
      </c>
      <c r="J320" s="40">
        <v>45839.0</v>
      </c>
      <c r="K320" s="32">
        <f t="shared" si="418"/>
        <v>45846</v>
      </c>
      <c r="L320" s="32">
        <f t="shared" ref="L320:M320" si="600">IF(K320="","",K320+7)</f>
        <v>45853</v>
      </c>
      <c r="M320" s="32">
        <f t="shared" si="600"/>
        <v>45860</v>
      </c>
      <c r="N320" s="33">
        <v>45867.0</v>
      </c>
      <c r="O320" s="32">
        <f t="shared" si="420"/>
        <v>45881</v>
      </c>
      <c r="P320" s="33">
        <v>45881.0</v>
      </c>
      <c r="Q320" s="32">
        <f t="shared" ref="Q320:Q322" si="602">IF(P320="","",P320+7)</f>
        <v>45888</v>
      </c>
      <c r="R320" s="121">
        <v>45888.0</v>
      </c>
      <c r="S320" s="34">
        <f>IF(R320="","",R320+7)</f>
        <v>45895</v>
      </c>
      <c r="T320" s="41"/>
      <c r="U320" s="36" t="s">
        <v>38</v>
      </c>
      <c r="V320" s="85"/>
      <c r="W320" s="85"/>
      <c r="X320" s="85"/>
      <c r="Y320" s="85"/>
      <c r="Z320" s="85"/>
    </row>
    <row r="321">
      <c r="A321" s="58">
        <v>317.0</v>
      </c>
      <c r="B321" s="58" t="s">
        <v>1219</v>
      </c>
      <c r="C321" s="45" t="s">
        <v>1220</v>
      </c>
      <c r="D321" s="44">
        <v>9.77372393E9</v>
      </c>
      <c r="E321" s="44" t="s">
        <v>109</v>
      </c>
      <c r="F321" s="45">
        <v>600000.0</v>
      </c>
      <c r="G321" s="28" t="s">
        <v>24</v>
      </c>
      <c r="H321" s="46" t="s">
        <v>1221</v>
      </c>
      <c r="I321" s="47">
        <v>45839.0</v>
      </c>
      <c r="J321" s="40">
        <v>45839.0</v>
      </c>
      <c r="K321" s="32">
        <f t="shared" si="418"/>
        <v>45846</v>
      </c>
      <c r="L321" s="32">
        <f t="shared" ref="L321:M321" si="601">IF(K321="","",K321+7)</f>
        <v>45853</v>
      </c>
      <c r="M321" s="32">
        <f t="shared" si="601"/>
        <v>45860</v>
      </c>
      <c r="N321" s="33">
        <v>45868.0</v>
      </c>
      <c r="O321" s="32">
        <f t="shared" si="420"/>
        <v>45882</v>
      </c>
      <c r="P321" s="33"/>
      <c r="Q321" s="32" t="str">
        <f t="shared" si="602"/>
        <v/>
      </c>
      <c r="R321" s="32" t="str">
        <f t="shared" ref="R321:S321" si="603">IF(Q321="","",Q321+7)</f>
        <v/>
      </c>
      <c r="S321" s="34" t="str">
        <f t="shared" si="603"/>
        <v/>
      </c>
      <c r="T321" s="41"/>
      <c r="U321" s="36" t="s">
        <v>38</v>
      </c>
      <c r="V321" s="85"/>
      <c r="W321" s="85"/>
      <c r="X321" s="85"/>
      <c r="Y321" s="85"/>
      <c r="Z321" s="85"/>
    </row>
    <row r="322">
      <c r="A322" s="58">
        <v>318.0</v>
      </c>
      <c r="B322" s="58" t="s">
        <v>1222</v>
      </c>
      <c r="C322" s="45" t="s">
        <v>1223</v>
      </c>
      <c r="D322" s="45">
        <v>9.717319613E9</v>
      </c>
      <c r="E322" s="44" t="s">
        <v>214</v>
      </c>
      <c r="F322" s="45">
        <v>30000.0</v>
      </c>
      <c r="G322" s="28" t="s">
        <v>42</v>
      </c>
      <c r="H322" s="87" t="s">
        <v>1224</v>
      </c>
      <c r="I322" s="47">
        <v>45839.0</v>
      </c>
      <c r="J322" s="114">
        <v>45896.0</v>
      </c>
      <c r="K322" s="32">
        <f t="shared" si="418"/>
        <v>45903</v>
      </c>
      <c r="L322" s="32">
        <f t="shared" ref="L322:M322" si="604">IF(K322="","",K322+7)</f>
        <v>45910</v>
      </c>
      <c r="M322" s="32">
        <f t="shared" si="604"/>
        <v>45917</v>
      </c>
      <c r="N322" s="33"/>
      <c r="O322" s="32" t="str">
        <f t="shared" si="420"/>
        <v/>
      </c>
      <c r="P322" s="33">
        <v>45901.0</v>
      </c>
      <c r="Q322" s="32">
        <f t="shared" si="602"/>
        <v>45908</v>
      </c>
      <c r="R322" s="32"/>
      <c r="S322" s="34" t="str">
        <f>IF(R322="","",R322+7)</f>
        <v/>
      </c>
      <c r="T322" s="41"/>
      <c r="U322" s="36" t="s">
        <v>38</v>
      </c>
      <c r="V322" s="85"/>
      <c r="W322" s="85"/>
      <c r="X322" s="85"/>
      <c r="Y322" s="85"/>
      <c r="Z322" s="85"/>
    </row>
    <row r="323">
      <c r="A323" s="58">
        <v>319.0</v>
      </c>
      <c r="B323" s="58" t="s">
        <v>1225</v>
      </c>
      <c r="C323" s="45" t="s">
        <v>1226</v>
      </c>
      <c r="D323" s="44">
        <v>8.329287923E9</v>
      </c>
      <c r="E323" s="44" t="s">
        <v>601</v>
      </c>
      <c r="F323" s="45">
        <v>2960.0</v>
      </c>
      <c r="G323" s="28" t="s">
        <v>42</v>
      </c>
      <c r="H323" s="46" t="s">
        <v>1227</v>
      </c>
      <c r="I323" s="47">
        <v>45841.0</v>
      </c>
      <c r="J323" s="40">
        <v>45841.0</v>
      </c>
      <c r="K323" s="32">
        <f t="shared" si="418"/>
        <v>45848</v>
      </c>
      <c r="L323" s="32">
        <f t="shared" ref="L323:M323" si="605">IF(K323="","",K323+7)</f>
        <v>45855</v>
      </c>
      <c r="M323" s="32">
        <f t="shared" si="605"/>
        <v>45862</v>
      </c>
      <c r="N323" s="33"/>
      <c r="O323" s="32" t="str">
        <f t="shared" si="420"/>
        <v/>
      </c>
      <c r="P323" s="33" t="str">
        <f t="shared" ref="P323:S323" si="606">IF(O323="","",O323+7)</f>
        <v/>
      </c>
      <c r="Q323" s="32" t="str">
        <f t="shared" si="606"/>
        <v/>
      </c>
      <c r="R323" s="32" t="str">
        <f t="shared" si="606"/>
        <v/>
      </c>
      <c r="S323" s="34" t="str">
        <f t="shared" si="606"/>
        <v/>
      </c>
      <c r="T323" s="35"/>
      <c r="U323" s="36" t="s">
        <v>27</v>
      </c>
      <c r="V323" s="85"/>
      <c r="W323" s="85"/>
      <c r="X323" s="85"/>
      <c r="Y323" s="85"/>
      <c r="Z323" s="85"/>
    </row>
    <row r="324">
      <c r="A324" s="58">
        <v>320.0</v>
      </c>
      <c r="B324" s="26" t="s">
        <v>276</v>
      </c>
      <c r="C324" s="28" t="s">
        <v>277</v>
      </c>
      <c r="D324" s="81" t="s">
        <v>278</v>
      </c>
      <c r="E324" s="45" t="s">
        <v>1228</v>
      </c>
      <c r="F324" s="45">
        <v>45000.0</v>
      </c>
      <c r="G324" s="28" t="s">
        <v>791</v>
      </c>
      <c r="H324" s="46" t="s">
        <v>1229</v>
      </c>
      <c r="I324" s="47">
        <v>45841.0</v>
      </c>
      <c r="J324" s="40">
        <v>45841.0</v>
      </c>
      <c r="K324" s="32">
        <f t="shared" si="418"/>
        <v>45848</v>
      </c>
      <c r="L324" s="32">
        <f t="shared" ref="L324:M324" si="607">IF(K324="","",K324+7)</f>
        <v>45855</v>
      </c>
      <c r="M324" s="32">
        <f t="shared" si="607"/>
        <v>45862</v>
      </c>
      <c r="N324" s="33">
        <v>45867.0</v>
      </c>
      <c r="O324" s="32">
        <f t="shared" si="420"/>
        <v>45881</v>
      </c>
      <c r="P324" s="33"/>
      <c r="Q324" s="32" t="str">
        <f t="shared" ref="Q324:S324" si="608">IF(P324="","",P324+7)</f>
        <v/>
      </c>
      <c r="R324" s="32" t="str">
        <f t="shared" si="608"/>
        <v/>
      </c>
      <c r="S324" s="34" t="str">
        <f t="shared" si="608"/>
        <v/>
      </c>
      <c r="T324" s="41"/>
      <c r="U324" s="36" t="s">
        <v>38</v>
      </c>
      <c r="V324" s="85"/>
      <c r="W324" s="85"/>
      <c r="X324" s="85"/>
      <c r="Y324" s="85"/>
      <c r="Z324" s="85"/>
    </row>
    <row r="325">
      <c r="A325" s="58">
        <v>321.0</v>
      </c>
      <c r="B325" s="58" t="s">
        <v>1230</v>
      </c>
      <c r="C325" s="45" t="s">
        <v>1231</v>
      </c>
      <c r="D325" s="44"/>
      <c r="E325" s="44" t="s">
        <v>1155</v>
      </c>
      <c r="F325" s="45">
        <v>4764.0</v>
      </c>
      <c r="G325" s="28" t="s">
        <v>24</v>
      </c>
      <c r="H325" s="46" t="s">
        <v>1232</v>
      </c>
      <c r="I325" s="47">
        <v>45841.0</v>
      </c>
      <c r="J325" s="40">
        <v>45841.0</v>
      </c>
      <c r="K325" s="32">
        <f t="shared" si="418"/>
        <v>45848</v>
      </c>
      <c r="L325" s="32">
        <f t="shared" ref="L325:M325" si="609">IF(K325="","",K325+7)</f>
        <v>45855</v>
      </c>
      <c r="M325" s="32">
        <f t="shared" si="609"/>
        <v>45862</v>
      </c>
      <c r="N325" s="33">
        <v>45867.0</v>
      </c>
      <c r="O325" s="32">
        <f t="shared" si="420"/>
        <v>45881</v>
      </c>
      <c r="P325" s="33"/>
      <c r="Q325" s="32" t="str">
        <f t="shared" ref="Q325:S325" si="610">IF(P325="","",P325+7)</f>
        <v/>
      </c>
      <c r="R325" s="32" t="str">
        <f t="shared" si="610"/>
        <v/>
      </c>
      <c r="S325" s="34" t="str">
        <f t="shared" si="610"/>
        <v/>
      </c>
      <c r="T325" s="41"/>
      <c r="U325" s="36" t="s">
        <v>27</v>
      </c>
      <c r="V325" s="85"/>
      <c r="W325" s="85"/>
      <c r="X325" s="85"/>
      <c r="Y325" s="85"/>
      <c r="Z325" s="85"/>
    </row>
    <row r="326">
      <c r="A326" s="58">
        <v>322.0</v>
      </c>
      <c r="B326" s="43" t="s">
        <v>1233</v>
      </c>
      <c r="C326" s="44" t="s">
        <v>1234</v>
      </c>
      <c r="D326" s="44">
        <v>9.099935357E9</v>
      </c>
      <c r="E326" s="44" t="s">
        <v>1194</v>
      </c>
      <c r="F326" s="107"/>
      <c r="G326" s="28" t="s">
        <v>24</v>
      </c>
      <c r="H326" s="44"/>
      <c r="I326" s="95"/>
      <c r="J326" s="40"/>
      <c r="K326" s="32" t="str">
        <f t="shared" si="418"/>
        <v/>
      </c>
      <c r="L326" s="32" t="str">
        <f t="shared" ref="L326:M326" si="611">IF(K326="","",K326+7)</f>
        <v/>
      </c>
      <c r="M326" s="32" t="str">
        <f t="shared" si="611"/>
        <v/>
      </c>
      <c r="N326" s="33"/>
      <c r="O326" s="32" t="str">
        <f t="shared" si="420"/>
        <v/>
      </c>
      <c r="P326" s="33" t="str">
        <f t="shared" ref="P326:S326" si="612">IF(O326="","",O326+7)</f>
        <v/>
      </c>
      <c r="Q326" s="32" t="str">
        <f t="shared" si="612"/>
        <v/>
      </c>
      <c r="R326" s="32" t="str">
        <f t="shared" si="612"/>
        <v/>
      </c>
      <c r="S326" s="34" t="str">
        <f t="shared" si="612"/>
        <v/>
      </c>
      <c r="T326" s="41"/>
      <c r="U326" s="36" t="s">
        <v>38</v>
      </c>
      <c r="V326" s="85"/>
      <c r="W326" s="85"/>
      <c r="X326" s="85"/>
      <c r="Y326" s="85"/>
      <c r="Z326" s="85"/>
    </row>
    <row r="327">
      <c r="A327" s="58">
        <v>323.0</v>
      </c>
      <c r="B327" s="43" t="s">
        <v>1235</v>
      </c>
      <c r="C327" s="44" t="s">
        <v>1236</v>
      </c>
      <c r="D327" s="92">
        <v>7.059194609E9</v>
      </c>
      <c r="E327" s="44" t="s">
        <v>229</v>
      </c>
      <c r="F327" s="45">
        <v>1099.0</v>
      </c>
      <c r="G327" s="119" t="s">
        <v>42</v>
      </c>
      <c r="H327" s="46" t="s">
        <v>1237</v>
      </c>
      <c r="I327" s="47">
        <v>45841.0</v>
      </c>
      <c r="J327" s="40">
        <v>45841.0</v>
      </c>
      <c r="K327" s="32">
        <f t="shared" si="418"/>
        <v>45848</v>
      </c>
      <c r="L327" s="32">
        <f t="shared" ref="L327:M327" si="613">IF(K327="","",K327+7)</f>
        <v>45855</v>
      </c>
      <c r="M327" s="32">
        <f t="shared" si="613"/>
        <v>45862</v>
      </c>
      <c r="N327" s="33"/>
      <c r="O327" s="32" t="str">
        <f t="shared" si="420"/>
        <v/>
      </c>
      <c r="P327" s="33" t="str">
        <f t="shared" ref="P327:S327" si="614">IF(O327="","",O327+7)</f>
        <v/>
      </c>
      <c r="Q327" s="32" t="str">
        <f t="shared" si="614"/>
        <v/>
      </c>
      <c r="R327" s="32" t="str">
        <f t="shared" si="614"/>
        <v/>
      </c>
      <c r="S327" s="34" t="str">
        <f t="shared" si="614"/>
        <v/>
      </c>
      <c r="T327" s="41"/>
      <c r="U327" s="36" t="s">
        <v>27</v>
      </c>
      <c r="V327" s="85"/>
      <c r="W327" s="85"/>
      <c r="X327" s="85"/>
      <c r="Y327" s="85"/>
      <c r="Z327" s="85"/>
    </row>
    <row r="328">
      <c r="A328" s="58">
        <v>324.0</v>
      </c>
      <c r="B328" s="58" t="s">
        <v>1238</v>
      </c>
      <c r="C328" s="44" t="s">
        <v>1239</v>
      </c>
      <c r="D328" s="45">
        <v>7.709489564E9</v>
      </c>
      <c r="E328" s="45" t="s">
        <v>1240</v>
      </c>
      <c r="F328" s="45">
        <v>17986.0</v>
      </c>
      <c r="G328" s="28" t="s">
        <v>341</v>
      </c>
      <c r="H328" s="46" t="s">
        <v>1241</v>
      </c>
      <c r="I328" s="47">
        <v>45841.0</v>
      </c>
      <c r="J328" s="40">
        <v>45841.0</v>
      </c>
      <c r="K328" s="32">
        <f t="shared" si="418"/>
        <v>45848</v>
      </c>
      <c r="L328" s="32">
        <f t="shared" ref="L328:M328" si="615">IF(K328="","",K328+7)</f>
        <v>45855</v>
      </c>
      <c r="M328" s="32">
        <f t="shared" si="615"/>
        <v>45862</v>
      </c>
      <c r="N328" s="33">
        <v>45867.0</v>
      </c>
      <c r="O328" s="32">
        <f t="shared" si="420"/>
        <v>45881</v>
      </c>
      <c r="P328" s="33"/>
      <c r="Q328" s="32" t="str">
        <f t="shared" ref="Q328:S328" si="616">IF(P328="","",P328+7)</f>
        <v/>
      </c>
      <c r="R328" s="32" t="str">
        <f t="shared" si="616"/>
        <v/>
      </c>
      <c r="S328" s="34" t="str">
        <f t="shared" si="616"/>
        <v/>
      </c>
      <c r="T328" s="41"/>
      <c r="U328" s="36" t="s">
        <v>38</v>
      </c>
      <c r="V328" s="85"/>
      <c r="W328" s="85"/>
      <c r="X328" s="85"/>
      <c r="Y328" s="85"/>
      <c r="Z328" s="85"/>
    </row>
    <row r="329">
      <c r="A329" s="58">
        <v>325.0</v>
      </c>
      <c r="B329" s="58" t="s">
        <v>1242</v>
      </c>
      <c r="C329" s="45" t="s">
        <v>1243</v>
      </c>
      <c r="D329" s="45">
        <v>9.800181079E9</v>
      </c>
      <c r="E329" s="44" t="s">
        <v>1244</v>
      </c>
      <c r="F329" s="45">
        <v>3042.0</v>
      </c>
      <c r="G329" s="119" t="s">
        <v>42</v>
      </c>
      <c r="H329" s="46" t="s">
        <v>1245</v>
      </c>
      <c r="I329" s="47">
        <v>45841.0</v>
      </c>
      <c r="J329" s="40">
        <v>45841.0</v>
      </c>
      <c r="K329" s="32">
        <f t="shared" si="418"/>
        <v>45848</v>
      </c>
      <c r="L329" s="32">
        <f t="shared" ref="L329:M329" si="617">IF(K329="","",K329+7)</f>
        <v>45855</v>
      </c>
      <c r="M329" s="32">
        <f t="shared" si="617"/>
        <v>45862</v>
      </c>
      <c r="N329" s="33">
        <v>45867.0</v>
      </c>
      <c r="O329" s="32">
        <f t="shared" si="420"/>
        <v>45881</v>
      </c>
      <c r="P329" s="33"/>
      <c r="Q329" s="32" t="str">
        <f t="shared" ref="Q329:S329" si="618">IF(P329="","",P329+7)</f>
        <v/>
      </c>
      <c r="R329" s="32" t="str">
        <f t="shared" si="618"/>
        <v/>
      </c>
      <c r="S329" s="34" t="str">
        <f t="shared" si="618"/>
        <v/>
      </c>
      <c r="T329" s="41"/>
      <c r="U329" s="36" t="s">
        <v>27</v>
      </c>
      <c r="V329" s="85"/>
      <c r="W329" s="85"/>
      <c r="X329" s="85"/>
      <c r="Y329" s="85"/>
      <c r="Z329" s="85"/>
    </row>
    <row r="330">
      <c r="A330" s="58">
        <v>326.0</v>
      </c>
      <c r="B330" s="43" t="s">
        <v>1246</v>
      </c>
      <c r="C330" s="45" t="s">
        <v>1247</v>
      </c>
      <c r="D330" s="44">
        <v>7.049500459E9</v>
      </c>
      <c r="E330" s="45" t="s">
        <v>1194</v>
      </c>
      <c r="F330" s="107"/>
      <c r="G330" s="28" t="s">
        <v>24</v>
      </c>
      <c r="H330" s="44"/>
      <c r="I330" s="47"/>
      <c r="J330" s="40"/>
      <c r="K330" s="32" t="str">
        <f t="shared" si="418"/>
        <v/>
      </c>
      <c r="L330" s="32" t="str">
        <f t="shared" ref="L330:M330" si="619">IF(K330="","",K330+7)</f>
        <v/>
      </c>
      <c r="M330" s="32" t="str">
        <f t="shared" si="619"/>
        <v/>
      </c>
      <c r="N330" s="33"/>
      <c r="O330" s="32" t="str">
        <f t="shared" si="420"/>
        <v/>
      </c>
      <c r="P330" s="33" t="str">
        <f t="shared" ref="P330:S330" si="620">IF(O330="","",O330+7)</f>
        <v/>
      </c>
      <c r="Q330" s="32" t="str">
        <f t="shared" si="620"/>
        <v/>
      </c>
      <c r="R330" s="32" t="str">
        <f t="shared" si="620"/>
        <v/>
      </c>
      <c r="S330" s="34" t="str">
        <f t="shared" si="620"/>
        <v/>
      </c>
      <c r="T330" s="41"/>
      <c r="U330" s="36" t="s">
        <v>38</v>
      </c>
      <c r="V330" s="85"/>
      <c r="W330" s="85"/>
      <c r="X330" s="85"/>
      <c r="Y330" s="85"/>
      <c r="Z330" s="85"/>
    </row>
    <row r="331">
      <c r="A331" s="109"/>
      <c r="B331" s="109">
        <v>45839.0</v>
      </c>
      <c r="C331" s="142"/>
      <c r="D331" s="110"/>
      <c r="E331" s="110"/>
      <c r="F331" s="110"/>
      <c r="G331" s="17"/>
      <c r="H331" s="143"/>
      <c r="I331" s="24"/>
      <c r="J331" s="111"/>
      <c r="K331" s="20" t="str">
        <f t="shared" si="418"/>
        <v/>
      </c>
      <c r="L331" s="20" t="str">
        <f t="shared" ref="L331:M331" si="621">IF(K331="","",K331+7)</f>
        <v/>
      </c>
      <c r="M331" s="20" t="str">
        <f t="shared" si="621"/>
        <v/>
      </c>
      <c r="N331" s="20"/>
      <c r="O331" s="20" t="str">
        <f t="shared" si="420"/>
        <v/>
      </c>
      <c r="P331" s="20" t="str">
        <f t="shared" ref="P331:S331" si="622">IF(O331="","",O331+7)</f>
        <v/>
      </c>
      <c r="Q331" s="20" t="str">
        <f t="shared" si="622"/>
        <v/>
      </c>
      <c r="R331" s="20" t="str">
        <f t="shared" si="622"/>
        <v/>
      </c>
      <c r="S331" s="20" t="str">
        <f t="shared" si="622"/>
        <v/>
      </c>
      <c r="T331" s="24"/>
      <c r="U331" s="24"/>
      <c r="V331" s="24"/>
      <c r="W331" s="24"/>
      <c r="X331" s="24"/>
      <c r="Y331" s="24"/>
      <c r="Z331" s="24"/>
    </row>
    <row r="332">
      <c r="A332" s="58">
        <v>327.0</v>
      </c>
      <c r="B332" s="43" t="s">
        <v>1248</v>
      </c>
      <c r="C332" s="44" t="s">
        <v>1249</v>
      </c>
      <c r="D332" s="45" t="s">
        <v>1250</v>
      </c>
      <c r="E332" s="44" t="s">
        <v>1251</v>
      </c>
      <c r="F332" s="107"/>
      <c r="G332" s="28" t="s">
        <v>24</v>
      </c>
      <c r="H332" s="44"/>
      <c r="I332" s="95"/>
      <c r="J332" s="40"/>
      <c r="K332" s="32" t="str">
        <f t="shared" si="418"/>
        <v/>
      </c>
      <c r="L332" s="32" t="str">
        <f t="shared" ref="L332:M332" si="623">IF(K332="","",K332+7)</f>
        <v/>
      </c>
      <c r="M332" s="32" t="str">
        <f t="shared" si="623"/>
        <v/>
      </c>
      <c r="N332" s="33">
        <v>45841.0</v>
      </c>
      <c r="O332" s="32">
        <f t="shared" si="420"/>
        <v>45855</v>
      </c>
      <c r="P332" s="33"/>
      <c r="Q332" s="32" t="str">
        <f t="shared" ref="Q332:S332" si="624">IF(P332="","",P332+7)</f>
        <v/>
      </c>
      <c r="R332" s="32" t="str">
        <f t="shared" si="624"/>
        <v/>
      </c>
      <c r="S332" s="34" t="str">
        <f t="shared" si="624"/>
        <v/>
      </c>
      <c r="T332" s="41"/>
      <c r="U332" s="36" t="s">
        <v>38</v>
      </c>
      <c r="V332" s="85"/>
      <c r="W332" s="85"/>
      <c r="X332" s="85"/>
      <c r="Y332" s="85"/>
      <c r="Z332" s="85"/>
    </row>
    <row r="333">
      <c r="A333" s="58">
        <v>328.0</v>
      </c>
      <c r="B333" s="58" t="s">
        <v>1252</v>
      </c>
      <c r="C333" s="44" t="s">
        <v>1253</v>
      </c>
      <c r="D333" s="44">
        <v>9.458846141E9</v>
      </c>
      <c r="E333" s="44" t="s">
        <v>1155</v>
      </c>
      <c r="F333" s="45">
        <v>155994.0</v>
      </c>
      <c r="G333" s="28" t="s">
        <v>42</v>
      </c>
      <c r="H333" s="46" t="s">
        <v>1254</v>
      </c>
      <c r="I333" s="47"/>
      <c r="J333" s="114"/>
      <c r="K333" s="32" t="str">
        <f t="shared" si="418"/>
        <v/>
      </c>
      <c r="L333" s="32" t="str">
        <f t="shared" ref="L333:M333" si="625">IF(K333="","",K333+7)</f>
        <v/>
      </c>
      <c r="M333" s="32" t="str">
        <f t="shared" si="625"/>
        <v/>
      </c>
      <c r="N333" s="33"/>
      <c r="O333" s="32" t="str">
        <f t="shared" si="420"/>
        <v/>
      </c>
      <c r="P333" s="33" t="str">
        <f t="shared" ref="P333:S333" si="626">IF(O333="","",O333+7)</f>
        <v/>
      </c>
      <c r="Q333" s="32" t="str">
        <f t="shared" si="626"/>
        <v/>
      </c>
      <c r="R333" s="32" t="str">
        <f t="shared" si="626"/>
        <v/>
      </c>
      <c r="S333" s="34" t="str">
        <f t="shared" si="626"/>
        <v/>
      </c>
      <c r="T333" s="41"/>
      <c r="U333" s="36" t="s">
        <v>27</v>
      </c>
      <c r="V333" s="141"/>
      <c r="W333" s="141"/>
      <c r="X333" s="141"/>
      <c r="Y333" s="141"/>
      <c r="Z333" s="141"/>
    </row>
    <row r="334">
      <c r="A334" s="58">
        <v>329.0</v>
      </c>
      <c r="B334" s="58" t="s">
        <v>1255</v>
      </c>
      <c r="C334" s="45" t="s">
        <v>1256</v>
      </c>
      <c r="D334" s="107"/>
      <c r="E334" s="45" t="s">
        <v>1257</v>
      </c>
      <c r="F334" s="45">
        <v>10016.0</v>
      </c>
      <c r="G334" s="28" t="s">
        <v>322</v>
      </c>
      <c r="H334" s="88"/>
      <c r="I334" s="47">
        <v>45840.0</v>
      </c>
      <c r="J334" s="33">
        <v>45841.0</v>
      </c>
      <c r="K334" s="32">
        <f t="shared" si="418"/>
        <v>45848</v>
      </c>
      <c r="L334" s="32">
        <f t="shared" ref="L334:M334" si="627">IF(K334="","",K334+7)</f>
        <v>45855</v>
      </c>
      <c r="M334" s="32">
        <f t="shared" si="627"/>
        <v>45862</v>
      </c>
      <c r="N334" s="33"/>
      <c r="O334" s="32" t="str">
        <f t="shared" si="420"/>
        <v/>
      </c>
      <c r="P334" s="33" t="str">
        <f t="shared" ref="P334:S334" si="628">IF(O334="","",O334+7)</f>
        <v/>
      </c>
      <c r="Q334" s="32" t="str">
        <f t="shared" si="628"/>
        <v/>
      </c>
      <c r="R334" s="32" t="str">
        <f t="shared" si="628"/>
        <v/>
      </c>
      <c r="S334" s="34" t="str">
        <f t="shared" si="628"/>
        <v/>
      </c>
      <c r="T334" s="41"/>
      <c r="U334" s="36" t="s">
        <v>27</v>
      </c>
      <c r="V334" s="85"/>
      <c r="W334" s="85"/>
      <c r="X334" s="85"/>
      <c r="Y334" s="85"/>
      <c r="Z334" s="85"/>
    </row>
    <row r="335">
      <c r="A335" s="58">
        <v>330.0</v>
      </c>
      <c r="B335" s="58" t="s">
        <v>1258</v>
      </c>
      <c r="C335" s="45" t="s">
        <v>1259</v>
      </c>
      <c r="D335" s="44">
        <v>9.209519179E9</v>
      </c>
      <c r="E335" s="44" t="s">
        <v>75</v>
      </c>
      <c r="F335" s="45">
        <v>66828.0</v>
      </c>
      <c r="G335" s="28" t="s">
        <v>36</v>
      </c>
      <c r="H335" s="144" t="s">
        <v>1260</v>
      </c>
      <c r="I335" s="47">
        <v>45841.0</v>
      </c>
      <c r="J335" s="33">
        <v>45859.0</v>
      </c>
      <c r="K335" s="32">
        <f t="shared" si="418"/>
        <v>45866</v>
      </c>
      <c r="L335" s="32">
        <f t="shared" ref="L335:M335" si="629">IF(K335="","",K335+7)</f>
        <v>45873</v>
      </c>
      <c r="M335" s="32">
        <f t="shared" si="629"/>
        <v>45880</v>
      </c>
      <c r="N335" s="33">
        <v>45870.0</v>
      </c>
      <c r="O335" s="32">
        <f t="shared" si="420"/>
        <v>45884</v>
      </c>
      <c r="P335" s="33">
        <v>45876.0</v>
      </c>
      <c r="Q335" s="32">
        <f t="shared" ref="Q335:Q340" si="631">IF(P335="","",P335+7)</f>
        <v>45883</v>
      </c>
      <c r="R335" s="32"/>
      <c r="S335" s="34" t="str">
        <f>IF(R335="","",R335+7)</f>
        <v/>
      </c>
      <c r="T335" s="41"/>
      <c r="U335" s="36" t="s">
        <v>38</v>
      </c>
      <c r="V335" s="85"/>
      <c r="W335" s="85"/>
      <c r="X335" s="85"/>
      <c r="Y335" s="85"/>
      <c r="Z335" s="85"/>
    </row>
    <row r="336">
      <c r="A336" s="58">
        <v>331.0</v>
      </c>
      <c r="B336" s="58" t="s">
        <v>1261</v>
      </c>
      <c r="C336" s="44" t="s">
        <v>1262</v>
      </c>
      <c r="D336" s="44">
        <v>8.949436105E9</v>
      </c>
      <c r="E336" s="44" t="s">
        <v>75</v>
      </c>
      <c r="F336" s="45">
        <v>18000.0</v>
      </c>
      <c r="G336" s="28" t="s">
        <v>24</v>
      </c>
      <c r="H336" s="46" t="s">
        <v>1263</v>
      </c>
      <c r="I336" s="47">
        <v>45841.0</v>
      </c>
      <c r="J336" s="33">
        <v>45859.0</v>
      </c>
      <c r="K336" s="32">
        <f t="shared" si="418"/>
        <v>45866</v>
      </c>
      <c r="L336" s="32">
        <f t="shared" ref="L336:M336" si="630">IF(K336="","",K336+7)</f>
        <v>45873</v>
      </c>
      <c r="M336" s="32">
        <f t="shared" si="630"/>
        <v>45880</v>
      </c>
      <c r="N336" s="33">
        <v>45870.0</v>
      </c>
      <c r="O336" s="32">
        <f t="shared" si="420"/>
        <v>45884</v>
      </c>
      <c r="P336" s="33"/>
      <c r="Q336" s="32" t="str">
        <f t="shared" si="631"/>
        <v/>
      </c>
      <c r="R336" s="32" t="str">
        <f t="shared" ref="R336:S336" si="632">IF(Q336="","",Q336+7)</f>
        <v/>
      </c>
      <c r="S336" s="34" t="str">
        <f t="shared" si="632"/>
        <v/>
      </c>
      <c r="T336" s="41"/>
      <c r="U336" s="36" t="s">
        <v>38</v>
      </c>
      <c r="V336" s="85"/>
      <c r="W336" s="85"/>
      <c r="X336" s="85"/>
      <c r="Y336" s="85"/>
      <c r="Z336" s="85"/>
    </row>
    <row r="337">
      <c r="A337" s="58">
        <v>332.0</v>
      </c>
      <c r="B337" s="58" t="s">
        <v>1264</v>
      </c>
      <c r="C337" s="44" t="s">
        <v>1265</v>
      </c>
      <c r="D337" s="45" t="s">
        <v>1266</v>
      </c>
      <c r="E337" s="44" t="s">
        <v>1267</v>
      </c>
      <c r="F337" s="45">
        <v>20000.0</v>
      </c>
      <c r="G337" s="28" t="s">
        <v>24</v>
      </c>
      <c r="H337" s="144" t="s">
        <v>1268</v>
      </c>
      <c r="I337" s="47">
        <v>45841.0</v>
      </c>
      <c r="J337" s="33">
        <v>45860.0</v>
      </c>
      <c r="K337" s="32">
        <f t="shared" si="418"/>
        <v>45867</v>
      </c>
      <c r="L337" s="32">
        <f t="shared" ref="L337:M337" si="633">IF(K337="","",K337+7)</f>
        <v>45874</v>
      </c>
      <c r="M337" s="32">
        <f t="shared" si="633"/>
        <v>45881</v>
      </c>
      <c r="N337" s="33">
        <v>45870.0</v>
      </c>
      <c r="O337" s="32">
        <f t="shared" si="420"/>
        <v>45884</v>
      </c>
      <c r="P337" s="33"/>
      <c r="Q337" s="32" t="str">
        <f t="shared" si="631"/>
        <v/>
      </c>
      <c r="R337" s="32" t="str">
        <f t="shared" ref="R337:S337" si="634">IF(Q337="","",Q337+7)</f>
        <v/>
      </c>
      <c r="S337" s="34" t="str">
        <f t="shared" si="634"/>
        <v/>
      </c>
      <c r="T337" s="41"/>
      <c r="U337" s="36" t="s">
        <v>27</v>
      </c>
      <c r="V337" s="85"/>
      <c r="W337" s="85"/>
      <c r="X337" s="85"/>
      <c r="Y337" s="85"/>
      <c r="Z337" s="85"/>
    </row>
    <row r="338">
      <c r="A338" s="58">
        <v>333.0</v>
      </c>
      <c r="B338" s="43" t="s">
        <v>1269</v>
      </c>
      <c r="C338" s="44" t="s">
        <v>1270</v>
      </c>
      <c r="D338" s="44" t="s">
        <v>1271</v>
      </c>
      <c r="E338" s="44" t="s">
        <v>1272</v>
      </c>
      <c r="F338" s="45">
        <v>289592.0</v>
      </c>
      <c r="G338" s="28" t="s">
        <v>36</v>
      </c>
      <c r="H338" s="144" t="s">
        <v>1273</v>
      </c>
      <c r="I338" s="47">
        <v>45841.0</v>
      </c>
      <c r="J338" s="33">
        <v>45860.0</v>
      </c>
      <c r="K338" s="32">
        <f t="shared" si="418"/>
        <v>45867</v>
      </c>
      <c r="L338" s="32">
        <f t="shared" ref="L338:M338" si="635">IF(K338="","",K338+7)</f>
        <v>45874</v>
      </c>
      <c r="M338" s="32">
        <f t="shared" si="635"/>
        <v>45881</v>
      </c>
      <c r="N338" s="33">
        <v>45869.0</v>
      </c>
      <c r="O338" s="32">
        <f t="shared" si="420"/>
        <v>45883</v>
      </c>
      <c r="P338" s="33">
        <v>45876.0</v>
      </c>
      <c r="Q338" s="32">
        <f t="shared" si="631"/>
        <v>45883</v>
      </c>
      <c r="R338" s="58"/>
      <c r="S338" s="34" t="str">
        <f>IF(R338="","",R338+7)</f>
        <v/>
      </c>
      <c r="T338" s="41"/>
      <c r="U338" s="36" t="s">
        <v>38</v>
      </c>
      <c r="V338" s="85"/>
      <c r="W338" s="85"/>
      <c r="X338" s="85"/>
      <c r="Y338" s="85"/>
      <c r="Z338" s="85"/>
    </row>
    <row r="339">
      <c r="A339" s="58">
        <v>334.0</v>
      </c>
      <c r="B339" s="43" t="s">
        <v>1274</v>
      </c>
      <c r="C339" s="44" t="s">
        <v>104</v>
      </c>
      <c r="D339" s="44">
        <v>7.973637413E9</v>
      </c>
      <c r="E339" s="44" t="s">
        <v>1275</v>
      </c>
      <c r="F339" s="44">
        <v>60000.0</v>
      </c>
      <c r="G339" s="28" t="s">
        <v>42</v>
      </c>
      <c r="H339" s="46" t="s">
        <v>1276</v>
      </c>
      <c r="I339" s="47">
        <v>45841.0</v>
      </c>
      <c r="J339" s="33">
        <v>45860.0</v>
      </c>
      <c r="K339" s="32">
        <f t="shared" si="418"/>
        <v>45867</v>
      </c>
      <c r="L339" s="32">
        <f t="shared" ref="L339:M339" si="636">IF(K339="","",K339+7)</f>
        <v>45874</v>
      </c>
      <c r="M339" s="32">
        <f t="shared" si="636"/>
        <v>45881</v>
      </c>
      <c r="N339" s="33">
        <v>45870.0</v>
      </c>
      <c r="O339" s="32">
        <f t="shared" si="420"/>
        <v>45884</v>
      </c>
      <c r="P339" s="33"/>
      <c r="Q339" s="32" t="str">
        <f t="shared" si="631"/>
        <v/>
      </c>
      <c r="R339" s="32" t="str">
        <f t="shared" ref="R339:S339" si="637">IF(Q339="","",Q339+7)</f>
        <v/>
      </c>
      <c r="S339" s="34" t="str">
        <f t="shared" si="637"/>
        <v/>
      </c>
      <c r="T339" s="41"/>
      <c r="U339" s="36" t="s">
        <v>38</v>
      </c>
      <c r="V339" s="85"/>
      <c r="W339" s="85"/>
      <c r="X339" s="85"/>
      <c r="Y339" s="85"/>
      <c r="Z339" s="85"/>
    </row>
    <row r="340">
      <c r="A340" s="58">
        <v>335.0</v>
      </c>
      <c r="B340" s="58" t="s">
        <v>1277</v>
      </c>
      <c r="C340" s="45" t="s">
        <v>1278</v>
      </c>
      <c r="D340" s="44" t="s">
        <v>1279</v>
      </c>
      <c r="E340" s="44" t="s">
        <v>1280</v>
      </c>
      <c r="F340" s="45">
        <v>17293.0</v>
      </c>
      <c r="G340" s="28" t="s">
        <v>42</v>
      </c>
      <c r="H340" s="145" t="s">
        <v>1281</v>
      </c>
      <c r="I340" s="47">
        <v>45841.0</v>
      </c>
      <c r="J340" s="33">
        <v>45860.0</v>
      </c>
      <c r="K340" s="32">
        <f t="shared" si="418"/>
        <v>45867</v>
      </c>
      <c r="L340" s="32">
        <f t="shared" ref="L340:M340" si="638">IF(K340="","",K340+7)</f>
        <v>45874</v>
      </c>
      <c r="M340" s="32">
        <f t="shared" si="638"/>
        <v>45881</v>
      </c>
      <c r="N340" s="33">
        <v>45860.0</v>
      </c>
      <c r="O340" s="32">
        <f t="shared" si="420"/>
        <v>45874</v>
      </c>
      <c r="P340" s="33"/>
      <c r="Q340" s="32" t="str">
        <f t="shared" si="631"/>
        <v/>
      </c>
      <c r="R340" s="32" t="str">
        <f t="shared" ref="R340:S340" si="639">IF(Q340="","",Q340+7)</f>
        <v/>
      </c>
      <c r="S340" s="34" t="str">
        <f t="shared" si="639"/>
        <v/>
      </c>
      <c r="T340" s="41"/>
      <c r="U340" s="36" t="s">
        <v>27</v>
      </c>
      <c r="V340" s="85"/>
      <c r="W340" s="85"/>
      <c r="X340" s="85"/>
      <c r="Y340" s="85"/>
      <c r="Z340" s="85"/>
    </row>
    <row r="341">
      <c r="A341" s="58">
        <v>336.0</v>
      </c>
      <c r="B341" s="43" t="s">
        <v>1282</v>
      </c>
      <c r="C341" s="44" t="s">
        <v>1283</v>
      </c>
      <c r="D341" s="44" t="s">
        <v>1284</v>
      </c>
      <c r="E341" s="44" t="s">
        <v>1285</v>
      </c>
      <c r="F341" s="107"/>
      <c r="G341" s="146" t="s">
        <v>83</v>
      </c>
      <c r="H341" s="147"/>
      <c r="I341" s="148"/>
      <c r="J341" s="127"/>
      <c r="K341" s="32" t="str">
        <f t="shared" si="418"/>
        <v/>
      </c>
      <c r="L341" s="32" t="str">
        <f t="shared" ref="L341:M341" si="640">IF(K341="","",K341+7)</f>
        <v/>
      </c>
      <c r="M341" s="32" t="str">
        <f t="shared" si="640"/>
        <v/>
      </c>
      <c r="N341" s="127"/>
      <c r="O341" s="32" t="str">
        <f t="shared" si="420"/>
        <v/>
      </c>
      <c r="P341" s="33" t="str">
        <f t="shared" ref="P341:S341" si="641">IF(O341="","",O341+7)</f>
        <v/>
      </c>
      <c r="Q341" s="32" t="str">
        <f t="shared" si="641"/>
        <v/>
      </c>
      <c r="R341" s="32" t="str">
        <f t="shared" si="641"/>
        <v/>
      </c>
      <c r="S341" s="34" t="str">
        <f t="shared" si="641"/>
        <v/>
      </c>
      <c r="T341" s="41"/>
      <c r="U341" s="36" t="s">
        <v>38</v>
      </c>
      <c r="V341" s="85"/>
      <c r="W341" s="85"/>
      <c r="X341" s="85"/>
      <c r="Y341" s="85"/>
      <c r="Z341" s="85"/>
    </row>
    <row r="342">
      <c r="A342" s="58">
        <v>337.0</v>
      </c>
      <c r="B342" s="43" t="s">
        <v>1286</v>
      </c>
      <c r="C342" s="44" t="s">
        <v>1287</v>
      </c>
      <c r="D342" s="107"/>
      <c r="E342" s="44" t="s">
        <v>1288</v>
      </c>
      <c r="F342" s="107"/>
      <c r="G342" s="28" t="s">
        <v>83</v>
      </c>
      <c r="H342" s="147"/>
      <c r="I342" s="47">
        <v>45841.0</v>
      </c>
      <c r="J342" s="33"/>
      <c r="K342" s="32" t="str">
        <f t="shared" si="418"/>
        <v/>
      </c>
      <c r="L342" s="32" t="str">
        <f t="shared" ref="L342:M342" si="642">IF(K342="","",K342+7)</f>
        <v/>
      </c>
      <c r="M342" s="32" t="str">
        <f t="shared" si="642"/>
        <v/>
      </c>
      <c r="N342" s="33">
        <v>45846.0</v>
      </c>
      <c r="O342" s="32">
        <f t="shared" si="420"/>
        <v>45860</v>
      </c>
      <c r="P342" s="33"/>
      <c r="Q342" s="32" t="str">
        <f t="shared" ref="Q342:Q343" si="644">IF(P342="","",P342+7)</f>
        <v/>
      </c>
      <c r="R342" s="32"/>
      <c r="S342" s="34"/>
      <c r="T342" s="41"/>
      <c r="U342" s="36" t="s">
        <v>38</v>
      </c>
      <c r="V342" s="85"/>
      <c r="W342" s="85"/>
      <c r="X342" s="85"/>
      <c r="Y342" s="85"/>
      <c r="Z342" s="85"/>
    </row>
    <row r="343">
      <c r="A343" s="58">
        <v>338.0</v>
      </c>
      <c r="B343" s="43" t="s">
        <v>937</v>
      </c>
      <c r="C343" s="44" t="s">
        <v>938</v>
      </c>
      <c r="D343" s="44" t="s">
        <v>939</v>
      </c>
      <c r="E343" s="44" t="s">
        <v>171</v>
      </c>
      <c r="F343" s="44">
        <v>55801.0</v>
      </c>
      <c r="G343" s="28" t="s">
        <v>24</v>
      </c>
      <c r="H343" s="144" t="s">
        <v>1289</v>
      </c>
      <c r="I343" s="47">
        <v>45841.0</v>
      </c>
      <c r="J343" s="33">
        <v>45860.0</v>
      </c>
      <c r="K343" s="32">
        <f t="shared" si="418"/>
        <v>45867</v>
      </c>
      <c r="L343" s="32">
        <f t="shared" ref="L343:M343" si="643">IF(K343="","",K343+7)</f>
        <v>45874</v>
      </c>
      <c r="M343" s="32">
        <f t="shared" si="643"/>
        <v>45881</v>
      </c>
      <c r="N343" s="33">
        <v>45870.0</v>
      </c>
      <c r="O343" s="32">
        <f t="shared" si="420"/>
        <v>45884</v>
      </c>
      <c r="P343" s="33"/>
      <c r="Q343" s="32" t="str">
        <f t="shared" si="644"/>
        <v/>
      </c>
      <c r="R343" s="32" t="str">
        <f t="shared" ref="R343:S343" si="645">IF(Q343="","",Q343+7)</f>
        <v/>
      </c>
      <c r="S343" s="34" t="str">
        <f t="shared" si="645"/>
        <v/>
      </c>
      <c r="T343" s="41"/>
      <c r="U343" s="36" t="s">
        <v>38</v>
      </c>
      <c r="V343" s="85"/>
      <c r="W343" s="85"/>
      <c r="X343" s="85"/>
      <c r="Y343" s="85"/>
      <c r="Z343" s="85"/>
    </row>
    <row r="344">
      <c r="A344" s="58">
        <v>339.0</v>
      </c>
      <c r="B344" s="58" t="s">
        <v>941</v>
      </c>
      <c r="C344" s="45" t="s">
        <v>942</v>
      </c>
      <c r="D344" s="45">
        <v>9.932140101E9</v>
      </c>
      <c r="E344" s="45" t="s">
        <v>1290</v>
      </c>
      <c r="F344" s="107"/>
      <c r="G344" s="28" t="s">
        <v>24</v>
      </c>
      <c r="H344" s="46" t="s">
        <v>1291</v>
      </c>
      <c r="I344" s="47">
        <v>45841.0</v>
      </c>
      <c r="J344" s="33">
        <v>45860.0</v>
      </c>
      <c r="K344" s="32">
        <f t="shared" si="418"/>
        <v>45867</v>
      </c>
      <c r="L344" s="32">
        <f t="shared" ref="L344:M344" si="646">IF(K344="","",K344+7)</f>
        <v>45874</v>
      </c>
      <c r="M344" s="32">
        <f t="shared" si="646"/>
        <v>45881</v>
      </c>
      <c r="N344" s="33"/>
      <c r="O344" s="32" t="str">
        <f t="shared" si="420"/>
        <v/>
      </c>
      <c r="P344" s="33" t="str">
        <f t="shared" ref="P344:S344" si="647">IF(O344="","",O344+7)</f>
        <v/>
      </c>
      <c r="Q344" s="32" t="str">
        <f t="shared" si="647"/>
        <v/>
      </c>
      <c r="R344" s="32" t="str">
        <f t="shared" si="647"/>
        <v/>
      </c>
      <c r="S344" s="34" t="str">
        <f t="shared" si="647"/>
        <v/>
      </c>
      <c r="T344" s="41"/>
      <c r="U344" s="36" t="s">
        <v>38</v>
      </c>
      <c r="V344" s="85"/>
      <c r="W344" s="85"/>
      <c r="X344" s="85"/>
      <c r="Y344" s="85"/>
      <c r="Z344" s="85"/>
    </row>
    <row r="345">
      <c r="A345" s="58">
        <v>340.0</v>
      </c>
      <c r="B345" s="58" t="s">
        <v>1292</v>
      </c>
      <c r="C345" s="45" t="s">
        <v>1293</v>
      </c>
      <c r="D345" s="44" t="s">
        <v>1294</v>
      </c>
      <c r="E345" s="44" t="s">
        <v>1295</v>
      </c>
      <c r="F345" s="107"/>
      <c r="G345" s="28" t="s">
        <v>24</v>
      </c>
      <c r="H345" s="46" t="s">
        <v>1296</v>
      </c>
      <c r="I345" s="95"/>
      <c r="J345" s="33">
        <v>45860.0</v>
      </c>
      <c r="K345" s="32">
        <f t="shared" si="418"/>
        <v>45867</v>
      </c>
      <c r="L345" s="32">
        <f t="shared" ref="L345:M345" si="648">IF(K345="","",K345+7)</f>
        <v>45874</v>
      </c>
      <c r="M345" s="32">
        <f t="shared" si="648"/>
        <v>45881</v>
      </c>
      <c r="N345" s="33">
        <v>45874.0</v>
      </c>
      <c r="O345" s="32">
        <f t="shared" si="420"/>
        <v>45888</v>
      </c>
      <c r="P345" s="33"/>
      <c r="Q345" s="32" t="str">
        <f t="shared" ref="Q345:S345" si="649">IF(P345="","",P345+7)</f>
        <v/>
      </c>
      <c r="R345" s="32" t="str">
        <f t="shared" si="649"/>
        <v/>
      </c>
      <c r="S345" s="34" t="str">
        <f t="shared" si="649"/>
        <v/>
      </c>
      <c r="T345" s="41"/>
      <c r="U345" s="36" t="s">
        <v>38</v>
      </c>
      <c r="V345" s="85"/>
      <c r="W345" s="85"/>
      <c r="X345" s="85"/>
      <c r="Y345" s="85"/>
      <c r="Z345" s="85"/>
    </row>
    <row r="346">
      <c r="A346" s="58">
        <v>341.0</v>
      </c>
      <c r="B346" s="58" t="s">
        <v>1297</v>
      </c>
      <c r="C346" s="45" t="s">
        <v>1298</v>
      </c>
      <c r="D346" s="45" t="s">
        <v>1299</v>
      </c>
      <c r="E346" s="44" t="s">
        <v>1300</v>
      </c>
      <c r="F346" s="107"/>
      <c r="G346" s="28" t="s">
        <v>24</v>
      </c>
      <c r="H346" s="46" t="s">
        <v>1301</v>
      </c>
      <c r="I346" s="47">
        <v>45842.0</v>
      </c>
      <c r="J346" s="33">
        <v>45861.0</v>
      </c>
      <c r="K346" s="32">
        <f t="shared" si="418"/>
        <v>45868</v>
      </c>
      <c r="L346" s="32">
        <f t="shared" ref="L346:M346" si="650">IF(K346="","",K346+7)</f>
        <v>45875</v>
      </c>
      <c r="M346" s="32">
        <f t="shared" si="650"/>
        <v>45882</v>
      </c>
      <c r="N346" s="33">
        <v>45885.0</v>
      </c>
      <c r="O346" s="32">
        <f t="shared" si="420"/>
        <v>45899</v>
      </c>
      <c r="P346" s="33"/>
      <c r="Q346" s="32" t="str">
        <f t="shared" ref="Q346:S346" si="651">IF(P346="","",P346+7)</f>
        <v/>
      </c>
      <c r="R346" s="32" t="str">
        <f t="shared" si="651"/>
        <v/>
      </c>
      <c r="S346" s="34" t="str">
        <f t="shared" si="651"/>
        <v/>
      </c>
      <c r="T346" s="41"/>
      <c r="U346" s="36" t="s">
        <v>38</v>
      </c>
      <c r="V346" s="85"/>
      <c r="W346" s="85"/>
      <c r="X346" s="85"/>
      <c r="Y346" s="85"/>
      <c r="Z346" s="85"/>
    </row>
    <row r="347">
      <c r="A347" s="58">
        <v>342.0</v>
      </c>
      <c r="B347" s="58" t="s">
        <v>1302</v>
      </c>
      <c r="C347" s="45" t="s">
        <v>1303</v>
      </c>
      <c r="D347" s="92">
        <v>8.889405152E9</v>
      </c>
      <c r="E347" s="44" t="s">
        <v>1304</v>
      </c>
      <c r="F347" s="45">
        <v>5100.0</v>
      </c>
      <c r="G347" s="28" t="s">
        <v>42</v>
      </c>
      <c r="H347" s="46" t="s">
        <v>1305</v>
      </c>
      <c r="I347" s="47">
        <v>45845.0</v>
      </c>
      <c r="J347" s="33">
        <v>45861.0</v>
      </c>
      <c r="K347" s="32">
        <f t="shared" si="418"/>
        <v>45868</v>
      </c>
      <c r="L347" s="32">
        <f t="shared" ref="L347:M347" si="652">IF(K347="","",K347+7)</f>
        <v>45875</v>
      </c>
      <c r="M347" s="32">
        <f t="shared" si="652"/>
        <v>45882</v>
      </c>
      <c r="N347" s="33">
        <v>45861.0</v>
      </c>
      <c r="O347" s="32">
        <f t="shared" si="420"/>
        <v>45875</v>
      </c>
      <c r="P347" s="33"/>
      <c r="Q347" s="32"/>
      <c r="R347" s="32" t="str">
        <f t="shared" ref="R347:S347" si="653">IF(Q347="","",Q347+7)</f>
        <v/>
      </c>
      <c r="S347" s="34" t="str">
        <f t="shared" si="653"/>
        <v/>
      </c>
      <c r="T347" s="41"/>
      <c r="U347" s="36" t="s">
        <v>27</v>
      </c>
      <c r="V347" s="85"/>
      <c r="W347" s="85"/>
      <c r="X347" s="85"/>
      <c r="Y347" s="85"/>
      <c r="Z347" s="85"/>
    </row>
    <row r="348">
      <c r="A348" s="58">
        <v>343.0</v>
      </c>
      <c r="B348" s="58" t="s">
        <v>1255</v>
      </c>
      <c r="C348" s="149" t="s">
        <v>1256</v>
      </c>
      <c r="D348" s="149">
        <v>7.042253314E9</v>
      </c>
      <c r="E348" s="150" t="s">
        <v>1306</v>
      </c>
      <c r="F348" s="151">
        <v>2100.0</v>
      </c>
      <c r="G348" s="28" t="s">
        <v>24</v>
      </c>
      <c r="H348" s="44"/>
      <c r="I348" s="95"/>
      <c r="J348" s="33"/>
      <c r="K348" s="32" t="str">
        <f t="shared" si="418"/>
        <v/>
      </c>
      <c r="L348" s="32" t="str">
        <f t="shared" ref="L348:M348" si="654">IF(K348="","",K348+7)</f>
        <v/>
      </c>
      <c r="M348" s="32" t="str">
        <f t="shared" si="654"/>
        <v/>
      </c>
      <c r="N348" s="33">
        <v>45860.0</v>
      </c>
      <c r="O348" s="32">
        <f t="shared" si="420"/>
        <v>45874</v>
      </c>
      <c r="P348" s="33"/>
      <c r="Q348" s="32"/>
      <c r="R348" s="32" t="str">
        <f t="shared" ref="R348:S348" si="655">IF(Q348="","",Q348+7)</f>
        <v/>
      </c>
      <c r="S348" s="34" t="str">
        <f t="shared" si="655"/>
        <v/>
      </c>
      <c r="T348" s="41"/>
      <c r="U348" s="36" t="s">
        <v>38</v>
      </c>
      <c r="V348" s="85"/>
      <c r="W348" s="85"/>
      <c r="X348" s="85"/>
      <c r="Y348" s="85"/>
      <c r="Z348" s="85"/>
    </row>
    <row r="349">
      <c r="A349" s="58">
        <v>344.0</v>
      </c>
      <c r="B349" s="58" t="s">
        <v>1307</v>
      </c>
      <c r="C349" s="45" t="s">
        <v>1308</v>
      </c>
      <c r="D349" s="44">
        <v>7.600010661E9</v>
      </c>
      <c r="E349" s="44" t="s">
        <v>1309</v>
      </c>
      <c r="F349" s="45">
        <v>35400.0</v>
      </c>
      <c r="G349" s="28" t="s">
        <v>42</v>
      </c>
      <c r="H349" s="144" t="s">
        <v>1310</v>
      </c>
      <c r="I349" s="47">
        <v>45845.0</v>
      </c>
      <c r="J349" s="33">
        <v>45861.0</v>
      </c>
      <c r="K349" s="32">
        <f t="shared" si="418"/>
        <v>45868</v>
      </c>
      <c r="L349" s="32">
        <f t="shared" ref="L349:M349" si="656">IF(K349="","",K349+7)</f>
        <v>45875</v>
      </c>
      <c r="M349" s="32">
        <f t="shared" si="656"/>
        <v>45882</v>
      </c>
      <c r="N349" s="33">
        <v>45870.0</v>
      </c>
      <c r="O349" s="32">
        <f t="shared" si="420"/>
        <v>45884</v>
      </c>
      <c r="P349" s="33">
        <v>45895.0</v>
      </c>
      <c r="Q349" s="32">
        <f>IF(P349="","",P349+7)</f>
        <v>45902</v>
      </c>
      <c r="R349" s="32"/>
      <c r="S349" s="34" t="str">
        <f>IF(R349="","",R349+7)</f>
        <v/>
      </c>
      <c r="T349" s="41"/>
      <c r="U349" s="36" t="s">
        <v>38</v>
      </c>
      <c r="V349" s="85"/>
      <c r="W349" s="85"/>
      <c r="X349" s="85"/>
      <c r="Y349" s="85"/>
      <c r="Z349" s="85"/>
    </row>
    <row r="350">
      <c r="A350" s="58">
        <v>345.0</v>
      </c>
      <c r="B350" s="43" t="s">
        <v>1311</v>
      </c>
      <c r="C350" s="44" t="s">
        <v>1312</v>
      </c>
      <c r="D350" s="44">
        <v>9.552346556E9</v>
      </c>
      <c r="E350" s="44" t="s">
        <v>1313</v>
      </c>
      <c r="F350" s="107"/>
      <c r="G350" s="119" t="s">
        <v>322</v>
      </c>
      <c r="H350" s="118" t="s">
        <v>1314</v>
      </c>
      <c r="I350" s="47">
        <v>45847.0</v>
      </c>
      <c r="J350" s="33">
        <v>45847.0</v>
      </c>
      <c r="K350" s="32">
        <f t="shared" si="418"/>
        <v>45854</v>
      </c>
      <c r="L350" s="32">
        <f t="shared" ref="L350:M350" si="657">IF(K350="","",K350+7)</f>
        <v>45861</v>
      </c>
      <c r="M350" s="32">
        <f t="shared" si="657"/>
        <v>45868</v>
      </c>
      <c r="N350" s="33"/>
      <c r="O350" s="32" t="str">
        <f t="shared" si="420"/>
        <v/>
      </c>
      <c r="P350" s="33" t="str">
        <f t="shared" ref="P350:S350" si="658">IF(O350="","",O350+7)</f>
        <v/>
      </c>
      <c r="Q350" s="32" t="str">
        <f t="shared" si="658"/>
        <v/>
      </c>
      <c r="R350" s="32" t="str">
        <f t="shared" si="658"/>
        <v/>
      </c>
      <c r="S350" s="34" t="str">
        <f t="shared" si="658"/>
        <v/>
      </c>
      <c r="T350" s="41"/>
      <c r="U350" s="36" t="s">
        <v>27</v>
      </c>
      <c r="V350" s="141"/>
      <c r="W350" s="141"/>
      <c r="X350" s="141"/>
      <c r="Y350" s="141"/>
      <c r="Z350" s="141"/>
    </row>
    <row r="351">
      <c r="A351" s="58">
        <v>346.0</v>
      </c>
      <c r="B351" s="43" t="s">
        <v>1315</v>
      </c>
      <c r="C351" s="44" t="s">
        <v>1312</v>
      </c>
      <c r="D351" s="44">
        <v>9.552346556E9</v>
      </c>
      <c r="E351" s="44" t="s">
        <v>422</v>
      </c>
      <c r="F351" s="107"/>
      <c r="G351" s="28" t="s">
        <v>24</v>
      </c>
      <c r="H351" s="118" t="s">
        <v>1316</v>
      </c>
      <c r="I351" s="47">
        <v>45847.0</v>
      </c>
      <c r="J351" s="33">
        <v>45847.0</v>
      </c>
      <c r="K351" s="32">
        <f t="shared" si="418"/>
        <v>45854</v>
      </c>
      <c r="L351" s="32">
        <f t="shared" ref="L351:M351" si="659">IF(K351="","",K351+7)</f>
        <v>45861</v>
      </c>
      <c r="M351" s="32">
        <f t="shared" si="659"/>
        <v>45868</v>
      </c>
      <c r="N351" s="33"/>
      <c r="O351" s="32" t="str">
        <f t="shared" si="420"/>
        <v/>
      </c>
      <c r="P351" s="33" t="str">
        <f t="shared" ref="P351:S351" si="660">IF(O351="","",O351+7)</f>
        <v/>
      </c>
      <c r="Q351" s="32" t="str">
        <f t="shared" si="660"/>
        <v/>
      </c>
      <c r="R351" s="32" t="str">
        <f t="shared" si="660"/>
        <v/>
      </c>
      <c r="S351" s="34" t="str">
        <f t="shared" si="660"/>
        <v/>
      </c>
      <c r="T351" s="41"/>
      <c r="U351" s="36" t="s">
        <v>38</v>
      </c>
      <c r="V351" s="85"/>
      <c r="W351" s="85"/>
      <c r="X351" s="85"/>
      <c r="Y351" s="85"/>
      <c r="Z351" s="85"/>
    </row>
    <row r="352">
      <c r="A352" s="58">
        <v>347.0</v>
      </c>
      <c r="B352" s="58" t="s">
        <v>1317</v>
      </c>
      <c r="C352" s="44" t="s">
        <v>1318</v>
      </c>
      <c r="D352" s="45">
        <v>9.173302603E9</v>
      </c>
      <c r="E352" s="44" t="s">
        <v>1319</v>
      </c>
      <c r="F352" s="45">
        <v>300000.0</v>
      </c>
      <c r="G352" s="28" t="s">
        <v>341</v>
      </c>
      <c r="H352" s="46" t="s">
        <v>1320</v>
      </c>
      <c r="I352" s="47">
        <v>45845.0</v>
      </c>
      <c r="J352" s="33">
        <v>45861.0</v>
      </c>
      <c r="K352" s="32">
        <f t="shared" si="418"/>
        <v>45868</v>
      </c>
      <c r="L352" s="32">
        <f t="shared" ref="L352:M352" si="661">IF(K352="","",K352+7)</f>
        <v>45875</v>
      </c>
      <c r="M352" s="32">
        <f t="shared" si="661"/>
        <v>45882</v>
      </c>
      <c r="N352" s="33">
        <v>45870.0</v>
      </c>
      <c r="O352" s="32">
        <f t="shared" si="420"/>
        <v>45884</v>
      </c>
      <c r="P352" s="33"/>
      <c r="Q352" s="32" t="str">
        <f t="shared" ref="Q352:S352" si="662">IF(P352="","",P352+7)</f>
        <v/>
      </c>
      <c r="R352" s="32" t="str">
        <f t="shared" si="662"/>
        <v/>
      </c>
      <c r="S352" s="34" t="str">
        <f t="shared" si="662"/>
        <v/>
      </c>
      <c r="T352" s="41"/>
      <c r="U352" s="36" t="s">
        <v>38</v>
      </c>
      <c r="V352" s="85"/>
      <c r="W352" s="85"/>
      <c r="X352" s="85"/>
      <c r="Y352" s="85"/>
      <c r="Z352" s="85"/>
    </row>
    <row r="353">
      <c r="A353" s="58">
        <v>348.0</v>
      </c>
      <c r="B353" s="43" t="s">
        <v>1321</v>
      </c>
      <c r="C353" s="44" t="s">
        <v>1322</v>
      </c>
      <c r="D353" s="44">
        <v>9.653830507E9</v>
      </c>
      <c r="E353" s="44" t="s">
        <v>1323</v>
      </c>
      <c r="F353" s="107"/>
      <c r="G353" s="28" t="s">
        <v>24</v>
      </c>
      <c r="H353" s="46" t="s">
        <v>1324</v>
      </c>
      <c r="I353" s="47">
        <v>45816.0</v>
      </c>
      <c r="J353" s="33">
        <v>45911.0</v>
      </c>
      <c r="K353" s="32">
        <f t="shared" si="418"/>
        <v>45918</v>
      </c>
      <c r="L353" s="32">
        <f t="shared" ref="L353:M353" si="663">IF(K353="","",K353+7)</f>
        <v>45925</v>
      </c>
      <c r="M353" s="32">
        <f t="shared" si="663"/>
        <v>45932</v>
      </c>
      <c r="N353" s="33">
        <v>45938.0</v>
      </c>
      <c r="O353" s="32"/>
      <c r="P353" s="33"/>
      <c r="Q353" s="32" t="str">
        <f t="shared" ref="Q353:S353" si="664">IF(P353="","",P353+7)</f>
        <v/>
      </c>
      <c r="R353" s="32" t="str">
        <f t="shared" si="664"/>
        <v/>
      </c>
      <c r="S353" s="34" t="str">
        <f t="shared" si="664"/>
        <v/>
      </c>
      <c r="T353" s="41"/>
      <c r="U353" s="36" t="s">
        <v>38</v>
      </c>
      <c r="V353" s="85"/>
      <c r="W353" s="85"/>
      <c r="X353" s="85"/>
      <c r="Y353" s="85"/>
      <c r="Z353" s="85"/>
    </row>
    <row r="354">
      <c r="A354" s="58">
        <v>349.0</v>
      </c>
      <c r="B354" s="58" t="s">
        <v>1325</v>
      </c>
      <c r="C354" s="44" t="s">
        <v>1326</v>
      </c>
      <c r="D354" s="44" t="s">
        <v>1327</v>
      </c>
      <c r="E354" s="45" t="s">
        <v>1328</v>
      </c>
      <c r="F354" s="45">
        <v>11300.0</v>
      </c>
      <c r="G354" s="28" t="s">
        <v>24</v>
      </c>
      <c r="H354" s="144" t="s">
        <v>1329</v>
      </c>
      <c r="I354" s="95"/>
      <c r="J354" s="33">
        <v>45861.0</v>
      </c>
      <c r="K354" s="32">
        <f t="shared" si="418"/>
        <v>45868</v>
      </c>
      <c r="L354" s="32">
        <f t="shared" ref="L354:M354" si="665">IF(K354="","",K354+7)</f>
        <v>45875</v>
      </c>
      <c r="M354" s="32">
        <f t="shared" si="665"/>
        <v>45882</v>
      </c>
      <c r="N354" s="33">
        <v>45869.0</v>
      </c>
      <c r="O354" s="32">
        <f t="shared" ref="O354:O375" si="668">IF(N354="","",N354+14)</f>
        <v>45883</v>
      </c>
      <c r="P354" s="33"/>
      <c r="Q354" s="32" t="str">
        <f t="shared" ref="Q354:S354" si="666">IF(P354="","",P354+7)</f>
        <v/>
      </c>
      <c r="R354" s="32" t="str">
        <f t="shared" si="666"/>
        <v/>
      </c>
      <c r="S354" s="34" t="str">
        <f t="shared" si="666"/>
        <v/>
      </c>
      <c r="T354" s="41"/>
      <c r="U354" s="36" t="s">
        <v>38</v>
      </c>
      <c r="V354" s="85"/>
      <c r="W354" s="85"/>
      <c r="X354" s="85"/>
      <c r="Y354" s="85"/>
      <c r="Z354" s="85"/>
    </row>
    <row r="355">
      <c r="A355" s="58">
        <v>350.0</v>
      </c>
      <c r="B355" s="58" t="s">
        <v>1330</v>
      </c>
      <c r="C355" s="45" t="s">
        <v>1331</v>
      </c>
      <c r="D355" s="44" t="s">
        <v>1332</v>
      </c>
      <c r="E355" s="44" t="s">
        <v>214</v>
      </c>
      <c r="F355" s="45">
        <v>25000.0</v>
      </c>
      <c r="G355" s="28" t="s">
        <v>36</v>
      </c>
      <c r="H355" s="87" t="s">
        <v>1333</v>
      </c>
      <c r="I355" s="78">
        <v>45862.0</v>
      </c>
      <c r="J355" s="33">
        <v>45895.0</v>
      </c>
      <c r="K355" s="32">
        <f t="shared" si="418"/>
        <v>45902</v>
      </c>
      <c r="L355" s="32">
        <f t="shared" ref="L355:M355" si="667">IF(K355="","",K355+7)</f>
        <v>45909</v>
      </c>
      <c r="M355" s="32">
        <f t="shared" si="667"/>
        <v>45916</v>
      </c>
      <c r="N355" s="33"/>
      <c r="O355" s="32" t="str">
        <f t="shared" si="668"/>
        <v/>
      </c>
      <c r="P355" s="33">
        <v>45895.0</v>
      </c>
      <c r="Q355" s="32">
        <f t="shared" ref="Q355:Q359" si="670">IF(P355="","",P355+7)</f>
        <v>45902</v>
      </c>
      <c r="R355" s="32"/>
      <c r="S355" s="34" t="str">
        <f>IF(R355="","",R355+7)</f>
        <v/>
      </c>
      <c r="T355" s="41"/>
      <c r="U355" s="36" t="s">
        <v>38</v>
      </c>
      <c r="V355" s="85"/>
      <c r="W355" s="85"/>
      <c r="X355" s="85"/>
      <c r="Y355" s="85"/>
      <c r="Z355" s="85"/>
    </row>
    <row r="356">
      <c r="A356" s="58">
        <v>351.0</v>
      </c>
      <c r="B356" s="58" t="s">
        <v>852</v>
      </c>
      <c r="C356" s="45" t="s">
        <v>853</v>
      </c>
      <c r="D356" s="44" t="s">
        <v>854</v>
      </c>
      <c r="E356" s="44" t="s">
        <v>723</v>
      </c>
      <c r="F356" s="45">
        <v>24000.0</v>
      </c>
      <c r="G356" s="28" t="s">
        <v>42</v>
      </c>
      <c r="H356" s="46" t="s">
        <v>1334</v>
      </c>
      <c r="I356" s="95"/>
      <c r="J356" s="33">
        <v>45861.0</v>
      </c>
      <c r="K356" s="32">
        <f t="shared" si="418"/>
        <v>45868</v>
      </c>
      <c r="L356" s="32">
        <f t="shared" ref="L356:M356" si="669">IF(K356="","",K356+7)</f>
        <v>45875</v>
      </c>
      <c r="M356" s="32">
        <f t="shared" si="669"/>
        <v>45882</v>
      </c>
      <c r="N356" s="33">
        <v>45881.0</v>
      </c>
      <c r="O356" s="32">
        <f t="shared" si="668"/>
        <v>45895</v>
      </c>
      <c r="P356" s="33"/>
      <c r="Q356" s="32" t="str">
        <f t="shared" si="670"/>
        <v/>
      </c>
      <c r="R356" s="32" t="str">
        <f t="shared" ref="R356:S356" si="671">IF(Q356="","",Q356+7)</f>
        <v/>
      </c>
      <c r="S356" s="34" t="str">
        <f t="shared" si="671"/>
        <v/>
      </c>
      <c r="T356" s="41"/>
      <c r="U356" s="36" t="s">
        <v>27</v>
      </c>
      <c r="V356" s="85"/>
      <c r="W356" s="85"/>
      <c r="X356" s="85"/>
      <c r="Y356" s="85"/>
      <c r="Z356" s="85"/>
    </row>
    <row r="357">
      <c r="A357" s="58">
        <v>352.0</v>
      </c>
      <c r="B357" s="58" t="s">
        <v>1335</v>
      </c>
      <c r="C357" s="45" t="s">
        <v>1336</v>
      </c>
      <c r="D357" s="45">
        <v>7.798757745E9</v>
      </c>
      <c r="E357" s="44" t="s">
        <v>1337</v>
      </c>
      <c r="F357" s="45">
        <v>474686.0</v>
      </c>
      <c r="G357" s="28" t="s">
        <v>24</v>
      </c>
      <c r="H357" s="46" t="s">
        <v>1338</v>
      </c>
      <c r="I357" s="95"/>
      <c r="J357" s="33">
        <v>45861.0</v>
      </c>
      <c r="K357" s="32">
        <f t="shared" si="418"/>
        <v>45868</v>
      </c>
      <c r="L357" s="32">
        <f t="shared" ref="L357:M357" si="672">IF(K357="","",K357+7)</f>
        <v>45875</v>
      </c>
      <c r="M357" s="32">
        <f t="shared" si="672"/>
        <v>45882</v>
      </c>
      <c r="N357" s="33">
        <v>45877.0</v>
      </c>
      <c r="O357" s="34">
        <f t="shared" si="668"/>
        <v>45891</v>
      </c>
      <c r="P357" s="33"/>
      <c r="Q357" s="32" t="str">
        <f t="shared" si="670"/>
        <v/>
      </c>
      <c r="R357" s="32" t="str">
        <f t="shared" ref="R357:S357" si="673">IF(Q357="","",Q357+7)</f>
        <v/>
      </c>
      <c r="S357" s="34" t="str">
        <f t="shared" si="673"/>
        <v/>
      </c>
      <c r="T357" s="41"/>
      <c r="U357" s="36" t="s">
        <v>38</v>
      </c>
      <c r="V357" s="85"/>
      <c r="W357" s="85"/>
      <c r="X357" s="85"/>
      <c r="Y357" s="85"/>
      <c r="Z357" s="85"/>
    </row>
    <row r="358">
      <c r="A358" s="58">
        <v>353.0</v>
      </c>
      <c r="B358" s="58" t="s">
        <v>1339</v>
      </c>
      <c r="C358" s="45" t="s">
        <v>1340</v>
      </c>
      <c r="D358" s="45" t="s">
        <v>1341</v>
      </c>
      <c r="E358" s="44" t="s">
        <v>1342</v>
      </c>
      <c r="F358" s="45">
        <v>2899.0</v>
      </c>
      <c r="G358" s="28" t="s">
        <v>24</v>
      </c>
      <c r="H358" s="144" t="s">
        <v>1343</v>
      </c>
      <c r="I358" s="47">
        <v>45861.0</v>
      </c>
      <c r="J358" s="33">
        <v>45861.0</v>
      </c>
      <c r="K358" s="32">
        <f t="shared" si="418"/>
        <v>45868</v>
      </c>
      <c r="L358" s="32">
        <f t="shared" ref="L358:M358" si="674">IF(K358="","",K358+7)</f>
        <v>45875</v>
      </c>
      <c r="M358" s="32">
        <f t="shared" si="674"/>
        <v>45882</v>
      </c>
      <c r="N358" s="33">
        <v>45875.0</v>
      </c>
      <c r="O358" s="32">
        <f t="shared" si="668"/>
        <v>45889</v>
      </c>
      <c r="P358" s="33"/>
      <c r="Q358" s="32" t="str">
        <f t="shared" si="670"/>
        <v/>
      </c>
      <c r="R358" s="32" t="str">
        <f t="shared" ref="R358:S358" si="675">IF(Q358="","",Q358+7)</f>
        <v/>
      </c>
      <c r="S358" s="34" t="str">
        <f t="shared" si="675"/>
        <v/>
      </c>
      <c r="T358" s="41"/>
      <c r="U358" s="36" t="s">
        <v>38</v>
      </c>
      <c r="V358" s="85"/>
      <c r="W358" s="85"/>
      <c r="X358" s="85"/>
      <c r="Y358" s="85"/>
      <c r="Z358" s="85"/>
    </row>
    <row r="359">
      <c r="A359" s="58">
        <v>354.0</v>
      </c>
      <c r="B359" s="58" t="s">
        <v>1344</v>
      </c>
      <c r="C359" s="45" t="s">
        <v>1345</v>
      </c>
      <c r="D359" s="92">
        <v>9.899626466E9</v>
      </c>
      <c r="E359" s="44" t="s">
        <v>1346</v>
      </c>
      <c r="F359" s="45">
        <v>110000.0</v>
      </c>
      <c r="G359" s="28" t="s">
        <v>36</v>
      </c>
      <c r="H359" s="144" t="s">
        <v>1347</v>
      </c>
      <c r="I359" s="47">
        <v>45852.0</v>
      </c>
      <c r="J359" s="33">
        <v>45859.0</v>
      </c>
      <c r="K359" s="32">
        <f t="shared" si="418"/>
        <v>45866</v>
      </c>
      <c r="L359" s="32">
        <f t="shared" ref="L359:M359" si="676">IF(K359="","",K359+7)</f>
        <v>45873</v>
      </c>
      <c r="M359" s="32">
        <f t="shared" si="676"/>
        <v>45880</v>
      </c>
      <c r="N359" s="33">
        <v>45869.0</v>
      </c>
      <c r="O359" s="32">
        <f t="shared" si="668"/>
        <v>45883</v>
      </c>
      <c r="P359" s="33">
        <v>45896.0</v>
      </c>
      <c r="Q359" s="32">
        <f t="shared" si="670"/>
        <v>45903</v>
      </c>
      <c r="R359" s="32"/>
      <c r="S359" s="34" t="str">
        <f>IF(R359="","",R359+7)</f>
        <v/>
      </c>
      <c r="T359" s="41"/>
      <c r="U359" s="36" t="s">
        <v>38</v>
      </c>
      <c r="V359" s="85"/>
      <c r="W359" s="85"/>
      <c r="X359" s="85"/>
      <c r="Y359" s="85"/>
      <c r="Z359" s="85"/>
    </row>
    <row r="360">
      <c r="A360" s="58">
        <v>355.0</v>
      </c>
      <c r="B360" s="58" t="s">
        <v>1348</v>
      </c>
      <c r="C360" s="45" t="s">
        <v>1349</v>
      </c>
      <c r="D360" s="107"/>
      <c r="E360" s="44" t="s">
        <v>1350</v>
      </c>
      <c r="F360" s="107"/>
      <c r="G360" s="28" t="s">
        <v>24</v>
      </c>
      <c r="H360" s="44"/>
      <c r="I360" s="47">
        <v>45852.0</v>
      </c>
      <c r="J360" s="33"/>
      <c r="K360" s="32" t="str">
        <f t="shared" si="418"/>
        <v/>
      </c>
      <c r="L360" s="32" t="str">
        <f t="shared" ref="L360:M360" si="677">IF(K360="","",K360+7)</f>
        <v/>
      </c>
      <c r="M360" s="32" t="str">
        <f t="shared" si="677"/>
        <v/>
      </c>
      <c r="N360" s="33"/>
      <c r="O360" s="32" t="str">
        <f t="shared" si="668"/>
        <v/>
      </c>
      <c r="P360" s="33" t="str">
        <f t="shared" ref="P360:S360" si="678">IF(O360="","",O360+7)</f>
        <v/>
      </c>
      <c r="Q360" s="32" t="str">
        <f t="shared" si="678"/>
        <v/>
      </c>
      <c r="R360" s="32" t="str">
        <f t="shared" si="678"/>
        <v/>
      </c>
      <c r="S360" s="34" t="str">
        <f t="shared" si="678"/>
        <v/>
      </c>
      <c r="T360" s="41"/>
      <c r="U360" s="36" t="s">
        <v>38</v>
      </c>
      <c r="V360" s="85"/>
      <c r="W360" s="85"/>
      <c r="X360" s="85"/>
      <c r="Y360" s="85"/>
      <c r="Z360" s="85"/>
    </row>
    <row r="361">
      <c r="A361" s="58">
        <v>356.0</v>
      </c>
      <c r="B361" s="58" t="s">
        <v>1351</v>
      </c>
      <c r="C361" s="133" t="s">
        <v>1352</v>
      </c>
      <c r="D361" s="44">
        <v>9.93433438E9</v>
      </c>
      <c r="E361" s="44" t="s">
        <v>1353</v>
      </c>
      <c r="F361" s="45">
        <v>35776.0</v>
      </c>
      <c r="G361" s="28" t="s">
        <v>791</v>
      </c>
      <c r="H361" s="144" t="s">
        <v>1354</v>
      </c>
      <c r="I361" s="47">
        <v>45852.0</v>
      </c>
      <c r="J361" s="33">
        <v>45861.0</v>
      </c>
      <c r="K361" s="32">
        <f t="shared" si="418"/>
        <v>45868</v>
      </c>
      <c r="L361" s="32">
        <f t="shared" ref="L361:M361" si="679">IF(K361="","",K361+7)</f>
        <v>45875</v>
      </c>
      <c r="M361" s="32">
        <f t="shared" si="679"/>
        <v>45882</v>
      </c>
      <c r="N361" s="33">
        <v>45869.0</v>
      </c>
      <c r="O361" s="32">
        <f t="shared" si="668"/>
        <v>45883</v>
      </c>
      <c r="P361" s="33"/>
      <c r="Q361" s="32" t="str">
        <f t="shared" ref="Q361:S361" si="680">IF(P361="","",P361+7)</f>
        <v/>
      </c>
      <c r="R361" s="32" t="str">
        <f t="shared" si="680"/>
        <v/>
      </c>
      <c r="S361" s="34" t="str">
        <f t="shared" si="680"/>
        <v/>
      </c>
      <c r="T361" s="41"/>
      <c r="U361" s="36" t="s">
        <v>38</v>
      </c>
      <c r="V361" s="141"/>
      <c r="W361" s="141"/>
      <c r="X361" s="141"/>
      <c r="Y361" s="141"/>
      <c r="Z361" s="141"/>
    </row>
    <row r="362">
      <c r="A362" s="58">
        <v>357.0</v>
      </c>
      <c r="B362" s="43" t="s">
        <v>328</v>
      </c>
      <c r="C362" s="44" t="s">
        <v>329</v>
      </c>
      <c r="D362" s="44" t="s">
        <v>820</v>
      </c>
      <c r="E362" s="44" t="s">
        <v>1355</v>
      </c>
      <c r="F362" s="45">
        <v>899.0</v>
      </c>
      <c r="G362" s="28" t="s">
        <v>42</v>
      </c>
      <c r="H362" s="46" t="s">
        <v>1356</v>
      </c>
      <c r="I362" s="47">
        <v>45852.0</v>
      </c>
      <c r="J362" s="33">
        <v>45861.0</v>
      </c>
      <c r="K362" s="32">
        <f t="shared" si="418"/>
        <v>45868</v>
      </c>
      <c r="L362" s="32">
        <f t="shared" ref="L362:M362" si="681">IF(K362="","",K362+7)</f>
        <v>45875</v>
      </c>
      <c r="M362" s="32">
        <f t="shared" si="681"/>
        <v>45882</v>
      </c>
      <c r="N362" s="33">
        <v>45875.0</v>
      </c>
      <c r="O362" s="32">
        <f t="shared" si="668"/>
        <v>45889</v>
      </c>
      <c r="P362" s="33"/>
      <c r="Q362" s="32" t="str">
        <f t="shared" ref="Q362:S362" si="682">IF(P362="","",P362+7)</f>
        <v/>
      </c>
      <c r="R362" s="32" t="str">
        <f t="shared" si="682"/>
        <v/>
      </c>
      <c r="S362" s="34" t="str">
        <f t="shared" si="682"/>
        <v/>
      </c>
      <c r="T362" s="41"/>
      <c r="U362" s="36" t="s">
        <v>27</v>
      </c>
      <c r="V362" s="85"/>
      <c r="W362" s="85"/>
      <c r="X362" s="85"/>
      <c r="Y362" s="85"/>
      <c r="Z362" s="85"/>
    </row>
    <row r="363">
      <c r="A363" s="58">
        <v>358.0</v>
      </c>
      <c r="B363" s="43" t="s">
        <v>1357</v>
      </c>
      <c r="C363" s="44" t="s">
        <v>1358</v>
      </c>
      <c r="D363" s="44" t="s">
        <v>1359</v>
      </c>
      <c r="E363" s="44" t="s">
        <v>1360</v>
      </c>
      <c r="F363" s="45">
        <v>6700.0</v>
      </c>
      <c r="G363" s="119" t="s">
        <v>42</v>
      </c>
      <c r="H363" s="46" t="s">
        <v>1361</v>
      </c>
      <c r="I363" s="47">
        <v>45852.0</v>
      </c>
      <c r="J363" s="33">
        <v>45860.0</v>
      </c>
      <c r="K363" s="32">
        <f t="shared" si="418"/>
        <v>45867</v>
      </c>
      <c r="L363" s="32">
        <f t="shared" ref="L363:M363" si="683">IF(K363="","",K363+7)</f>
        <v>45874</v>
      </c>
      <c r="M363" s="32">
        <f t="shared" si="683"/>
        <v>45881</v>
      </c>
      <c r="N363" s="33">
        <v>45869.0</v>
      </c>
      <c r="O363" s="32">
        <f t="shared" si="668"/>
        <v>45883</v>
      </c>
      <c r="P363" s="33"/>
      <c r="Q363" s="32" t="str">
        <f t="shared" ref="Q363:S363" si="684">IF(P363="","",P363+7)</f>
        <v/>
      </c>
      <c r="R363" s="32" t="str">
        <f t="shared" si="684"/>
        <v/>
      </c>
      <c r="S363" s="34" t="str">
        <f t="shared" si="684"/>
        <v/>
      </c>
      <c r="T363" s="41"/>
      <c r="U363" s="36" t="s">
        <v>38</v>
      </c>
      <c r="V363" s="141"/>
      <c r="W363" s="141"/>
      <c r="X363" s="141"/>
      <c r="Y363" s="141"/>
      <c r="Z363" s="141"/>
    </row>
    <row r="364">
      <c r="A364" s="58">
        <v>359.0</v>
      </c>
      <c r="B364" s="43" t="s">
        <v>1362</v>
      </c>
      <c r="C364" s="44" t="s">
        <v>1363</v>
      </c>
      <c r="D364" s="44">
        <v>9.31061604E9</v>
      </c>
      <c r="E364" s="44" t="s">
        <v>896</v>
      </c>
      <c r="F364" s="45">
        <v>66285.0</v>
      </c>
      <c r="G364" s="28" t="s">
        <v>36</v>
      </c>
      <c r="H364" s="144" t="s">
        <v>1364</v>
      </c>
      <c r="I364" s="47">
        <v>45852.0</v>
      </c>
      <c r="J364" s="33">
        <v>45861.0</v>
      </c>
      <c r="K364" s="32">
        <f t="shared" si="418"/>
        <v>45868</v>
      </c>
      <c r="L364" s="32">
        <f t="shared" ref="L364:M364" si="685">IF(K364="","",K364+7)</f>
        <v>45875</v>
      </c>
      <c r="M364" s="32">
        <f t="shared" si="685"/>
        <v>45882</v>
      </c>
      <c r="N364" s="33">
        <v>45875.0</v>
      </c>
      <c r="O364" s="32">
        <f t="shared" si="668"/>
        <v>45889</v>
      </c>
      <c r="P364" s="33">
        <v>45899.0</v>
      </c>
      <c r="Q364" s="32">
        <f>IF(P364="","",P364+7)</f>
        <v>45906</v>
      </c>
      <c r="R364" s="32"/>
      <c r="S364" s="34" t="str">
        <f>IF(R364="","",R364+7)</f>
        <v/>
      </c>
      <c r="T364" s="41"/>
      <c r="U364" s="36" t="s">
        <v>38</v>
      </c>
      <c r="V364" s="85"/>
      <c r="W364" s="85"/>
      <c r="X364" s="85"/>
      <c r="Y364" s="85"/>
      <c r="Z364" s="85"/>
    </row>
    <row r="365">
      <c r="A365" s="58">
        <v>360.0</v>
      </c>
      <c r="B365" s="58" t="s">
        <v>1365</v>
      </c>
      <c r="C365" s="45" t="s">
        <v>1366</v>
      </c>
      <c r="D365" s="44" t="s">
        <v>1367</v>
      </c>
      <c r="E365" s="44" t="s">
        <v>1368</v>
      </c>
      <c r="F365" s="107"/>
      <c r="G365" s="28" t="s">
        <v>42</v>
      </c>
      <c r="H365" s="46" t="s">
        <v>1369</v>
      </c>
      <c r="I365" s="47">
        <v>45852.0</v>
      </c>
      <c r="J365" s="33">
        <v>45859.0</v>
      </c>
      <c r="K365" s="32">
        <f t="shared" si="418"/>
        <v>45866</v>
      </c>
      <c r="L365" s="32">
        <f t="shared" ref="L365:M365" si="686">IF(K365="","",K365+7)</f>
        <v>45873</v>
      </c>
      <c r="M365" s="32">
        <f t="shared" si="686"/>
        <v>45880</v>
      </c>
      <c r="N365" s="33"/>
      <c r="O365" s="32" t="str">
        <f t="shared" si="668"/>
        <v/>
      </c>
      <c r="P365" s="33" t="str">
        <f t="shared" ref="P365:S365" si="687">IF(O365="","",O365+7)</f>
        <v/>
      </c>
      <c r="Q365" s="32" t="str">
        <f t="shared" si="687"/>
        <v/>
      </c>
      <c r="R365" s="32" t="str">
        <f t="shared" si="687"/>
        <v/>
      </c>
      <c r="S365" s="34" t="str">
        <f t="shared" si="687"/>
        <v/>
      </c>
      <c r="T365" s="41"/>
      <c r="U365" s="36" t="s">
        <v>27</v>
      </c>
      <c r="V365" s="85"/>
      <c r="W365" s="85"/>
      <c r="X365" s="85"/>
      <c r="Y365" s="85"/>
      <c r="Z365" s="85"/>
    </row>
    <row r="366">
      <c r="A366" s="58">
        <v>361.0</v>
      </c>
      <c r="B366" s="58" t="s">
        <v>1370</v>
      </c>
      <c r="C366" s="44" t="s">
        <v>1371</v>
      </c>
      <c r="D366" s="45" t="s">
        <v>1372</v>
      </c>
      <c r="E366" s="44" t="s">
        <v>1373</v>
      </c>
      <c r="F366" s="45">
        <v>19000.0</v>
      </c>
      <c r="G366" s="28" t="s">
        <v>24</v>
      </c>
      <c r="H366" s="46" t="s">
        <v>1374</v>
      </c>
      <c r="I366" s="47">
        <v>45852.0</v>
      </c>
      <c r="J366" s="33">
        <v>45867.0</v>
      </c>
      <c r="K366" s="32">
        <f t="shared" si="418"/>
        <v>45874</v>
      </c>
      <c r="L366" s="32">
        <f t="shared" ref="L366:M366" si="688">IF(K366="","",K366+7)</f>
        <v>45881</v>
      </c>
      <c r="M366" s="32">
        <f t="shared" si="688"/>
        <v>45888</v>
      </c>
      <c r="N366" s="33">
        <v>45875.0</v>
      </c>
      <c r="O366" s="32">
        <f t="shared" si="668"/>
        <v>45889</v>
      </c>
      <c r="P366" s="33"/>
      <c r="Q366" s="32" t="str">
        <f t="shared" ref="Q366:S366" si="689">IF(P366="","",P366+7)</f>
        <v/>
      </c>
      <c r="R366" s="32" t="str">
        <f t="shared" si="689"/>
        <v/>
      </c>
      <c r="S366" s="34" t="str">
        <f t="shared" si="689"/>
        <v/>
      </c>
      <c r="T366" s="41"/>
      <c r="U366" s="36" t="s">
        <v>27</v>
      </c>
      <c r="V366" s="85"/>
      <c r="W366" s="85"/>
      <c r="X366" s="85"/>
      <c r="Y366" s="85"/>
      <c r="Z366" s="85"/>
    </row>
    <row r="367">
      <c r="A367" s="58">
        <v>362.0</v>
      </c>
      <c r="B367" s="58" t="s">
        <v>1375</v>
      </c>
      <c r="C367" s="45" t="s">
        <v>1376</v>
      </c>
      <c r="D367" s="44">
        <v>7.827990041E9</v>
      </c>
      <c r="E367" s="44" t="s">
        <v>1377</v>
      </c>
      <c r="F367" s="45">
        <v>26800.0</v>
      </c>
      <c r="G367" s="28" t="s">
        <v>36</v>
      </c>
      <c r="H367" s="144" t="s">
        <v>1378</v>
      </c>
      <c r="I367" s="47">
        <v>45852.0</v>
      </c>
      <c r="J367" s="33">
        <v>45867.0</v>
      </c>
      <c r="K367" s="32">
        <f t="shared" si="418"/>
        <v>45874</v>
      </c>
      <c r="L367" s="32">
        <f t="shared" ref="L367:M367" si="690">IF(K367="","",K367+7)</f>
        <v>45881</v>
      </c>
      <c r="M367" s="32">
        <f t="shared" si="690"/>
        <v>45888</v>
      </c>
      <c r="N367" s="33">
        <v>45875.0</v>
      </c>
      <c r="O367" s="32">
        <f t="shared" si="668"/>
        <v>45889</v>
      </c>
      <c r="P367" s="33">
        <v>45902.0</v>
      </c>
      <c r="Q367" s="32">
        <f>IF(P367="","",P367+7)</f>
        <v>45909</v>
      </c>
      <c r="R367" s="32"/>
      <c r="S367" s="34" t="str">
        <f t="shared" ref="S367:S368" si="692">IF(R367="","",R367+7)</f>
        <v/>
      </c>
      <c r="T367" s="41"/>
      <c r="U367" s="36" t="s">
        <v>38</v>
      </c>
      <c r="V367" s="85"/>
      <c r="W367" s="85"/>
      <c r="X367" s="85"/>
      <c r="Y367" s="85"/>
      <c r="Z367" s="85"/>
    </row>
    <row r="368">
      <c r="A368" s="58">
        <v>363.0</v>
      </c>
      <c r="B368" s="58" t="s">
        <v>1379</v>
      </c>
      <c r="C368" s="44" t="s">
        <v>1380</v>
      </c>
      <c r="D368" s="44" t="s">
        <v>1381</v>
      </c>
      <c r="E368" s="45" t="s">
        <v>1382</v>
      </c>
      <c r="F368" s="45">
        <v>20000.0</v>
      </c>
      <c r="G368" s="28" t="s">
        <v>36</v>
      </c>
      <c r="H368" s="46" t="s">
        <v>1383</v>
      </c>
      <c r="I368" s="47">
        <v>45852.0</v>
      </c>
      <c r="J368" s="33">
        <v>45867.0</v>
      </c>
      <c r="K368" s="32">
        <f t="shared" si="418"/>
        <v>45874</v>
      </c>
      <c r="L368" s="32">
        <f t="shared" ref="L368:M368" si="691">IF(K368="","",K368+7)</f>
        <v>45881</v>
      </c>
      <c r="M368" s="32">
        <f t="shared" si="691"/>
        <v>45888</v>
      </c>
      <c r="N368" s="33">
        <v>45877.0</v>
      </c>
      <c r="O368" s="34">
        <f t="shared" si="668"/>
        <v>45891</v>
      </c>
      <c r="P368" s="33">
        <v>45898.0</v>
      </c>
      <c r="Q368" s="34">
        <v>45905.0</v>
      </c>
      <c r="R368" s="32"/>
      <c r="S368" s="34" t="str">
        <f t="shared" si="692"/>
        <v/>
      </c>
      <c r="T368" s="41"/>
      <c r="U368" s="36" t="s">
        <v>38</v>
      </c>
      <c r="V368" s="85"/>
      <c r="W368" s="85"/>
      <c r="X368" s="85"/>
      <c r="Y368" s="85"/>
      <c r="Z368" s="85"/>
    </row>
    <row r="369">
      <c r="A369" s="58">
        <v>364.0</v>
      </c>
      <c r="B369" s="58" t="s">
        <v>1384</v>
      </c>
      <c r="C369" s="45" t="s">
        <v>1385</v>
      </c>
      <c r="D369" s="107"/>
      <c r="E369" s="44" t="s">
        <v>1386</v>
      </c>
      <c r="F369" s="107"/>
      <c r="G369" s="28" t="s">
        <v>42</v>
      </c>
      <c r="H369" s="88"/>
      <c r="I369" s="47">
        <v>45853.0</v>
      </c>
      <c r="J369" s="33"/>
      <c r="K369" s="32" t="str">
        <f t="shared" si="418"/>
        <v/>
      </c>
      <c r="L369" s="32" t="str">
        <f t="shared" ref="L369:M369" si="693">IF(K369="","",K369+7)</f>
        <v/>
      </c>
      <c r="M369" s="32" t="str">
        <f t="shared" si="693"/>
        <v/>
      </c>
      <c r="N369" s="33"/>
      <c r="O369" s="32" t="str">
        <f t="shared" si="668"/>
        <v/>
      </c>
      <c r="P369" s="33" t="str">
        <f t="shared" ref="P369:S369" si="694">IF(O369="","",O369+7)</f>
        <v/>
      </c>
      <c r="Q369" s="32" t="str">
        <f t="shared" si="694"/>
        <v/>
      </c>
      <c r="R369" s="32" t="str">
        <f t="shared" si="694"/>
        <v/>
      </c>
      <c r="S369" s="34" t="str">
        <f t="shared" si="694"/>
        <v/>
      </c>
      <c r="T369" s="41"/>
      <c r="U369" s="36" t="s">
        <v>27</v>
      </c>
      <c r="V369" s="141"/>
      <c r="W369" s="141"/>
      <c r="X369" s="141"/>
      <c r="Y369" s="141"/>
      <c r="Z369" s="141"/>
    </row>
    <row r="370">
      <c r="A370" s="58">
        <v>365.0</v>
      </c>
      <c r="B370" s="58" t="s">
        <v>925</v>
      </c>
      <c r="C370" s="44" t="s">
        <v>926</v>
      </c>
      <c r="D370" s="45">
        <v>8.83020214E9</v>
      </c>
      <c r="E370" s="44" t="s">
        <v>1387</v>
      </c>
      <c r="F370" s="45">
        <v>25600.0</v>
      </c>
      <c r="G370" s="28" t="s">
        <v>24</v>
      </c>
      <c r="H370" s="46" t="s">
        <v>1388</v>
      </c>
      <c r="I370" s="47">
        <v>45854.0</v>
      </c>
      <c r="J370" s="33">
        <v>45867.0</v>
      </c>
      <c r="K370" s="32">
        <f t="shared" si="418"/>
        <v>45874</v>
      </c>
      <c r="L370" s="32">
        <f t="shared" ref="L370:L384" si="696">IF(K370="","",K370+7)</f>
        <v>45881</v>
      </c>
      <c r="M370" s="32"/>
      <c r="N370" s="33"/>
      <c r="O370" s="32" t="str">
        <f t="shared" si="668"/>
        <v/>
      </c>
      <c r="P370" s="33" t="str">
        <f t="shared" ref="P370:S370" si="695">IF(O370="","",O370+7)</f>
        <v/>
      </c>
      <c r="Q370" s="32" t="str">
        <f t="shared" si="695"/>
        <v/>
      </c>
      <c r="R370" s="32" t="str">
        <f t="shared" si="695"/>
        <v/>
      </c>
      <c r="S370" s="34" t="str">
        <f t="shared" si="695"/>
        <v/>
      </c>
      <c r="T370" s="41"/>
      <c r="U370" s="36" t="s">
        <v>27</v>
      </c>
      <c r="V370" s="85"/>
      <c r="W370" s="85"/>
      <c r="X370" s="85"/>
      <c r="Y370" s="85"/>
      <c r="Z370" s="85"/>
    </row>
    <row r="371">
      <c r="A371" s="58">
        <v>366.0</v>
      </c>
      <c r="B371" s="58" t="s">
        <v>1389</v>
      </c>
      <c r="C371" s="129" t="s">
        <v>1390</v>
      </c>
      <c r="D371" s="44" t="s">
        <v>1391</v>
      </c>
      <c r="E371" s="44" t="s">
        <v>1392</v>
      </c>
      <c r="F371" s="45">
        <v>7000.0</v>
      </c>
      <c r="G371" s="28" t="s">
        <v>36</v>
      </c>
      <c r="H371" s="144" t="s">
        <v>1393</v>
      </c>
      <c r="I371" s="47">
        <v>45854.0</v>
      </c>
      <c r="J371" s="33">
        <v>45866.0</v>
      </c>
      <c r="K371" s="32">
        <f t="shared" si="418"/>
        <v>45873</v>
      </c>
      <c r="L371" s="32">
        <f t="shared" si="696"/>
        <v>45880</v>
      </c>
      <c r="M371" s="32">
        <f>IF(L371="","",L371+7)</f>
        <v>45887</v>
      </c>
      <c r="N371" s="33">
        <v>45885.0</v>
      </c>
      <c r="O371" s="32">
        <f t="shared" si="668"/>
        <v>45899</v>
      </c>
      <c r="P371" s="33">
        <v>45912.0</v>
      </c>
      <c r="Q371" s="32">
        <f t="shared" ref="Q371:R371" si="697">IF(P371="","",P371+7)</f>
        <v>45919</v>
      </c>
      <c r="R371" s="32">
        <f t="shared" si="697"/>
        <v>45926</v>
      </c>
      <c r="S371" s="34"/>
      <c r="T371" s="41"/>
      <c r="U371" s="36" t="s">
        <v>38</v>
      </c>
      <c r="V371" s="85"/>
      <c r="W371" s="85"/>
      <c r="X371" s="85"/>
      <c r="Y371" s="85"/>
      <c r="Z371" s="85"/>
    </row>
    <row r="372">
      <c r="A372" s="58">
        <v>367.0</v>
      </c>
      <c r="B372" s="43" t="s">
        <v>1394</v>
      </c>
      <c r="C372" s="44" t="s">
        <v>1395</v>
      </c>
      <c r="D372" s="45">
        <v>8.299801447E9</v>
      </c>
      <c r="E372" s="44" t="s">
        <v>1396</v>
      </c>
      <c r="F372" s="45">
        <v>25000.0</v>
      </c>
      <c r="G372" s="28" t="s">
        <v>24</v>
      </c>
      <c r="H372" s="46" t="s">
        <v>1397</v>
      </c>
      <c r="I372" s="47">
        <v>45854.0</v>
      </c>
      <c r="J372" s="33">
        <v>45867.0</v>
      </c>
      <c r="K372" s="32">
        <f t="shared" si="418"/>
        <v>45874</v>
      </c>
      <c r="L372" s="32">
        <f t="shared" si="696"/>
        <v>45881</v>
      </c>
      <c r="M372" s="32"/>
      <c r="N372" s="33"/>
      <c r="O372" s="32" t="str">
        <f t="shared" si="668"/>
        <v/>
      </c>
      <c r="P372" s="33" t="str">
        <f t="shared" ref="P372:S372" si="698">IF(O372="","",O372+7)</f>
        <v/>
      </c>
      <c r="Q372" s="32" t="str">
        <f t="shared" si="698"/>
        <v/>
      </c>
      <c r="R372" s="32" t="str">
        <f t="shared" si="698"/>
        <v/>
      </c>
      <c r="S372" s="34" t="str">
        <f t="shared" si="698"/>
        <v/>
      </c>
      <c r="T372" s="41"/>
      <c r="U372" s="36" t="s">
        <v>27</v>
      </c>
      <c r="V372" s="85"/>
      <c r="W372" s="85"/>
      <c r="X372" s="85"/>
      <c r="Y372" s="85"/>
      <c r="Z372" s="85"/>
    </row>
    <row r="373">
      <c r="A373" s="58">
        <v>368.0</v>
      </c>
      <c r="B373" s="58" t="s">
        <v>1398</v>
      </c>
      <c r="C373" s="44" t="s">
        <v>1399</v>
      </c>
      <c r="D373" s="45" t="s">
        <v>1400</v>
      </c>
      <c r="E373" s="44" t="s">
        <v>1401</v>
      </c>
      <c r="F373" s="45">
        <v>11000.0</v>
      </c>
      <c r="G373" s="28" t="s">
        <v>24</v>
      </c>
      <c r="H373" s="46" t="s">
        <v>1402</v>
      </c>
      <c r="I373" s="47">
        <v>45854.0</v>
      </c>
      <c r="J373" s="33">
        <v>45867.0</v>
      </c>
      <c r="K373" s="32">
        <f t="shared" si="418"/>
        <v>45874</v>
      </c>
      <c r="L373" s="32">
        <f t="shared" si="696"/>
        <v>45881</v>
      </c>
      <c r="M373" s="32"/>
      <c r="N373" s="33">
        <v>45875.0</v>
      </c>
      <c r="O373" s="32">
        <f t="shared" si="668"/>
        <v>45889</v>
      </c>
      <c r="P373" s="33"/>
      <c r="Q373" s="32" t="str">
        <f t="shared" ref="Q373:S373" si="699">IF(P373="","",P373+7)</f>
        <v/>
      </c>
      <c r="R373" s="32" t="str">
        <f t="shared" si="699"/>
        <v/>
      </c>
      <c r="S373" s="34" t="str">
        <f t="shared" si="699"/>
        <v/>
      </c>
      <c r="T373" s="41"/>
      <c r="U373" s="36" t="s">
        <v>27</v>
      </c>
      <c r="V373" s="85"/>
      <c r="W373" s="85"/>
      <c r="X373" s="85"/>
      <c r="Y373" s="85"/>
      <c r="Z373" s="85"/>
    </row>
    <row r="374">
      <c r="A374" s="58">
        <v>369.0</v>
      </c>
      <c r="B374" s="58" t="s">
        <v>1403</v>
      </c>
      <c r="C374" s="45" t="s">
        <v>1287</v>
      </c>
      <c r="D374" s="45">
        <v>9.767838092E9</v>
      </c>
      <c r="E374" s="45" t="s">
        <v>1404</v>
      </c>
      <c r="F374" s="107"/>
      <c r="G374" s="28" t="s">
        <v>36</v>
      </c>
      <c r="H374" s="152" t="s">
        <v>1405</v>
      </c>
      <c r="I374" s="95"/>
      <c r="J374" s="33"/>
      <c r="K374" s="32" t="str">
        <f t="shared" si="418"/>
        <v/>
      </c>
      <c r="L374" s="32" t="str">
        <f t="shared" si="696"/>
        <v/>
      </c>
      <c r="M374" s="32" t="str">
        <f t="shared" ref="M374:M376" si="700">IF(L374="","",L374+7)</f>
        <v/>
      </c>
      <c r="N374" s="33">
        <v>45846.0</v>
      </c>
      <c r="O374" s="32">
        <f t="shared" si="668"/>
        <v>45860</v>
      </c>
      <c r="P374" s="33">
        <v>45904.0</v>
      </c>
      <c r="Q374" s="32">
        <f>IF(P374="","",P374+7)</f>
        <v>45911</v>
      </c>
      <c r="R374" s="32"/>
      <c r="S374" s="34" t="str">
        <f>IF(R374="","",R374+7)</f>
        <v/>
      </c>
      <c r="T374" s="41"/>
      <c r="U374" s="36" t="s">
        <v>38</v>
      </c>
      <c r="V374" s="85"/>
      <c r="W374" s="85"/>
      <c r="X374" s="85"/>
      <c r="Y374" s="85"/>
      <c r="Z374" s="85"/>
    </row>
    <row r="375">
      <c r="A375" s="58">
        <v>370.0</v>
      </c>
      <c r="B375" s="43" t="s">
        <v>1406</v>
      </c>
      <c r="C375" s="44" t="s">
        <v>1407</v>
      </c>
      <c r="D375" s="107"/>
      <c r="E375" s="45" t="s">
        <v>1005</v>
      </c>
      <c r="F375" s="107"/>
      <c r="G375" s="45" t="s">
        <v>83</v>
      </c>
      <c r="H375" s="153"/>
      <c r="I375" s="95">
        <v>45859.0</v>
      </c>
      <c r="J375" s="33"/>
      <c r="K375" s="32" t="str">
        <f t="shared" si="418"/>
        <v/>
      </c>
      <c r="L375" s="32" t="str">
        <f t="shared" si="696"/>
        <v/>
      </c>
      <c r="M375" s="32" t="str">
        <f t="shared" si="700"/>
        <v/>
      </c>
      <c r="N375" s="33">
        <v>45862.0</v>
      </c>
      <c r="O375" s="34">
        <f t="shared" si="668"/>
        <v>45876</v>
      </c>
      <c r="P375" s="33"/>
      <c r="Q375" s="32"/>
      <c r="R375" s="32" t="str">
        <f t="shared" ref="R375:S375" si="701">IF(Q375="","",Q375+7)</f>
        <v/>
      </c>
      <c r="S375" s="34" t="str">
        <f t="shared" si="701"/>
        <v/>
      </c>
      <c r="T375" s="41"/>
      <c r="U375" s="36" t="s">
        <v>38</v>
      </c>
      <c r="V375" s="85"/>
      <c r="W375" s="85"/>
      <c r="X375" s="85"/>
      <c r="Y375" s="85"/>
      <c r="Z375" s="85"/>
    </row>
    <row r="376">
      <c r="A376" s="58">
        <v>371.0</v>
      </c>
      <c r="B376" s="58" t="s">
        <v>1408</v>
      </c>
      <c r="C376" s="45" t="s">
        <v>1409</v>
      </c>
      <c r="D376" s="45">
        <v>7.903312707E9</v>
      </c>
      <c r="E376" s="44" t="s">
        <v>1410</v>
      </c>
      <c r="F376" s="45">
        <v>1400.0</v>
      </c>
      <c r="G376" s="45" t="s">
        <v>24</v>
      </c>
      <c r="H376" s="46" t="s">
        <v>1411</v>
      </c>
      <c r="I376" s="95">
        <v>45861.0</v>
      </c>
      <c r="J376" s="33">
        <v>45867.0</v>
      </c>
      <c r="K376" s="32">
        <f t="shared" si="418"/>
        <v>45874</v>
      </c>
      <c r="L376" s="32">
        <f t="shared" si="696"/>
        <v>45881</v>
      </c>
      <c r="M376" s="32">
        <f t="shared" si="700"/>
        <v>45888</v>
      </c>
      <c r="N376" s="33">
        <v>45877.0</v>
      </c>
      <c r="O376" s="34">
        <v>45891.0</v>
      </c>
      <c r="P376" s="33"/>
      <c r="Q376" s="32" t="str">
        <f t="shared" ref="Q376:S376" si="702">IF(P376="","",P376+7)</f>
        <v/>
      </c>
      <c r="R376" s="32" t="str">
        <f t="shared" si="702"/>
        <v/>
      </c>
      <c r="S376" s="34" t="str">
        <f t="shared" si="702"/>
        <v/>
      </c>
      <c r="T376" s="41"/>
      <c r="U376" s="36" t="s">
        <v>27</v>
      </c>
      <c r="V376" s="85"/>
      <c r="W376" s="85"/>
      <c r="X376" s="85"/>
      <c r="Y376" s="85"/>
      <c r="Z376" s="85"/>
    </row>
    <row r="377">
      <c r="A377" s="58">
        <v>372.0</v>
      </c>
      <c r="B377" s="58" t="s">
        <v>1412</v>
      </c>
      <c r="C377" s="133" t="s">
        <v>1413</v>
      </c>
      <c r="D377" s="45">
        <v>6.263745406E9</v>
      </c>
      <c r="E377" s="44" t="s">
        <v>1414</v>
      </c>
      <c r="F377" s="45">
        <v>51824.0</v>
      </c>
      <c r="G377" s="28" t="s">
        <v>791</v>
      </c>
      <c r="H377" s="144" t="s">
        <v>1415</v>
      </c>
      <c r="I377" s="47">
        <v>45861.0</v>
      </c>
      <c r="J377" s="33">
        <v>45867.0</v>
      </c>
      <c r="K377" s="32">
        <f t="shared" si="418"/>
        <v>45874</v>
      </c>
      <c r="L377" s="32">
        <f t="shared" si="696"/>
        <v>45881</v>
      </c>
      <c r="M377" s="32"/>
      <c r="N377" s="33">
        <v>45877.0</v>
      </c>
      <c r="O377" s="34">
        <v>45891.0</v>
      </c>
      <c r="P377" s="33"/>
      <c r="Q377" s="32" t="str">
        <f t="shared" ref="Q377:S377" si="703">IF(P377="","",P377+7)</f>
        <v/>
      </c>
      <c r="R377" s="32" t="str">
        <f t="shared" si="703"/>
        <v/>
      </c>
      <c r="S377" s="34" t="str">
        <f t="shared" si="703"/>
        <v/>
      </c>
      <c r="T377" s="41"/>
      <c r="U377" s="36" t="s">
        <v>38</v>
      </c>
      <c r="V377" s="85"/>
      <c r="W377" s="85"/>
      <c r="X377" s="85"/>
      <c r="Y377" s="85"/>
      <c r="Z377" s="85"/>
    </row>
    <row r="378">
      <c r="A378" s="58">
        <v>373.0</v>
      </c>
      <c r="B378" s="43" t="s">
        <v>498</v>
      </c>
      <c r="C378" s="44" t="s">
        <v>499</v>
      </c>
      <c r="D378" s="44">
        <v>9.404822326E9</v>
      </c>
      <c r="E378" s="44" t="s">
        <v>180</v>
      </c>
      <c r="F378" s="45">
        <v>8724.0</v>
      </c>
      <c r="G378" s="45" t="s">
        <v>42</v>
      </c>
      <c r="H378" s="46" t="s">
        <v>1416</v>
      </c>
      <c r="I378" s="95">
        <v>45862.0</v>
      </c>
      <c r="J378" s="33">
        <v>45867.0</v>
      </c>
      <c r="K378" s="32">
        <f t="shared" si="418"/>
        <v>45874</v>
      </c>
      <c r="L378" s="32">
        <f t="shared" si="696"/>
        <v>45881</v>
      </c>
      <c r="M378" s="32"/>
      <c r="N378" s="33"/>
      <c r="O378" s="34" t="str">
        <f t="shared" ref="O378:O379" si="705">IF(N378="","",N378+14)</f>
        <v/>
      </c>
      <c r="P378" s="33" t="str">
        <f t="shared" ref="P378:S378" si="704">IF(O378="","",O378+7)</f>
        <v/>
      </c>
      <c r="Q378" s="32" t="str">
        <f t="shared" si="704"/>
        <v/>
      </c>
      <c r="R378" s="32" t="str">
        <f t="shared" si="704"/>
        <v/>
      </c>
      <c r="S378" s="34" t="str">
        <f t="shared" si="704"/>
        <v/>
      </c>
      <c r="T378" s="41"/>
      <c r="U378" s="36" t="s">
        <v>27</v>
      </c>
      <c r="V378" s="48"/>
      <c r="W378" s="48"/>
      <c r="X378" s="48"/>
      <c r="Y378" s="48"/>
      <c r="Z378" s="48"/>
    </row>
    <row r="379">
      <c r="A379" s="58">
        <v>374.0</v>
      </c>
      <c r="B379" s="43" t="s">
        <v>1417</v>
      </c>
      <c r="C379" s="44" t="s">
        <v>1418</v>
      </c>
      <c r="D379" s="107"/>
      <c r="E379" s="44" t="s">
        <v>229</v>
      </c>
      <c r="F379" s="107"/>
      <c r="G379" s="45" t="s">
        <v>42</v>
      </c>
      <c r="H379" s="46" t="s">
        <v>1419</v>
      </c>
      <c r="I379" s="95">
        <v>45862.0</v>
      </c>
      <c r="J379" s="33">
        <v>45867.0</v>
      </c>
      <c r="K379" s="32">
        <f t="shared" si="418"/>
        <v>45874</v>
      </c>
      <c r="L379" s="32">
        <f t="shared" si="696"/>
        <v>45881</v>
      </c>
      <c r="M379" s="32"/>
      <c r="N379" s="33"/>
      <c r="O379" s="34" t="str">
        <f t="shared" si="705"/>
        <v/>
      </c>
      <c r="P379" s="33" t="str">
        <f t="shared" ref="P379:S379" si="706">IF(O379="","",O379+7)</f>
        <v/>
      </c>
      <c r="Q379" s="32" t="str">
        <f t="shared" si="706"/>
        <v/>
      </c>
      <c r="R379" s="32" t="str">
        <f t="shared" si="706"/>
        <v/>
      </c>
      <c r="S379" s="34" t="str">
        <f t="shared" si="706"/>
        <v/>
      </c>
      <c r="T379" s="41"/>
      <c r="U379" s="36" t="s">
        <v>27</v>
      </c>
      <c r="V379" s="85"/>
      <c r="W379" s="85"/>
      <c r="X379" s="85"/>
      <c r="Y379" s="85"/>
      <c r="Z379" s="85"/>
    </row>
    <row r="380">
      <c r="A380" s="58">
        <v>375.0</v>
      </c>
      <c r="B380" s="45" t="s">
        <v>1420</v>
      </c>
      <c r="C380" s="44" t="s">
        <v>1421</v>
      </c>
      <c r="D380" s="44" t="s">
        <v>1422</v>
      </c>
      <c r="E380" s="44" t="s">
        <v>1423</v>
      </c>
      <c r="F380" s="45">
        <v>127000.0</v>
      </c>
      <c r="G380" s="45" t="s">
        <v>36</v>
      </c>
      <c r="H380" s="144" t="s">
        <v>1424</v>
      </c>
      <c r="I380" s="95">
        <v>45862.0</v>
      </c>
      <c r="J380" s="33">
        <v>45867.0</v>
      </c>
      <c r="K380" s="32">
        <f t="shared" si="418"/>
        <v>45874</v>
      </c>
      <c r="L380" s="32">
        <f t="shared" si="696"/>
        <v>45881</v>
      </c>
      <c r="M380" s="32">
        <f>IF(L380="","",L380+7)</f>
        <v>45888</v>
      </c>
      <c r="N380" s="33">
        <v>45877.0</v>
      </c>
      <c r="O380" s="34">
        <v>45891.0</v>
      </c>
      <c r="P380" s="33">
        <v>45898.0</v>
      </c>
      <c r="Q380" s="32">
        <f t="shared" ref="Q380:Q386" si="707">IF(P380="","",P380+7)</f>
        <v>45905</v>
      </c>
      <c r="R380" s="32"/>
      <c r="S380" s="34" t="str">
        <f>IF(R380="","",R380+7)</f>
        <v/>
      </c>
      <c r="T380" s="41"/>
      <c r="U380" s="36" t="s">
        <v>38</v>
      </c>
      <c r="V380" s="85"/>
      <c r="W380" s="85"/>
      <c r="X380" s="85"/>
      <c r="Y380" s="85"/>
      <c r="Z380" s="85"/>
    </row>
    <row r="381">
      <c r="A381" s="58">
        <v>376.0</v>
      </c>
      <c r="B381" s="43" t="s">
        <v>1425</v>
      </c>
      <c r="C381" s="129" t="s">
        <v>1426</v>
      </c>
      <c r="D381" s="44" t="s">
        <v>1427</v>
      </c>
      <c r="E381" s="44" t="s">
        <v>1423</v>
      </c>
      <c r="F381" s="45">
        <v>56540.0</v>
      </c>
      <c r="G381" s="45" t="s">
        <v>791</v>
      </c>
      <c r="H381" s="46" t="s">
        <v>1428</v>
      </c>
      <c r="I381" s="95">
        <v>45862.0</v>
      </c>
      <c r="J381" s="33">
        <v>45867.0</v>
      </c>
      <c r="K381" s="32">
        <f t="shared" si="418"/>
        <v>45874</v>
      </c>
      <c r="L381" s="32">
        <f t="shared" si="696"/>
        <v>45881</v>
      </c>
      <c r="M381" s="32"/>
      <c r="N381" s="33">
        <v>45877.0</v>
      </c>
      <c r="O381" s="34">
        <v>45891.0</v>
      </c>
      <c r="P381" s="33"/>
      <c r="Q381" s="32" t="str">
        <f t="shared" si="707"/>
        <v/>
      </c>
      <c r="R381" s="32" t="str">
        <f t="shared" ref="R381:S381" si="708">IF(Q381="","",Q381+7)</f>
        <v/>
      </c>
      <c r="S381" s="34" t="str">
        <f t="shared" si="708"/>
        <v/>
      </c>
      <c r="T381" s="41"/>
      <c r="U381" s="36" t="s">
        <v>38</v>
      </c>
      <c r="V381" s="85"/>
      <c r="W381" s="85"/>
      <c r="X381" s="85"/>
      <c r="Y381" s="85"/>
      <c r="Z381" s="85"/>
    </row>
    <row r="382">
      <c r="A382" s="58">
        <v>377.0</v>
      </c>
      <c r="B382" s="43" t="s">
        <v>1429</v>
      </c>
      <c r="C382" s="44" t="s">
        <v>1430</v>
      </c>
      <c r="D382" s="44" t="s">
        <v>1431</v>
      </c>
      <c r="E382" s="44" t="s">
        <v>1432</v>
      </c>
      <c r="F382" s="45">
        <v>47493.0</v>
      </c>
      <c r="G382" s="45" t="s">
        <v>42</v>
      </c>
      <c r="H382" s="46" t="s">
        <v>1433</v>
      </c>
      <c r="I382" s="95">
        <v>45863.0</v>
      </c>
      <c r="J382" s="33">
        <v>45867.0</v>
      </c>
      <c r="K382" s="32">
        <f t="shared" si="418"/>
        <v>45874</v>
      </c>
      <c r="L382" s="32">
        <f t="shared" si="696"/>
        <v>45881</v>
      </c>
      <c r="M382" s="32"/>
      <c r="N382" s="33">
        <v>45869.0</v>
      </c>
      <c r="O382" s="34">
        <f>IF(N382="","",N382+14)</f>
        <v>45883</v>
      </c>
      <c r="P382" s="33">
        <v>45898.0</v>
      </c>
      <c r="Q382" s="32">
        <f t="shared" si="707"/>
        <v>45905</v>
      </c>
      <c r="R382" s="32"/>
      <c r="S382" s="34" t="str">
        <f>IF(R382="","",R382+7)</f>
        <v/>
      </c>
      <c r="T382" s="41"/>
      <c r="U382" s="36" t="s">
        <v>38</v>
      </c>
      <c r="V382" s="85"/>
      <c r="W382" s="85"/>
      <c r="X382" s="85"/>
      <c r="Y382" s="85"/>
      <c r="Z382" s="85"/>
    </row>
    <row r="383">
      <c r="A383" s="58">
        <v>378.0</v>
      </c>
      <c r="B383" s="58" t="s">
        <v>1434</v>
      </c>
      <c r="C383" s="45" t="s">
        <v>1435</v>
      </c>
      <c r="D383" s="45">
        <v>7.73826252E9</v>
      </c>
      <c r="E383" s="44" t="s">
        <v>1436</v>
      </c>
      <c r="F383" s="45">
        <v>32372.0</v>
      </c>
      <c r="G383" s="45" t="s">
        <v>42</v>
      </c>
      <c r="H383" s="144" t="s">
        <v>1437</v>
      </c>
      <c r="I383" s="95">
        <v>45863.0</v>
      </c>
      <c r="J383" s="33">
        <v>45867.0</v>
      </c>
      <c r="K383" s="32">
        <f t="shared" si="418"/>
        <v>45874</v>
      </c>
      <c r="L383" s="32">
        <f t="shared" si="696"/>
        <v>45881</v>
      </c>
      <c r="M383" s="32"/>
      <c r="N383" s="33">
        <v>45877.0</v>
      </c>
      <c r="O383" s="34">
        <v>45891.0</v>
      </c>
      <c r="P383" s="33"/>
      <c r="Q383" s="32" t="str">
        <f t="shared" si="707"/>
        <v/>
      </c>
      <c r="R383" s="32" t="str">
        <f t="shared" ref="R383:S383" si="709">IF(Q383="","",Q383+7)</f>
        <v/>
      </c>
      <c r="S383" s="34" t="str">
        <f t="shared" si="709"/>
        <v/>
      </c>
      <c r="T383" s="41"/>
      <c r="U383" s="36" t="s">
        <v>27</v>
      </c>
      <c r="V383" s="85"/>
      <c r="W383" s="85"/>
      <c r="X383" s="85"/>
      <c r="Y383" s="85"/>
      <c r="Z383" s="85"/>
    </row>
    <row r="384">
      <c r="A384" s="58">
        <v>379.0</v>
      </c>
      <c r="B384" s="58" t="s">
        <v>1438</v>
      </c>
      <c r="C384" s="45" t="s">
        <v>1439</v>
      </c>
      <c r="D384" s="44">
        <v>9.929999766E9</v>
      </c>
      <c r="E384" s="44" t="s">
        <v>1440</v>
      </c>
      <c r="F384" s="107"/>
      <c r="G384" s="28" t="s">
        <v>36</v>
      </c>
      <c r="H384" s="154" t="s">
        <v>1441</v>
      </c>
      <c r="I384" s="78">
        <v>45867.0</v>
      </c>
      <c r="J384" s="33">
        <v>45868.0</v>
      </c>
      <c r="K384" s="32">
        <f t="shared" si="418"/>
        <v>45875</v>
      </c>
      <c r="L384" s="32">
        <f t="shared" si="696"/>
        <v>45882</v>
      </c>
      <c r="M384" s="32">
        <f t="shared" ref="M384:M385" si="710">IF(L384="","",L384+7)</f>
        <v>45889</v>
      </c>
      <c r="N384" s="33">
        <v>45877.0</v>
      </c>
      <c r="O384" s="34">
        <v>45891.0</v>
      </c>
      <c r="P384" s="33">
        <v>45898.0</v>
      </c>
      <c r="Q384" s="32">
        <f t="shared" si="707"/>
        <v>45905</v>
      </c>
      <c r="R384" s="32"/>
      <c r="S384" s="34" t="str">
        <f t="shared" ref="S384:S385" si="711">IF(R384="","",R384+7)</f>
        <v/>
      </c>
      <c r="T384" s="41"/>
      <c r="U384" s="36" t="s">
        <v>38</v>
      </c>
      <c r="V384" s="85"/>
      <c r="W384" s="85"/>
      <c r="X384" s="85"/>
      <c r="Y384" s="85"/>
      <c r="Z384" s="85"/>
    </row>
    <row r="385">
      <c r="A385" s="58">
        <v>380.0</v>
      </c>
      <c r="B385" s="43" t="s">
        <v>1442</v>
      </c>
      <c r="C385" s="44" t="s">
        <v>1443</v>
      </c>
      <c r="D385" s="155">
        <v>9.850891488E9</v>
      </c>
      <c r="E385" s="44" t="s">
        <v>1444</v>
      </c>
      <c r="F385" s="45">
        <v>3500.0</v>
      </c>
      <c r="G385" s="28" t="s">
        <v>24</v>
      </c>
      <c r="H385" s="46" t="s">
        <v>1445</v>
      </c>
      <c r="I385" s="47">
        <v>45865.0</v>
      </c>
      <c r="J385" s="33">
        <v>45877.0</v>
      </c>
      <c r="K385" s="32">
        <f t="shared" si="418"/>
        <v>45884</v>
      </c>
      <c r="L385" s="34">
        <v>45891.0</v>
      </c>
      <c r="M385" s="34">
        <f t="shared" si="710"/>
        <v>45898</v>
      </c>
      <c r="N385" s="33">
        <v>45903.0</v>
      </c>
      <c r="O385" s="34">
        <f t="shared" ref="O385:O397" si="713">IF(N385="","",N385+14)</f>
        <v>45917</v>
      </c>
      <c r="P385" s="33"/>
      <c r="Q385" s="32" t="str">
        <f t="shared" si="707"/>
        <v/>
      </c>
      <c r="R385" s="32"/>
      <c r="S385" s="34" t="str">
        <f t="shared" si="711"/>
        <v/>
      </c>
      <c r="T385" s="41"/>
      <c r="U385" s="36" t="s">
        <v>38</v>
      </c>
      <c r="V385" s="85"/>
      <c r="W385" s="85"/>
      <c r="X385" s="85"/>
      <c r="Y385" s="85"/>
      <c r="Z385" s="85"/>
    </row>
    <row r="386">
      <c r="A386" s="58">
        <v>381.0</v>
      </c>
      <c r="B386" s="58" t="s">
        <v>1446</v>
      </c>
      <c r="C386" s="44" t="s">
        <v>1447</v>
      </c>
      <c r="D386" s="44" t="s">
        <v>1448</v>
      </c>
      <c r="E386" s="44" t="s">
        <v>1449</v>
      </c>
      <c r="F386" s="45">
        <v>55015.0</v>
      </c>
      <c r="G386" s="28" t="s">
        <v>341</v>
      </c>
      <c r="H386" s="44"/>
      <c r="I386" s="78">
        <v>45867.0</v>
      </c>
      <c r="J386" s="33"/>
      <c r="K386" s="32" t="str">
        <f t="shared" si="418"/>
        <v/>
      </c>
      <c r="L386" s="32" t="str">
        <f t="shared" ref="L386:M386" si="712">IF(K386="","",K386+7)</f>
        <v/>
      </c>
      <c r="M386" s="32" t="str">
        <f t="shared" si="712"/>
        <v/>
      </c>
      <c r="N386" s="33">
        <v>45868.0</v>
      </c>
      <c r="O386" s="34">
        <f t="shared" si="713"/>
        <v>45882</v>
      </c>
      <c r="P386" s="33"/>
      <c r="Q386" s="32" t="str">
        <f t="shared" si="707"/>
        <v/>
      </c>
      <c r="R386" s="32" t="str">
        <f t="shared" ref="R386:S386" si="714">IF(Q386="","",Q386+7)</f>
        <v/>
      </c>
      <c r="S386" s="34" t="str">
        <f t="shared" si="714"/>
        <v/>
      </c>
      <c r="T386" s="41"/>
      <c r="U386" s="36" t="s">
        <v>38</v>
      </c>
      <c r="V386" s="85"/>
      <c r="W386" s="85"/>
      <c r="X386" s="85"/>
      <c r="Y386" s="85"/>
      <c r="Z386" s="85"/>
    </row>
    <row r="387">
      <c r="A387" s="58">
        <v>382.0</v>
      </c>
      <c r="B387" s="58" t="s">
        <v>1450</v>
      </c>
      <c r="C387" s="45" t="s">
        <v>1451</v>
      </c>
      <c r="D387" s="45" t="s">
        <v>1452</v>
      </c>
      <c r="E387" s="44" t="s">
        <v>1453</v>
      </c>
      <c r="F387" s="45">
        <v>9000.0</v>
      </c>
      <c r="G387" s="28" t="s">
        <v>36</v>
      </c>
      <c r="H387" s="87" t="s">
        <v>1454</v>
      </c>
      <c r="I387" s="78">
        <v>45867.0</v>
      </c>
      <c r="J387" s="33">
        <v>45868.0</v>
      </c>
      <c r="K387" s="32">
        <f t="shared" si="418"/>
        <v>45875</v>
      </c>
      <c r="L387" s="32">
        <f t="shared" ref="L387:M387" si="715">IF(K387="","",K387+7)</f>
        <v>45882</v>
      </c>
      <c r="M387" s="32">
        <f t="shared" si="715"/>
        <v>45889</v>
      </c>
      <c r="N387" s="33">
        <v>45880.0</v>
      </c>
      <c r="O387" s="34">
        <f t="shared" si="713"/>
        <v>45894</v>
      </c>
      <c r="P387" s="33">
        <v>45900.0</v>
      </c>
      <c r="Q387" s="34">
        <v>45907.0</v>
      </c>
      <c r="R387" s="32"/>
      <c r="S387" s="34" t="str">
        <f>IF(R387="","",R387+7)</f>
        <v/>
      </c>
      <c r="T387" s="41"/>
      <c r="U387" s="36" t="s">
        <v>38</v>
      </c>
      <c r="V387" s="85"/>
      <c r="W387" s="85"/>
      <c r="X387" s="85"/>
      <c r="Y387" s="85"/>
      <c r="Z387" s="85"/>
    </row>
    <row r="388">
      <c r="A388" s="58">
        <v>383.0</v>
      </c>
      <c r="B388" s="58" t="s">
        <v>1455</v>
      </c>
      <c r="C388" s="45" t="s">
        <v>1456</v>
      </c>
      <c r="D388" s="44">
        <v>9.619720254E9</v>
      </c>
      <c r="E388" s="44" t="s">
        <v>1457</v>
      </c>
      <c r="F388" s="45">
        <v>20999.0</v>
      </c>
      <c r="G388" s="28" t="s">
        <v>42</v>
      </c>
      <c r="H388" s="87" t="s">
        <v>1458</v>
      </c>
      <c r="I388" s="78">
        <v>45867.0</v>
      </c>
      <c r="J388" s="33">
        <v>45868.0</v>
      </c>
      <c r="K388" s="32">
        <f t="shared" si="418"/>
        <v>45875</v>
      </c>
      <c r="L388" s="32">
        <f t="shared" ref="L388:L397" si="717">IF(K388="","",K388+7)</f>
        <v>45882</v>
      </c>
      <c r="M388" s="32"/>
      <c r="N388" s="33">
        <v>45880.0</v>
      </c>
      <c r="O388" s="34">
        <f t="shared" si="713"/>
        <v>45894</v>
      </c>
      <c r="P388" s="33"/>
      <c r="Q388" s="32" t="str">
        <f t="shared" ref="Q388:S388" si="716">IF(P388="","",P388+7)</f>
        <v/>
      </c>
      <c r="R388" s="32" t="str">
        <f t="shared" si="716"/>
        <v/>
      </c>
      <c r="S388" s="34" t="str">
        <f t="shared" si="716"/>
        <v/>
      </c>
      <c r="T388" s="41"/>
      <c r="U388" s="36" t="s">
        <v>27</v>
      </c>
      <c r="V388" s="85"/>
      <c r="W388" s="85"/>
      <c r="X388" s="85"/>
      <c r="Y388" s="85"/>
      <c r="Z388" s="85"/>
    </row>
    <row r="389">
      <c r="A389" s="58">
        <v>384.0</v>
      </c>
      <c r="B389" s="45" t="s">
        <v>1459</v>
      </c>
      <c r="C389" s="44" t="s">
        <v>1460</v>
      </c>
      <c r="D389" s="44" t="s">
        <v>1461</v>
      </c>
      <c r="E389" s="45" t="s">
        <v>1462</v>
      </c>
      <c r="F389" s="45">
        <v>2999.0</v>
      </c>
      <c r="G389" s="28" t="s">
        <v>42</v>
      </c>
      <c r="H389" s="87" t="s">
        <v>1463</v>
      </c>
      <c r="I389" s="78">
        <v>45867.0</v>
      </c>
      <c r="J389" s="33">
        <v>45868.0</v>
      </c>
      <c r="K389" s="32">
        <f t="shared" si="418"/>
        <v>45875</v>
      </c>
      <c r="L389" s="32">
        <f t="shared" si="717"/>
        <v>45882</v>
      </c>
      <c r="M389" s="32"/>
      <c r="N389" s="33"/>
      <c r="O389" s="34" t="str">
        <f t="shared" si="713"/>
        <v/>
      </c>
      <c r="P389" s="33" t="str">
        <f t="shared" ref="P389:S389" si="718">IF(O389="","",O389+7)</f>
        <v/>
      </c>
      <c r="Q389" s="32" t="str">
        <f t="shared" si="718"/>
        <v/>
      </c>
      <c r="R389" s="32" t="str">
        <f t="shared" si="718"/>
        <v/>
      </c>
      <c r="S389" s="34" t="str">
        <f t="shared" si="718"/>
        <v/>
      </c>
      <c r="T389" s="41"/>
      <c r="U389" s="36" t="s">
        <v>38</v>
      </c>
      <c r="V389" s="85"/>
      <c r="W389" s="85"/>
      <c r="X389" s="85"/>
      <c r="Y389" s="85"/>
      <c r="Z389" s="85"/>
    </row>
    <row r="390">
      <c r="A390" s="58">
        <v>385.0</v>
      </c>
      <c r="B390" s="44" t="s">
        <v>1464</v>
      </c>
      <c r="C390" s="44" t="s">
        <v>1465</v>
      </c>
      <c r="D390" s="44">
        <v>9.881745425E9</v>
      </c>
      <c r="E390" s="45" t="s">
        <v>643</v>
      </c>
      <c r="F390" s="45">
        <v>45749.0</v>
      </c>
      <c r="G390" s="28" t="s">
        <v>341</v>
      </c>
      <c r="H390" s="87" t="s">
        <v>1466</v>
      </c>
      <c r="I390" s="78">
        <v>45867.0</v>
      </c>
      <c r="J390" s="33">
        <v>45868.0</v>
      </c>
      <c r="K390" s="32">
        <f t="shared" si="418"/>
        <v>45875</v>
      </c>
      <c r="L390" s="32">
        <f t="shared" si="717"/>
        <v>45882</v>
      </c>
      <c r="M390" s="32"/>
      <c r="N390" s="33">
        <v>45880.0</v>
      </c>
      <c r="O390" s="34">
        <f t="shared" si="713"/>
        <v>45894</v>
      </c>
      <c r="P390" s="33">
        <v>45898.0</v>
      </c>
      <c r="Q390" s="32">
        <f t="shared" ref="Q390:Q396" si="719">IF(P390="","",P390+7)</f>
        <v>45905</v>
      </c>
      <c r="R390" s="32"/>
      <c r="S390" s="34" t="str">
        <f>IF(R390="","",R390+7)</f>
        <v/>
      </c>
      <c r="T390" s="41"/>
      <c r="U390" s="36" t="s">
        <v>38</v>
      </c>
      <c r="V390" s="85"/>
      <c r="W390" s="85"/>
      <c r="X390" s="85"/>
      <c r="Y390" s="85"/>
      <c r="Z390" s="85"/>
    </row>
    <row r="391">
      <c r="A391" s="58">
        <v>386.0</v>
      </c>
      <c r="B391" s="58" t="s">
        <v>1053</v>
      </c>
      <c r="C391" s="44" t="s">
        <v>1054</v>
      </c>
      <c r="D391" s="44" t="s">
        <v>1055</v>
      </c>
      <c r="E391" s="44" t="s">
        <v>1056</v>
      </c>
      <c r="F391" s="45">
        <v>18000.0</v>
      </c>
      <c r="G391" s="28" t="s">
        <v>24</v>
      </c>
      <c r="H391" s="144" t="s">
        <v>1467</v>
      </c>
      <c r="I391" s="47">
        <v>45826.0</v>
      </c>
      <c r="J391" s="40">
        <v>45826.0</v>
      </c>
      <c r="K391" s="32">
        <f t="shared" si="418"/>
        <v>45833</v>
      </c>
      <c r="L391" s="32">
        <f t="shared" si="717"/>
        <v>45840</v>
      </c>
      <c r="M391" s="32">
        <f>IF(L391="","",L391+7)</f>
        <v>45847</v>
      </c>
      <c r="N391" s="33">
        <v>45875.0</v>
      </c>
      <c r="O391" s="34">
        <f t="shared" si="713"/>
        <v>45889</v>
      </c>
      <c r="P391" s="33"/>
      <c r="Q391" s="32" t="str">
        <f t="shared" si="719"/>
        <v/>
      </c>
      <c r="R391" s="32" t="str">
        <f t="shared" ref="R391:S391" si="720">IF(Q391="","",Q391+7)</f>
        <v/>
      </c>
      <c r="S391" s="34" t="str">
        <f t="shared" si="720"/>
        <v/>
      </c>
      <c r="T391" s="41"/>
      <c r="U391" s="36" t="s">
        <v>38</v>
      </c>
      <c r="V391" s="85"/>
      <c r="W391" s="85"/>
      <c r="X391" s="85"/>
      <c r="Y391" s="85"/>
      <c r="Z391" s="85"/>
    </row>
    <row r="392">
      <c r="A392" s="58">
        <v>387.0</v>
      </c>
      <c r="B392" s="44" t="s">
        <v>1252</v>
      </c>
      <c r="C392" s="44" t="s">
        <v>1253</v>
      </c>
      <c r="D392" s="44">
        <v>9.458846141E9</v>
      </c>
      <c r="E392" s="44" t="s">
        <v>1155</v>
      </c>
      <c r="F392" s="44">
        <v>8800.0</v>
      </c>
      <c r="G392" s="28" t="s">
        <v>42</v>
      </c>
      <c r="H392" s="46" t="s">
        <v>1254</v>
      </c>
      <c r="I392" s="47">
        <v>45866.0</v>
      </c>
      <c r="J392" s="35">
        <v>45866.0</v>
      </c>
      <c r="K392" s="32">
        <f t="shared" si="418"/>
        <v>45873</v>
      </c>
      <c r="L392" s="32">
        <f t="shared" si="717"/>
        <v>45880</v>
      </c>
      <c r="M392" s="32"/>
      <c r="N392" s="33">
        <v>45868.0</v>
      </c>
      <c r="O392" s="32">
        <f t="shared" si="713"/>
        <v>45882</v>
      </c>
      <c r="P392" s="33"/>
      <c r="Q392" s="32" t="str">
        <f t="shared" si="719"/>
        <v/>
      </c>
      <c r="R392" s="32" t="str">
        <f t="shared" ref="R392:S392" si="721">IF(Q392="","",Q392+7)</f>
        <v/>
      </c>
      <c r="S392" s="34" t="str">
        <f t="shared" si="721"/>
        <v/>
      </c>
      <c r="T392" s="41"/>
      <c r="U392" s="36" t="s">
        <v>27</v>
      </c>
      <c r="V392" s="141"/>
      <c r="W392" s="141"/>
      <c r="X392" s="141"/>
      <c r="Y392" s="141"/>
      <c r="Z392" s="141"/>
    </row>
    <row r="393">
      <c r="A393" s="58">
        <v>388.0</v>
      </c>
      <c r="B393" s="45" t="s">
        <v>1468</v>
      </c>
      <c r="C393" s="44" t="s">
        <v>1469</v>
      </c>
      <c r="D393" s="44" t="s">
        <v>1470</v>
      </c>
      <c r="E393" s="44" t="s">
        <v>1471</v>
      </c>
      <c r="F393" s="45">
        <v>15000.0</v>
      </c>
      <c r="G393" s="28" t="s">
        <v>24</v>
      </c>
      <c r="H393" s="87" t="s">
        <v>1472</v>
      </c>
      <c r="I393" s="47">
        <v>45868.0</v>
      </c>
      <c r="J393" s="33">
        <v>45869.0</v>
      </c>
      <c r="K393" s="32">
        <f t="shared" si="418"/>
        <v>45876</v>
      </c>
      <c r="L393" s="32">
        <f t="shared" si="717"/>
        <v>45883</v>
      </c>
      <c r="M393" s="32"/>
      <c r="N393" s="33">
        <v>45881.0</v>
      </c>
      <c r="O393" s="32">
        <f t="shared" si="713"/>
        <v>45895</v>
      </c>
      <c r="P393" s="33"/>
      <c r="Q393" s="32" t="str">
        <f t="shared" si="719"/>
        <v/>
      </c>
      <c r="R393" s="32" t="str">
        <f t="shared" ref="R393:S393" si="722">IF(Q393="","",Q393+7)</f>
        <v/>
      </c>
      <c r="S393" s="34" t="str">
        <f t="shared" si="722"/>
        <v/>
      </c>
      <c r="T393" s="41"/>
      <c r="U393" s="36" t="s">
        <v>27</v>
      </c>
      <c r="V393" s="85"/>
      <c r="W393" s="85"/>
      <c r="X393" s="85"/>
      <c r="Y393" s="85"/>
      <c r="Z393" s="85"/>
    </row>
    <row r="394">
      <c r="A394" s="58">
        <v>389.0</v>
      </c>
      <c r="B394" s="45" t="s">
        <v>1473</v>
      </c>
      <c r="C394" s="44" t="s">
        <v>1474</v>
      </c>
      <c r="D394" s="44" t="s">
        <v>1475</v>
      </c>
      <c r="E394" s="44" t="s">
        <v>1476</v>
      </c>
      <c r="F394" s="45">
        <v>9000.0</v>
      </c>
      <c r="G394" s="28" t="s">
        <v>24</v>
      </c>
      <c r="H394" s="87" t="s">
        <v>1477</v>
      </c>
      <c r="I394" s="47">
        <v>45868.0</v>
      </c>
      <c r="J394" s="33">
        <v>45869.0</v>
      </c>
      <c r="K394" s="32">
        <f t="shared" si="418"/>
        <v>45876</v>
      </c>
      <c r="L394" s="32">
        <f t="shared" si="717"/>
        <v>45883</v>
      </c>
      <c r="M394" s="32"/>
      <c r="N394" s="33">
        <v>45881.0</v>
      </c>
      <c r="O394" s="32">
        <f t="shared" si="713"/>
        <v>45895</v>
      </c>
      <c r="P394" s="33"/>
      <c r="Q394" s="32" t="str">
        <f t="shared" si="719"/>
        <v/>
      </c>
      <c r="R394" s="32" t="str">
        <f t="shared" ref="R394:S394" si="723">IF(Q394="","",Q394+7)</f>
        <v/>
      </c>
      <c r="S394" s="34" t="str">
        <f t="shared" si="723"/>
        <v/>
      </c>
      <c r="T394" s="41"/>
      <c r="U394" s="36" t="s">
        <v>27</v>
      </c>
      <c r="V394" s="85"/>
      <c r="W394" s="85"/>
      <c r="X394" s="85"/>
      <c r="Y394" s="85"/>
      <c r="Z394" s="85"/>
    </row>
    <row r="395">
      <c r="A395" s="58">
        <v>390.0</v>
      </c>
      <c r="B395" s="45" t="s">
        <v>1478</v>
      </c>
      <c r="C395" s="129" t="s">
        <v>1479</v>
      </c>
      <c r="D395" s="44" t="s">
        <v>1480</v>
      </c>
      <c r="E395" s="44" t="s">
        <v>1481</v>
      </c>
      <c r="F395" s="45">
        <v>21525.0</v>
      </c>
      <c r="G395" s="28" t="s">
        <v>791</v>
      </c>
      <c r="H395" s="87" t="s">
        <v>1482</v>
      </c>
      <c r="I395" s="47">
        <v>45868.0</v>
      </c>
      <c r="J395" s="33">
        <v>45869.0</v>
      </c>
      <c r="K395" s="32">
        <f t="shared" si="418"/>
        <v>45876</v>
      </c>
      <c r="L395" s="32">
        <f t="shared" si="717"/>
        <v>45883</v>
      </c>
      <c r="M395" s="32"/>
      <c r="N395" s="33">
        <v>45881.0</v>
      </c>
      <c r="O395" s="32">
        <f t="shared" si="713"/>
        <v>45895</v>
      </c>
      <c r="P395" s="33"/>
      <c r="Q395" s="32" t="str">
        <f t="shared" si="719"/>
        <v/>
      </c>
      <c r="R395" s="32" t="str">
        <f t="shared" ref="R395:S395" si="724">IF(Q395="","",Q395+7)</f>
        <v/>
      </c>
      <c r="S395" s="34" t="str">
        <f t="shared" si="724"/>
        <v/>
      </c>
      <c r="T395" s="41"/>
      <c r="U395" s="36" t="s">
        <v>38</v>
      </c>
      <c r="V395" s="85"/>
      <c r="W395" s="85"/>
      <c r="X395" s="85"/>
      <c r="Y395" s="85"/>
      <c r="Z395" s="85"/>
    </row>
    <row r="396">
      <c r="A396" s="58">
        <v>391.0</v>
      </c>
      <c r="B396" s="45" t="s">
        <v>1483</v>
      </c>
      <c r="C396" s="44" t="s">
        <v>1484</v>
      </c>
      <c r="D396" s="44" t="s">
        <v>1485</v>
      </c>
      <c r="E396" s="45" t="s">
        <v>1486</v>
      </c>
      <c r="F396" s="107"/>
      <c r="G396" s="28" t="s">
        <v>341</v>
      </c>
      <c r="H396" s="154" t="s">
        <v>1487</v>
      </c>
      <c r="I396" s="47">
        <v>45868.0</v>
      </c>
      <c r="J396" s="33">
        <v>45869.0</v>
      </c>
      <c r="K396" s="32">
        <f t="shared" si="418"/>
        <v>45876</v>
      </c>
      <c r="L396" s="32">
        <f t="shared" si="717"/>
        <v>45883</v>
      </c>
      <c r="M396" s="32">
        <f t="shared" ref="M396:M398" si="726">IF(L396="","",L396+7)</f>
        <v>45890</v>
      </c>
      <c r="N396" s="33">
        <v>45901.0</v>
      </c>
      <c r="O396" s="32">
        <f t="shared" si="713"/>
        <v>45915</v>
      </c>
      <c r="P396" s="33"/>
      <c r="Q396" s="32" t="str">
        <f t="shared" si="719"/>
        <v/>
      </c>
      <c r="R396" s="32" t="str">
        <f t="shared" ref="R396:S396" si="725">IF(Q396="","",Q396+7)</f>
        <v/>
      </c>
      <c r="S396" s="34" t="str">
        <f t="shared" si="725"/>
        <v/>
      </c>
      <c r="T396" s="41"/>
      <c r="U396" s="36" t="s">
        <v>38</v>
      </c>
      <c r="V396" s="85"/>
      <c r="W396" s="85"/>
      <c r="X396" s="85"/>
      <c r="Y396" s="85"/>
      <c r="Z396" s="85"/>
    </row>
    <row r="397">
      <c r="A397" s="109"/>
      <c r="B397" s="109">
        <v>45870.0</v>
      </c>
      <c r="C397" s="110"/>
      <c r="D397" s="110"/>
      <c r="E397" s="110"/>
      <c r="F397" s="110"/>
      <c r="G397" s="17"/>
      <c r="H397" s="143"/>
      <c r="I397" s="24"/>
      <c r="J397" s="20"/>
      <c r="K397" s="20" t="str">
        <f t="shared" si="418"/>
        <v/>
      </c>
      <c r="L397" s="20" t="str">
        <f t="shared" si="717"/>
        <v/>
      </c>
      <c r="M397" s="20" t="str">
        <f t="shared" si="726"/>
        <v/>
      </c>
      <c r="N397" s="20"/>
      <c r="O397" s="20" t="str">
        <f t="shared" si="713"/>
        <v/>
      </c>
      <c r="P397" s="20" t="str">
        <f t="shared" ref="P397:S397" si="727">IF(O397="","",O397+7)</f>
        <v/>
      </c>
      <c r="Q397" s="20" t="str">
        <f t="shared" si="727"/>
        <v/>
      </c>
      <c r="R397" s="20" t="str">
        <f t="shared" si="727"/>
        <v/>
      </c>
      <c r="S397" s="20" t="str">
        <f t="shared" si="727"/>
        <v/>
      </c>
      <c r="T397" s="24"/>
      <c r="U397" s="24"/>
      <c r="V397" s="24"/>
      <c r="W397" s="24"/>
      <c r="X397" s="24"/>
      <c r="Y397" s="24"/>
      <c r="Z397" s="24"/>
    </row>
    <row r="398">
      <c r="A398" s="45">
        <v>392.0</v>
      </c>
      <c r="B398" s="44" t="s">
        <v>1488</v>
      </c>
      <c r="C398" s="44" t="s">
        <v>1489</v>
      </c>
      <c r="D398" s="44" t="s">
        <v>1490</v>
      </c>
      <c r="E398" s="44" t="s">
        <v>1491</v>
      </c>
      <c r="F398" s="45">
        <v>16000.0</v>
      </c>
      <c r="G398" s="28" t="s">
        <v>42</v>
      </c>
      <c r="H398" s="87" t="s">
        <v>1492</v>
      </c>
      <c r="I398" s="47">
        <v>45870.0</v>
      </c>
      <c r="J398" s="33">
        <v>45874.0</v>
      </c>
      <c r="K398" s="32">
        <f t="shared" si="418"/>
        <v>45881</v>
      </c>
      <c r="L398" s="32"/>
      <c r="M398" s="32" t="str">
        <f t="shared" si="726"/>
        <v/>
      </c>
      <c r="N398" s="33">
        <v>45874.0</v>
      </c>
      <c r="O398" s="32"/>
      <c r="P398" s="33" t="str">
        <f t="shared" ref="P398:S398" si="728">IF(O398="","",O398+7)</f>
        <v/>
      </c>
      <c r="Q398" s="32" t="str">
        <f t="shared" si="728"/>
        <v/>
      </c>
      <c r="R398" s="32" t="str">
        <f t="shared" si="728"/>
        <v/>
      </c>
      <c r="S398" s="34" t="str">
        <f t="shared" si="728"/>
        <v/>
      </c>
      <c r="T398" s="41"/>
      <c r="U398" s="36" t="s">
        <v>27</v>
      </c>
      <c r="V398" s="85"/>
      <c r="W398" s="85"/>
      <c r="X398" s="85"/>
      <c r="Y398" s="85"/>
      <c r="Z398" s="85"/>
    </row>
    <row r="399">
      <c r="A399" s="45">
        <v>393.0</v>
      </c>
      <c r="B399" s="45" t="s">
        <v>1493</v>
      </c>
      <c r="C399" s="45" t="s">
        <v>1494</v>
      </c>
      <c r="D399" s="45" t="s">
        <v>1495</v>
      </c>
      <c r="E399" s="44" t="s">
        <v>1496</v>
      </c>
      <c r="F399" s="45">
        <v>11200.0</v>
      </c>
      <c r="G399" s="28" t="s">
        <v>24</v>
      </c>
      <c r="H399" s="44"/>
      <c r="I399" s="47">
        <v>45870.0</v>
      </c>
      <c r="J399" s="33"/>
      <c r="K399" s="32" t="str">
        <f t="shared" si="418"/>
        <v/>
      </c>
      <c r="L399" s="32" t="str">
        <f t="shared" ref="L399:M399" si="729">IF(K399="","",K399+7)</f>
        <v/>
      </c>
      <c r="M399" s="32" t="str">
        <f t="shared" si="729"/>
        <v/>
      </c>
      <c r="N399" s="33">
        <v>45874.0</v>
      </c>
      <c r="O399" s="32">
        <f t="shared" ref="O399:O410" si="732">IF(N399="","",N399+14)</f>
        <v>45888</v>
      </c>
      <c r="P399" s="33"/>
      <c r="Q399" s="32" t="str">
        <f t="shared" ref="Q399:S399" si="730">IF(P399="","",P399+7)</f>
        <v/>
      </c>
      <c r="R399" s="32" t="str">
        <f t="shared" si="730"/>
        <v/>
      </c>
      <c r="S399" s="34" t="str">
        <f t="shared" si="730"/>
        <v/>
      </c>
      <c r="T399" s="41"/>
      <c r="U399" s="36" t="s">
        <v>27</v>
      </c>
      <c r="V399" s="85"/>
      <c r="W399" s="85"/>
      <c r="X399" s="85"/>
      <c r="Y399" s="85"/>
      <c r="Z399" s="85"/>
    </row>
    <row r="400">
      <c r="A400" s="45">
        <v>394.0</v>
      </c>
      <c r="B400" s="45" t="s">
        <v>1493</v>
      </c>
      <c r="C400" s="45" t="s">
        <v>1494</v>
      </c>
      <c r="D400" s="45" t="s">
        <v>1495</v>
      </c>
      <c r="E400" s="45" t="s">
        <v>1497</v>
      </c>
      <c r="F400" s="45">
        <v>7500.0</v>
      </c>
      <c r="G400" s="58" t="s">
        <v>24</v>
      </c>
      <c r="H400" s="156"/>
      <c r="I400" s="47">
        <v>45870.0</v>
      </c>
      <c r="J400" s="33"/>
      <c r="K400" s="32" t="str">
        <f t="shared" si="418"/>
        <v/>
      </c>
      <c r="L400" s="32" t="str">
        <f t="shared" ref="L400:M400" si="731">IF(K400="","",K400+7)</f>
        <v/>
      </c>
      <c r="M400" s="32" t="str">
        <f t="shared" si="731"/>
        <v/>
      </c>
      <c r="N400" s="33">
        <v>45874.0</v>
      </c>
      <c r="O400" s="32">
        <f t="shared" si="732"/>
        <v>45888</v>
      </c>
      <c r="P400" s="33"/>
      <c r="Q400" s="32" t="str">
        <f t="shared" ref="Q400:S400" si="733">IF(P400="","",P400+7)</f>
        <v/>
      </c>
      <c r="R400" s="32" t="str">
        <f t="shared" si="733"/>
        <v/>
      </c>
      <c r="S400" s="34" t="str">
        <f t="shared" si="733"/>
        <v/>
      </c>
      <c r="T400" s="41"/>
      <c r="U400" s="36" t="s">
        <v>27</v>
      </c>
      <c r="V400" s="85"/>
      <c r="W400" s="85"/>
      <c r="X400" s="85"/>
      <c r="Y400" s="85"/>
      <c r="Z400" s="85"/>
    </row>
    <row r="401">
      <c r="A401" s="45">
        <v>395.0</v>
      </c>
      <c r="B401" s="157" t="s">
        <v>1498</v>
      </c>
      <c r="C401" s="45" t="s">
        <v>1499</v>
      </c>
      <c r="D401" s="44" t="s">
        <v>1500</v>
      </c>
      <c r="E401" s="45" t="s">
        <v>1501</v>
      </c>
      <c r="F401" s="45">
        <v>14999.0</v>
      </c>
      <c r="G401" s="58" t="s">
        <v>791</v>
      </c>
      <c r="H401" s="154" t="s">
        <v>1502</v>
      </c>
      <c r="I401" s="47">
        <v>45870.0</v>
      </c>
      <c r="J401" s="33">
        <v>45874.0</v>
      </c>
      <c r="K401" s="32">
        <f t="shared" si="418"/>
        <v>45881</v>
      </c>
      <c r="L401" s="32">
        <f t="shared" ref="L401:M401" si="734">IF(K401="","",K401+7)</f>
        <v>45888</v>
      </c>
      <c r="M401" s="32">
        <f t="shared" si="734"/>
        <v>45895</v>
      </c>
      <c r="N401" s="33">
        <v>45901.0</v>
      </c>
      <c r="O401" s="32">
        <f t="shared" si="732"/>
        <v>45915</v>
      </c>
      <c r="P401" s="33"/>
      <c r="Q401" s="32" t="str">
        <f t="shared" ref="Q401:S401" si="735">IF(P401="","",P401+7)</f>
        <v/>
      </c>
      <c r="R401" s="32" t="str">
        <f t="shared" si="735"/>
        <v/>
      </c>
      <c r="S401" s="34" t="str">
        <f t="shared" si="735"/>
        <v/>
      </c>
      <c r="T401" s="41"/>
      <c r="U401" s="36" t="s">
        <v>38</v>
      </c>
      <c r="V401" s="85"/>
      <c r="W401" s="85"/>
      <c r="X401" s="85"/>
      <c r="Y401" s="85"/>
      <c r="Z401" s="85"/>
    </row>
    <row r="402">
      <c r="A402" s="45">
        <v>396.0</v>
      </c>
      <c r="B402" s="44" t="s">
        <v>1503</v>
      </c>
      <c r="C402" s="44" t="s">
        <v>1504</v>
      </c>
      <c r="D402" s="44">
        <v>8.547578553E9</v>
      </c>
      <c r="E402" s="44" t="s">
        <v>1505</v>
      </c>
      <c r="F402" s="45">
        <v>11416.0</v>
      </c>
      <c r="G402" s="58" t="s">
        <v>322</v>
      </c>
      <c r="H402" s="87" t="s">
        <v>1506</v>
      </c>
      <c r="I402" s="56">
        <v>45874.0</v>
      </c>
      <c r="J402" s="35">
        <v>45895.0</v>
      </c>
      <c r="K402" s="32">
        <f t="shared" si="418"/>
        <v>45902</v>
      </c>
      <c r="L402" s="32"/>
      <c r="M402" s="32" t="str">
        <f t="shared" ref="M402:M408" si="737">IF(L402="","",L402+7)</f>
        <v/>
      </c>
      <c r="N402" s="33">
        <v>45895.0</v>
      </c>
      <c r="O402" s="32">
        <f t="shared" si="732"/>
        <v>45909</v>
      </c>
      <c r="P402" s="33"/>
      <c r="Q402" s="32" t="str">
        <f t="shared" ref="Q402:S402" si="736">IF(P402="","",P402+7)</f>
        <v/>
      </c>
      <c r="R402" s="32" t="str">
        <f t="shared" si="736"/>
        <v/>
      </c>
      <c r="S402" s="34" t="str">
        <f t="shared" si="736"/>
        <v/>
      </c>
      <c r="T402" s="41"/>
      <c r="U402" s="36" t="s">
        <v>38</v>
      </c>
      <c r="V402" s="85"/>
      <c r="W402" s="85"/>
      <c r="X402" s="85"/>
      <c r="Y402" s="85"/>
      <c r="Z402" s="85"/>
    </row>
    <row r="403">
      <c r="A403" s="45">
        <v>397.0</v>
      </c>
      <c r="B403" s="157" t="s">
        <v>1507</v>
      </c>
      <c r="C403" s="44" t="s">
        <v>1508</v>
      </c>
      <c r="D403" s="44"/>
      <c r="E403" s="44" t="s">
        <v>109</v>
      </c>
      <c r="F403" s="45">
        <v>200000.0</v>
      </c>
      <c r="G403" s="58" t="s">
        <v>791</v>
      </c>
      <c r="H403" s="87" t="s">
        <v>1509</v>
      </c>
      <c r="I403" s="47">
        <v>45872.0</v>
      </c>
      <c r="J403" s="33">
        <v>45876.0</v>
      </c>
      <c r="K403" s="32">
        <f t="shared" si="418"/>
        <v>45883</v>
      </c>
      <c r="L403" s="32"/>
      <c r="M403" s="32" t="str">
        <f t="shared" si="737"/>
        <v/>
      </c>
      <c r="N403" s="33">
        <v>45885.0</v>
      </c>
      <c r="O403" s="32">
        <f t="shared" si="732"/>
        <v>45899</v>
      </c>
      <c r="P403" s="33"/>
      <c r="Q403" s="32" t="str">
        <f t="shared" ref="Q403:S403" si="738">IF(P403="","",P403+7)</f>
        <v/>
      </c>
      <c r="R403" s="32" t="str">
        <f t="shared" si="738"/>
        <v/>
      </c>
      <c r="S403" s="34" t="str">
        <f t="shared" si="738"/>
        <v/>
      </c>
      <c r="T403" s="41"/>
      <c r="U403" s="36" t="s">
        <v>38</v>
      </c>
      <c r="V403" s="85"/>
      <c r="W403" s="85"/>
      <c r="X403" s="85"/>
      <c r="Y403" s="85"/>
      <c r="Z403" s="85"/>
    </row>
    <row r="404">
      <c r="A404" s="45">
        <v>398.0</v>
      </c>
      <c r="B404" s="45" t="s">
        <v>1510</v>
      </c>
      <c r="C404" s="45" t="s">
        <v>1511</v>
      </c>
      <c r="D404" s="44">
        <v>7.665765018E9</v>
      </c>
      <c r="E404" s="45" t="s">
        <v>706</v>
      </c>
      <c r="F404" s="45">
        <v>349.0</v>
      </c>
      <c r="G404" s="58" t="s">
        <v>24</v>
      </c>
      <c r="H404" s="154" t="s">
        <v>1512</v>
      </c>
      <c r="I404" s="47">
        <v>45872.0</v>
      </c>
      <c r="J404" s="35">
        <v>45877.0</v>
      </c>
      <c r="K404" s="32">
        <f t="shared" si="418"/>
        <v>45884</v>
      </c>
      <c r="L404" s="32"/>
      <c r="M404" s="32" t="str">
        <f t="shared" si="737"/>
        <v/>
      </c>
      <c r="N404" s="33"/>
      <c r="O404" s="32" t="str">
        <f t="shared" si="732"/>
        <v/>
      </c>
      <c r="P404" s="33"/>
      <c r="Q404" s="32" t="str">
        <f t="shared" ref="Q404:S404" si="739">IF(P404="","",P404+7)</f>
        <v/>
      </c>
      <c r="R404" s="32" t="str">
        <f t="shared" si="739"/>
        <v/>
      </c>
      <c r="S404" s="34" t="str">
        <f t="shared" si="739"/>
        <v/>
      </c>
      <c r="T404" s="41"/>
      <c r="U404" s="36" t="s">
        <v>38</v>
      </c>
      <c r="V404" s="85"/>
      <c r="W404" s="85"/>
      <c r="X404" s="85"/>
      <c r="Y404" s="85"/>
      <c r="Z404" s="85"/>
    </row>
    <row r="405">
      <c r="A405" s="45">
        <v>399.0</v>
      </c>
      <c r="B405" s="157" t="s">
        <v>1513</v>
      </c>
      <c r="C405" s="45" t="s">
        <v>1514</v>
      </c>
      <c r="D405" s="44" t="s">
        <v>1515</v>
      </c>
      <c r="E405" s="45" t="s">
        <v>1516</v>
      </c>
      <c r="F405" s="45">
        <v>40000.0</v>
      </c>
      <c r="G405" s="58" t="s">
        <v>791</v>
      </c>
      <c r="H405" s="87" t="s">
        <v>1517</v>
      </c>
      <c r="I405" s="47">
        <v>45873.0</v>
      </c>
      <c r="J405" s="35">
        <v>45876.0</v>
      </c>
      <c r="K405" s="32">
        <f t="shared" si="418"/>
        <v>45883</v>
      </c>
      <c r="L405" s="32"/>
      <c r="M405" s="32" t="str">
        <f t="shared" si="737"/>
        <v/>
      </c>
      <c r="N405" s="33">
        <v>45889.0</v>
      </c>
      <c r="O405" s="32">
        <f t="shared" si="732"/>
        <v>45903</v>
      </c>
      <c r="P405" s="33"/>
      <c r="Q405" s="32" t="str">
        <f t="shared" ref="Q405:S405" si="740">IF(P405="","",P405+7)</f>
        <v/>
      </c>
      <c r="R405" s="32" t="str">
        <f t="shared" si="740"/>
        <v/>
      </c>
      <c r="S405" s="34" t="str">
        <f t="shared" si="740"/>
        <v/>
      </c>
      <c r="T405" s="41"/>
      <c r="U405" s="36" t="s">
        <v>38</v>
      </c>
      <c r="V405" s="85"/>
      <c r="W405" s="85"/>
      <c r="X405" s="85"/>
      <c r="Y405" s="85"/>
      <c r="Z405" s="85"/>
    </row>
    <row r="406">
      <c r="A406" s="45">
        <v>400.0</v>
      </c>
      <c r="B406" s="45" t="s">
        <v>1518</v>
      </c>
      <c r="C406" s="45" t="s">
        <v>1519</v>
      </c>
      <c r="D406" s="45">
        <v>9.763417855E9</v>
      </c>
      <c r="E406" s="44" t="s">
        <v>1520</v>
      </c>
      <c r="F406" s="45">
        <v>40440.0</v>
      </c>
      <c r="G406" s="58" t="s">
        <v>24</v>
      </c>
      <c r="H406" s="87" t="s">
        <v>1521</v>
      </c>
      <c r="I406" s="47">
        <v>45872.0</v>
      </c>
      <c r="J406" s="35">
        <v>45876.0</v>
      </c>
      <c r="K406" s="32">
        <f t="shared" si="418"/>
        <v>45883</v>
      </c>
      <c r="L406" s="32"/>
      <c r="M406" s="32" t="str">
        <f t="shared" si="737"/>
        <v/>
      </c>
      <c r="N406" s="33">
        <v>45889.0</v>
      </c>
      <c r="O406" s="32">
        <f t="shared" si="732"/>
        <v>45903</v>
      </c>
      <c r="P406" s="33"/>
      <c r="Q406" s="32" t="str">
        <f t="shared" ref="Q406:S406" si="741">IF(P406="","",P406+7)</f>
        <v/>
      </c>
      <c r="R406" s="32" t="str">
        <f t="shared" si="741"/>
        <v/>
      </c>
      <c r="S406" s="34" t="str">
        <f t="shared" si="741"/>
        <v/>
      </c>
      <c r="T406" s="41"/>
      <c r="U406" s="36" t="s">
        <v>27</v>
      </c>
      <c r="V406" s="85"/>
      <c r="W406" s="85"/>
      <c r="X406" s="85"/>
      <c r="Y406" s="85"/>
      <c r="Z406" s="85"/>
    </row>
    <row r="407">
      <c r="A407" s="45">
        <v>401.0</v>
      </c>
      <c r="B407" s="157" t="s">
        <v>1522</v>
      </c>
      <c r="C407" s="45" t="s">
        <v>1523</v>
      </c>
      <c r="D407" s="45" t="s">
        <v>1524</v>
      </c>
      <c r="E407" s="45" t="s">
        <v>1155</v>
      </c>
      <c r="F407" s="45">
        <v>56838.0</v>
      </c>
      <c r="G407" s="58" t="s">
        <v>322</v>
      </c>
      <c r="H407" s="87" t="s">
        <v>1525</v>
      </c>
      <c r="I407" s="47">
        <v>45873.0</v>
      </c>
      <c r="J407" s="35">
        <v>45895.0</v>
      </c>
      <c r="K407" s="32">
        <f t="shared" si="418"/>
        <v>45902</v>
      </c>
      <c r="L407" s="32"/>
      <c r="M407" s="32" t="str">
        <f t="shared" si="737"/>
        <v/>
      </c>
      <c r="N407" s="33">
        <v>45895.0</v>
      </c>
      <c r="O407" s="32">
        <f t="shared" si="732"/>
        <v>45909</v>
      </c>
      <c r="P407" s="33"/>
      <c r="Q407" s="32" t="str">
        <f t="shared" ref="Q407:S407" si="742">IF(P407="","",P407+7)</f>
        <v/>
      </c>
      <c r="R407" s="32" t="str">
        <f t="shared" si="742"/>
        <v/>
      </c>
      <c r="S407" s="34" t="str">
        <f t="shared" si="742"/>
        <v/>
      </c>
      <c r="T407" s="41"/>
      <c r="U407" s="36" t="s">
        <v>38</v>
      </c>
      <c r="V407" s="85"/>
      <c r="W407" s="85"/>
      <c r="X407" s="85"/>
      <c r="Y407" s="85"/>
      <c r="Z407" s="85"/>
    </row>
    <row r="408">
      <c r="A408" s="45">
        <v>402.0</v>
      </c>
      <c r="B408" s="45" t="s">
        <v>1526</v>
      </c>
      <c r="C408" s="45" t="s">
        <v>1527</v>
      </c>
      <c r="D408" s="44">
        <v>8.511176796E9</v>
      </c>
      <c r="E408" s="45" t="s">
        <v>46</v>
      </c>
      <c r="F408" s="45">
        <v>464955.0</v>
      </c>
      <c r="G408" s="58" t="s">
        <v>42</v>
      </c>
      <c r="H408" s="87" t="s">
        <v>1528</v>
      </c>
      <c r="I408" s="47">
        <v>45873.0</v>
      </c>
      <c r="J408" s="35">
        <v>45895.0</v>
      </c>
      <c r="K408" s="32">
        <f t="shared" si="418"/>
        <v>45902</v>
      </c>
      <c r="L408" s="32">
        <v>45909.0</v>
      </c>
      <c r="M408" s="32">
        <f t="shared" si="737"/>
        <v>45916</v>
      </c>
      <c r="N408" s="33">
        <v>45889.0</v>
      </c>
      <c r="O408" s="32">
        <f t="shared" si="732"/>
        <v>45903</v>
      </c>
      <c r="P408" s="33"/>
      <c r="Q408" s="32" t="str">
        <f t="shared" ref="Q408:S408" si="743">IF(P408="","",P408+7)</f>
        <v/>
      </c>
      <c r="R408" s="32" t="str">
        <f t="shared" si="743"/>
        <v/>
      </c>
      <c r="S408" s="34" t="str">
        <f t="shared" si="743"/>
        <v/>
      </c>
      <c r="T408" s="41"/>
      <c r="U408" s="36" t="s">
        <v>38</v>
      </c>
      <c r="V408" s="85"/>
      <c r="W408" s="85"/>
      <c r="X408" s="85"/>
      <c r="Y408" s="85"/>
      <c r="Z408" s="85"/>
    </row>
    <row r="409">
      <c r="A409" s="45">
        <v>403.0</v>
      </c>
      <c r="B409" s="44" t="s">
        <v>357</v>
      </c>
      <c r="C409" s="44" t="s">
        <v>358</v>
      </c>
      <c r="D409" s="44" t="s">
        <v>1529</v>
      </c>
      <c r="E409" s="45" t="s">
        <v>1530</v>
      </c>
      <c r="F409" s="45">
        <v>61501.0</v>
      </c>
      <c r="G409" s="58" t="s">
        <v>36</v>
      </c>
      <c r="H409" s="156"/>
      <c r="I409" s="47">
        <v>45873.0</v>
      </c>
      <c r="J409" s="35"/>
      <c r="K409" s="32" t="str">
        <f t="shared" si="418"/>
        <v/>
      </c>
      <c r="L409" s="32" t="str">
        <f t="shared" ref="L409:M409" si="744">IF(K409="","",K409+7)</f>
        <v/>
      </c>
      <c r="M409" s="32" t="str">
        <f t="shared" si="744"/>
        <v/>
      </c>
      <c r="N409" s="33">
        <v>45876.0</v>
      </c>
      <c r="O409" s="32">
        <f t="shared" si="732"/>
        <v>45890</v>
      </c>
      <c r="P409" s="33">
        <v>45898.0</v>
      </c>
      <c r="Q409" s="32">
        <f t="shared" ref="Q409:Q411" si="745">IF(P409="","",P409+7)</f>
        <v>45905</v>
      </c>
      <c r="R409" s="32"/>
      <c r="S409" s="34" t="str">
        <f>IF(R409="","",R409+7)</f>
        <v/>
      </c>
      <c r="T409" s="41"/>
      <c r="U409" s="36" t="s">
        <v>38</v>
      </c>
      <c r="V409" s="85"/>
      <c r="W409" s="85"/>
      <c r="X409" s="85"/>
      <c r="Y409" s="85"/>
      <c r="Z409" s="85"/>
    </row>
    <row r="410">
      <c r="A410" s="45">
        <v>404.0</v>
      </c>
      <c r="B410" s="157" t="s">
        <v>1531</v>
      </c>
      <c r="C410" s="44" t="s">
        <v>1532</v>
      </c>
      <c r="D410" s="44" t="s">
        <v>1533</v>
      </c>
      <c r="E410" s="45" t="s">
        <v>795</v>
      </c>
      <c r="F410" s="45">
        <v>6000.0</v>
      </c>
      <c r="G410" s="58" t="s">
        <v>341</v>
      </c>
      <c r="H410" s="87" t="s">
        <v>1534</v>
      </c>
      <c r="I410" s="47">
        <v>45873.0</v>
      </c>
      <c r="J410" s="35">
        <v>45876.0</v>
      </c>
      <c r="K410" s="32">
        <f t="shared" si="418"/>
        <v>45883</v>
      </c>
      <c r="L410" s="32"/>
      <c r="M410" s="32" t="str">
        <f t="shared" ref="M410:M411" si="747">IF(L410="","",L410+7)</f>
        <v/>
      </c>
      <c r="N410" s="33">
        <v>45889.0</v>
      </c>
      <c r="O410" s="32">
        <f t="shared" si="732"/>
        <v>45903</v>
      </c>
      <c r="P410" s="33"/>
      <c r="Q410" s="32" t="str">
        <f t="shared" si="745"/>
        <v/>
      </c>
      <c r="R410" s="32" t="str">
        <f t="shared" ref="R410:S410" si="746">IF(Q410="","",Q410+7)</f>
        <v/>
      </c>
      <c r="S410" s="34" t="str">
        <f t="shared" si="746"/>
        <v/>
      </c>
      <c r="T410" s="41"/>
      <c r="U410" s="36" t="s">
        <v>38</v>
      </c>
      <c r="V410" s="85"/>
      <c r="W410" s="85"/>
      <c r="X410" s="85"/>
      <c r="Y410" s="85"/>
      <c r="Z410" s="85"/>
    </row>
    <row r="411">
      <c r="A411" s="45">
        <v>405.0</v>
      </c>
      <c r="B411" s="157" t="s">
        <v>1535</v>
      </c>
      <c r="C411" s="45" t="s">
        <v>1536</v>
      </c>
      <c r="D411" s="44">
        <v>1.9707308753E10</v>
      </c>
      <c r="E411" s="44" t="s">
        <v>896</v>
      </c>
      <c r="F411" s="45"/>
      <c r="G411" s="58" t="s">
        <v>791</v>
      </c>
      <c r="H411" s="87" t="s">
        <v>1537</v>
      </c>
      <c r="I411" s="47">
        <v>45894.0</v>
      </c>
      <c r="J411" s="35">
        <v>45898.0</v>
      </c>
      <c r="K411" s="32">
        <f t="shared" si="418"/>
        <v>45905</v>
      </c>
      <c r="L411" s="34">
        <v>45912.0</v>
      </c>
      <c r="M411" s="32">
        <f t="shared" si="747"/>
        <v>45919</v>
      </c>
      <c r="N411" s="33">
        <v>45898.0</v>
      </c>
      <c r="O411" s="34">
        <v>45912.0</v>
      </c>
      <c r="P411" s="33"/>
      <c r="Q411" s="32" t="str">
        <f t="shared" si="745"/>
        <v/>
      </c>
      <c r="R411" s="32" t="str">
        <f t="shared" ref="R411:S411" si="748">IF(Q411="","",Q411+7)</f>
        <v/>
      </c>
      <c r="S411" s="34" t="str">
        <f t="shared" si="748"/>
        <v/>
      </c>
      <c r="T411" s="41"/>
      <c r="U411" s="36" t="s">
        <v>38</v>
      </c>
      <c r="V411" s="85"/>
      <c r="W411" s="85"/>
      <c r="X411" s="85"/>
      <c r="Y411" s="85"/>
      <c r="Z411" s="85"/>
    </row>
    <row r="412">
      <c r="A412" s="45">
        <v>406.0</v>
      </c>
      <c r="B412" s="45" t="s">
        <v>1538</v>
      </c>
      <c r="C412" s="45" t="s">
        <v>1539</v>
      </c>
      <c r="D412" s="107"/>
      <c r="E412" s="45" t="s">
        <v>1540</v>
      </c>
      <c r="F412" s="45">
        <v>14014.0</v>
      </c>
      <c r="G412" s="58" t="s">
        <v>42</v>
      </c>
      <c r="H412" s="158"/>
      <c r="I412" s="47">
        <v>45873.0</v>
      </c>
      <c r="J412" s="35">
        <v>45876.0</v>
      </c>
      <c r="K412" s="32"/>
      <c r="L412" s="32" t="str">
        <f t="shared" ref="L412:M412" si="749">IF(K412="","",K412+7)</f>
        <v/>
      </c>
      <c r="M412" s="32" t="str">
        <f t="shared" si="749"/>
        <v/>
      </c>
      <c r="N412" s="33"/>
      <c r="O412" s="32" t="str">
        <f>IF(N412="","",N412+14)</f>
        <v/>
      </c>
      <c r="P412" s="33" t="str">
        <f t="shared" ref="P412:S412" si="750">IF(O412="","",O412+7)</f>
        <v/>
      </c>
      <c r="Q412" s="32" t="str">
        <f t="shared" si="750"/>
        <v/>
      </c>
      <c r="R412" s="32" t="str">
        <f t="shared" si="750"/>
        <v/>
      </c>
      <c r="S412" s="34" t="str">
        <f t="shared" si="750"/>
        <v/>
      </c>
      <c r="T412" s="41"/>
      <c r="U412" s="36" t="s">
        <v>27</v>
      </c>
      <c r="V412" s="85"/>
      <c r="W412" s="85"/>
      <c r="X412" s="85"/>
      <c r="Y412" s="85"/>
      <c r="Z412" s="85"/>
    </row>
    <row r="413">
      <c r="A413" s="45">
        <v>407.0</v>
      </c>
      <c r="B413" s="45" t="s">
        <v>1541</v>
      </c>
      <c r="C413" s="45" t="s">
        <v>1542</v>
      </c>
      <c r="D413" s="45" t="s">
        <v>1543</v>
      </c>
      <c r="E413" s="44" t="s">
        <v>1544</v>
      </c>
      <c r="F413" s="45">
        <v>4000.0</v>
      </c>
      <c r="G413" s="58" t="s">
        <v>42</v>
      </c>
      <c r="H413" s="87" t="s">
        <v>1545</v>
      </c>
      <c r="I413" s="47">
        <v>45874.0</v>
      </c>
      <c r="J413" s="35">
        <v>45898.0</v>
      </c>
      <c r="K413" s="32"/>
      <c r="L413" s="32"/>
      <c r="M413" s="32" t="str">
        <f t="shared" ref="M413:M414" si="752">IF(L413="","",L413+7)</f>
        <v/>
      </c>
      <c r="N413" s="33"/>
      <c r="O413" s="32"/>
      <c r="P413" s="33"/>
      <c r="Q413" s="32" t="str">
        <f t="shared" ref="Q413:S413" si="751">IF(P413="","",P413+7)</f>
        <v/>
      </c>
      <c r="R413" s="32" t="str">
        <f t="shared" si="751"/>
        <v/>
      </c>
      <c r="S413" s="34" t="str">
        <f t="shared" si="751"/>
        <v/>
      </c>
      <c r="T413" s="41"/>
      <c r="U413" s="36" t="s">
        <v>38</v>
      </c>
      <c r="V413" s="85"/>
      <c r="W413" s="85"/>
      <c r="X413" s="85"/>
      <c r="Y413" s="85"/>
      <c r="Z413" s="85"/>
    </row>
    <row r="414">
      <c r="A414" s="45">
        <v>408.0</v>
      </c>
      <c r="B414" s="45" t="s">
        <v>1546</v>
      </c>
      <c r="C414" s="91" t="s">
        <v>1547</v>
      </c>
      <c r="D414" s="44">
        <v>9.552585689E9</v>
      </c>
      <c r="E414" s="45" t="s">
        <v>733</v>
      </c>
      <c r="F414" s="45">
        <v>5428.0</v>
      </c>
      <c r="G414" s="58" t="s">
        <v>24</v>
      </c>
      <c r="H414" s="87" t="s">
        <v>1548</v>
      </c>
      <c r="I414" s="47">
        <v>45874.0</v>
      </c>
      <c r="J414" s="35">
        <v>45876.0</v>
      </c>
      <c r="K414" s="32">
        <f t="shared" ref="K414:K425" si="754">IF(J414="","",J414+7)</f>
        <v>45883</v>
      </c>
      <c r="L414" s="32"/>
      <c r="M414" s="32" t="str">
        <f t="shared" si="752"/>
        <v/>
      </c>
      <c r="N414" s="33">
        <v>45881.0</v>
      </c>
      <c r="O414" s="32">
        <f t="shared" ref="O414:O416" si="756">IF(N414="","",N414+14)</f>
        <v>45895</v>
      </c>
      <c r="P414" s="33"/>
      <c r="Q414" s="32" t="str">
        <f t="shared" ref="Q414:S414" si="753">IF(P414="","",P414+7)</f>
        <v/>
      </c>
      <c r="R414" s="32" t="str">
        <f t="shared" si="753"/>
        <v/>
      </c>
      <c r="S414" s="34" t="str">
        <f t="shared" si="753"/>
        <v/>
      </c>
      <c r="T414" s="41"/>
      <c r="U414" s="36" t="s">
        <v>38</v>
      </c>
      <c r="V414" s="85"/>
      <c r="W414" s="85"/>
      <c r="X414" s="85"/>
      <c r="Y414" s="85"/>
      <c r="Z414" s="85"/>
    </row>
    <row r="415">
      <c r="A415" s="45">
        <v>409.0</v>
      </c>
      <c r="B415" s="44" t="s">
        <v>1549</v>
      </c>
      <c r="C415" s="44" t="s">
        <v>1550</v>
      </c>
      <c r="D415" s="44" t="s">
        <v>1551</v>
      </c>
      <c r="E415" s="44" t="s">
        <v>1552</v>
      </c>
      <c r="F415" s="107"/>
      <c r="G415" s="58" t="s">
        <v>24</v>
      </c>
      <c r="H415" s="87" t="s">
        <v>1553</v>
      </c>
      <c r="I415" s="47">
        <v>45874.0</v>
      </c>
      <c r="J415" s="35">
        <v>45876.0</v>
      </c>
      <c r="K415" s="32">
        <f t="shared" si="754"/>
        <v>45883</v>
      </c>
      <c r="L415" s="32">
        <f t="shared" ref="L415:M415" si="755">IF(K415="","",K415+7)</f>
        <v>45890</v>
      </c>
      <c r="M415" s="32">
        <f t="shared" si="755"/>
        <v>45897</v>
      </c>
      <c r="N415" s="33"/>
      <c r="O415" s="32" t="str">
        <f t="shared" si="756"/>
        <v/>
      </c>
      <c r="P415" s="33" t="str">
        <f t="shared" ref="P415:S415" si="757">IF(O415="","",O415+7)</f>
        <v/>
      </c>
      <c r="Q415" s="32" t="str">
        <f t="shared" si="757"/>
        <v/>
      </c>
      <c r="R415" s="32" t="str">
        <f t="shared" si="757"/>
        <v/>
      </c>
      <c r="S415" s="34" t="str">
        <f t="shared" si="757"/>
        <v/>
      </c>
      <c r="T415" s="41"/>
      <c r="U415" s="36" t="s">
        <v>27</v>
      </c>
      <c r="V415" s="85"/>
      <c r="W415" s="85"/>
      <c r="X415" s="85"/>
      <c r="Y415" s="85"/>
      <c r="Z415" s="85"/>
    </row>
    <row r="416">
      <c r="A416" s="45">
        <v>410.0</v>
      </c>
      <c r="B416" s="159" t="s">
        <v>1089</v>
      </c>
      <c r="C416" s="160" t="s">
        <v>1090</v>
      </c>
      <c r="D416" s="160">
        <v>9.611668092E9</v>
      </c>
      <c r="E416" s="160" t="s">
        <v>1554</v>
      </c>
      <c r="F416" s="160">
        <v>36349.0</v>
      </c>
      <c r="G416" s="58" t="s">
        <v>791</v>
      </c>
      <c r="H416" s="87" t="s">
        <v>1555</v>
      </c>
      <c r="I416" s="47">
        <v>45896.0</v>
      </c>
      <c r="J416" s="35">
        <v>45901.0</v>
      </c>
      <c r="K416" s="32">
        <f t="shared" si="754"/>
        <v>45908</v>
      </c>
      <c r="L416" s="32">
        <f t="shared" ref="L416:L417" si="759">IF(K416="","",K416+7)</f>
        <v>45915</v>
      </c>
      <c r="M416" s="32"/>
      <c r="N416" s="33">
        <v>45916.0</v>
      </c>
      <c r="O416" s="32">
        <f t="shared" si="756"/>
        <v>45930</v>
      </c>
      <c r="P416" s="33">
        <f t="shared" ref="P416:S416" si="758">IF(O416="","",O416+7)</f>
        <v>45937</v>
      </c>
      <c r="Q416" s="32">
        <f t="shared" si="758"/>
        <v>45944</v>
      </c>
      <c r="R416" s="32">
        <f t="shared" si="758"/>
        <v>45951</v>
      </c>
      <c r="S416" s="34">
        <f t="shared" si="758"/>
        <v>45958</v>
      </c>
      <c r="T416" s="41"/>
      <c r="U416" s="36" t="s">
        <v>38</v>
      </c>
      <c r="V416" s="85"/>
      <c r="W416" s="85"/>
      <c r="X416" s="85"/>
      <c r="Y416" s="85"/>
      <c r="Z416" s="85"/>
    </row>
    <row r="417">
      <c r="A417" s="45">
        <v>411.0</v>
      </c>
      <c r="B417" s="161" t="s">
        <v>1556</v>
      </c>
      <c r="C417" s="44" t="s">
        <v>1102</v>
      </c>
      <c r="D417" s="45">
        <v>9.279012475E9</v>
      </c>
      <c r="E417" s="44" t="s">
        <v>350</v>
      </c>
      <c r="F417" s="45">
        <v>898.0</v>
      </c>
      <c r="G417" s="58" t="s">
        <v>791</v>
      </c>
      <c r="H417" s="87" t="s">
        <v>1557</v>
      </c>
      <c r="I417" s="47">
        <v>45874.0</v>
      </c>
      <c r="J417" s="35">
        <v>45880.0</v>
      </c>
      <c r="K417" s="32">
        <f t="shared" si="754"/>
        <v>45887</v>
      </c>
      <c r="L417" s="32">
        <f t="shared" si="759"/>
        <v>45894</v>
      </c>
      <c r="M417" s="32"/>
      <c r="N417" s="33">
        <v>45898.0</v>
      </c>
      <c r="O417" s="34">
        <v>45912.0</v>
      </c>
      <c r="P417" s="33"/>
      <c r="Q417" s="32" t="str">
        <f t="shared" ref="Q417:S417" si="760">IF(P417="","",P417+7)</f>
        <v/>
      </c>
      <c r="R417" s="32" t="str">
        <f t="shared" si="760"/>
        <v/>
      </c>
      <c r="S417" s="34" t="str">
        <f t="shared" si="760"/>
        <v/>
      </c>
      <c r="T417" s="41"/>
      <c r="U417" s="36" t="s">
        <v>38</v>
      </c>
      <c r="V417" s="85"/>
      <c r="W417" s="85"/>
      <c r="X417" s="85"/>
      <c r="Y417" s="85"/>
      <c r="Z417" s="85"/>
    </row>
    <row r="418">
      <c r="A418" s="45">
        <v>412.0</v>
      </c>
      <c r="B418" s="45" t="s">
        <v>1558</v>
      </c>
      <c r="C418" s="44" t="s">
        <v>1559</v>
      </c>
      <c r="D418" s="44" t="s">
        <v>1560</v>
      </c>
      <c r="E418" s="45" t="s">
        <v>1561</v>
      </c>
      <c r="F418" s="45">
        <v>70000.0</v>
      </c>
      <c r="G418" s="58" t="s">
        <v>24</v>
      </c>
      <c r="H418" s="87" t="s">
        <v>1562</v>
      </c>
      <c r="I418" s="47">
        <v>45875.0</v>
      </c>
      <c r="J418" s="35">
        <v>45901.0</v>
      </c>
      <c r="K418" s="32">
        <f t="shared" si="754"/>
        <v>45908</v>
      </c>
      <c r="L418" s="32">
        <v>45915.0</v>
      </c>
      <c r="M418" s="32">
        <f>IF(L418="","",L418+7)</f>
        <v>45922</v>
      </c>
      <c r="N418" s="33">
        <v>45901.0</v>
      </c>
      <c r="O418" s="32">
        <f t="shared" ref="O418:O420" si="763">IF(N418="","",N418+14)</f>
        <v>45915</v>
      </c>
      <c r="P418" s="33"/>
      <c r="Q418" s="32" t="str">
        <f t="shared" ref="Q418:S418" si="761">IF(P418="","",P418+7)</f>
        <v/>
      </c>
      <c r="R418" s="32" t="str">
        <f t="shared" si="761"/>
        <v/>
      </c>
      <c r="S418" s="34" t="str">
        <f t="shared" si="761"/>
        <v/>
      </c>
      <c r="T418" s="41"/>
      <c r="U418" s="36" t="s">
        <v>38</v>
      </c>
      <c r="V418" s="85"/>
      <c r="W418" s="85"/>
      <c r="X418" s="85"/>
      <c r="Y418" s="85"/>
      <c r="Z418" s="85"/>
    </row>
    <row r="419">
      <c r="A419" s="45">
        <v>413.0</v>
      </c>
      <c r="B419" s="157" t="s">
        <v>1563</v>
      </c>
      <c r="C419" s="45" t="s">
        <v>1564</v>
      </c>
      <c r="D419" s="25">
        <v>9.892471335E9</v>
      </c>
      <c r="E419" s="44" t="s">
        <v>1565</v>
      </c>
      <c r="F419" s="45">
        <v>38999.0</v>
      </c>
      <c r="G419" s="58" t="s">
        <v>791</v>
      </c>
      <c r="H419" s="46" t="s">
        <v>1566</v>
      </c>
      <c r="I419" s="47">
        <v>45875.0</v>
      </c>
      <c r="J419" s="35">
        <v>45880.0</v>
      </c>
      <c r="K419" s="32">
        <f t="shared" si="754"/>
        <v>45887</v>
      </c>
      <c r="L419" s="32">
        <f t="shared" ref="L419:M419" si="762">IF(K419="","",K419+7)</f>
        <v>45894</v>
      </c>
      <c r="M419" s="32">
        <f t="shared" si="762"/>
        <v>45901</v>
      </c>
      <c r="N419" s="33">
        <v>45901.0</v>
      </c>
      <c r="O419" s="32">
        <f t="shared" si="763"/>
        <v>45915</v>
      </c>
      <c r="P419" s="33"/>
      <c r="Q419" s="32" t="str">
        <f t="shared" ref="Q419:S419" si="764">IF(P419="","",P419+7)</f>
        <v/>
      </c>
      <c r="R419" s="32" t="str">
        <f t="shared" si="764"/>
        <v/>
      </c>
      <c r="S419" s="34" t="str">
        <f t="shared" si="764"/>
        <v/>
      </c>
      <c r="T419" s="41"/>
      <c r="U419" s="36" t="s">
        <v>38</v>
      </c>
      <c r="V419" s="85"/>
      <c r="W419" s="85"/>
      <c r="X419" s="85"/>
      <c r="Y419" s="85"/>
      <c r="Z419" s="85"/>
    </row>
    <row r="420">
      <c r="A420" s="45">
        <v>414.0</v>
      </c>
      <c r="B420" s="157" t="s">
        <v>1567</v>
      </c>
      <c r="C420" s="45" t="s">
        <v>1568</v>
      </c>
      <c r="D420" s="44">
        <v>9.912180723E9</v>
      </c>
      <c r="E420" s="44" t="s">
        <v>601</v>
      </c>
      <c r="F420" s="45">
        <v>7244.0</v>
      </c>
      <c r="G420" s="58" t="s">
        <v>791</v>
      </c>
      <c r="H420" s="87" t="s">
        <v>1569</v>
      </c>
      <c r="I420" s="47">
        <v>45875.0</v>
      </c>
      <c r="J420" s="35">
        <v>45880.0</v>
      </c>
      <c r="K420" s="32">
        <f t="shared" si="754"/>
        <v>45887</v>
      </c>
      <c r="L420" s="32"/>
      <c r="M420" s="32" t="str">
        <f>IF(L420="","",L420+7)</f>
        <v/>
      </c>
      <c r="N420" s="33">
        <v>45895.0</v>
      </c>
      <c r="O420" s="32">
        <f t="shared" si="763"/>
        <v>45909</v>
      </c>
      <c r="P420" s="33"/>
      <c r="Q420" s="32" t="str">
        <f t="shared" ref="Q420:S420" si="765">IF(P420="","",P420+7)</f>
        <v/>
      </c>
      <c r="R420" s="32" t="str">
        <f t="shared" si="765"/>
        <v/>
      </c>
      <c r="S420" s="34" t="str">
        <f t="shared" si="765"/>
        <v/>
      </c>
      <c r="T420" s="41"/>
      <c r="U420" s="36" t="s">
        <v>38</v>
      </c>
      <c r="V420" s="85"/>
      <c r="W420" s="85"/>
      <c r="X420" s="85"/>
      <c r="Y420" s="85"/>
      <c r="Z420" s="85"/>
    </row>
    <row r="421">
      <c r="A421" s="45">
        <v>415.0</v>
      </c>
      <c r="B421" s="157" t="s">
        <v>1498</v>
      </c>
      <c r="C421" s="45" t="s">
        <v>1499</v>
      </c>
      <c r="D421" s="44" t="s">
        <v>1500</v>
      </c>
      <c r="E421" s="45" t="s">
        <v>601</v>
      </c>
      <c r="F421" s="45">
        <v>4558.0</v>
      </c>
      <c r="G421" s="58" t="s">
        <v>791</v>
      </c>
      <c r="H421" s="87" t="s">
        <v>1570</v>
      </c>
      <c r="I421" s="47">
        <v>45876.0</v>
      </c>
      <c r="J421" s="35">
        <v>45880.0</v>
      </c>
      <c r="K421" s="32">
        <f t="shared" si="754"/>
        <v>45887</v>
      </c>
      <c r="L421" s="32">
        <f>IF(K421="","",K421+7)</f>
        <v>45894</v>
      </c>
      <c r="M421" s="32"/>
      <c r="N421" s="33">
        <v>45898.0</v>
      </c>
      <c r="O421" s="34">
        <v>45912.0</v>
      </c>
      <c r="P421" s="33"/>
      <c r="Q421" s="32" t="str">
        <f t="shared" ref="Q421:S421" si="766">IF(P421="","",P421+7)</f>
        <v/>
      </c>
      <c r="R421" s="32" t="str">
        <f t="shared" si="766"/>
        <v/>
      </c>
      <c r="S421" s="34" t="str">
        <f t="shared" si="766"/>
        <v/>
      </c>
      <c r="T421" s="41"/>
      <c r="U421" s="36" t="s">
        <v>38</v>
      </c>
      <c r="V421" s="85"/>
      <c r="W421" s="85"/>
      <c r="X421" s="85"/>
      <c r="Y421" s="85"/>
      <c r="Z421" s="85"/>
    </row>
    <row r="422">
      <c r="A422" s="45">
        <v>416.0</v>
      </c>
      <c r="B422" s="45" t="s">
        <v>1571</v>
      </c>
      <c r="C422" s="44" t="s">
        <v>96</v>
      </c>
      <c r="D422" s="44" t="s">
        <v>97</v>
      </c>
      <c r="E422" s="45" t="s">
        <v>1572</v>
      </c>
      <c r="F422" s="45">
        <v>40000.0</v>
      </c>
      <c r="G422" s="45" t="s">
        <v>83</v>
      </c>
      <c r="H422" s="147" t="s">
        <v>1573</v>
      </c>
      <c r="I422" s="57">
        <v>45876.0</v>
      </c>
      <c r="J422" s="35">
        <v>45876.0</v>
      </c>
      <c r="K422" s="32">
        <f t="shared" si="754"/>
        <v>45883</v>
      </c>
      <c r="L422" s="32"/>
      <c r="M422" s="32" t="str">
        <f>IF(L422="","",L422+7)</f>
        <v/>
      </c>
      <c r="N422" s="33"/>
      <c r="O422" s="32" t="str">
        <f>IF(N422="","",N422+14)</f>
        <v/>
      </c>
      <c r="P422" s="33" t="str">
        <f t="shared" ref="P422:S422" si="767">IF(O422="","",O422+7)</f>
        <v/>
      </c>
      <c r="Q422" s="32" t="str">
        <f t="shared" si="767"/>
        <v/>
      </c>
      <c r="R422" s="32" t="str">
        <f t="shared" si="767"/>
        <v/>
      </c>
      <c r="S422" s="34" t="str">
        <f t="shared" si="767"/>
        <v/>
      </c>
      <c r="T422" s="41"/>
      <c r="U422" s="36" t="s">
        <v>38</v>
      </c>
      <c r="V422" s="85"/>
      <c r="W422" s="85"/>
      <c r="X422" s="85"/>
      <c r="Y422" s="85"/>
      <c r="Z422" s="85"/>
    </row>
    <row r="423">
      <c r="A423" s="45">
        <v>417.0</v>
      </c>
      <c r="B423" s="157" t="s">
        <v>1574</v>
      </c>
      <c r="C423" s="45" t="s">
        <v>1575</v>
      </c>
      <c r="D423" s="44" t="s">
        <v>1576</v>
      </c>
      <c r="E423" s="44" t="s">
        <v>229</v>
      </c>
      <c r="F423" s="45">
        <v>1699.0</v>
      </c>
      <c r="G423" s="45" t="s">
        <v>24</v>
      </c>
      <c r="H423" s="87" t="s">
        <v>1577</v>
      </c>
      <c r="I423" s="57">
        <v>45877.0</v>
      </c>
      <c r="J423" s="35">
        <v>45880.0</v>
      </c>
      <c r="K423" s="32">
        <f t="shared" si="754"/>
        <v>45887</v>
      </c>
      <c r="L423" s="32">
        <f t="shared" ref="L423:L425" si="769">IF(K423="","",K423+7)</f>
        <v>45894</v>
      </c>
      <c r="M423" s="32"/>
      <c r="N423" s="33">
        <v>45898.0</v>
      </c>
      <c r="O423" s="34">
        <v>45912.0</v>
      </c>
      <c r="P423" s="33"/>
      <c r="Q423" s="32" t="str">
        <f t="shared" ref="Q423:S423" si="768">IF(P423="","",P423+7)</f>
        <v/>
      </c>
      <c r="R423" s="32" t="str">
        <f t="shared" si="768"/>
        <v/>
      </c>
      <c r="S423" s="34" t="str">
        <f t="shared" si="768"/>
        <v/>
      </c>
      <c r="T423" s="41"/>
      <c r="U423" s="36" t="s">
        <v>38</v>
      </c>
      <c r="V423" s="85"/>
      <c r="W423" s="85"/>
      <c r="X423" s="85"/>
      <c r="Y423" s="85"/>
      <c r="Z423" s="85"/>
    </row>
    <row r="424">
      <c r="A424" s="45">
        <v>418.0</v>
      </c>
      <c r="B424" s="44" t="s">
        <v>1578</v>
      </c>
      <c r="C424" s="44" t="s">
        <v>1579</v>
      </c>
      <c r="D424" s="162">
        <v>8.376088322E9</v>
      </c>
      <c r="E424" s="44" t="s">
        <v>1580</v>
      </c>
      <c r="F424" s="45">
        <v>158000.0</v>
      </c>
      <c r="G424" s="45" t="s">
        <v>36</v>
      </c>
      <c r="H424" s="87" t="s">
        <v>1581</v>
      </c>
      <c r="I424" s="42">
        <v>45876.0</v>
      </c>
      <c r="J424" s="35">
        <v>45880.0</v>
      </c>
      <c r="K424" s="32">
        <f t="shared" si="754"/>
        <v>45887</v>
      </c>
      <c r="L424" s="32">
        <f t="shared" si="769"/>
        <v>45894</v>
      </c>
      <c r="M424" s="32">
        <f t="shared" ref="M424:M426" si="770">IF(L424="","",L424+7)</f>
        <v>45901</v>
      </c>
      <c r="N424" s="33">
        <v>45880.0</v>
      </c>
      <c r="O424" s="32">
        <f t="shared" ref="O424:O428" si="771">IF(N424="","",N424+14)</f>
        <v>45894</v>
      </c>
      <c r="P424" s="33">
        <v>45898.0</v>
      </c>
      <c r="Q424" s="32">
        <f t="shared" ref="Q424:Q431" si="772">IF(P424="","",P424+7)</f>
        <v>45905</v>
      </c>
      <c r="R424" s="32"/>
      <c r="S424" s="34" t="str">
        <f>IF(R424="","",R424+7)</f>
        <v/>
      </c>
      <c r="T424" s="41"/>
      <c r="U424" s="36" t="s">
        <v>38</v>
      </c>
      <c r="V424" s="85"/>
      <c r="W424" s="85"/>
      <c r="X424" s="85"/>
      <c r="Y424" s="85"/>
      <c r="Z424" s="85"/>
    </row>
    <row r="425">
      <c r="A425" s="45">
        <v>419.0</v>
      </c>
      <c r="B425" s="157" t="s">
        <v>1582</v>
      </c>
      <c r="C425" s="44" t="s">
        <v>1583</v>
      </c>
      <c r="D425" s="44" t="s">
        <v>1584</v>
      </c>
      <c r="E425" s="45" t="s">
        <v>1585</v>
      </c>
      <c r="F425" s="45">
        <v>8400.0</v>
      </c>
      <c r="G425" s="45" t="s">
        <v>791</v>
      </c>
      <c r="H425" s="154" t="s">
        <v>1586</v>
      </c>
      <c r="I425" s="42">
        <v>45876.0</v>
      </c>
      <c r="J425" s="35">
        <v>45880.0</v>
      </c>
      <c r="K425" s="32">
        <f t="shared" si="754"/>
        <v>45887</v>
      </c>
      <c r="L425" s="32">
        <f t="shared" si="769"/>
        <v>45894</v>
      </c>
      <c r="M425" s="32">
        <f t="shared" si="770"/>
        <v>45901</v>
      </c>
      <c r="N425" s="33">
        <v>45906.0</v>
      </c>
      <c r="O425" s="32">
        <f t="shared" si="771"/>
        <v>45920</v>
      </c>
      <c r="P425" s="33"/>
      <c r="Q425" s="32" t="str">
        <f t="shared" si="772"/>
        <v/>
      </c>
      <c r="R425" s="32" t="str">
        <f t="shared" ref="R425:S425" si="773">IF(Q425="","",Q425+7)</f>
        <v/>
      </c>
      <c r="S425" s="34" t="str">
        <f t="shared" si="773"/>
        <v/>
      </c>
      <c r="T425" s="41"/>
      <c r="U425" s="36" t="s">
        <v>38</v>
      </c>
      <c r="V425" s="85"/>
      <c r="W425" s="85"/>
      <c r="X425" s="85"/>
      <c r="Y425" s="85"/>
      <c r="Z425" s="85"/>
    </row>
    <row r="426">
      <c r="A426" s="45">
        <v>420.0</v>
      </c>
      <c r="B426" s="45" t="s">
        <v>1587</v>
      </c>
      <c r="C426" s="44" t="s">
        <v>1588</v>
      </c>
      <c r="D426" s="44" t="s">
        <v>1589</v>
      </c>
      <c r="E426" s="45" t="s">
        <v>1590</v>
      </c>
      <c r="F426" s="45">
        <v>14904.0</v>
      </c>
      <c r="G426" s="45" t="s">
        <v>24</v>
      </c>
      <c r="H426" s="87" t="s">
        <v>1591</v>
      </c>
      <c r="I426" s="42">
        <v>45876.0</v>
      </c>
      <c r="J426" s="35">
        <v>45895.0</v>
      </c>
      <c r="K426" s="32"/>
      <c r="L426" s="32"/>
      <c r="M426" s="32" t="str">
        <f t="shared" si="770"/>
        <v/>
      </c>
      <c r="N426" s="33">
        <v>45895.0</v>
      </c>
      <c r="O426" s="32">
        <f t="shared" si="771"/>
        <v>45909</v>
      </c>
      <c r="P426" s="33"/>
      <c r="Q426" s="32" t="str">
        <f t="shared" si="772"/>
        <v/>
      </c>
      <c r="R426" s="32" t="str">
        <f t="shared" ref="R426:S426" si="774">IF(Q426="","",Q426+7)</f>
        <v/>
      </c>
      <c r="S426" s="34" t="str">
        <f t="shared" si="774"/>
        <v/>
      </c>
      <c r="T426" s="41"/>
      <c r="U426" s="36" t="s">
        <v>38</v>
      </c>
      <c r="V426" s="85"/>
      <c r="W426" s="85"/>
      <c r="X426" s="85"/>
      <c r="Y426" s="85"/>
      <c r="Z426" s="85"/>
    </row>
    <row r="427">
      <c r="A427" s="45">
        <v>421.0</v>
      </c>
      <c r="B427" s="161" t="s">
        <v>1592</v>
      </c>
      <c r="C427" s="44" t="s">
        <v>1593</v>
      </c>
      <c r="D427" s="45">
        <v>8.249372885E9</v>
      </c>
      <c r="E427" s="45" t="s">
        <v>1594</v>
      </c>
      <c r="F427" s="107"/>
      <c r="G427" s="45" t="s">
        <v>24</v>
      </c>
      <c r="H427" s="154" t="s">
        <v>1595</v>
      </c>
      <c r="I427" s="57">
        <v>45877.0</v>
      </c>
      <c r="J427" s="35">
        <v>45880.0</v>
      </c>
      <c r="K427" s="32">
        <f t="shared" ref="K427:M427" si="775">IF(J427="","",J427+7)</f>
        <v>45887</v>
      </c>
      <c r="L427" s="32">
        <f t="shared" si="775"/>
        <v>45894</v>
      </c>
      <c r="M427" s="32">
        <f t="shared" si="775"/>
        <v>45901</v>
      </c>
      <c r="N427" s="33">
        <v>45906.0</v>
      </c>
      <c r="O427" s="32">
        <f t="shared" si="771"/>
        <v>45920</v>
      </c>
      <c r="P427" s="33"/>
      <c r="Q427" s="32" t="str">
        <f t="shared" si="772"/>
        <v/>
      </c>
      <c r="R427" s="32" t="str">
        <f t="shared" ref="R427:S427" si="776">IF(Q427="","",Q427+7)</f>
        <v/>
      </c>
      <c r="S427" s="34" t="str">
        <f t="shared" si="776"/>
        <v/>
      </c>
      <c r="T427" s="41"/>
      <c r="U427" s="36" t="s">
        <v>38</v>
      </c>
      <c r="V427" s="85"/>
      <c r="W427" s="85"/>
      <c r="X427" s="85"/>
      <c r="Y427" s="85"/>
      <c r="Z427" s="85"/>
    </row>
    <row r="428">
      <c r="A428" s="45">
        <v>422.0</v>
      </c>
      <c r="B428" s="45" t="s">
        <v>1596</v>
      </c>
      <c r="C428" s="45" t="s">
        <v>1597</v>
      </c>
      <c r="D428" s="44" t="s">
        <v>1598</v>
      </c>
      <c r="E428" s="45" t="s">
        <v>1599</v>
      </c>
      <c r="F428" s="45">
        <v>3000.0</v>
      </c>
      <c r="G428" s="45" t="s">
        <v>24</v>
      </c>
      <c r="H428" s="107"/>
      <c r="I428" s="57">
        <v>45877.0</v>
      </c>
      <c r="J428" s="35"/>
      <c r="K428" s="32" t="str">
        <f t="shared" ref="K428:M428" si="777">IF(J428="","",J428+7)</f>
        <v/>
      </c>
      <c r="L428" s="32" t="str">
        <f t="shared" si="777"/>
        <v/>
      </c>
      <c r="M428" s="32" t="str">
        <f t="shared" si="777"/>
        <v/>
      </c>
      <c r="N428" s="33">
        <v>45881.0</v>
      </c>
      <c r="O428" s="32">
        <f t="shared" si="771"/>
        <v>45895</v>
      </c>
      <c r="P428" s="33"/>
      <c r="Q428" s="32" t="str">
        <f t="shared" si="772"/>
        <v/>
      </c>
      <c r="R428" s="32" t="str">
        <f t="shared" ref="R428:S428" si="778">IF(Q428="","",Q428+7)</f>
        <v/>
      </c>
      <c r="S428" s="34" t="str">
        <f t="shared" si="778"/>
        <v/>
      </c>
      <c r="T428" s="41"/>
      <c r="U428" s="36" t="s">
        <v>27</v>
      </c>
      <c r="V428" s="85"/>
      <c r="W428" s="85"/>
      <c r="X428" s="85"/>
      <c r="Y428" s="85"/>
      <c r="Z428" s="85"/>
    </row>
    <row r="429">
      <c r="A429" s="45">
        <v>423.0</v>
      </c>
      <c r="B429" s="157" t="s">
        <v>1600</v>
      </c>
      <c r="C429" s="44" t="s">
        <v>1601</v>
      </c>
      <c r="D429" s="44" t="s">
        <v>396</v>
      </c>
      <c r="E429" s="44" t="s">
        <v>1602</v>
      </c>
      <c r="F429" s="45">
        <v>3776.0</v>
      </c>
      <c r="G429" s="58" t="s">
        <v>42</v>
      </c>
      <c r="H429" s="87" t="s">
        <v>1603</v>
      </c>
      <c r="I429" s="47">
        <v>45880.0</v>
      </c>
      <c r="J429" s="35">
        <v>45881.0</v>
      </c>
      <c r="K429" s="32">
        <f t="shared" ref="K429:K432" si="780">IF(J429="","",J429+7)</f>
        <v>45888</v>
      </c>
      <c r="L429" s="32"/>
      <c r="M429" s="32" t="str">
        <f>IF(L429="","",L429+7)</f>
        <v/>
      </c>
      <c r="N429" s="33">
        <v>45911.0</v>
      </c>
      <c r="O429" s="32"/>
      <c r="P429" s="33"/>
      <c r="Q429" s="32" t="str">
        <f t="shared" si="772"/>
        <v/>
      </c>
      <c r="R429" s="32" t="str">
        <f t="shared" ref="R429:S429" si="779">IF(Q429="","",Q429+7)</f>
        <v/>
      </c>
      <c r="S429" s="34" t="str">
        <f t="shared" si="779"/>
        <v/>
      </c>
      <c r="T429" s="41"/>
      <c r="U429" s="36" t="s">
        <v>38</v>
      </c>
      <c r="V429" s="85"/>
      <c r="W429" s="85"/>
      <c r="X429" s="85"/>
      <c r="Y429" s="85"/>
      <c r="Z429" s="85"/>
    </row>
    <row r="430">
      <c r="A430" s="45">
        <v>424.0</v>
      </c>
      <c r="B430" s="161" t="s">
        <v>1604</v>
      </c>
      <c r="C430" s="45" t="s">
        <v>1605</v>
      </c>
      <c r="D430" s="44" t="s">
        <v>1606</v>
      </c>
      <c r="E430" s="45" t="s">
        <v>1607</v>
      </c>
      <c r="F430" s="45">
        <v>20668.0</v>
      </c>
      <c r="G430" s="58" t="s">
        <v>791</v>
      </c>
      <c r="H430" s="87" t="s">
        <v>1608</v>
      </c>
      <c r="I430" s="57">
        <v>45877.0</v>
      </c>
      <c r="J430" s="35">
        <v>45880.0</v>
      </c>
      <c r="K430" s="32">
        <f t="shared" si="780"/>
        <v>45887</v>
      </c>
      <c r="L430" s="32">
        <f t="shared" ref="L430:M430" si="781">IF(K430="","",K430+7)</f>
        <v>45894</v>
      </c>
      <c r="M430" s="32">
        <f t="shared" si="781"/>
        <v>45901</v>
      </c>
      <c r="N430" s="33">
        <v>45904.0</v>
      </c>
      <c r="O430" s="32">
        <f t="shared" ref="O430:O447" si="783">IF(N430="","",N430+14)</f>
        <v>45918</v>
      </c>
      <c r="P430" s="33"/>
      <c r="Q430" s="32" t="str">
        <f t="shared" si="772"/>
        <v/>
      </c>
      <c r="R430" s="32" t="str">
        <f t="shared" ref="R430:S430" si="782">IF(Q430="","",Q430+7)</f>
        <v/>
      </c>
      <c r="S430" s="34" t="str">
        <f t="shared" si="782"/>
        <v/>
      </c>
      <c r="T430" s="41"/>
      <c r="U430" s="36" t="s">
        <v>38</v>
      </c>
      <c r="V430" s="85"/>
      <c r="W430" s="85"/>
      <c r="X430" s="85"/>
      <c r="Y430" s="85"/>
      <c r="Z430" s="85"/>
    </row>
    <row r="431">
      <c r="A431" s="45">
        <v>425.0</v>
      </c>
      <c r="B431" s="157" t="s">
        <v>1609</v>
      </c>
      <c r="C431" s="45" t="s">
        <v>1610</v>
      </c>
      <c r="D431" s="44">
        <v>7.059194609E9</v>
      </c>
      <c r="E431" s="44" t="s">
        <v>733</v>
      </c>
      <c r="F431" s="45">
        <v>6719.0</v>
      </c>
      <c r="G431" s="58" t="s">
        <v>791</v>
      </c>
      <c r="H431" s="87" t="s">
        <v>1611</v>
      </c>
      <c r="I431" s="47">
        <v>45880.0</v>
      </c>
      <c r="J431" s="35">
        <v>45881.0</v>
      </c>
      <c r="K431" s="32">
        <f t="shared" si="780"/>
        <v>45888</v>
      </c>
      <c r="L431" s="32"/>
      <c r="M431" s="32" t="str">
        <f>IF(L431="","",L431+7)</f>
        <v/>
      </c>
      <c r="N431" s="33">
        <v>45895.0</v>
      </c>
      <c r="O431" s="32">
        <f t="shared" si="783"/>
        <v>45909</v>
      </c>
      <c r="P431" s="33"/>
      <c r="Q431" s="32" t="str">
        <f t="shared" si="772"/>
        <v/>
      </c>
      <c r="R431" s="32" t="str">
        <f t="shared" ref="R431:S431" si="784">IF(Q431="","",Q431+7)</f>
        <v/>
      </c>
      <c r="S431" s="34" t="str">
        <f t="shared" si="784"/>
        <v/>
      </c>
      <c r="T431" s="41"/>
      <c r="U431" s="36" t="s">
        <v>38</v>
      </c>
      <c r="V431" s="85"/>
      <c r="W431" s="85"/>
      <c r="X431" s="85"/>
      <c r="Y431" s="85"/>
      <c r="Z431" s="85"/>
    </row>
    <row r="432">
      <c r="A432" s="45">
        <v>426.0</v>
      </c>
      <c r="B432" s="44" t="s">
        <v>1612</v>
      </c>
      <c r="C432" s="44" t="s">
        <v>1613</v>
      </c>
      <c r="D432" s="45" t="s">
        <v>1614</v>
      </c>
      <c r="E432" s="44" t="s">
        <v>1615</v>
      </c>
      <c r="F432" s="45">
        <v>6099.0</v>
      </c>
      <c r="G432" s="58" t="s">
        <v>1616</v>
      </c>
      <c r="H432" s="154" t="s">
        <v>1617</v>
      </c>
      <c r="I432" s="47">
        <v>45880.0</v>
      </c>
      <c r="J432" s="35"/>
      <c r="K432" s="32" t="str">
        <f t="shared" si="780"/>
        <v/>
      </c>
      <c r="L432" s="32" t="str">
        <f t="shared" ref="L432:M432" si="785">IF(K432="","",K432+7)</f>
        <v/>
      </c>
      <c r="M432" s="32" t="str">
        <f t="shared" si="785"/>
        <v/>
      </c>
      <c r="N432" s="33"/>
      <c r="O432" s="32" t="str">
        <f t="shared" si="783"/>
        <v/>
      </c>
      <c r="P432" s="33" t="str">
        <f t="shared" ref="P432:S432" si="786">IF(O432="","",O432+7)</f>
        <v/>
      </c>
      <c r="Q432" s="32" t="str">
        <f t="shared" si="786"/>
        <v/>
      </c>
      <c r="R432" s="32" t="str">
        <f t="shared" si="786"/>
        <v/>
      </c>
      <c r="S432" s="34" t="str">
        <f t="shared" si="786"/>
        <v/>
      </c>
      <c r="T432" s="41"/>
      <c r="U432" s="36" t="s">
        <v>38</v>
      </c>
      <c r="V432" s="85"/>
      <c r="W432" s="85"/>
      <c r="X432" s="85"/>
      <c r="Y432" s="85"/>
      <c r="Z432" s="85"/>
    </row>
    <row r="433">
      <c r="A433" s="45">
        <v>427.0</v>
      </c>
      <c r="B433" s="45" t="s">
        <v>1618</v>
      </c>
      <c r="C433" s="44" t="s">
        <v>1619</v>
      </c>
      <c r="D433" s="44" t="s">
        <v>1620</v>
      </c>
      <c r="E433" s="45" t="s">
        <v>1621</v>
      </c>
      <c r="F433" s="45">
        <v>800000.0</v>
      </c>
      <c r="G433" s="58" t="s">
        <v>24</v>
      </c>
      <c r="H433" s="87" t="s">
        <v>1622</v>
      </c>
      <c r="I433" s="47">
        <v>45880.0</v>
      </c>
      <c r="J433" s="35">
        <v>45881.0</v>
      </c>
      <c r="K433" s="32"/>
      <c r="L433" s="32" t="str">
        <f t="shared" ref="L433:M433" si="787">IF(K433="","",K433+7)</f>
        <v/>
      </c>
      <c r="M433" s="32" t="str">
        <f t="shared" si="787"/>
        <v/>
      </c>
      <c r="N433" s="33"/>
      <c r="O433" s="32" t="str">
        <f t="shared" si="783"/>
        <v/>
      </c>
      <c r="P433" s="33" t="str">
        <f t="shared" ref="P433:S433" si="788">IF(O433="","",O433+7)</f>
        <v/>
      </c>
      <c r="Q433" s="32" t="str">
        <f t="shared" si="788"/>
        <v/>
      </c>
      <c r="R433" s="32" t="str">
        <f t="shared" si="788"/>
        <v/>
      </c>
      <c r="S433" s="34" t="str">
        <f t="shared" si="788"/>
        <v/>
      </c>
      <c r="T433" s="41"/>
      <c r="U433" s="36" t="s">
        <v>27</v>
      </c>
      <c r="V433" s="85"/>
      <c r="W433" s="85"/>
      <c r="X433" s="85"/>
      <c r="Y433" s="85"/>
      <c r="Z433" s="85"/>
    </row>
    <row r="434">
      <c r="A434" s="45">
        <v>428.0</v>
      </c>
      <c r="B434" s="157" t="s">
        <v>1623</v>
      </c>
      <c r="C434" s="45" t="s">
        <v>1624</v>
      </c>
      <c r="D434" s="44">
        <v>7.6888304E9</v>
      </c>
      <c r="E434" s="44" t="s">
        <v>1135</v>
      </c>
      <c r="F434" s="45">
        <v>13500.0</v>
      </c>
      <c r="G434" s="58" t="s">
        <v>791</v>
      </c>
      <c r="H434" s="87" t="s">
        <v>1625</v>
      </c>
      <c r="I434" s="47">
        <v>45880.0</v>
      </c>
      <c r="J434" s="35">
        <v>45898.0</v>
      </c>
      <c r="K434" s="34">
        <v>45905.0</v>
      </c>
      <c r="L434" s="32"/>
      <c r="M434" s="32" t="str">
        <f>IF(L434="","",L434+7)</f>
        <v/>
      </c>
      <c r="N434" s="33">
        <v>45895.0</v>
      </c>
      <c r="O434" s="32">
        <f t="shared" si="783"/>
        <v>45909</v>
      </c>
      <c r="P434" s="33"/>
      <c r="Q434" s="32" t="str">
        <f t="shared" ref="Q434:S434" si="789">IF(P434="","",P434+7)</f>
        <v/>
      </c>
      <c r="R434" s="32" t="str">
        <f t="shared" si="789"/>
        <v/>
      </c>
      <c r="S434" s="34" t="str">
        <f t="shared" si="789"/>
        <v/>
      </c>
      <c r="T434" s="41"/>
      <c r="U434" s="36" t="s">
        <v>38</v>
      </c>
      <c r="V434" s="85"/>
      <c r="W434" s="85"/>
      <c r="X434" s="85"/>
      <c r="Y434" s="85"/>
      <c r="Z434" s="85"/>
    </row>
    <row r="435">
      <c r="A435" s="45">
        <v>430.0</v>
      </c>
      <c r="B435" s="157" t="s">
        <v>1626</v>
      </c>
      <c r="C435" s="44" t="s">
        <v>1627</v>
      </c>
      <c r="D435" s="44" t="s">
        <v>1628</v>
      </c>
      <c r="E435" s="44" t="s">
        <v>382</v>
      </c>
      <c r="F435" s="45">
        <v>400000.0</v>
      </c>
      <c r="G435" s="58" t="s">
        <v>24</v>
      </c>
      <c r="H435" s="87" t="s">
        <v>1629</v>
      </c>
      <c r="I435" s="47">
        <v>45880.0</v>
      </c>
      <c r="J435" s="35">
        <v>45895.0</v>
      </c>
      <c r="K435" s="32"/>
      <c r="L435" s="32" t="str">
        <f t="shared" ref="L435:M435" si="790">IF(K435="","",K435+7)</f>
        <v/>
      </c>
      <c r="M435" s="32" t="str">
        <f t="shared" si="790"/>
        <v/>
      </c>
      <c r="N435" s="33">
        <v>45909.0</v>
      </c>
      <c r="O435" s="32">
        <f t="shared" si="783"/>
        <v>45923</v>
      </c>
      <c r="P435" s="33"/>
      <c r="Q435" s="32" t="str">
        <f t="shared" ref="Q435:S435" si="791">IF(P435="","",P435+7)</f>
        <v/>
      </c>
      <c r="R435" s="32" t="str">
        <f t="shared" si="791"/>
        <v/>
      </c>
      <c r="S435" s="34" t="str">
        <f t="shared" si="791"/>
        <v/>
      </c>
      <c r="T435" s="41"/>
      <c r="U435" s="36" t="s">
        <v>38</v>
      </c>
      <c r="V435" s="85"/>
      <c r="W435" s="85"/>
      <c r="X435" s="85"/>
      <c r="Y435" s="85"/>
      <c r="Z435" s="85"/>
    </row>
    <row r="436">
      <c r="A436" s="45">
        <v>431.0</v>
      </c>
      <c r="B436" s="157" t="s">
        <v>1630</v>
      </c>
      <c r="C436" s="44" t="s">
        <v>1631</v>
      </c>
      <c r="D436" s="44" t="s">
        <v>1632</v>
      </c>
      <c r="E436" s="45" t="s">
        <v>1633</v>
      </c>
      <c r="F436" s="45">
        <v>15000.0</v>
      </c>
      <c r="G436" s="58" t="s">
        <v>791</v>
      </c>
      <c r="H436" s="156"/>
      <c r="I436" s="47">
        <v>45883.0</v>
      </c>
      <c r="J436" s="35"/>
      <c r="K436" s="32" t="str">
        <f t="shared" ref="K436:M436" si="792">IF(J436="","",J436+7)</f>
        <v/>
      </c>
      <c r="L436" s="32" t="str">
        <f t="shared" si="792"/>
        <v/>
      </c>
      <c r="M436" s="32" t="str">
        <f t="shared" si="792"/>
        <v/>
      </c>
      <c r="N436" s="33">
        <v>45887.0</v>
      </c>
      <c r="O436" s="32">
        <f t="shared" si="783"/>
        <v>45901</v>
      </c>
      <c r="P436" s="33"/>
      <c r="Q436" s="32" t="str">
        <f t="shared" ref="Q436:S436" si="793">IF(P436="","",P436+7)</f>
        <v/>
      </c>
      <c r="R436" s="32" t="str">
        <f t="shared" si="793"/>
        <v/>
      </c>
      <c r="S436" s="34" t="str">
        <f t="shared" si="793"/>
        <v/>
      </c>
      <c r="T436" s="41"/>
      <c r="U436" s="36" t="s">
        <v>38</v>
      </c>
      <c r="V436" s="85"/>
      <c r="W436" s="85"/>
      <c r="X436" s="85"/>
      <c r="Y436" s="85"/>
      <c r="Z436" s="85"/>
    </row>
    <row r="437">
      <c r="A437" s="45">
        <v>432.0</v>
      </c>
      <c r="B437" s="45" t="s">
        <v>1634</v>
      </c>
      <c r="C437" s="45" t="s">
        <v>1635</v>
      </c>
      <c r="D437" s="44">
        <f>966506518259</f>
        <v>966506518259</v>
      </c>
      <c r="E437" s="45" t="s">
        <v>1636</v>
      </c>
      <c r="F437" s="45">
        <v>153155.0</v>
      </c>
      <c r="G437" s="58" t="s">
        <v>42</v>
      </c>
      <c r="H437" s="87" t="s">
        <v>1637</v>
      </c>
      <c r="I437" s="47">
        <v>45887.0</v>
      </c>
      <c r="J437" s="35">
        <v>45898.0</v>
      </c>
      <c r="K437" s="32">
        <f t="shared" ref="K437:K439" si="795">IF(J437="","",J437+7)</f>
        <v>45905</v>
      </c>
      <c r="L437" s="32"/>
      <c r="M437" s="32" t="str">
        <f>IF(L437="","",L437+7)</f>
        <v/>
      </c>
      <c r="N437" s="33"/>
      <c r="O437" s="32" t="str">
        <f t="shared" si="783"/>
        <v/>
      </c>
      <c r="P437" s="33" t="str">
        <f t="shared" ref="P437:S437" si="794">IF(O437="","",O437+7)</f>
        <v/>
      </c>
      <c r="Q437" s="32" t="str">
        <f t="shared" si="794"/>
        <v/>
      </c>
      <c r="R437" s="32" t="str">
        <f t="shared" si="794"/>
        <v/>
      </c>
      <c r="S437" s="34" t="str">
        <f t="shared" si="794"/>
        <v/>
      </c>
      <c r="T437" s="41"/>
      <c r="U437" s="36" t="s">
        <v>38</v>
      </c>
      <c r="V437" s="85"/>
      <c r="W437" s="85"/>
      <c r="X437" s="85"/>
      <c r="Y437" s="85"/>
      <c r="Z437" s="85"/>
    </row>
    <row r="438">
      <c r="A438" s="45">
        <v>433.0</v>
      </c>
      <c r="B438" s="157" t="s">
        <v>1638</v>
      </c>
      <c r="C438" s="45" t="s">
        <v>1639</v>
      </c>
      <c r="D438" s="45">
        <v>8.452882918E9</v>
      </c>
      <c r="E438" s="163" t="s">
        <v>1640</v>
      </c>
      <c r="F438" s="45">
        <v>49969.0</v>
      </c>
      <c r="G438" s="58" t="s">
        <v>791</v>
      </c>
      <c r="H438" s="87" t="s">
        <v>1641</v>
      </c>
      <c r="I438" s="47">
        <v>45888.0</v>
      </c>
      <c r="J438" s="35">
        <v>45888.0</v>
      </c>
      <c r="K438" s="32">
        <f t="shared" si="795"/>
        <v>45895</v>
      </c>
      <c r="L438" s="32">
        <f t="shared" ref="L438:M438" si="796">IF(K438="","",K438+7)</f>
        <v>45902</v>
      </c>
      <c r="M438" s="32">
        <f t="shared" si="796"/>
        <v>45909</v>
      </c>
      <c r="N438" s="33">
        <v>45911.0</v>
      </c>
      <c r="O438" s="32">
        <f t="shared" si="783"/>
        <v>45925</v>
      </c>
      <c r="P438" s="33"/>
      <c r="Q438" s="32" t="str">
        <f t="shared" ref="Q438:S438" si="797">IF(P438="","",P438+7)</f>
        <v/>
      </c>
      <c r="R438" s="32" t="str">
        <f t="shared" si="797"/>
        <v/>
      </c>
      <c r="S438" s="34" t="str">
        <f t="shared" si="797"/>
        <v/>
      </c>
      <c r="T438" s="41"/>
      <c r="U438" s="36" t="s">
        <v>38</v>
      </c>
      <c r="V438" s="85"/>
      <c r="W438" s="85"/>
      <c r="X438" s="85"/>
      <c r="Y438" s="85"/>
      <c r="Z438" s="85"/>
    </row>
    <row r="439">
      <c r="A439" s="45">
        <v>434.0</v>
      </c>
      <c r="B439" s="157" t="s">
        <v>1642</v>
      </c>
      <c r="C439" s="45" t="s">
        <v>1643</v>
      </c>
      <c r="D439" s="45" t="s">
        <v>1644</v>
      </c>
      <c r="E439" s="44" t="s">
        <v>1645</v>
      </c>
      <c r="F439" s="45">
        <v>10542.0</v>
      </c>
      <c r="G439" s="58" t="s">
        <v>791</v>
      </c>
      <c r="H439" s="154" t="s">
        <v>1646</v>
      </c>
      <c r="I439" s="47">
        <v>45884.0</v>
      </c>
      <c r="J439" s="35">
        <v>45887.0</v>
      </c>
      <c r="K439" s="32">
        <f t="shared" si="795"/>
        <v>45894</v>
      </c>
      <c r="L439" s="32">
        <f t="shared" ref="L439:M439" si="798">IF(K439="","",K439+7)</f>
        <v>45901</v>
      </c>
      <c r="M439" s="32">
        <f t="shared" si="798"/>
        <v>45908</v>
      </c>
      <c r="N439" s="33">
        <v>45906.0</v>
      </c>
      <c r="O439" s="32">
        <f t="shared" si="783"/>
        <v>45920</v>
      </c>
      <c r="P439" s="33"/>
      <c r="Q439" s="32" t="str">
        <f t="shared" ref="Q439:S439" si="799">IF(P439="","",P439+7)</f>
        <v/>
      </c>
      <c r="R439" s="32" t="str">
        <f t="shared" si="799"/>
        <v/>
      </c>
      <c r="S439" s="34" t="str">
        <f t="shared" si="799"/>
        <v/>
      </c>
      <c r="T439" s="41"/>
      <c r="U439" s="36" t="s">
        <v>38</v>
      </c>
      <c r="V439" s="85"/>
      <c r="W439" s="85"/>
      <c r="X439" s="85"/>
      <c r="Y439" s="85"/>
      <c r="Z439" s="85"/>
    </row>
    <row r="440">
      <c r="A440" s="45">
        <v>435.0</v>
      </c>
      <c r="B440" s="45" t="s">
        <v>1647</v>
      </c>
      <c r="C440" s="45" t="s">
        <v>1648</v>
      </c>
      <c r="D440" s="44" t="s">
        <v>1649</v>
      </c>
      <c r="E440" s="45" t="s">
        <v>237</v>
      </c>
      <c r="F440" s="45" t="s">
        <v>1650</v>
      </c>
      <c r="G440" s="58" t="s">
        <v>24</v>
      </c>
      <c r="H440" s="154" t="s">
        <v>1651</v>
      </c>
      <c r="I440" s="47">
        <v>45887.0</v>
      </c>
      <c r="J440" s="35">
        <v>45887.0</v>
      </c>
      <c r="K440" s="32"/>
      <c r="L440" s="32"/>
      <c r="M440" s="32" t="str">
        <f>IF(L440="","",L440+7)</f>
        <v/>
      </c>
      <c r="N440" s="33"/>
      <c r="O440" s="32" t="str">
        <f t="shared" si="783"/>
        <v/>
      </c>
      <c r="P440" s="33" t="str">
        <f t="shared" ref="P440:S440" si="800">IF(O440="","",O440+7)</f>
        <v/>
      </c>
      <c r="Q440" s="32" t="str">
        <f t="shared" si="800"/>
        <v/>
      </c>
      <c r="R440" s="32" t="str">
        <f t="shared" si="800"/>
        <v/>
      </c>
      <c r="S440" s="34" t="str">
        <f t="shared" si="800"/>
        <v/>
      </c>
      <c r="T440" s="41"/>
      <c r="U440" s="36" t="s">
        <v>27</v>
      </c>
      <c r="V440" s="85"/>
      <c r="W440" s="85"/>
      <c r="X440" s="85"/>
      <c r="Y440" s="85"/>
      <c r="Z440" s="85"/>
    </row>
    <row r="441">
      <c r="A441" s="45">
        <v>436.0</v>
      </c>
      <c r="B441" s="45" t="s">
        <v>1574</v>
      </c>
      <c r="C441" s="45" t="s">
        <v>1652</v>
      </c>
      <c r="D441" s="44">
        <v>7.645045094E9</v>
      </c>
      <c r="E441" s="44" t="s">
        <v>1653</v>
      </c>
      <c r="F441" s="45" t="s">
        <v>1654</v>
      </c>
      <c r="G441" s="58" t="s">
        <v>24</v>
      </c>
      <c r="H441" s="156"/>
      <c r="I441" s="47">
        <v>45884.0</v>
      </c>
      <c r="J441" s="41"/>
      <c r="K441" s="32" t="str">
        <f t="shared" ref="K441:M441" si="801">IF(J441="","",J441+7)</f>
        <v/>
      </c>
      <c r="L441" s="32" t="str">
        <f t="shared" si="801"/>
        <v/>
      </c>
      <c r="M441" s="32" t="str">
        <f t="shared" si="801"/>
        <v/>
      </c>
      <c r="N441" s="33">
        <v>45887.0</v>
      </c>
      <c r="O441" s="32">
        <f t="shared" si="783"/>
        <v>45901</v>
      </c>
      <c r="P441" s="33"/>
      <c r="Q441" s="32" t="str">
        <f t="shared" ref="Q441:S441" si="802">IF(P441="","",P441+7)</f>
        <v/>
      </c>
      <c r="R441" s="32" t="str">
        <f t="shared" si="802"/>
        <v/>
      </c>
      <c r="S441" s="34" t="str">
        <f t="shared" si="802"/>
        <v/>
      </c>
      <c r="T441" s="41"/>
      <c r="U441" s="36" t="s">
        <v>38</v>
      </c>
      <c r="V441" s="85"/>
      <c r="W441" s="85"/>
      <c r="X441" s="85"/>
      <c r="Y441" s="85"/>
      <c r="Z441" s="85"/>
    </row>
    <row r="442">
      <c r="A442" s="45">
        <v>437.0</v>
      </c>
      <c r="B442" s="161" t="s">
        <v>1655</v>
      </c>
      <c r="C442" s="44" t="s">
        <v>1656</v>
      </c>
      <c r="D442" s="44">
        <v>9.199038733E9</v>
      </c>
      <c r="E442" s="44" t="s">
        <v>1657</v>
      </c>
      <c r="F442" s="45">
        <v>43774.0</v>
      </c>
      <c r="G442" s="58" t="s">
        <v>791</v>
      </c>
      <c r="H442" s="87" t="s">
        <v>1658</v>
      </c>
      <c r="I442" s="47">
        <v>45887.0</v>
      </c>
      <c r="J442" s="35">
        <v>45887.0</v>
      </c>
      <c r="K442" s="32">
        <f t="shared" ref="K442:M442" si="803">IF(J442="","",J442+7)</f>
        <v>45894</v>
      </c>
      <c r="L442" s="32">
        <f t="shared" si="803"/>
        <v>45901</v>
      </c>
      <c r="M442" s="32">
        <f t="shared" si="803"/>
        <v>45908</v>
      </c>
      <c r="N442" s="33">
        <v>45906.0</v>
      </c>
      <c r="O442" s="32">
        <f t="shared" si="783"/>
        <v>45920</v>
      </c>
      <c r="P442" s="33"/>
      <c r="Q442" s="32" t="str">
        <f t="shared" ref="Q442:S442" si="804">IF(P442="","",P442+7)</f>
        <v/>
      </c>
      <c r="R442" s="32" t="str">
        <f t="shared" si="804"/>
        <v/>
      </c>
      <c r="S442" s="34" t="str">
        <f t="shared" si="804"/>
        <v/>
      </c>
      <c r="T442" s="41"/>
      <c r="U442" s="36" t="s">
        <v>38</v>
      </c>
      <c r="V442" s="85"/>
      <c r="W442" s="85"/>
      <c r="X442" s="85"/>
      <c r="Y442" s="85"/>
      <c r="Z442" s="85"/>
    </row>
    <row r="443">
      <c r="A443" s="45">
        <v>438.0</v>
      </c>
      <c r="B443" s="164" t="s">
        <v>1659</v>
      </c>
      <c r="C443" s="44" t="s">
        <v>1660</v>
      </c>
      <c r="D443" s="44">
        <v>9.439454259E9</v>
      </c>
      <c r="E443" s="44" t="s">
        <v>214</v>
      </c>
      <c r="F443" s="45"/>
      <c r="G443" s="58" t="s">
        <v>1123</v>
      </c>
      <c r="H443" s="87" t="s">
        <v>1661</v>
      </c>
      <c r="I443" s="47">
        <v>45887.0</v>
      </c>
      <c r="J443" s="35">
        <v>45896.0</v>
      </c>
      <c r="K443" s="32">
        <f t="shared" ref="K443:K460" si="806">IF(J443="","",J443+7)</f>
        <v>45903</v>
      </c>
      <c r="L443" s="34">
        <v>45910.0</v>
      </c>
      <c r="M443" s="32">
        <f>IF(L443="","",L443+7)</f>
        <v>45917</v>
      </c>
      <c r="N443" s="33"/>
      <c r="O443" s="32" t="str">
        <f t="shared" si="783"/>
        <v/>
      </c>
      <c r="P443" s="33" t="str">
        <f t="shared" ref="P443:S443" si="805">IF(O443="","",O443+7)</f>
        <v/>
      </c>
      <c r="Q443" s="32" t="str">
        <f t="shared" si="805"/>
        <v/>
      </c>
      <c r="R443" s="32" t="str">
        <f t="shared" si="805"/>
        <v/>
      </c>
      <c r="S443" s="34" t="str">
        <f t="shared" si="805"/>
        <v/>
      </c>
      <c r="T443" s="41"/>
      <c r="U443" s="36" t="s">
        <v>38</v>
      </c>
      <c r="V443" s="85"/>
      <c r="W443" s="85"/>
      <c r="X443" s="85"/>
      <c r="Y443" s="85"/>
      <c r="Z443" s="85"/>
    </row>
    <row r="444">
      <c r="A444" s="45">
        <v>439.0</v>
      </c>
      <c r="B444" s="157" t="s">
        <v>1662</v>
      </c>
      <c r="C444" s="45" t="s">
        <v>1663</v>
      </c>
      <c r="D444" s="45">
        <v>8.249810054E9</v>
      </c>
      <c r="E444" s="44" t="s">
        <v>1664</v>
      </c>
      <c r="F444" s="45">
        <v>3300.0</v>
      </c>
      <c r="G444" s="58" t="s">
        <v>791</v>
      </c>
      <c r="H444" s="87" t="s">
        <v>1665</v>
      </c>
      <c r="I444" s="47">
        <v>45884.0</v>
      </c>
      <c r="J444" s="35">
        <v>45888.0</v>
      </c>
      <c r="K444" s="32">
        <f t="shared" si="806"/>
        <v>45895</v>
      </c>
      <c r="L444" s="32">
        <f t="shared" ref="L444:L445" si="808">IF(K444="","",K444+7)</f>
        <v>45902</v>
      </c>
      <c r="M444" s="32"/>
      <c r="N444" s="33">
        <v>45906.0</v>
      </c>
      <c r="O444" s="32">
        <f t="shared" si="783"/>
        <v>45920</v>
      </c>
      <c r="P444" s="33"/>
      <c r="Q444" s="32" t="str">
        <f t="shared" ref="Q444:S444" si="807">IF(P444="","",P444+7)</f>
        <v/>
      </c>
      <c r="R444" s="32" t="str">
        <f t="shared" si="807"/>
        <v/>
      </c>
      <c r="S444" s="34" t="str">
        <f t="shared" si="807"/>
        <v/>
      </c>
      <c r="T444" s="41"/>
      <c r="U444" s="36" t="s">
        <v>38</v>
      </c>
      <c r="V444" s="85"/>
      <c r="W444" s="85"/>
      <c r="X444" s="85"/>
      <c r="Y444" s="85"/>
      <c r="Z444" s="85"/>
    </row>
    <row r="445">
      <c r="A445" s="45">
        <v>440.0</v>
      </c>
      <c r="B445" s="157" t="s">
        <v>1666</v>
      </c>
      <c r="C445" s="45" t="s">
        <v>1667</v>
      </c>
      <c r="D445" s="44">
        <v>9.006969001E9</v>
      </c>
      <c r="E445" s="45" t="s">
        <v>746</v>
      </c>
      <c r="F445" s="45">
        <v>13957.0</v>
      </c>
      <c r="G445" s="58" t="s">
        <v>791</v>
      </c>
      <c r="H445" s="87" t="s">
        <v>1668</v>
      </c>
      <c r="I445" s="47">
        <v>45887.0</v>
      </c>
      <c r="J445" s="35">
        <v>45888.0</v>
      </c>
      <c r="K445" s="32">
        <f t="shared" si="806"/>
        <v>45895</v>
      </c>
      <c r="L445" s="32">
        <f t="shared" si="808"/>
        <v>45902</v>
      </c>
      <c r="M445" s="32">
        <f t="shared" ref="M445:M446" si="810">IF(L445="","",L445+7)</f>
        <v>45909</v>
      </c>
      <c r="N445" s="33">
        <v>45906.0</v>
      </c>
      <c r="O445" s="32">
        <f t="shared" si="783"/>
        <v>45920</v>
      </c>
      <c r="P445" s="33"/>
      <c r="Q445" s="32" t="str">
        <f t="shared" ref="Q445:S445" si="809">IF(P445="","",P445+7)</f>
        <v/>
      </c>
      <c r="R445" s="32" t="str">
        <f t="shared" si="809"/>
        <v/>
      </c>
      <c r="S445" s="34" t="str">
        <f t="shared" si="809"/>
        <v/>
      </c>
      <c r="T445" s="41"/>
      <c r="U445" s="36" t="s">
        <v>38</v>
      </c>
      <c r="V445" s="85"/>
      <c r="W445" s="85"/>
      <c r="X445" s="85"/>
      <c r="Y445" s="85"/>
      <c r="Z445" s="85"/>
    </row>
    <row r="446">
      <c r="A446" s="45">
        <v>441.0</v>
      </c>
      <c r="B446" s="45" t="s">
        <v>1669</v>
      </c>
      <c r="C446" s="45" t="s">
        <v>1670</v>
      </c>
      <c r="D446" s="44">
        <v>6.397731591E9</v>
      </c>
      <c r="E446" s="44" t="s">
        <v>1671</v>
      </c>
      <c r="F446" s="45">
        <v>8950.0</v>
      </c>
      <c r="G446" s="58" t="s">
        <v>24</v>
      </c>
      <c r="H446" s="154" t="s">
        <v>1672</v>
      </c>
      <c r="I446" s="47">
        <v>45884.0</v>
      </c>
      <c r="J446" s="35">
        <v>45888.0</v>
      </c>
      <c r="K446" s="32">
        <f t="shared" si="806"/>
        <v>45895</v>
      </c>
      <c r="L446" s="32"/>
      <c r="M446" s="32" t="str">
        <f t="shared" si="810"/>
        <v/>
      </c>
      <c r="N446" s="33"/>
      <c r="O446" s="32" t="str">
        <f t="shared" si="783"/>
        <v/>
      </c>
      <c r="P446" s="33" t="str">
        <f t="shared" ref="P446:S446" si="811">IF(O446="","",O446+7)</f>
        <v/>
      </c>
      <c r="Q446" s="32" t="str">
        <f t="shared" si="811"/>
        <v/>
      </c>
      <c r="R446" s="32" t="str">
        <f t="shared" si="811"/>
        <v/>
      </c>
      <c r="S446" s="34" t="str">
        <f t="shared" si="811"/>
        <v/>
      </c>
      <c r="T446" s="41"/>
      <c r="U446" s="36" t="s">
        <v>27</v>
      </c>
      <c r="V446" s="85"/>
      <c r="W446" s="85"/>
      <c r="X446" s="85"/>
      <c r="Y446" s="85"/>
      <c r="Z446" s="85"/>
    </row>
    <row r="447">
      <c r="A447" s="45">
        <v>442.0</v>
      </c>
      <c r="B447" s="157" t="s">
        <v>1673</v>
      </c>
      <c r="C447" s="44" t="s">
        <v>1674</v>
      </c>
      <c r="D447" s="44" t="s">
        <v>1675</v>
      </c>
      <c r="E447" s="45" t="s">
        <v>229</v>
      </c>
      <c r="F447" s="45">
        <v>44990.0</v>
      </c>
      <c r="G447" s="58" t="s">
        <v>791</v>
      </c>
      <c r="H447" s="87" t="s">
        <v>1676</v>
      </c>
      <c r="I447" s="47">
        <v>45887.0</v>
      </c>
      <c r="J447" s="35">
        <v>45888.0</v>
      </c>
      <c r="K447" s="32">
        <f t="shared" si="806"/>
        <v>45895</v>
      </c>
      <c r="L447" s="32">
        <f t="shared" ref="L447:M447" si="812">IF(K447="","",K447+7)</f>
        <v>45902</v>
      </c>
      <c r="M447" s="32">
        <f t="shared" si="812"/>
        <v>45909</v>
      </c>
      <c r="N447" s="33">
        <v>45912.0</v>
      </c>
      <c r="O447" s="32">
        <f t="shared" si="783"/>
        <v>45926</v>
      </c>
      <c r="P447" s="33"/>
      <c r="Q447" s="32" t="str">
        <f t="shared" ref="Q447:S447" si="813">IF(P447="","",P447+7)</f>
        <v/>
      </c>
      <c r="R447" s="32" t="str">
        <f t="shared" si="813"/>
        <v/>
      </c>
      <c r="S447" s="34" t="str">
        <f t="shared" si="813"/>
        <v/>
      </c>
      <c r="T447" s="41"/>
      <c r="U447" s="36" t="s">
        <v>38</v>
      </c>
      <c r="V447" s="85"/>
      <c r="W447" s="85"/>
      <c r="X447" s="85"/>
      <c r="Y447" s="85"/>
      <c r="Z447" s="85"/>
    </row>
    <row r="448">
      <c r="A448" s="45">
        <v>443.0</v>
      </c>
      <c r="B448" s="157" t="s">
        <v>1677</v>
      </c>
      <c r="C448" s="45" t="s">
        <v>1678</v>
      </c>
      <c r="D448" s="163">
        <v>9.822122216E9</v>
      </c>
      <c r="E448" s="45" t="s">
        <v>1679</v>
      </c>
      <c r="F448" s="45">
        <v>103111.0</v>
      </c>
      <c r="G448" s="58" t="s">
        <v>791</v>
      </c>
      <c r="H448" s="87" t="s">
        <v>1680</v>
      </c>
      <c r="I448" s="47">
        <v>45888.0</v>
      </c>
      <c r="J448" s="35">
        <v>45889.0</v>
      </c>
      <c r="K448" s="32">
        <f t="shared" si="806"/>
        <v>45896</v>
      </c>
      <c r="L448" s="32">
        <f t="shared" ref="L448:L451" si="815">IF(K448="","",K448+7)</f>
        <v>45903</v>
      </c>
      <c r="M448" s="34">
        <v>45910.0</v>
      </c>
      <c r="N448" s="33">
        <v>45898.0</v>
      </c>
      <c r="O448" s="34">
        <v>45912.0</v>
      </c>
      <c r="P448" s="33"/>
      <c r="Q448" s="32" t="str">
        <f t="shared" ref="Q448:S448" si="814">IF(P448="","",P448+7)</f>
        <v/>
      </c>
      <c r="R448" s="32" t="str">
        <f t="shared" si="814"/>
        <v/>
      </c>
      <c r="S448" s="34" t="str">
        <f t="shared" si="814"/>
        <v/>
      </c>
      <c r="T448" s="41"/>
      <c r="U448" s="36" t="s">
        <v>38</v>
      </c>
      <c r="V448" s="85"/>
      <c r="W448" s="85"/>
      <c r="X448" s="85"/>
      <c r="Y448" s="85"/>
      <c r="Z448" s="85"/>
    </row>
    <row r="449">
      <c r="A449" s="45">
        <v>444.0</v>
      </c>
      <c r="B449" s="45" t="s">
        <v>1681</v>
      </c>
      <c r="C449" s="45" t="s">
        <v>1682</v>
      </c>
      <c r="D449" s="44" t="s">
        <v>1683</v>
      </c>
      <c r="E449" s="45" t="s">
        <v>1684</v>
      </c>
      <c r="F449" s="45">
        <v>26401.0</v>
      </c>
      <c r="G449" s="58" t="s">
        <v>42</v>
      </c>
      <c r="H449" s="87" t="s">
        <v>1685</v>
      </c>
      <c r="I449" s="47">
        <v>45887.0</v>
      </c>
      <c r="J449" s="35">
        <v>45888.0</v>
      </c>
      <c r="K449" s="32">
        <f t="shared" si="806"/>
        <v>45895</v>
      </c>
      <c r="L449" s="32">
        <f t="shared" si="815"/>
        <v>45902</v>
      </c>
      <c r="M449" s="32"/>
      <c r="N449" s="33">
        <v>45904.0</v>
      </c>
      <c r="O449" s="32"/>
      <c r="P449" s="33" t="str">
        <f t="shared" ref="P449:S449" si="816">IF(O449="","",O449+7)</f>
        <v/>
      </c>
      <c r="Q449" s="32" t="str">
        <f t="shared" si="816"/>
        <v/>
      </c>
      <c r="R449" s="32" t="str">
        <f t="shared" si="816"/>
        <v/>
      </c>
      <c r="S449" s="34" t="str">
        <f t="shared" si="816"/>
        <v/>
      </c>
      <c r="T449" s="41"/>
      <c r="U449" s="36" t="s">
        <v>38</v>
      </c>
      <c r="V449" s="85"/>
      <c r="W449" s="85"/>
      <c r="X449" s="85"/>
      <c r="Y449" s="85"/>
      <c r="Z449" s="85"/>
    </row>
    <row r="450">
      <c r="A450" s="45">
        <v>445.0</v>
      </c>
      <c r="B450" s="107"/>
      <c r="C450" s="44" t="s">
        <v>1686</v>
      </c>
      <c r="D450" s="44" t="s">
        <v>1687</v>
      </c>
      <c r="E450" s="44" t="s">
        <v>1688</v>
      </c>
      <c r="F450" s="107"/>
      <c r="G450" s="140"/>
      <c r="H450" s="156"/>
      <c r="I450" s="57">
        <v>45895.0</v>
      </c>
      <c r="J450" s="41"/>
      <c r="K450" s="32" t="str">
        <f t="shared" si="806"/>
        <v/>
      </c>
      <c r="L450" s="32" t="str">
        <f t="shared" si="815"/>
        <v/>
      </c>
      <c r="M450" s="32" t="str">
        <f t="shared" ref="M450:M452" si="818">IF(L450="","",L450+7)</f>
        <v/>
      </c>
      <c r="N450" s="33"/>
      <c r="O450" s="32" t="str">
        <f t="shared" ref="O450:O456" si="819">IF(N450="","",N450+14)</f>
        <v/>
      </c>
      <c r="P450" s="33" t="str">
        <f t="shared" ref="P450:S450" si="817">IF(O450="","",O450+7)</f>
        <v/>
      </c>
      <c r="Q450" s="32" t="str">
        <f t="shared" si="817"/>
        <v/>
      </c>
      <c r="R450" s="32" t="str">
        <f t="shared" si="817"/>
        <v/>
      </c>
      <c r="S450" s="34" t="str">
        <f t="shared" si="817"/>
        <v/>
      </c>
      <c r="T450" s="41"/>
      <c r="U450" s="36" t="s">
        <v>38</v>
      </c>
      <c r="V450" s="85"/>
      <c r="W450" s="85"/>
      <c r="X450" s="85"/>
      <c r="Y450" s="85"/>
      <c r="Z450" s="85"/>
    </row>
    <row r="451">
      <c r="A451" s="45">
        <v>446.0</v>
      </c>
      <c r="B451" s="157" t="s">
        <v>1689</v>
      </c>
      <c r="C451" s="45" t="s">
        <v>125</v>
      </c>
      <c r="D451" s="44">
        <v>7.740032621E9</v>
      </c>
      <c r="E451" s="44" t="s">
        <v>1690</v>
      </c>
      <c r="F451" s="44">
        <v>40510.0</v>
      </c>
      <c r="G451" s="58" t="s">
        <v>341</v>
      </c>
      <c r="H451" s="87" t="s">
        <v>1691</v>
      </c>
      <c r="I451" s="47">
        <v>45887.0</v>
      </c>
      <c r="J451" s="35"/>
      <c r="K451" s="32" t="str">
        <f t="shared" si="806"/>
        <v/>
      </c>
      <c r="L451" s="32" t="str">
        <f t="shared" si="815"/>
        <v/>
      </c>
      <c r="M451" s="32" t="str">
        <f t="shared" si="818"/>
        <v/>
      </c>
      <c r="N451" s="33">
        <v>45903.0</v>
      </c>
      <c r="O451" s="32">
        <f t="shared" si="819"/>
        <v>45917</v>
      </c>
      <c r="P451" s="33"/>
      <c r="Q451" s="32" t="str">
        <f t="shared" ref="Q451:S451" si="820">IF(P451="","",P451+7)</f>
        <v/>
      </c>
      <c r="R451" s="32" t="str">
        <f t="shared" si="820"/>
        <v/>
      </c>
      <c r="S451" s="34" t="str">
        <f t="shared" si="820"/>
        <v/>
      </c>
      <c r="T451" s="41"/>
      <c r="U451" s="36" t="s">
        <v>38</v>
      </c>
      <c r="V451" s="85"/>
      <c r="W451" s="85"/>
      <c r="X451" s="85"/>
      <c r="Y451" s="85"/>
      <c r="Z451" s="85"/>
    </row>
    <row r="452">
      <c r="A452" s="45">
        <v>447.0</v>
      </c>
      <c r="B452" s="45" t="s">
        <v>1692</v>
      </c>
      <c r="C452" s="45" t="s">
        <v>1693</v>
      </c>
      <c r="D452" s="45">
        <v>9.914445731E9</v>
      </c>
      <c r="E452" s="44" t="s">
        <v>237</v>
      </c>
      <c r="F452" s="45">
        <v>5250.0</v>
      </c>
      <c r="G452" s="58" t="s">
        <v>42</v>
      </c>
      <c r="H452" s="87" t="s">
        <v>1694</v>
      </c>
      <c r="I452" s="47">
        <v>45887.0</v>
      </c>
      <c r="J452" s="35">
        <v>45895.0</v>
      </c>
      <c r="K452" s="32">
        <f t="shared" si="806"/>
        <v>45902</v>
      </c>
      <c r="L452" s="32"/>
      <c r="M452" s="32" t="str">
        <f t="shared" si="818"/>
        <v/>
      </c>
      <c r="N452" s="33"/>
      <c r="O452" s="32" t="str">
        <f t="shared" si="819"/>
        <v/>
      </c>
      <c r="P452" s="33" t="str">
        <f t="shared" ref="P452:S452" si="821">IF(O452="","",O452+7)</f>
        <v/>
      </c>
      <c r="Q452" s="32" t="str">
        <f t="shared" si="821"/>
        <v/>
      </c>
      <c r="R452" s="32" t="str">
        <f t="shared" si="821"/>
        <v/>
      </c>
      <c r="S452" s="34" t="str">
        <f t="shared" si="821"/>
        <v/>
      </c>
      <c r="T452" s="41"/>
      <c r="U452" s="36" t="s">
        <v>38</v>
      </c>
      <c r="V452" s="85"/>
      <c r="W452" s="85"/>
      <c r="X452" s="85"/>
      <c r="Y452" s="85"/>
      <c r="Z452" s="85"/>
    </row>
    <row r="453">
      <c r="A453" s="45">
        <v>448.0</v>
      </c>
      <c r="B453" s="45" t="s">
        <v>1695</v>
      </c>
      <c r="C453" s="45" t="s">
        <v>1696</v>
      </c>
      <c r="D453" s="44">
        <v>7.018351502E9</v>
      </c>
      <c r="E453" s="44" t="s">
        <v>1697</v>
      </c>
      <c r="F453" s="45">
        <v>20000.0</v>
      </c>
      <c r="G453" s="58" t="s">
        <v>42</v>
      </c>
      <c r="H453" s="154" t="s">
        <v>1698</v>
      </c>
      <c r="I453" s="47">
        <v>45887.0</v>
      </c>
      <c r="J453" s="35">
        <v>45889.0</v>
      </c>
      <c r="K453" s="32">
        <f t="shared" si="806"/>
        <v>45896</v>
      </c>
      <c r="L453" s="32">
        <f t="shared" ref="L453:L459" si="823">IF(K453="","",K453+7)</f>
        <v>45903</v>
      </c>
      <c r="M453" s="34">
        <v>45910.0</v>
      </c>
      <c r="N453" s="33">
        <v>45917.0</v>
      </c>
      <c r="O453" s="32">
        <f t="shared" si="819"/>
        <v>45931</v>
      </c>
      <c r="P453" s="33">
        <f t="shared" ref="P453:Q453" si="822">IF(O453="","",O453+7)</f>
        <v>45938</v>
      </c>
      <c r="Q453" s="32">
        <f t="shared" si="822"/>
        <v>45945</v>
      </c>
      <c r="R453" s="32"/>
      <c r="S453" s="34" t="str">
        <f>IF(R453="","",R453+7)</f>
        <v/>
      </c>
      <c r="T453" s="41"/>
      <c r="U453" s="36" t="s">
        <v>38</v>
      </c>
      <c r="V453" s="85"/>
      <c r="W453" s="85"/>
      <c r="X453" s="85"/>
      <c r="Y453" s="85"/>
      <c r="Z453" s="85"/>
    </row>
    <row r="454">
      <c r="A454" s="45">
        <v>449.0</v>
      </c>
      <c r="B454" s="157" t="s">
        <v>1699</v>
      </c>
      <c r="C454" s="45" t="s">
        <v>1700</v>
      </c>
      <c r="D454" s="45">
        <v>9.71161186E9</v>
      </c>
      <c r="E454" s="45" t="s">
        <v>643</v>
      </c>
      <c r="F454" s="45">
        <v>24500.0</v>
      </c>
      <c r="G454" s="58" t="s">
        <v>791</v>
      </c>
      <c r="H454" s="87" t="s">
        <v>1701</v>
      </c>
      <c r="I454" s="47">
        <v>45887.0</v>
      </c>
      <c r="J454" s="35">
        <v>45889.0</v>
      </c>
      <c r="K454" s="34">
        <f t="shared" si="806"/>
        <v>45896</v>
      </c>
      <c r="L454" s="34">
        <f t="shared" si="823"/>
        <v>45903</v>
      </c>
      <c r="M454" s="34">
        <v>45910.0</v>
      </c>
      <c r="N454" s="33">
        <v>45905.0</v>
      </c>
      <c r="O454" s="32">
        <f t="shared" si="819"/>
        <v>45919</v>
      </c>
      <c r="P454" s="33"/>
      <c r="Q454" s="32" t="str">
        <f t="shared" ref="Q454:S454" si="824">IF(P454="","",P454+7)</f>
        <v/>
      </c>
      <c r="R454" s="32" t="str">
        <f t="shared" si="824"/>
        <v/>
      </c>
      <c r="S454" s="34" t="str">
        <f t="shared" si="824"/>
        <v/>
      </c>
      <c r="T454" s="41"/>
      <c r="U454" s="36" t="s">
        <v>38</v>
      </c>
      <c r="V454" s="85"/>
      <c r="W454" s="85"/>
      <c r="X454" s="85"/>
      <c r="Y454" s="85"/>
      <c r="Z454" s="85"/>
    </row>
    <row r="455">
      <c r="A455" s="45">
        <v>450.0</v>
      </c>
      <c r="B455" s="161" t="s">
        <v>1702</v>
      </c>
      <c r="C455" s="44" t="s">
        <v>1703</v>
      </c>
      <c r="D455" s="44">
        <v>9.668510635E9</v>
      </c>
      <c r="E455" s="44" t="s">
        <v>1704</v>
      </c>
      <c r="F455" s="45">
        <v>100000.0</v>
      </c>
      <c r="G455" s="58" t="s">
        <v>791</v>
      </c>
      <c r="H455" s="156"/>
      <c r="I455" s="47">
        <v>45887.0</v>
      </c>
      <c r="J455" s="41"/>
      <c r="K455" s="34" t="str">
        <f t="shared" si="806"/>
        <v/>
      </c>
      <c r="L455" s="34" t="str">
        <f t="shared" si="823"/>
        <v/>
      </c>
      <c r="M455" s="34" t="str">
        <f t="shared" ref="M455:M456" si="826">IF(L455="","",L455+7)</f>
        <v/>
      </c>
      <c r="N455" s="33">
        <v>45889.0</v>
      </c>
      <c r="O455" s="32">
        <f t="shared" si="819"/>
        <v>45903</v>
      </c>
      <c r="P455" s="33"/>
      <c r="Q455" s="32" t="str">
        <f t="shared" ref="Q455:S455" si="825">IF(P455="","",P455+7)</f>
        <v/>
      </c>
      <c r="R455" s="32" t="str">
        <f t="shared" si="825"/>
        <v/>
      </c>
      <c r="S455" s="34" t="str">
        <f t="shared" si="825"/>
        <v/>
      </c>
      <c r="T455" s="41"/>
      <c r="U455" s="36" t="s">
        <v>38</v>
      </c>
      <c r="V455" s="85"/>
      <c r="W455" s="85"/>
      <c r="X455" s="85"/>
      <c r="Y455" s="85"/>
      <c r="Z455" s="85"/>
    </row>
    <row r="456">
      <c r="A456" s="45">
        <v>451.0</v>
      </c>
      <c r="B456" s="157" t="s">
        <v>1705</v>
      </c>
      <c r="C456" s="44" t="s">
        <v>1706</v>
      </c>
      <c r="D456" s="43">
        <v>9.279012475E9</v>
      </c>
      <c r="E456" s="44" t="s">
        <v>229</v>
      </c>
      <c r="F456" s="45">
        <v>2944.0</v>
      </c>
      <c r="G456" s="58" t="s">
        <v>791</v>
      </c>
      <c r="H456" s="87" t="s">
        <v>1707</v>
      </c>
      <c r="I456" s="47">
        <v>45888.0</v>
      </c>
      <c r="J456" s="35">
        <v>45890.0</v>
      </c>
      <c r="K456" s="34">
        <f t="shared" si="806"/>
        <v>45897</v>
      </c>
      <c r="L456" s="34">
        <f t="shared" si="823"/>
        <v>45904</v>
      </c>
      <c r="M456" s="34">
        <f t="shared" si="826"/>
        <v>45911</v>
      </c>
      <c r="N456" s="33">
        <v>45916.0</v>
      </c>
      <c r="O456" s="32">
        <f t="shared" si="819"/>
        <v>45930</v>
      </c>
      <c r="P456" s="33">
        <f t="shared" ref="P456:S456" si="827">IF(O456="","",O456+7)</f>
        <v>45937</v>
      </c>
      <c r="Q456" s="32">
        <f t="shared" si="827"/>
        <v>45944</v>
      </c>
      <c r="R456" s="32">
        <f t="shared" si="827"/>
        <v>45951</v>
      </c>
      <c r="S456" s="34">
        <f t="shared" si="827"/>
        <v>45958</v>
      </c>
      <c r="T456" s="41"/>
      <c r="U456" s="36" t="s">
        <v>38</v>
      </c>
      <c r="V456" s="85"/>
      <c r="W456" s="85"/>
      <c r="X456" s="85"/>
      <c r="Y456" s="85"/>
      <c r="Z456" s="85"/>
    </row>
    <row r="457">
      <c r="A457" s="45">
        <v>452.0</v>
      </c>
      <c r="B457" s="157" t="s">
        <v>1708</v>
      </c>
      <c r="C457" s="45" t="s">
        <v>1709</v>
      </c>
      <c r="D457" s="45">
        <v>9.867616029E9</v>
      </c>
      <c r="E457" s="44" t="s">
        <v>1710</v>
      </c>
      <c r="F457" s="45">
        <v>33960.0</v>
      </c>
      <c r="G457" s="58" t="s">
        <v>42</v>
      </c>
      <c r="H457" s="87" t="s">
        <v>1711</v>
      </c>
      <c r="I457" s="47">
        <v>45888.0</v>
      </c>
      <c r="J457" s="35">
        <v>45890.0</v>
      </c>
      <c r="K457" s="34">
        <f t="shared" si="806"/>
        <v>45897</v>
      </c>
      <c r="L457" s="34">
        <f t="shared" si="823"/>
        <v>45904</v>
      </c>
      <c r="M457" s="34"/>
      <c r="N457" s="33">
        <v>45905.0</v>
      </c>
      <c r="O457" s="32"/>
      <c r="P457" s="33" t="str">
        <f t="shared" ref="P457:S457" si="828">IF(O457="","",O457+7)</f>
        <v/>
      </c>
      <c r="Q457" s="32" t="str">
        <f t="shared" si="828"/>
        <v/>
      </c>
      <c r="R457" s="32" t="str">
        <f t="shared" si="828"/>
        <v/>
      </c>
      <c r="S457" s="34" t="str">
        <f t="shared" si="828"/>
        <v/>
      </c>
      <c r="T457" s="41"/>
      <c r="U457" s="36" t="s">
        <v>38</v>
      </c>
      <c r="V457" s="85"/>
      <c r="W457" s="85"/>
      <c r="X457" s="85"/>
      <c r="Y457" s="85"/>
      <c r="Z457" s="85"/>
    </row>
    <row r="458">
      <c r="A458" s="45">
        <v>453.0</v>
      </c>
      <c r="B458" s="157" t="s">
        <v>1712</v>
      </c>
      <c r="C458" s="45" t="s">
        <v>1713</v>
      </c>
      <c r="D458" s="44">
        <v>9.873846404E9</v>
      </c>
      <c r="E458" s="44" t="s">
        <v>1714</v>
      </c>
      <c r="F458" s="45">
        <v>7998.0</v>
      </c>
      <c r="G458" s="58" t="s">
        <v>791</v>
      </c>
      <c r="H458" s="87" t="s">
        <v>1715</v>
      </c>
      <c r="I458" s="47">
        <v>45889.0</v>
      </c>
      <c r="J458" s="35">
        <v>45890.0</v>
      </c>
      <c r="K458" s="34">
        <f t="shared" si="806"/>
        <v>45897</v>
      </c>
      <c r="L458" s="34">
        <f t="shared" si="823"/>
        <v>45904</v>
      </c>
      <c r="M458" s="34">
        <f>IF(L458="","",L458+7)</f>
        <v>45911</v>
      </c>
      <c r="N458" s="33">
        <v>45916.0</v>
      </c>
      <c r="O458" s="32">
        <f t="shared" ref="O458:O460" si="830">IF(N458="","",N458+14)</f>
        <v>45930</v>
      </c>
      <c r="P458" s="33">
        <f t="shared" ref="P458:S458" si="829">IF(O458="","",O458+7)</f>
        <v>45937</v>
      </c>
      <c r="Q458" s="32">
        <f t="shared" si="829"/>
        <v>45944</v>
      </c>
      <c r="R458" s="32">
        <f t="shared" si="829"/>
        <v>45951</v>
      </c>
      <c r="S458" s="34">
        <f t="shared" si="829"/>
        <v>45958</v>
      </c>
      <c r="T458" s="41"/>
      <c r="U458" s="36" t="s">
        <v>38</v>
      </c>
      <c r="V458" s="85"/>
      <c r="W458" s="85"/>
      <c r="X458" s="85"/>
      <c r="Y458" s="85"/>
      <c r="Z458" s="85"/>
    </row>
    <row r="459">
      <c r="A459" s="45">
        <v>454.0</v>
      </c>
      <c r="B459" s="45" t="s">
        <v>1716</v>
      </c>
      <c r="C459" s="45" t="s">
        <v>1717</v>
      </c>
      <c r="D459" s="162">
        <v>9.884967236E9</v>
      </c>
      <c r="E459" s="44" t="s">
        <v>1718</v>
      </c>
      <c r="F459" s="45">
        <v>22784.0</v>
      </c>
      <c r="G459" s="157" t="s">
        <v>147</v>
      </c>
      <c r="H459" s="87" t="s">
        <v>1719</v>
      </c>
      <c r="I459" s="47">
        <v>45888.0</v>
      </c>
      <c r="J459" s="35">
        <v>45890.0</v>
      </c>
      <c r="K459" s="34">
        <f t="shared" si="806"/>
        <v>45897</v>
      </c>
      <c r="L459" s="34">
        <f t="shared" si="823"/>
        <v>45904</v>
      </c>
      <c r="M459" s="34"/>
      <c r="N459" s="33">
        <v>45916.0</v>
      </c>
      <c r="O459" s="32">
        <f t="shared" si="830"/>
        <v>45930</v>
      </c>
      <c r="P459" s="33">
        <f t="shared" ref="P459:S459" si="831">IF(O459="","",O459+7)</f>
        <v>45937</v>
      </c>
      <c r="Q459" s="32">
        <f t="shared" si="831"/>
        <v>45944</v>
      </c>
      <c r="R459" s="32">
        <f t="shared" si="831"/>
        <v>45951</v>
      </c>
      <c r="S459" s="34">
        <f t="shared" si="831"/>
        <v>45958</v>
      </c>
      <c r="T459" s="41"/>
      <c r="U459" s="36" t="s">
        <v>38</v>
      </c>
      <c r="V459" s="85"/>
      <c r="W459" s="85"/>
      <c r="X459" s="85"/>
      <c r="Y459" s="85"/>
      <c r="Z459" s="85"/>
    </row>
    <row r="460">
      <c r="A460" s="45">
        <v>455.0</v>
      </c>
      <c r="B460" s="157" t="s">
        <v>1036</v>
      </c>
      <c r="C460" s="45" t="s">
        <v>1037</v>
      </c>
      <c r="D460" s="44" t="s">
        <v>1720</v>
      </c>
      <c r="E460" s="44" t="s">
        <v>350</v>
      </c>
      <c r="F460" s="45">
        <v>924.0</v>
      </c>
      <c r="G460" s="58" t="s">
        <v>42</v>
      </c>
      <c r="H460" s="87" t="s">
        <v>1721</v>
      </c>
      <c r="I460" s="47">
        <v>45889.0</v>
      </c>
      <c r="J460" s="35">
        <v>45890.0</v>
      </c>
      <c r="K460" s="34">
        <f t="shared" si="806"/>
        <v>45897</v>
      </c>
      <c r="L460" s="34"/>
      <c r="M460" s="34" t="str">
        <f t="shared" ref="M460:M461" si="833">IF(L460="","",L460+7)</f>
        <v/>
      </c>
      <c r="N460" s="33">
        <v>45903.0</v>
      </c>
      <c r="O460" s="32">
        <f t="shared" si="830"/>
        <v>45917</v>
      </c>
      <c r="P460" s="33"/>
      <c r="Q460" s="32" t="str">
        <f t="shared" ref="Q460:S460" si="832">IF(P460="","",P460+7)</f>
        <v/>
      </c>
      <c r="R460" s="32" t="str">
        <f t="shared" si="832"/>
        <v/>
      </c>
      <c r="S460" s="34" t="str">
        <f t="shared" si="832"/>
        <v/>
      </c>
      <c r="T460" s="41"/>
      <c r="U460" s="36" t="s">
        <v>38</v>
      </c>
      <c r="V460" s="85"/>
      <c r="W460" s="85"/>
      <c r="X460" s="85"/>
      <c r="Y460" s="85"/>
      <c r="Z460" s="85"/>
    </row>
    <row r="461">
      <c r="A461" s="45">
        <v>456.0</v>
      </c>
      <c r="B461" s="157" t="s">
        <v>1722</v>
      </c>
      <c r="C461" s="45" t="s">
        <v>1723</v>
      </c>
      <c r="D461" s="160">
        <v>9.335037027E9</v>
      </c>
      <c r="E461" s="44" t="s">
        <v>422</v>
      </c>
      <c r="F461" s="45">
        <v>1193180.0</v>
      </c>
      <c r="G461" s="58" t="s">
        <v>791</v>
      </c>
      <c r="H461" s="87" t="s">
        <v>1724</v>
      </c>
      <c r="I461" s="47">
        <v>45889.0</v>
      </c>
      <c r="J461" s="35">
        <v>45896.0</v>
      </c>
      <c r="K461" s="34">
        <v>45903.0</v>
      </c>
      <c r="L461" s="34">
        <v>45910.0</v>
      </c>
      <c r="M461" s="34">
        <f t="shared" si="833"/>
        <v>45917</v>
      </c>
      <c r="N461" s="33">
        <v>45898.0</v>
      </c>
      <c r="O461" s="34">
        <v>45912.0</v>
      </c>
      <c r="P461" s="33"/>
      <c r="Q461" s="32" t="str">
        <f t="shared" ref="Q461:S461" si="834">IF(P461="","",P461+7)</f>
        <v/>
      </c>
      <c r="R461" s="32" t="str">
        <f t="shared" si="834"/>
        <v/>
      </c>
      <c r="S461" s="34" t="str">
        <f t="shared" si="834"/>
        <v/>
      </c>
      <c r="T461" s="41"/>
      <c r="U461" s="36" t="s">
        <v>38</v>
      </c>
      <c r="V461" s="85"/>
      <c r="W461" s="85"/>
      <c r="X461" s="85"/>
      <c r="Y461" s="85"/>
      <c r="Z461" s="85"/>
    </row>
    <row r="462">
      <c r="A462" s="45">
        <v>457.0</v>
      </c>
      <c r="B462" s="161" t="s">
        <v>1725</v>
      </c>
      <c r="C462" s="45" t="s">
        <v>1726</v>
      </c>
      <c r="D462" s="44">
        <v>8.879625749E9</v>
      </c>
      <c r="E462" s="44" t="s">
        <v>1727</v>
      </c>
      <c r="F462" s="45">
        <v>17005.0</v>
      </c>
      <c r="G462" s="58" t="s">
        <v>791</v>
      </c>
      <c r="H462" s="87" t="s">
        <v>1728</v>
      </c>
      <c r="I462" s="47">
        <v>45890.0</v>
      </c>
      <c r="J462" s="35">
        <v>45890.0</v>
      </c>
      <c r="K462" s="34">
        <f t="shared" ref="K462:M462" si="835">IF(J462="","",J462+7)</f>
        <v>45897</v>
      </c>
      <c r="L462" s="34">
        <f t="shared" si="835"/>
        <v>45904</v>
      </c>
      <c r="M462" s="34">
        <f t="shared" si="835"/>
        <v>45911</v>
      </c>
      <c r="N462" s="33">
        <v>45909.0</v>
      </c>
      <c r="O462" s="32">
        <f t="shared" ref="O462:O466" si="838">IF(N462="","",N462+14)</f>
        <v>45923</v>
      </c>
      <c r="P462" s="33"/>
      <c r="Q462" s="32" t="str">
        <f t="shared" ref="Q462:S462" si="836">IF(P462="","",P462+7)</f>
        <v/>
      </c>
      <c r="R462" s="32" t="str">
        <f t="shared" si="836"/>
        <v/>
      </c>
      <c r="S462" s="34" t="str">
        <f t="shared" si="836"/>
        <v/>
      </c>
      <c r="T462" s="41"/>
      <c r="U462" s="36" t="s">
        <v>38</v>
      </c>
      <c r="V462" s="85"/>
      <c r="W462" s="85"/>
      <c r="X462" s="85"/>
      <c r="Y462" s="85"/>
      <c r="Z462" s="85"/>
    </row>
    <row r="463">
      <c r="A463" s="45">
        <v>458.0</v>
      </c>
      <c r="B463" s="161" t="s">
        <v>1604</v>
      </c>
      <c r="C463" s="45" t="s">
        <v>1605</v>
      </c>
      <c r="D463" s="44" t="s">
        <v>1606</v>
      </c>
      <c r="E463" s="45" t="s">
        <v>1729</v>
      </c>
      <c r="F463" s="45">
        <v>17908.0</v>
      </c>
      <c r="G463" s="58" t="s">
        <v>791</v>
      </c>
      <c r="H463" s="87" t="s">
        <v>1730</v>
      </c>
      <c r="I463" s="57">
        <v>45877.0</v>
      </c>
      <c r="J463" s="35">
        <v>45880.0</v>
      </c>
      <c r="K463" s="34">
        <f t="shared" ref="K463:M463" si="837">IF(J463="","",J463+7)</f>
        <v>45887</v>
      </c>
      <c r="L463" s="34">
        <f t="shared" si="837"/>
        <v>45894</v>
      </c>
      <c r="M463" s="34">
        <f t="shared" si="837"/>
        <v>45901</v>
      </c>
      <c r="N463" s="33">
        <v>45905.0</v>
      </c>
      <c r="O463" s="32">
        <f t="shared" si="838"/>
        <v>45919</v>
      </c>
      <c r="P463" s="33"/>
      <c r="Q463" s="32" t="str">
        <f t="shared" ref="Q463:S463" si="839">IF(P463="","",P463+7)</f>
        <v/>
      </c>
      <c r="R463" s="32" t="str">
        <f t="shared" si="839"/>
        <v/>
      </c>
      <c r="S463" s="34" t="str">
        <f t="shared" si="839"/>
        <v/>
      </c>
      <c r="T463" s="41"/>
      <c r="U463" s="36" t="s">
        <v>38</v>
      </c>
      <c r="V463" s="85"/>
      <c r="W463" s="85"/>
      <c r="X463" s="85"/>
      <c r="Y463" s="85"/>
      <c r="Z463" s="85"/>
    </row>
    <row r="464">
      <c r="A464" s="45">
        <v>459.0</v>
      </c>
      <c r="B464" s="161" t="s">
        <v>1604</v>
      </c>
      <c r="C464" s="45" t="s">
        <v>1605</v>
      </c>
      <c r="D464" s="44" t="s">
        <v>1606</v>
      </c>
      <c r="E464" s="45" t="s">
        <v>1731</v>
      </c>
      <c r="F464" s="107"/>
      <c r="G464" s="58" t="s">
        <v>791</v>
      </c>
      <c r="H464" s="87" t="s">
        <v>1732</v>
      </c>
      <c r="I464" s="57">
        <v>45877.0</v>
      </c>
      <c r="J464" s="35">
        <v>45880.0</v>
      </c>
      <c r="K464" s="34">
        <f t="shared" ref="K464:M464" si="840">IF(J464="","",J464+7)</f>
        <v>45887</v>
      </c>
      <c r="L464" s="34">
        <f t="shared" si="840"/>
        <v>45894</v>
      </c>
      <c r="M464" s="34">
        <f t="shared" si="840"/>
        <v>45901</v>
      </c>
      <c r="N464" s="33">
        <v>45906.0</v>
      </c>
      <c r="O464" s="32">
        <f t="shared" si="838"/>
        <v>45920</v>
      </c>
      <c r="P464" s="33"/>
      <c r="Q464" s="32" t="str">
        <f t="shared" ref="Q464:S464" si="841">IF(P464="","",P464+7)</f>
        <v/>
      </c>
      <c r="R464" s="32" t="str">
        <f t="shared" si="841"/>
        <v/>
      </c>
      <c r="S464" s="34" t="str">
        <f t="shared" si="841"/>
        <v/>
      </c>
      <c r="T464" s="41"/>
      <c r="U464" s="36" t="s">
        <v>38</v>
      </c>
      <c r="V464" s="85"/>
      <c r="W464" s="85"/>
      <c r="X464" s="85"/>
      <c r="Y464" s="85"/>
      <c r="Z464" s="85"/>
    </row>
    <row r="465">
      <c r="A465" s="45">
        <v>460.0</v>
      </c>
      <c r="B465" s="44" t="s">
        <v>1733</v>
      </c>
      <c r="C465" s="45" t="s">
        <v>1734</v>
      </c>
      <c r="D465" s="44">
        <v>9.036353061E9</v>
      </c>
      <c r="E465" s="44" t="s">
        <v>1155</v>
      </c>
      <c r="F465" s="45">
        <v>70237.0</v>
      </c>
      <c r="G465" s="58" t="s">
        <v>42</v>
      </c>
      <c r="H465" s="154" t="s">
        <v>1735</v>
      </c>
      <c r="I465" s="47">
        <v>45895.0</v>
      </c>
      <c r="J465" s="35">
        <v>45896.0</v>
      </c>
      <c r="K465" s="34">
        <f t="shared" ref="K465:K468" si="843">IF(J465="","",J465+7)</f>
        <v>45903</v>
      </c>
      <c r="L465" s="34"/>
      <c r="M465" s="34"/>
      <c r="N465" s="33"/>
      <c r="O465" s="32" t="str">
        <f t="shared" si="838"/>
        <v/>
      </c>
      <c r="P465" s="33" t="str">
        <f t="shared" ref="P465:S465" si="842">IF(O465="","",O465+7)</f>
        <v/>
      </c>
      <c r="Q465" s="32" t="str">
        <f t="shared" si="842"/>
        <v/>
      </c>
      <c r="R465" s="32" t="str">
        <f t="shared" si="842"/>
        <v/>
      </c>
      <c r="S465" s="34" t="str">
        <f t="shared" si="842"/>
        <v/>
      </c>
      <c r="T465" s="41"/>
      <c r="U465" s="36" t="s">
        <v>38</v>
      </c>
      <c r="V465" s="85"/>
      <c r="W465" s="85"/>
      <c r="X465" s="85"/>
      <c r="Y465" s="85"/>
      <c r="Z465" s="85"/>
    </row>
    <row r="466">
      <c r="A466" s="45">
        <v>461.0</v>
      </c>
      <c r="B466" s="157" t="s">
        <v>1736</v>
      </c>
      <c r="C466" s="45" t="s">
        <v>1737</v>
      </c>
      <c r="D466" s="45">
        <v>6.743576261E9</v>
      </c>
      <c r="E466" s="45" t="s">
        <v>706</v>
      </c>
      <c r="F466" s="45">
        <v>1178.0</v>
      </c>
      <c r="G466" s="58" t="s">
        <v>791</v>
      </c>
      <c r="H466" s="87" t="s">
        <v>1738</v>
      </c>
      <c r="I466" s="47">
        <v>45894.0</v>
      </c>
      <c r="J466" s="35">
        <v>45896.0</v>
      </c>
      <c r="K466" s="34">
        <f t="shared" si="843"/>
        <v>45903</v>
      </c>
      <c r="L466" s="34">
        <v>45910.0</v>
      </c>
      <c r="M466" s="34"/>
      <c r="N466" s="33">
        <v>45917.0</v>
      </c>
      <c r="O466" s="32">
        <f t="shared" si="838"/>
        <v>45931</v>
      </c>
      <c r="P466" s="33">
        <f t="shared" ref="P466:S466" si="844">IF(O466="","",O466+7)</f>
        <v>45938</v>
      </c>
      <c r="Q466" s="32">
        <f t="shared" si="844"/>
        <v>45945</v>
      </c>
      <c r="R466" s="32">
        <f t="shared" si="844"/>
        <v>45952</v>
      </c>
      <c r="S466" s="34">
        <f t="shared" si="844"/>
        <v>45959</v>
      </c>
      <c r="T466" s="41"/>
      <c r="U466" s="36" t="s">
        <v>38</v>
      </c>
      <c r="V466" s="85"/>
      <c r="W466" s="85"/>
      <c r="X466" s="85"/>
      <c r="Y466" s="85"/>
      <c r="Z466" s="85"/>
    </row>
    <row r="467">
      <c r="A467" s="45">
        <v>462.0</v>
      </c>
      <c r="B467" s="157" t="s">
        <v>1739</v>
      </c>
      <c r="C467" s="45" t="s">
        <v>1740</v>
      </c>
      <c r="D467" s="45" t="s">
        <v>1741</v>
      </c>
      <c r="E467" s="44" t="s">
        <v>1742</v>
      </c>
      <c r="F467" s="45">
        <v>110000.0</v>
      </c>
      <c r="G467" s="58" t="s">
        <v>791</v>
      </c>
      <c r="H467" s="156"/>
      <c r="I467" s="47">
        <v>45894.0</v>
      </c>
      <c r="J467" s="35"/>
      <c r="K467" s="32" t="str">
        <f t="shared" si="843"/>
        <v/>
      </c>
      <c r="L467" s="32" t="str">
        <f t="shared" ref="L467:M467" si="845">IF(K467="","",K467+7)</f>
        <v/>
      </c>
      <c r="M467" s="32" t="str">
        <f t="shared" si="845"/>
        <v/>
      </c>
      <c r="N467" s="33">
        <v>45896.0</v>
      </c>
      <c r="O467" s="34">
        <v>45910.0</v>
      </c>
      <c r="P467" s="33"/>
      <c r="Q467" s="32" t="str">
        <f t="shared" ref="Q467:S467" si="846">IF(P467="","",P467+7)</f>
        <v/>
      </c>
      <c r="R467" s="32" t="str">
        <f t="shared" si="846"/>
        <v/>
      </c>
      <c r="S467" s="34" t="str">
        <f t="shared" si="846"/>
        <v/>
      </c>
      <c r="T467" s="41"/>
      <c r="U467" s="36" t="s">
        <v>38</v>
      </c>
      <c r="V467" s="85"/>
      <c r="W467" s="85"/>
      <c r="X467" s="85"/>
      <c r="Y467" s="85"/>
      <c r="Z467" s="85"/>
    </row>
    <row r="468">
      <c r="A468" s="45">
        <v>463.0</v>
      </c>
      <c r="B468" s="45" t="s">
        <v>1743</v>
      </c>
      <c r="C468" s="45" t="s">
        <v>1744</v>
      </c>
      <c r="D468" s="45">
        <v>9.0328705E9</v>
      </c>
      <c r="E468" s="44" t="s">
        <v>1745</v>
      </c>
      <c r="F468" s="45">
        <v>20000.0</v>
      </c>
      <c r="G468" s="58" t="s">
        <v>341</v>
      </c>
      <c r="H468" s="154" t="s">
        <v>1746</v>
      </c>
      <c r="I468" s="47">
        <v>45894.0</v>
      </c>
      <c r="J468" s="35">
        <v>45896.0</v>
      </c>
      <c r="K468" s="32">
        <f t="shared" si="843"/>
        <v>45903</v>
      </c>
      <c r="L468" s="34">
        <v>45910.0</v>
      </c>
      <c r="M468" s="32">
        <f>IF(L468="","",L468+7)</f>
        <v>45917</v>
      </c>
      <c r="N468" s="33">
        <v>45938.0</v>
      </c>
      <c r="O468" s="32">
        <f t="shared" ref="O468:O470" si="849">IF(N468="","",N468+14)</f>
        <v>45952</v>
      </c>
      <c r="P468" s="33">
        <f t="shared" ref="P468:S468" si="847">IF(O468="","",O468+7)</f>
        <v>45959</v>
      </c>
      <c r="Q468" s="32">
        <f t="shared" si="847"/>
        <v>45966</v>
      </c>
      <c r="R468" s="32">
        <f t="shared" si="847"/>
        <v>45973</v>
      </c>
      <c r="S468" s="34">
        <f t="shared" si="847"/>
        <v>45980</v>
      </c>
      <c r="T468" s="41"/>
      <c r="U468" s="36" t="s">
        <v>38</v>
      </c>
      <c r="V468" s="85"/>
      <c r="W468" s="85"/>
      <c r="X468" s="85"/>
      <c r="Y468" s="85"/>
      <c r="Z468" s="85"/>
    </row>
    <row r="469">
      <c r="A469" s="45">
        <v>464.0</v>
      </c>
      <c r="B469" s="157" t="s">
        <v>1747</v>
      </c>
      <c r="C469" s="44" t="s">
        <v>1748</v>
      </c>
      <c r="D469" s="44">
        <v>9.302932985E9</v>
      </c>
      <c r="E469" s="45" t="s">
        <v>1749</v>
      </c>
      <c r="F469" s="45">
        <v>1195.0</v>
      </c>
      <c r="G469" s="58" t="s">
        <v>791</v>
      </c>
      <c r="H469" s="87" t="s">
        <v>1750</v>
      </c>
      <c r="I469" s="47">
        <v>45894.0</v>
      </c>
      <c r="J469" s="35">
        <v>45896.0</v>
      </c>
      <c r="K469" s="32"/>
      <c r="L469" s="32" t="str">
        <f t="shared" ref="L469:M469" si="848">IF(K469="","",K469+7)</f>
        <v/>
      </c>
      <c r="M469" s="32" t="str">
        <f t="shared" si="848"/>
        <v/>
      </c>
      <c r="N469" s="33">
        <v>45903.0</v>
      </c>
      <c r="O469" s="32">
        <f t="shared" si="849"/>
        <v>45917</v>
      </c>
      <c r="P469" s="33"/>
      <c r="Q469" s="32" t="str">
        <f t="shared" ref="Q469:S469" si="850">IF(P469="","",P469+7)</f>
        <v/>
      </c>
      <c r="R469" s="32" t="str">
        <f t="shared" si="850"/>
        <v/>
      </c>
      <c r="S469" s="34" t="str">
        <f t="shared" si="850"/>
        <v/>
      </c>
      <c r="T469" s="41"/>
      <c r="U469" s="36" t="s">
        <v>38</v>
      </c>
      <c r="V469" s="85"/>
      <c r="W469" s="85"/>
      <c r="X469" s="85"/>
      <c r="Y469" s="85"/>
      <c r="Z469" s="85"/>
    </row>
    <row r="470">
      <c r="A470" s="45">
        <v>465.0</v>
      </c>
      <c r="B470" s="157" t="s">
        <v>272</v>
      </c>
      <c r="C470" s="45" t="s">
        <v>273</v>
      </c>
      <c r="D470" s="44">
        <v>9.980635565E9</v>
      </c>
      <c r="E470" s="44" t="s">
        <v>1751</v>
      </c>
      <c r="F470" s="45">
        <v>17934.0</v>
      </c>
      <c r="G470" s="58" t="s">
        <v>322</v>
      </c>
      <c r="H470" s="154" t="s">
        <v>1752</v>
      </c>
      <c r="I470" s="47">
        <v>45894.0</v>
      </c>
      <c r="J470" s="35">
        <v>45896.0</v>
      </c>
      <c r="K470" s="32">
        <f t="shared" ref="K470:K476" si="852">IF(J470="","",J470+7)</f>
        <v>45903</v>
      </c>
      <c r="L470" s="34">
        <v>45910.0</v>
      </c>
      <c r="M470" s="32">
        <f t="shared" ref="M470:M472" si="853">IF(L470="","",L470+7)</f>
        <v>45917</v>
      </c>
      <c r="N470" s="33">
        <v>45906.0</v>
      </c>
      <c r="O470" s="32">
        <f t="shared" si="849"/>
        <v>45920</v>
      </c>
      <c r="P470" s="33"/>
      <c r="Q470" s="32" t="str">
        <f t="shared" ref="Q470:S470" si="851">IF(P470="","",P470+7)</f>
        <v/>
      </c>
      <c r="R470" s="32" t="str">
        <f t="shared" si="851"/>
        <v/>
      </c>
      <c r="S470" s="34" t="str">
        <f t="shared" si="851"/>
        <v/>
      </c>
      <c r="T470" s="41"/>
      <c r="U470" s="36" t="s">
        <v>38</v>
      </c>
      <c r="V470" s="85"/>
      <c r="W470" s="85"/>
      <c r="X470" s="85"/>
      <c r="Y470" s="85"/>
      <c r="Z470" s="85"/>
    </row>
    <row r="471">
      <c r="A471" s="45">
        <v>466.0</v>
      </c>
      <c r="B471" s="157" t="s">
        <v>1753</v>
      </c>
      <c r="C471" s="45" t="s">
        <v>1754</v>
      </c>
      <c r="D471" s="44">
        <v>9.911752501E9</v>
      </c>
      <c r="E471" s="45" t="s">
        <v>46</v>
      </c>
      <c r="F471" s="45">
        <v>214000.0</v>
      </c>
      <c r="G471" s="58" t="s">
        <v>791</v>
      </c>
      <c r="H471" s="87" t="s">
        <v>1755</v>
      </c>
      <c r="I471" s="47">
        <v>45895.0</v>
      </c>
      <c r="J471" s="35">
        <v>45896.0</v>
      </c>
      <c r="K471" s="32">
        <f t="shared" si="852"/>
        <v>45903</v>
      </c>
      <c r="L471" s="32"/>
      <c r="M471" s="32" t="str">
        <f t="shared" si="853"/>
        <v/>
      </c>
      <c r="N471" s="33">
        <v>45910.0</v>
      </c>
      <c r="O471" s="34">
        <v>45924.0</v>
      </c>
      <c r="P471" s="33"/>
      <c r="Q471" s="32" t="str">
        <f t="shared" ref="Q471:S471" si="854">IF(P471="","",P471+7)</f>
        <v/>
      </c>
      <c r="R471" s="32" t="str">
        <f t="shared" si="854"/>
        <v/>
      </c>
      <c r="S471" s="34" t="str">
        <f t="shared" si="854"/>
        <v/>
      </c>
      <c r="T471" s="41"/>
      <c r="U471" s="36" t="s">
        <v>38</v>
      </c>
      <c r="V471" s="85"/>
      <c r="W471" s="85"/>
      <c r="X471" s="85"/>
      <c r="Y471" s="85"/>
      <c r="Z471" s="85"/>
    </row>
    <row r="472">
      <c r="A472" s="45">
        <v>467.0</v>
      </c>
      <c r="B472" s="157" t="s">
        <v>1756</v>
      </c>
      <c r="C472" s="45" t="s">
        <v>1757</v>
      </c>
      <c r="D472" s="107"/>
      <c r="E472" s="45" t="s">
        <v>1758</v>
      </c>
      <c r="F472" s="45">
        <v>52000.0</v>
      </c>
      <c r="G472" s="58" t="s">
        <v>791</v>
      </c>
      <c r="H472" s="154" t="s">
        <v>1759</v>
      </c>
      <c r="I472" s="47">
        <v>45894.0</v>
      </c>
      <c r="J472" s="35">
        <v>45896.0</v>
      </c>
      <c r="K472" s="32">
        <f t="shared" si="852"/>
        <v>45903</v>
      </c>
      <c r="L472" s="34">
        <v>45910.0</v>
      </c>
      <c r="M472" s="32">
        <f t="shared" si="853"/>
        <v>45917</v>
      </c>
      <c r="N472" s="33">
        <v>45917.0</v>
      </c>
      <c r="O472" s="32">
        <f>IF(N472="","",N472+14)</f>
        <v>45931</v>
      </c>
      <c r="P472" s="33">
        <f t="shared" ref="P472:S472" si="855">IF(O472="","",O472+7)</f>
        <v>45938</v>
      </c>
      <c r="Q472" s="32">
        <f t="shared" si="855"/>
        <v>45945</v>
      </c>
      <c r="R472" s="32">
        <f t="shared" si="855"/>
        <v>45952</v>
      </c>
      <c r="S472" s="34">
        <f t="shared" si="855"/>
        <v>45959</v>
      </c>
      <c r="T472" s="41"/>
      <c r="U472" s="36" t="s">
        <v>38</v>
      </c>
      <c r="V472" s="85"/>
      <c r="W472" s="85"/>
      <c r="X472" s="85"/>
      <c r="Y472" s="85"/>
      <c r="Z472" s="85"/>
    </row>
    <row r="473">
      <c r="A473" s="45">
        <v>468.0</v>
      </c>
      <c r="B473" s="157" t="s">
        <v>1760</v>
      </c>
      <c r="C473" s="45" t="s">
        <v>1761</v>
      </c>
      <c r="D473" s="107"/>
      <c r="E473" s="44" t="s">
        <v>1762</v>
      </c>
      <c r="F473" s="45">
        <v>8630.0</v>
      </c>
      <c r="G473" s="58" t="s">
        <v>791</v>
      </c>
      <c r="H473" s="165"/>
      <c r="I473" s="47">
        <v>45894.0</v>
      </c>
      <c r="J473" s="41"/>
      <c r="K473" s="32" t="str">
        <f t="shared" si="852"/>
        <v/>
      </c>
      <c r="L473" s="32" t="str">
        <f t="shared" ref="L473:M473" si="856">IF(K473="","",K473+7)</f>
        <v/>
      </c>
      <c r="M473" s="32" t="str">
        <f t="shared" si="856"/>
        <v/>
      </c>
      <c r="N473" s="33">
        <v>45896.0</v>
      </c>
      <c r="O473" s="34">
        <v>45910.0</v>
      </c>
      <c r="P473" s="33"/>
      <c r="Q473" s="32" t="str">
        <f t="shared" ref="Q473:S473" si="857">IF(P473="","",P473+7)</f>
        <v/>
      </c>
      <c r="R473" s="32" t="str">
        <f t="shared" si="857"/>
        <v/>
      </c>
      <c r="S473" s="34" t="str">
        <f t="shared" si="857"/>
        <v/>
      </c>
      <c r="T473" s="41"/>
      <c r="U473" s="36" t="s">
        <v>38</v>
      </c>
      <c r="V473" s="85"/>
      <c r="W473" s="85"/>
      <c r="X473" s="85"/>
      <c r="Y473" s="85"/>
      <c r="Z473" s="85"/>
    </row>
    <row r="474">
      <c r="A474" s="45">
        <v>469.0</v>
      </c>
      <c r="B474" s="161" t="s">
        <v>1763</v>
      </c>
      <c r="C474" s="44" t="s">
        <v>1764</v>
      </c>
      <c r="D474" s="45" t="s">
        <v>1765</v>
      </c>
      <c r="E474" s="45" t="s">
        <v>142</v>
      </c>
      <c r="F474" s="45">
        <v>422183.0</v>
      </c>
      <c r="G474" s="58" t="s">
        <v>791</v>
      </c>
      <c r="H474" s="87" t="s">
        <v>1766</v>
      </c>
      <c r="I474" s="47">
        <v>45894.0</v>
      </c>
      <c r="J474" s="35">
        <v>45897.0</v>
      </c>
      <c r="K474" s="32">
        <f t="shared" si="852"/>
        <v>45904</v>
      </c>
      <c r="L474" s="32"/>
      <c r="M474" s="32"/>
      <c r="N474" s="33">
        <v>45905.0</v>
      </c>
      <c r="O474" s="32">
        <f t="shared" ref="O474:O478" si="859">IF(N474="","",N474+14)</f>
        <v>45919</v>
      </c>
      <c r="P474" s="33"/>
      <c r="Q474" s="32" t="str">
        <f t="shared" ref="Q474:S474" si="858">IF(P474="","",P474+7)</f>
        <v/>
      </c>
      <c r="R474" s="32" t="str">
        <f t="shared" si="858"/>
        <v/>
      </c>
      <c r="S474" s="34" t="str">
        <f t="shared" si="858"/>
        <v/>
      </c>
      <c r="T474" s="41"/>
      <c r="U474" s="36" t="s">
        <v>38</v>
      </c>
      <c r="V474" s="85"/>
      <c r="W474" s="85"/>
      <c r="X474" s="85"/>
      <c r="Y474" s="85"/>
      <c r="Z474" s="85"/>
    </row>
    <row r="475">
      <c r="A475" s="45">
        <v>470.0</v>
      </c>
      <c r="B475" s="161" t="s">
        <v>1767</v>
      </c>
      <c r="C475" s="44" t="s">
        <v>1768</v>
      </c>
      <c r="D475" s="44">
        <v>6.594230475E9</v>
      </c>
      <c r="E475" s="45" t="s">
        <v>46</v>
      </c>
      <c r="F475" s="45" t="s">
        <v>1769</v>
      </c>
      <c r="G475" s="58" t="s">
        <v>791</v>
      </c>
      <c r="H475" s="154" t="s">
        <v>1770</v>
      </c>
      <c r="I475" s="47">
        <v>45895.0</v>
      </c>
      <c r="J475" s="35">
        <v>45897.0</v>
      </c>
      <c r="K475" s="32">
        <f t="shared" si="852"/>
        <v>45904</v>
      </c>
      <c r="L475" s="32"/>
      <c r="M475" s="32" t="str">
        <f>IF(L475="","",L475+7)</f>
        <v/>
      </c>
      <c r="N475" s="33">
        <v>45912.0</v>
      </c>
      <c r="O475" s="32">
        <f t="shared" si="859"/>
        <v>45926</v>
      </c>
      <c r="P475" s="33"/>
      <c r="Q475" s="32" t="str">
        <f t="shared" ref="Q475:S475" si="860">IF(P475="","",P475+7)</f>
        <v/>
      </c>
      <c r="R475" s="32" t="str">
        <f t="shared" si="860"/>
        <v/>
      </c>
      <c r="S475" s="34" t="str">
        <f t="shared" si="860"/>
        <v/>
      </c>
      <c r="T475" s="41"/>
      <c r="U475" s="36" t="s">
        <v>38</v>
      </c>
      <c r="V475" s="85"/>
      <c r="W475" s="85"/>
      <c r="X475" s="85"/>
      <c r="Y475" s="85"/>
      <c r="Z475" s="85"/>
    </row>
    <row r="476">
      <c r="A476" s="45">
        <v>471.0</v>
      </c>
      <c r="B476" s="157" t="s">
        <v>1771</v>
      </c>
      <c r="C476" s="45" t="s">
        <v>1772</v>
      </c>
      <c r="D476" s="45" t="s">
        <v>1773</v>
      </c>
      <c r="E476" s="44" t="s">
        <v>1774</v>
      </c>
      <c r="F476" s="45">
        <v>3999.0</v>
      </c>
      <c r="G476" s="58" t="s">
        <v>791</v>
      </c>
      <c r="H476" s="87" t="s">
        <v>1775</v>
      </c>
      <c r="I476" s="57">
        <v>45895.0</v>
      </c>
      <c r="J476" s="35">
        <v>45897.0</v>
      </c>
      <c r="K476" s="32">
        <f t="shared" si="852"/>
        <v>45904</v>
      </c>
      <c r="L476" s="32">
        <f t="shared" ref="L476:L477" si="862">IF(K476="","",K476+7)</f>
        <v>45911</v>
      </c>
      <c r="M476" s="32"/>
      <c r="N476" s="33">
        <v>45915.0</v>
      </c>
      <c r="O476" s="32">
        <f t="shared" si="859"/>
        <v>45929</v>
      </c>
      <c r="P476" s="33"/>
      <c r="Q476" s="32" t="str">
        <f t="shared" ref="Q476:S476" si="861">IF(P476="","",P476+7)</f>
        <v/>
      </c>
      <c r="R476" s="32" t="str">
        <f t="shared" si="861"/>
        <v/>
      </c>
      <c r="S476" s="34" t="str">
        <f t="shared" si="861"/>
        <v/>
      </c>
      <c r="T476" s="41"/>
      <c r="U476" s="36" t="s">
        <v>38</v>
      </c>
      <c r="V476" s="85"/>
      <c r="W476" s="85"/>
      <c r="X476" s="85"/>
      <c r="Y476" s="85"/>
      <c r="Z476" s="85"/>
    </row>
    <row r="477">
      <c r="A477" s="45">
        <v>472.0</v>
      </c>
      <c r="B477" s="45" t="s">
        <v>1776</v>
      </c>
      <c r="C477" s="44" t="s">
        <v>1777</v>
      </c>
      <c r="D477" s="45" t="s">
        <v>1778</v>
      </c>
      <c r="E477" s="44" t="s">
        <v>1779</v>
      </c>
      <c r="F477" s="44">
        <v>11883.0</v>
      </c>
      <c r="G477" s="58" t="s">
        <v>42</v>
      </c>
      <c r="H477" s="154" t="s">
        <v>1780</v>
      </c>
      <c r="I477" s="57">
        <v>45896.0</v>
      </c>
      <c r="J477" s="35">
        <v>45897.0</v>
      </c>
      <c r="K477" s="32"/>
      <c r="L477" s="32" t="str">
        <f t="shared" si="862"/>
        <v/>
      </c>
      <c r="M477" s="32" t="str">
        <f>IF(L477="","",L477+7)</f>
        <v/>
      </c>
      <c r="N477" s="33"/>
      <c r="O477" s="32" t="str">
        <f t="shared" si="859"/>
        <v/>
      </c>
      <c r="P477" s="33" t="str">
        <f t="shared" ref="P477:S477" si="863">IF(O477="","",O477+7)</f>
        <v/>
      </c>
      <c r="Q477" s="32" t="str">
        <f t="shared" si="863"/>
        <v/>
      </c>
      <c r="R477" s="32" t="str">
        <f t="shared" si="863"/>
        <v/>
      </c>
      <c r="S477" s="34" t="str">
        <f t="shared" si="863"/>
        <v/>
      </c>
      <c r="T477" s="41"/>
      <c r="U477" s="36" t="s">
        <v>27</v>
      </c>
      <c r="V477" s="85"/>
      <c r="W477" s="85"/>
      <c r="X477" s="85"/>
      <c r="Y477" s="85"/>
      <c r="Z477" s="85"/>
    </row>
    <row r="478">
      <c r="A478" s="45">
        <v>473.0</v>
      </c>
      <c r="B478" s="157" t="s">
        <v>1781</v>
      </c>
      <c r="C478" s="45" t="s">
        <v>1782</v>
      </c>
      <c r="D478" s="44" t="s">
        <v>1783</v>
      </c>
      <c r="E478" s="45" t="s">
        <v>1784</v>
      </c>
      <c r="F478" s="45">
        <v>50000.0</v>
      </c>
      <c r="G478" s="58" t="s">
        <v>791</v>
      </c>
      <c r="H478" s="87" t="s">
        <v>1785</v>
      </c>
      <c r="I478" s="57">
        <v>45895.0</v>
      </c>
      <c r="J478" s="35">
        <v>45897.0</v>
      </c>
      <c r="K478" s="32">
        <f t="shared" ref="K478:L478" si="864">IF(J478="","",J478+7)</f>
        <v>45904</v>
      </c>
      <c r="L478" s="32">
        <f t="shared" si="864"/>
        <v>45911</v>
      </c>
      <c r="M478" s="32"/>
      <c r="N478" s="33">
        <v>45915.0</v>
      </c>
      <c r="O478" s="32">
        <f t="shared" si="859"/>
        <v>45929</v>
      </c>
      <c r="P478" s="33">
        <f t="shared" ref="P478:S478" si="865">IF(O478="","",O478+7)</f>
        <v>45936</v>
      </c>
      <c r="Q478" s="32">
        <f t="shared" si="865"/>
        <v>45943</v>
      </c>
      <c r="R478" s="32">
        <f t="shared" si="865"/>
        <v>45950</v>
      </c>
      <c r="S478" s="34">
        <f t="shared" si="865"/>
        <v>45957</v>
      </c>
      <c r="T478" s="41"/>
      <c r="U478" s="36" t="s">
        <v>38</v>
      </c>
      <c r="V478" s="85"/>
      <c r="W478" s="85"/>
      <c r="X478" s="85"/>
      <c r="Y478" s="85"/>
      <c r="Z478" s="85"/>
    </row>
    <row r="479">
      <c r="A479" s="45">
        <v>474.0</v>
      </c>
      <c r="B479" s="157" t="s">
        <v>1786</v>
      </c>
      <c r="C479" s="45" t="s">
        <v>1787</v>
      </c>
      <c r="D479" s="45" t="s">
        <v>1788</v>
      </c>
      <c r="E479" s="45" t="s">
        <v>1789</v>
      </c>
      <c r="F479" s="45">
        <v>8303.0</v>
      </c>
      <c r="G479" s="58" t="s">
        <v>791</v>
      </c>
      <c r="H479" s="87" t="s">
        <v>1790</v>
      </c>
      <c r="I479" s="57">
        <v>45897.0</v>
      </c>
      <c r="J479" s="35">
        <v>45900.0</v>
      </c>
      <c r="K479" s="34">
        <v>45907.0</v>
      </c>
      <c r="L479" s="32">
        <f t="shared" ref="L479:L480" si="867">IF(K479="","",K479+7)</f>
        <v>45914</v>
      </c>
      <c r="M479" s="32"/>
      <c r="N479" s="33">
        <v>45918.0</v>
      </c>
      <c r="O479" s="127">
        <v>45935.0</v>
      </c>
      <c r="P479" s="33">
        <f t="shared" ref="P479:S479" si="866">IF(O479="","",O479+7)</f>
        <v>45942</v>
      </c>
      <c r="Q479" s="32">
        <f t="shared" si="866"/>
        <v>45949</v>
      </c>
      <c r="R479" s="32">
        <f t="shared" si="866"/>
        <v>45956</v>
      </c>
      <c r="S479" s="34">
        <f t="shared" si="866"/>
        <v>45963</v>
      </c>
      <c r="T479" s="41"/>
      <c r="U479" s="36" t="s">
        <v>38</v>
      </c>
      <c r="V479" s="85"/>
      <c r="W479" s="85"/>
      <c r="X479" s="85"/>
      <c r="Y479" s="85"/>
      <c r="Z479" s="85"/>
    </row>
    <row r="480">
      <c r="A480" s="45">
        <v>475.0</v>
      </c>
      <c r="B480" s="166" t="s">
        <v>1791</v>
      </c>
      <c r="C480" s="45" t="s">
        <v>1792</v>
      </c>
      <c r="D480" s="45" t="s">
        <v>1793</v>
      </c>
      <c r="E480" s="44" t="s">
        <v>214</v>
      </c>
      <c r="F480" s="45">
        <v>10439.0</v>
      </c>
      <c r="G480" s="58" t="s">
        <v>341</v>
      </c>
      <c r="H480" s="87" t="s">
        <v>1794</v>
      </c>
      <c r="I480" s="57">
        <v>45900.0</v>
      </c>
      <c r="J480" s="35">
        <v>45900.0</v>
      </c>
      <c r="K480" s="34">
        <v>45907.0</v>
      </c>
      <c r="L480" s="32">
        <f t="shared" si="867"/>
        <v>45914</v>
      </c>
      <c r="M480" s="32"/>
      <c r="N480" s="33"/>
      <c r="O480" s="32" t="str">
        <f>IF(N480="","",N480+14)</f>
        <v/>
      </c>
      <c r="P480" s="33" t="str">
        <f t="shared" ref="P480:S480" si="868">IF(O480="","",O480+7)</f>
        <v/>
      </c>
      <c r="Q480" s="32" t="str">
        <f t="shared" si="868"/>
        <v/>
      </c>
      <c r="R480" s="32" t="str">
        <f t="shared" si="868"/>
        <v/>
      </c>
      <c r="S480" s="34" t="str">
        <f t="shared" si="868"/>
        <v/>
      </c>
      <c r="T480" s="41"/>
      <c r="U480" s="36" t="s">
        <v>38</v>
      </c>
      <c r="V480" s="85"/>
      <c r="W480" s="85"/>
      <c r="X480" s="85"/>
      <c r="Y480" s="85"/>
      <c r="Z480" s="85"/>
    </row>
    <row r="481">
      <c r="A481" s="45">
        <v>476.0</v>
      </c>
      <c r="B481" s="161" t="s">
        <v>1753</v>
      </c>
      <c r="C481" s="44" t="s">
        <v>1754</v>
      </c>
      <c r="D481" s="44">
        <v>9.911752501E9</v>
      </c>
      <c r="E481" s="44" t="s">
        <v>1795</v>
      </c>
      <c r="F481" s="45">
        <v>135478.0</v>
      </c>
      <c r="G481" s="58" t="s">
        <v>791</v>
      </c>
      <c r="H481" s="87" t="s">
        <v>1796</v>
      </c>
      <c r="I481" s="47">
        <v>45895.0</v>
      </c>
      <c r="J481" s="35">
        <v>45896.0</v>
      </c>
      <c r="K481" s="32">
        <f>IF(J481="","",J481+7)</f>
        <v>45903</v>
      </c>
      <c r="L481" s="34">
        <v>45910.0</v>
      </c>
      <c r="M481" s="32">
        <f>IF(L481="","",L481+7)</f>
        <v>45917</v>
      </c>
      <c r="N481" s="33">
        <v>45918.0</v>
      </c>
      <c r="O481" s="167" t="s">
        <v>1797</v>
      </c>
      <c r="P481" s="33" t="str">
        <f t="shared" ref="P481:S481" si="869">IF(O481="","",O481+7)</f>
        <v>#VALUE!</v>
      </c>
      <c r="Q481" s="32" t="str">
        <f t="shared" si="869"/>
        <v>#VALUE!</v>
      </c>
      <c r="R481" s="32" t="str">
        <f t="shared" si="869"/>
        <v>#VALUE!</v>
      </c>
      <c r="S481" s="34" t="str">
        <f t="shared" si="869"/>
        <v>#VALUE!</v>
      </c>
      <c r="T481" s="41"/>
      <c r="U481" s="36" t="s">
        <v>38</v>
      </c>
      <c r="V481" s="85"/>
      <c r="W481" s="85"/>
      <c r="X481" s="85"/>
      <c r="Y481" s="85"/>
      <c r="Z481" s="85"/>
    </row>
    <row r="482">
      <c r="A482" s="45">
        <v>477.0</v>
      </c>
      <c r="B482" s="161" t="s">
        <v>1798</v>
      </c>
      <c r="C482" s="44" t="s">
        <v>1799</v>
      </c>
      <c r="D482" s="45" t="s">
        <v>1800</v>
      </c>
      <c r="E482" s="44" t="s">
        <v>1801</v>
      </c>
      <c r="F482" s="45">
        <v>11300.0</v>
      </c>
      <c r="G482" s="58" t="s">
        <v>791</v>
      </c>
      <c r="H482" s="87" t="s">
        <v>1802</v>
      </c>
      <c r="I482" s="57">
        <v>45896.0</v>
      </c>
      <c r="J482" s="35">
        <v>45900.0</v>
      </c>
      <c r="K482" s="34"/>
      <c r="L482" s="32" t="str">
        <f t="shared" ref="L482:M482" si="870">IF(K482="","",K482+7)</f>
        <v/>
      </c>
      <c r="M482" s="32" t="str">
        <f t="shared" si="870"/>
        <v/>
      </c>
      <c r="N482" s="33">
        <v>45909.0</v>
      </c>
      <c r="O482" s="32">
        <f t="shared" ref="O482:O929" si="872">IF(N482="","",N482+14)</f>
        <v>45923</v>
      </c>
      <c r="P482" s="33"/>
      <c r="Q482" s="32" t="str">
        <f t="shared" ref="Q482:S482" si="871">IF(P482="","",P482+7)</f>
        <v/>
      </c>
      <c r="R482" s="32" t="str">
        <f t="shared" si="871"/>
        <v/>
      </c>
      <c r="S482" s="34" t="str">
        <f t="shared" si="871"/>
        <v/>
      </c>
      <c r="T482" s="41"/>
      <c r="U482" s="36" t="s">
        <v>38</v>
      </c>
      <c r="V482" s="85"/>
      <c r="W482" s="85"/>
      <c r="X482" s="85"/>
      <c r="Y482" s="85"/>
      <c r="Z482" s="85"/>
    </row>
    <row r="483">
      <c r="A483" s="45">
        <v>478.0</v>
      </c>
      <c r="B483" s="161" t="s">
        <v>1803</v>
      </c>
      <c r="C483" s="44" t="s">
        <v>1804</v>
      </c>
      <c r="D483" s="44" t="s">
        <v>1805</v>
      </c>
      <c r="E483" s="45" t="s">
        <v>35</v>
      </c>
      <c r="F483" s="45">
        <v>64400.0</v>
      </c>
      <c r="G483" s="58" t="s">
        <v>791</v>
      </c>
      <c r="H483" s="46" t="s">
        <v>1806</v>
      </c>
      <c r="I483" s="57">
        <v>45896.0</v>
      </c>
      <c r="J483" s="35">
        <v>45900.0</v>
      </c>
      <c r="K483" s="34">
        <v>45907.0</v>
      </c>
      <c r="L483" s="32">
        <f t="shared" ref="L483:L486" si="874">IF(K483="","",K483+7)</f>
        <v>45914</v>
      </c>
      <c r="M483" s="32"/>
      <c r="N483" s="33">
        <v>45917.0</v>
      </c>
      <c r="O483" s="32">
        <f t="shared" si="872"/>
        <v>45931</v>
      </c>
      <c r="P483" s="33">
        <f t="shared" ref="P483:S483" si="873">IF(O483="","",O483+7)</f>
        <v>45938</v>
      </c>
      <c r="Q483" s="32">
        <f t="shared" si="873"/>
        <v>45945</v>
      </c>
      <c r="R483" s="32">
        <f t="shared" si="873"/>
        <v>45952</v>
      </c>
      <c r="S483" s="34">
        <f t="shared" si="873"/>
        <v>45959</v>
      </c>
      <c r="T483" s="41"/>
      <c r="U483" s="36" t="s">
        <v>38</v>
      </c>
      <c r="V483" s="85"/>
      <c r="W483" s="85"/>
      <c r="X483" s="85"/>
      <c r="Y483" s="85"/>
      <c r="Z483" s="85"/>
    </row>
    <row r="484">
      <c r="A484" s="45">
        <v>479.0</v>
      </c>
      <c r="B484" s="161" t="s">
        <v>1807</v>
      </c>
      <c r="C484" s="44" t="s">
        <v>1808</v>
      </c>
      <c r="D484" s="168" t="s">
        <v>1809</v>
      </c>
      <c r="E484" s="44" t="s">
        <v>1810</v>
      </c>
      <c r="F484" s="45" t="s">
        <v>1811</v>
      </c>
      <c r="G484" s="58" t="s">
        <v>791</v>
      </c>
      <c r="H484" s="87" t="s">
        <v>1812</v>
      </c>
      <c r="I484" s="57">
        <v>45897.0</v>
      </c>
      <c r="J484" s="35">
        <v>45900.0</v>
      </c>
      <c r="K484" s="34">
        <v>45907.0</v>
      </c>
      <c r="L484" s="34">
        <f t="shared" si="874"/>
        <v>45914</v>
      </c>
      <c r="M484" s="34"/>
      <c r="N484" s="33">
        <v>45916.0</v>
      </c>
      <c r="O484" s="34">
        <f t="shared" si="872"/>
        <v>45930</v>
      </c>
      <c r="P484" s="33">
        <f t="shared" ref="P484:S484" si="875">IF(O484="","",O484+7)</f>
        <v>45937</v>
      </c>
      <c r="Q484" s="34">
        <f t="shared" si="875"/>
        <v>45944</v>
      </c>
      <c r="R484" s="34">
        <f t="shared" si="875"/>
        <v>45951</v>
      </c>
      <c r="S484" s="34">
        <f t="shared" si="875"/>
        <v>45958</v>
      </c>
      <c r="T484" s="41"/>
      <c r="U484" s="36" t="s">
        <v>38</v>
      </c>
      <c r="V484" s="85"/>
      <c r="W484" s="85"/>
      <c r="X484" s="85"/>
      <c r="Y484" s="85"/>
      <c r="Z484" s="85"/>
    </row>
    <row r="485">
      <c r="A485" s="45">
        <v>480.0</v>
      </c>
      <c r="B485" s="157" t="s">
        <v>1813</v>
      </c>
      <c r="C485" s="45" t="s">
        <v>1814</v>
      </c>
      <c r="D485" s="45">
        <v>9.953557244E9</v>
      </c>
      <c r="E485" s="44" t="s">
        <v>1815</v>
      </c>
      <c r="F485" s="45">
        <v>108000.0</v>
      </c>
      <c r="G485" s="58" t="s">
        <v>791</v>
      </c>
      <c r="H485" s="87" t="s">
        <v>1816</v>
      </c>
      <c r="I485" s="57">
        <v>45899.0</v>
      </c>
      <c r="J485" s="35">
        <v>45900.0</v>
      </c>
      <c r="K485" s="34">
        <v>45907.0</v>
      </c>
      <c r="L485" s="32">
        <f t="shared" si="874"/>
        <v>45914</v>
      </c>
      <c r="M485" s="32"/>
      <c r="N485" s="33">
        <v>45915.0</v>
      </c>
      <c r="O485" s="32">
        <f t="shared" si="872"/>
        <v>45929</v>
      </c>
      <c r="P485" s="33">
        <f t="shared" ref="P485:S485" si="876">IF(O485="","",O485+7)</f>
        <v>45936</v>
      </c>
      <c r="Q485" s="32">
        <f t="shared" si="876"/>
        <v>45943</v>
      </c>
      <c r="R485" s="32">
        <f t="shared" si="876"/>
        <v>45950</v>
      </c>
      <c r="S485" s="34">
        <f t="shared" si="876"/>
        <v>45957</v>
      </c>
      <c r="T485" s="41"/>
      <c r="U485" s="36" t="s">
        <v>38</v>
      </c>
      <c r="V485" s="85"/>
      <c r="W485" s="85"/>
      <c r="X485" s="85"/>
      <c r="Y485" s="85"/>
      <c r="Z485" s="85"/>
    </row>
    <row r="486">
      <c r="A486" s="45">
        <v>481.0</v>
      </c>
      <c r="B486" s="166" t="s">
        <v>1817</v>
      </c>
      <c r="C486" s="45" t="s">
        <v>1818</v>
      </c>
      <c r="D486" s="45" t="s">
        <v>1819</v>
      </c>
      <c r="E486" s="45" t="s">
        <v>214</v>
      </c>
      <c r="F486" s="45">
        <v>40500.0</v>
      </c>
      <c r="G486" s="58" t="s">
        <v>341</v>
      </c>
      <c r="H486" s="87" t="s">
        <v>1820</v>
      </c>
      <c r="I486" s="57">
        <v>45899.0</v>
      </c>
      <c r="J486" s="35">
        <v>45900.0</v>
      </c>
      <c r="K486" s="34">
        <v>45907.0</v>
      </c>
      <c r="L486" s="32">
        <f t="shared" si="874"/>
        <v>45914</v>
      </c>
      <c r="M486" s="32"/>
      <c r="N486" s="33"/>
      <c r="O486" s="32" t="str">
        <f t="shared" si="872"/>
        <v/>
      </c>
      <c r="P486" s="33" t="str">
        <f t="shared" ref="P486:S486" si="877">IF(O486="","",O486+7)</f>
        <v/>
      </c>
      <c r="Q486" s="32" t="str">
        <f t="shared" si="877"/>
        <v/>
      </c>
      <c r="R486" s="32" t="str">
        <f t="shared" si="877"/>
        <v/>
      </c>
      <c r="S486" s="34" t="str">
        <f t="shared" si="877"/>
        <v/>
      </c>
      <c r="T486" s="41"/>
      <c r="U486" s="36" t="s">
        <v>38</v>
      </c>
      <c r="V486" s="85"/>
      <c r="W486" s="85"/>
      <c r="X486" s="85"/>
      <c r="Y486" s="85"/>
      <c r="Z486" s="85"/>
    </row>
    <row r="487">
      <c r="A487" s="45">
        <v>482.0</v>
      </c>
      <c r="B487" s="161" t="s">
        <v>1821</v>
      </c>
      <c r="C487" s="44" t="s">
        <v>1822</v>
      </c>
      <c r="D487" s="44">
        <v>7.991058161E9</v>
      </c>
      <c r="E487" s="45" t="s">
        <v>1823</v>
      </c>
      <c r="F487" s="45">
        <v>19999.0</v>
      </c>
      <c r="G487" s="58" t="s">
        <v>791</v>
      </c>
      <c r="H487" s="87" t="s">
        <v>1824</v>
      </c>
      <c r="I487" s="57">
        <v>45900.0</v>
      </c>
      <c r="J487" s="35">
        <v>45900.0</v>
      </c>
      <c r="K487" s="34">
        <v>45907.0</v>
      </c>
      <c r="L487" s="32"/>
      <c r="M487" s="32" t="str">
        <f>IF(L487="","",L487+7)</f>
        <v/>
      </c>
      <c r="N487" s="33">
        <v>45911.0</v>
      </c>
      <c r="O487" s="32">
        <f t="shared" si="872"/>
        <v>45925</v>
      </c>
      <c r="P487" s="33"/>
      <c r="Q487" s="32" t="str">
        <f t="shared" ref="Q487:S487" si="878">IF(P487="","",P487+7)</f>
        <v/>
      </c>
      <c r="R487" s="32" t="str">
        <f t="shared" si="878"/>
        <v/>
      </c>
      <c r="S487" s="34" t="str">
        <f t="shared" si="878"/>
        <v/>
      </c>
      <c r="T487" s="41"/>
      <c r="U487" s="36" t="s">
        <v>38</v>
      </c>
      <c r="V487" s="85"/>
      <c r="W487" s="85"/>
      <c r="X487" s="85"/>
      <c r="Y487" s="85"/>
      <c r="Z487" s="85"/>
    </row>
    <row r="488">
      <c r="A488" s="45">
        <v>483.0</v>
      </c>
      <c r="B488" s="161" t="s">
        <v>1825</v>
      </c>
      <c r="C488" s="44" t="s">
        <v>1826</v>
      </c>
      <c r="D488" s="45" t="s">
        <v>1827</v>
      </c>
      <c r="E488" s="44" t="s">
        <v>1828</v>
      </c>
      <c r="F488" s="45">
        <v>39400.0</v>
      </c>
      <c r="G488" s="58" t="s">
        <v>791</v>
      </c>
      <c r="H488" s="87" t="s">
        <v>1829</v>
      </c>
      <c r="I488" s="57">
        <v>45900.0</v>
      </c>
      <c r="J488" s="35">
        <v>45900.0</v>
      </c>
      <c r="K488" s="34">
        <v>45907.0</v>
      </c>
      <c r="L488" s="32"/>
      <c r="M488" s="32"/>
      <c r="N488" s="33">
        <v>45918.0</v>
      </c>
      <c r="O488" s="32">
        <f t="shared" si="872"/>
        <v>45932</v>
      </c>
      <c r="P488" s="33">
        <f t="shared" ref="P488:S488" si="879">IF(O488="","",O488+7)</f>
        <v>45939</v>
      </c>
      <c r="Q488" s="32">
        <f t="shared" si="879"/>
        <v>45946</v>
      </c>
      <c r="R488" s="32">
        <f t="shared" si="879"/>
        <v>45953</v>
      </c>
      <c r="S488" s="34">
        <f t="shared" si="879"/>
        <v>45960</v>
      </c>
      <c r="T488" s="41"/>
      <c r="U488" s="36" t="s">
        <v>38</v>
      </c>
      <c r="V488" s="85"/>
      <c r="W488" s="85"/>
      <c r="X488" s="85"/>
      <c r="Y488" s="85"/>
      <c r="Z488" s="85"/>
    </row>
    <row r="489">
      <c r="A489" s="45">
        <v>484.0</v>
      </c>
      <c r="B489" s="169" t="s">
        <v>1830</v>
      </c>
      <c r="C489" s="45" t="s">
        <v>1831</v>
      </c>
      <c r="D489" s="44">
        <v>7.301073857E9</v>
      </c>
      <c r="E489" s="44" t="s">
        <v>1832</v>
      </c>
      <c r="F489" s="45">
        <v>270000.0</v>
      </c>
      <c r="G489" s="58" t="s">
        <v>341</v>
      </c>
      <c r="H489" s="87" t="s">
        <v>1833</v>
      </c>
      <c r="I489" s="57">
        <v>45900.0</v>
      </c>
      <c r="J489" s="35">
        <v>45900.0</v>
      </c>
      <c r="K489" s="32"/>
      <c r="L489" s="32" t="str">
        <f t="shared" ref="L489:M489" si="880">IF(K489="","",K489+7)</f>
        <v/>
      </c>
      <c r="M489" s="32" t="str">
        <f t="shared" si="880"/>
        <v/>
      </c>
      <c r="N489" s="33"/>
      <c r="O489" s="32" t="str">
        <f t="shared" si="872"/>
        <v/>
      </c>
      <c r="P489" s="33" t="str">
        <f t="shared" ref="P489:S489" si="881">IF(O489="","",O489+7)</f>
        <v/>
      </c>
      <c r="Q489" s="32" t="str">
        <f t="shared" si="881"/>
        <v/>
      </c>
      <c r="R489" s="32" t="str">
        <f t="shared" si="881"/>
        <v/>
      </c>
      <c r="S489" s="34" t="str">
        <f t="shared" si="881"/>
        <v/>
      </c>
      <c r="T489" s="41"/>
      <c r="U489" s="36" t="s">
        <v>38</v>
      </c>
      <c r="V489" s="85"/>
      <c r="W489" s="85"/>
      <c r="X489" s="85"/>
      <c r="Y489" s="85"/>
      <c r="Z489" s="85"/>
    </row>
    <row r="490">
      <c r="A490" s="45">
        <v>485.0</v>
      </c>
      <c r="B490" s="45" t="s">
        <v>1834</v>
      </c>
      <c r="C490" s="45" t="s">
        <v>1835</v>
      </c>
      <c r="D490" s="45" t="s">
        <v>1836</v>
      </c>
      <c r="E490" s="44" t="s">
        <v>1837</v>
      </c>
      <c r="F490" s="45">
        <v>380000.0</v>
      </c>
      <c r="G490" s="58" t="s">
        <v>24</v>
      </c>
      <c r="H490" s="87" t="s">
        <v>1838</v>
      </c>
      <c r="I490" s="57">
        <v>45900.0</v>
      </c>
      <c r="J490" s="35">
        <v>45900.0</v>
      </c>
      <c r="K490" s="34"/>
      <c r="L490" s="32" t="str">
        <f t="shared" ref="L490:M490" si="882">IF(K490="","",K490+7)</f>
        <v/>
      </c>
      <c r="M490" s="32" t="str">
        <f t="shared" si="882"/>
        <v/>
      </c>
      <c r="N490" s="33">
        <v>45903.0</v>
      </c>
      <c r="O490" s="32">
        <f t="shared" si="872"/>
        <v>45917</v>
      </c>
      <c r="P490" s="33"/>
      <c r="Q490" s="32" t="str">
        <f t="shared" ref="Q490:S490" si="883">IF(P490="","",P490+7)</f>
        <v/>
      </c>
      <c r="R490" s="32" t="str">
        <f t="shared" si="883"/>
        <v/>
      </c>
      <c r="S490" s="34" t="str">
        <f t="shared" si="883"/>
        <v/>
      </c>
      <c r="T490" s="41"/>
      <c r="U490" s="36" t="s">
        <v>27</v>
      </c>
      <c r="V490" s="85"/>
      <c r="W490" s="85"/>
      <c r="X490" s="85"/>
      <c r="Y490" s="85"/>
      <c r="Z490" s="85"/>
    </row>
    <row r="491">
      <c r="A491" s="109"/>
      <c r="B491" s="109">
        <v>45901.0</v>
      </c>
      <c r="C491" s="110"/>
      <c r="D491" s="110"/>
      <c r="E491" s="110"/>
      <c r="F491" s="110"/>
      <c r="G491" s="110"/>
      <c r="H491" s="110"/>
      <c r="I491" s="24"/>
      <c r="J491" s="24"/>
      <c r="K491" s="20" t="str">
        <f t="shared" ref="K491:M491" si="884">IF(J491="","",J491+7)</f>
        <v/>
      </c>
      <c r="L491" s="20" t="str">
        <f t="shared" si="884"/>
        <v/>
      </c>
      <c r="M491" s="20" t="str">
        <f t="shared" si="884"/>
        <v/>
      </c>
      <c r="N491" s="20"/>
      <c r="O491" s="20" t="str">
        <f t="shared" si="872"/>
        <v/>
      </c>
      <c r="P491" s="20" t="str">
        <f t="shared" ref="P491:S491" si="885">IF(O491="","",O491+7)</f>
        <v/>
      </c>
      <c r="Q491" s="20" t="str">
        <f t="shared" si="885"/>
        <v/>
      </c>
      <c r="R491" s="20" t="str">
        <f t="shared" si="885"/>
        <v/>
      </c>
      <c r="S491" s="20" t="str">
        <f t="shared" si="885"/>
        <v/>
      </c>
      <c r="T491" s="24"/>
      <c r="U491" s="24"/>
      <c r="V491" s="24"/>
      <c r="W491" s="24"/>
      <c r="X491" s="24"/>
      <c r="Y491" s="24"/>
      <c r="Z491" s="24"/>
    </row>
    <row r="492">
      <c r="A492" s="45">
        <v>486.0</v>
      </c>
      <c r="B492" s="157" t="s">
        <v>1839</v>
      </c>
      <c r="C492" s="45" t="s">
        <v>1840</v>
      </c>
      <c r="D492" s="45" t="s">
        <v>1841</v>
      </c>
      <c r="E492" s="44" t="s">
        <v>1842</v>
      </c>
      <c r="F492" s="45">
        <v>12820.0</v>
      </c>
      <c r="G492" s="157" t="s">
        <v>791</v>
      </c>
      <c r="H492" s="170" t="s">
        <v>1843</v>
      </c>
      <c r="I492" s="47">
        <v>45901.0</v>
      </c>
      <c r="J492" s="35">
        <v>45902.0</v>
      </c>
      <c r="K492" s="32"/>
      <c r="L492" s="32"/>
      <c r="M492" s="32" t="str">
        <f>IF(L492="","",L492+7)</f>
        <v/>
      </c>
      <c r="N492" s="33">
        <v>45909.0</v>
      </c>
      <c r="O492" s="32">
        <f t="shared" si="872"/>
        <v>45923</v>
      </c>
      <c r="P492" s="33"/>
      <c r="Q492" s="32" t="str">
        <f t="shared" ref="Q492:S492" si="886">IF(P492="","",P492+7)</f>
        <v/>
      </c>
      <c r="R492" s="32" t="str">
        <f t="shared" si="886"/>
        <v/>
      </c>
      <c r="S492" s="34" t="str">
        <f t="shared" si="886"/>
        <v/>
      </c>
      <c r="T492" s="41"/>
      <c r="U492" s="36" t="s">
        <v>38</v>
      </c>
      <c r="V492" s="85"/>
      <c r="W492" s="85"/>
      <c r="X492" s="85"/>
      <c r="Y492" s="85"/>
      <c r="Z492" s="85"/>
    </row>
    <row r="493">
      <c r="A493" s="45">
        <v>487.0</v>
      </c>
      <c r="B493" s="45" t="s">
        <v>1844</v>
      </c>
      <c r="C493" s="45" t="s">
        <v>1845</v>
      </c>
      <c r="D493" s="45" t="s">
        <v>1846</v>
      </c>
      <c r="E493" s="44" t="s">
        <v>1847</v>
      </c>
      <c r="F493" s="45">
        <v>3599.0</v>
      </c>
      <c r="G493" s="58" t="s">
        <v>791</v>
      </c>
      <c r="H493" s="170" t="s">
        <v>1848</v>
      </c>
      <c r="I493" s="47">
        <v>45901.0</v>
      </c>
      <c r="J493" s="35">
        <v>45903.0</v>
      </c>
      <c r="K493" s="34">
        <v>45910.0</v>
      </c>
      <c r="L493" s="32">
        <f t="shared" ref="L493:L494" si="888">IF(K493="","",K493+7)</f>
        <v>45917</v>
      </c>
      <c r="M493" s="32"/>
      <c r="N493" s="33">
        <v>45923.0</v>
      </c>
      <c r="O493" s="32">
        <f t="shared" si="872"/>
        <v>45937</v>
      </c>
      <c r="P493" s="33">
        <f t="shared" ref="P493:S493" si="887">IF(O493="","",O493+7)</f>
        <v>45944</v>
      </c>
      <c r="Q493" s="32">
        <f t="shared" si="887"/>
        <v>45951</v>
      </c>
      <c r="R493" s="32">
        <f t="shared" si="887"/>
        <v>45958</v>
      </c>
      <c r="S493" s="34">
        <f t="shared" si="887"/>
        <v>45965</v>
      </c>
      <c r="T493" s="41"/>
      <c r="U493" s="36" t="s">
        <v>38</v>
      </c>
      <c r="V493" s="85"/>
      <c r="W493" s="85"/>
      <c r="X493" s="85"/>
      <c r="Y493" s="85"/>
      <c r="Z493" s="85"/>
    </row>
    <row r="494">
      <c r="A494" s="45">
        <v>488.0</v>
      </c>
      <c r="B494" s="157" t="s">
        <v>1849</v>
      </c>
      <c r="C494" s="45" t="s">
        <v>1850</v>
      </c>
      <c r="D494" s="45" t="s">
        <v>1851</v>
      </c>
      <c r="E494" s="44" t="s">
        <v>1852</v>
      </c>
      <c r="F494" s="45">
        <v>2825.0</v>
      </c>
      <c r="G494" s="58" t="s">
        <v>791</v>
      </c>
      <c r="H494" s="170" t="s">
        <v>1853</v>
      </c>
      <c r="I494" s="47">
        <v>45901.0</v>
      </c>
      <c r="J494" s="35">
        <v>45903.0</v>
      </c>
      <c r="K494" s="32"/>
      <c r="L494" s="32" t="str">
        <f t="shared" si="888"/>
        <v/>
      </c>
      <c r="M494" s="32" t="str">
        <f t="shared" ref="M494:M497" si="890">IF(L494="","",L494+7)</f>
        <v/>
      </c>
      <c r="N494" s="33">
        <v>45915.0</v>
      </c>
      <c r="O494" s="32">
        <f t="shared" si="872"/>
        <v>45929</v>
      </c>
      <c r="P494" s="33">
        <f t="shared" ref="P494:S494" si="889">IF(O494="","",O494+7)</f>
        <v>45936</v>
      </c>
      <c r="Q494" s="32">
        <f t="shared" si="889"/>
        <v>45943</v>
      </c>
      <c r="R494" s="32">
        <f t="shared" si="889"/>
        <v>45950</v>
      </c>
      <c r="S494" s="34">
        <f t="shared" si="889"/>
        <v>45957</v>
      </c>
      <c r="T494" s="41"/>
      <c r="U494" s="36" t="s">
        <v>38</v>
      </c>
      <c r="V494" s="85"/>
      <c r="W494" s="85"/>
      <c r="X494" s="85"/>
      <c r="Y494" s="85"/>
      <c r="Z494" s="85"/>
    </row>
    <row r="495">
      <c r="A495" s="45">
        <v>489.0</v>
      </c>
      <c r="B495" s="166" t="s">
        <v>1854</v>
      </c>
      <c r="C495" s="45" t="s">
        <v>1855</v>
      </c>
      <c r="D495" s="160">
        <v>9.738107379E9</v>
      </c>
      <c r="E495" s="45" t="s">
        <v>1856</v>
      </c>
      <c r="F495" s="45">
        <v>59654.0</v>
      </c>
      <c r="G495" s="58" t="s">
        <v>42</v>
      </c>
      <c r="H495" s="170" t="s">
        <v>1857</v>
      </c>
      <c r="I495" s="47">
        <v>45901.0</v>
      </c>
      <c r="J495" s="35">
        <v>45908.0</v>
      </c>
      <c r="K495" s="32"/>
      <c r="L495" s="32"/>
      <c r="M495" s="32" t="str">
        <f t="shared" si="890"/>
        <v/>
      </c>
      <c r="N495" s="33">
        <v>45915.0</v>
      </c>
      <c r="O495" s="32">
        <f t="shared" si="872"/>
        <v>45929</v>
      </c>
      <c r="P495" s="33">
        <f t="shared" ref="P495:Q495" si="891">IF(O495="","",O495+7)</f>
        <v>45936</v>
      </c>
      <c r="Q495" s="32">
        <f t="shared" si="891"/>
        <v>45943</v>
      </c>
      <c r="R495" s="32"/>
      <c r="S495" s="34"/>
      <c r="T495" s="41"/>
      <c r="U495" s="36" t="s">
        <v>38</v>
      </c>
      <c r="V495" s="85"/>
      <c r="W495" s="85"/>
      <c r="X495" s="85"/>
      <c r="Y495" s="85"/>
      <c r="Z495" s="85"/>
    </row>
    <row r="496">
      <c r="A496" s="45">
        <v>490.0</v>
      </c>
      <c r="B496" s="45" t="s">
        <v>1858</v>
      </c>
      <c r="C496" s="45" t="s">
        <v>1859</v>
      </c>
      <c r="D496" s="45" t="s">
        <v>1860</v>
      </c>
      <c r="E496" s="44" t="s">
        <v>1861</v>
      </c>
      <c r="F496" s="107"/>
      <c r="G496" s="58" t="s">
        <v>341</v>
      </c>
      <c r="H496" s="170" t="s">
        <v>1862</v>
      </c>
      <c r="I496" s="47">
        <v>45901.0</v>
      </c>
      <c r="J496" s="35">
        <v>45903.0</v>
      </c>
      <c r="K496" s="34">
        <v>45910.0</v>
      </c>
      <c r="L496" s="32"/>
      <c r="M496" s="32" t="str">
        <f t="shared" si="890"/>
        <v/>
      </c>
      <c r="N496" s="33"/>
      <c r="O496" s="32" t="str">
        <f t="shared" si="872"/>
        <v/>
      </c>
      <c r="P496" s="33" t="str">
        <f t="shared" ref="P496:S496" si="892">IF(O496="","",O496+7)</f>
        <v/>
      </c>
      <c r="Q496" s="32" t="str">
        <f t="shared" si="892"/>
        <v/>
      </c>
      <c r="R496" s="32" t="str">
        <f t="shared" si="892"/>
        <v/>
      </c>
      <c r="S496" s="34" t="str">
        <f t="shared" si="892"/>
        <v/>
      </c>
      <c r="T496" s="41"/>
      <c r="U496" s="36" t="s">
        <v>38</v>
      </c>
      <c r="V496" s="85"/>
      <c r="W496" s="85"/>
      <c r="X496" s="85"/>
      <c r="Y496" s="85"/>
      <c r="Z496" s="85"/>
    </row>
    <row r="497">
      <c r="A497" s="45">
        <v>491.0</v>
      </c>
      <c r="B497" s="58" t="s">
        <v>1863</v>
      </c>
      <c r="C497" s="45" t="s">
        <v>1864</v>
      </c>
      <c r="D497" s="155">
        <v>6.37931109E9</v>
      </c>
      <c r="E497" s="44" t="s">
        <v>1865</v>
      </c>
      <c r="F497" s="45">
        <v>2000.0</v>
      </c>
      <c r="G497" s="58" t="s">
        <v>42</v>
      </c>
      <c r="H497" s="171" t="s">
        <v>1866</v>
      </c>
      <c r="I497" s="47">
        <v>45901.0</v>
      </c>
      <c r="J497" s="35">
        <v>45903.0</v>
      </c>
      <c r="K497" s="34">
        <v>45910.0</v>
      </c>
      <c r="L497" s="32"/>
      <c r="M497" s="32" t="str">
        <f t="shared" si="890"/>
        <v/>
      </c>
      <c r="N497" s="33"/>
      <c r="O497" s="32" t="str">
        <f t="shared" si="872"/>
        <v/>
      </c>
      <c r="P497" s="33" t="str">
        <f t="shared" ref="P497:S497" si="893">IF(O497="","",O497+7)</f>
        <v/>
      </c>
      <c r="Q497" s="32" t="str">
        <f t="shared" si="893"/>
        <v/>
      </c>
      <c r="R497" s="32" t="str">
        <f t="shared" si="893"/>
        <v/>
      </c>
      <c r="S497" s="34" t="str">
        <f t="shared" si="893"/>
        <v/>
      </c>
      <c r="T497" s="41"/>
      <c r="U497" s="36" t="s">
        <v>38</v>
      </c>
      <c r="V497" s="85"/>
      <c r="W497" s="85"/>
      <c r="X497" s="85"/>
      <c r="Y497" s="85"/>
      <c r="Z497" s="85"/>
    </row>
    <row r="498">
      <c r="A498" s="45">
        <v>492.0</v>
      </c>
      <c r="B498" s="58" t="s">
        <v>1803</v>
      </c>
      <c r="C498" s="45" t="s">
        <v>1643</v>
      </c>
      <c r="D498" s="44" t="s">
        <v>1867</v>
      </c>
      <c r="E498" s="45" t="s">
        <v>1868</v>
      </c>
      <c r="F498" s="45">
        <v>91328.0</v>
      </c>
      <c r="G498" s="58" t="s">
        <v>24</v>
      </c>
      <c r="H498" s="170" t="s">
        <v>1869</v>
      </c>
      <c r="I498" s="56">
        <v>45912.0</v>
      </c>
      <c r="J498" s="35">
        <v>45925.0</v>
      </c>
      <c r="K498" s="32">
        <f t="shared" ref="K498:L498" si="894">IF(J498="","",J498+7)</f>
        <v>45932</v>
      </c>
      <c r="L498" s="32">
        <f t="shared" si="894"/>
        <v>45939</v>
      </c>
      <c r="M498" s="32"/>
      <c r="N498" s="33"/>
      <c r="O498" s="32" t="str">
        <f t="shared" si="872"/>
        <v/>
      </c>
      <c r="P498" s="33" t="str">
        <f t="shared" ref="P498:S498" si="895">IF(O498="","",O498+7)</f>
        <v/>
      </c>
      <c r="Q498" s="32" t="str">
        <f t="shared" si="895"/>
        <v/>
      </c>
      <c r="R498" s="32" t="str">
        <f t="shared" si="895"/>
        <v/>
      </c>
      <c r="S498" s="34" t="str">
        <f t="shared" si="895"/>
        <v/>
      </c>
      <c r="T498" s="41"/>
      <c r="U498" s="36" t="s">
        <v>38</v>
      </c>
      <c r="V498" s="85"/>
      <c r="W498" s="85"/>
      <c r="X498" s="85"/>
      <c r="Y498" s="85"/>
      <c r="Z498" s="85"/>
    </row>
    <row r="499">
      <c r="A499" s="45">
        <v>493.0</v>
      </c>
      <c r="B499" s="45" t="s">
        <v>1870</v>
      </c>
      <c r="C499" s="45" t="s">
        <v>1871</v>
      </c>
      <c r="D499" s="45" t="s">
        <v>1872</v>
      </c>
      <c r="E499" s="44" t="s">
        <v>1873</v>
      </c>
      <c r="F499" s="45">
        <v>85832.0</v>
      </c>
      <c r="G499" s="58" t="s">
        <v>791</v>
      </c>
      <c r="H499" s="170" t="s">
        <v>1874</v>
      </c>
      <c r="I499" s="47">
        <v>45902.0</v>
      </c>
      <c r="J499" s="35">
        <v>45904.0</v>
      </c>
      <c r="K499" s="32">
        <f t="shared" ref="K499:K506" si="897">IF(J499="","",J499+7)</f>
        <v>45911</v>
      </c>
      <c r="L499" s="32"/>
      <c r="M499" s="32" t="str">
        <f>IF(L499="","",L499+7)</f>
        <v/>
      </c>
      <c r="N499" s="33">
        <v>45922.0</v>
      </c>
      <c r="O499" s="32">
        <f t="shared" si="872"/>
        <v>45936</v>
      </c>
      <c r="P499" s="33">
        <f t="shared" ref="P499:S499" si="896">IF(O499="","",O499+7)</f>
        <v>45943</v>
      </c>
      <c r="Q499" s="32">
        <f t="shared" si="896"/>
        <v>45950</v>
      </c>
      <c r="R499" s="32">
        <f t="shared" si="896"/>
        <v>45957</v>
      </c>
      <c r="S499" s="34">
        <f t="shared" si="896"/>
        <v>45964</v>
      </c>
      <c r="T499" s="41"/>
      <c r="U499" s="36" t="s">
        <v>38</v>
      </c>
      <c r="V499" s="85"/>
      <c r="W499" s="85"/>
      <c r="X499" s="85"/>
      <c r="Y499" s="85"/>
      <c r="Z499" s="85"/>
    </row>
    <row r="500">
      <c r="A500" s="45">
        <v>494.0</v>
      </c>
      <c r="B500" s="58" t="s">
        <v>637</v>
      </c>
      <c r="C500" s="45" t="s">
        <v>1875</v>
      </c>
      <c r="D500" s="44" t="s">
        <v>1876</v>
      </c>
      <c r="E500" s="45" t="s">
        <v>229</v>
      </c>
      <c r="F500" s="45">
        <v>7999.0</v>
      </c>
      <c r="G500" s="58" t="s">
        <v>341</v>
      </c>
      <c r="H500" s="170" t="s">
        <v>1877</v>
      </c>
      <c r="I500" s="47">
        <v>45902.0</v>
      </c>
      <c r="J500" s="35">
        <v>45904.0</v>
      </c>
      <c r="K500" s="32">
        <f t="shared" si="897"/>
        <v>45911</v>
      </c>
      <c r="L500" s="32">
        <f t="shared" ref="L500:M500" si="898">IF(K500="","",K500+7)</f>
        <v>45918</v>
      </c>
      <c r="M500" s="32">
        <f t="shared" si="898"/>
        <v>45925</v>
      </c>
      <c r="N500" s="33"/>
      <c r="O500" s="32" t="str">
        <f t="shared" si="872"/>
        <v/>
      </c>
      <c r="P500" s="33" t="str">
        <f t="shared" ref="P500:S500" si="899">IF(O500="","",O500+7)</f>
        <v/>
      </c>
      <c r="Q500" s="32" t="str">
        <f t="shared" si="899"/>
        <v/>
      </c>
      <c r="R500" s="32" t="str">
        <f t="shared" si="899"/>
        <v/>
      </c>
      <c r="S500" s="34" t="str">
        <f t="shared" si="899"/>
        <v/>
      </c>
      <c r="T500" s="41"/>
      <c r="U500" s="36" t="s">
        <v>38</v>
      </c>
      <c r="V500" s="85"/>
      <c r="W500" s="85"/>
      <c r="X500" s="85"/>
      <c r="Y500" s="85"/>
      <c r="Z500" s="85"/>
    </row>
    <row r="501">
      <c r="A501" s="45">
        <v>495.0</v>
      </c>
      <c r="B501" s="44" t="s">
        <v>1878</v>
      </c>
      <c r="C501" s="44" t="s">
        <v>1879</v>
      </c>
      <c r="D501" s="44" t="s">
        <v>1880</v>
      </c>
      <c r="E501" s="44" t="s">
        <v>1881</v>
      </c>
      <c r="F501" s="45">
        <v>225450.0</v>
      </c>
      <c r="G501" s="58" t="s">
        <v>791</v>
      </c>
      <c r="H501" s="156"/>
      <c r="I501" s="47">
        <v>45902.0</v>
      </c>
      <c r="J501" s="41"/>
      <c r="K501" s="32" t="str">
        <f t="shared" si="897"/>
        <v/>
      </c>
      <c r="L501" s="32" t="str">
        <f t="shared" ref="L501:M501" si="900">IF(K501="","",K501+7)</f>
        <v/>
      </c>
      <c r="M501" s="32" t="str">
        <f t="shared" si="900"/>
        <v/>
      </c>
      <c r="N501" s="33">
        <v>45923.0</v>
      </c>
      <c r="O501" s="32">
        <f t="shared" si="872"/>
        <v>45937</v>
      </c>
      <c r="P501" s="33">
        <f t="shared" ref="P501:S501" si="901">IF(O501="","",O501+7)</f>
        <v>45944</v>
      </c>
      <c r="Q501" s="32">
        <f t="shared" si="901"/>
        <v>45951</v>
      </c>
      <c r="R501" s="32">
        <f t="shared" si="901"/>
        <v>45958</v>
      </c>
      <c r="S501" s="34">
        <f t="shared" si="901"/>
        <v>45965</v>
      </c>
      <c r="T501" s="41"/>
      <c r="U501" s="36" t="s">
        <v>38</v>
      </c>
      <c r="V501" s="85"/>
      <c r="W501" s="85"/>
      <c r="X501" s="85"/>
      <c r="Y501" s="85"/>
      <c r="Z501" s="85"/>
    </row>
    <row r="502">
      <c r="A502" s="45">
        <v>496.0</v>
      </c>
      <c r="B502" s="155" t="s">
        <v>1882</v>
      </c>
      <c r="C502" s="44" t="s">
        <v>562</v>
      </c>
      <c r="D502" s="160" t="s">
        <v>1883</v>
      </c>
      <c r="E502" s="45" t="s">
        <v>1884</v>
      </c>
      <c r="F502" s="45">
        <v>25000.0</v>
      </c>
      <c r="G502" s="58" t="s">
        <v>791</v>
      </c>
      <c r="H502" s="170" t="s">
        <v>1885</v>
      </c>
      <c r="I502" s="47">
        <v>45903.0</v>
      </c>
      <c r="J502" s="35">
        <v>45904.0</v>
      </c>
      <c r="K502" s="32">
        <f t="shared" si="897"/>
        <v>45911</v>
      </c>
      <c r="L502" s="32">
        <f>IF(K502="","",K502+7)</f>
        <v>45918</v>
      </c>
      <c r="M502" s="32"/>
      <c r="N502" s="33">
        <v>45922.0</v>
      </c>
      <c r="O502" s="32">
        <f t="shared" si="872"/>
        <v>45936</v>
      </c>
      <c r="P502" s="33">
        <f t="shared" ref="P502:S502" si="902">IF(O502="","",O502+7)</f>
        <v>45943</v>
      </c>
      <c r="Q502" s="32">
        <f t="shared" si="902"/>
        <v>45950</v>
      </c>
      <c r="R502" s="32">
        <f t="shared" si="902"/>
        <v>45957</v>
      </c>
      <c r="S502" s="34">
        <f t="shared" si="902"/>
        <v>45964</v>
      </c>
      <c r="T502" s="41"/>
      <c r="U502" s="85"/>
      <c r="V502" s="85"/>
      <c r="W502" s="85"/>
      <c r="X502" s="85"/>
      <c r="Y502" s="85"/>
      <c r="Z502" s="85"/>
    </row>
    <row r="503">
      <c r="A503" s="45">
        <v>497.0</v>
      </c>
      <c r="B503" s="58" t="s">
        <v>1886</v>
      </c>
      <c r="C503" s="45" t="s">
        <v>1887</v>
      </c>
      <c r="D503" s="155" t="s">
        <v>1888</v>
      </c>
      <c r="E503" s="45" t="s">
        <v>1889</v>
      </c>
      <c r="F503" s="45" t="s">
        <v>1890</v>
      </c>
      <c r="G503" s="58" t="s">
        <v>42</v>
      </c>
      <c r="H503" s="170" t="s">
        <v>1891</v>
      </c>
      <c r="I503" s="47">
        <v>45903.0</v>
      </c>
      <c r="J503" s="35">
        <v>45904.0</v>
      </c>
      <c r="K503" s="32">
        <f t="shared" si="897"/>
        <v>45911</v>
      </c>
      <c r="L503" s="32"/>
      <c r="M503" s="32" t="str">
        <f t="shared" ref="M503:M504" si="904">IF(L503="","",L503+7)</f>
        <v/>
      </c>
      <c r="N503" s="33">
        <v>45912.0</v>
      </c>
      <c r="O503" s="32">
        <f t="shared" si="872"/>
        <v>45926</v>
      </c>
      <c r="P503" s="33"/>
      <c r="Q503" s="32" t="str">
        <f t="shared" ref="Q503:S503" si="903">IF(P503="","",P503+7)</f>
        <v/>
      </c>
      <c r="R503" s="32" t="str">
        <f t="shared" si="903"/>
        <v/>
      </c>
      <c r="S503" s="34" t="str">
        <f t="shared" si="903"/>
        <v/>
      </c>
      <c r="T503" s="41"/>
      <c r="U503" s="85"/>
      <c r="V503" s="85"/>
      <c r="W503" s="85"/>
      <c r="X503" s="85"/>
      <c r="Y503" s="85"/>
      <c r="Z503" s="85"/>
    </row>
    <row r="504">
      <c r="A504" s="45">
        <v>498.0</v>
      </c>
      <c r="B504" s="157" t="s">
        <v>1892</v>
      </c>
      <c r="C504" s="45" t="s">
        <v>1893</v>
      </c>
      <c r="D504" s="45" t="s">
        <v>1894</v>
      </c>
      <c r="E504" s="45" t="s">
        <v>1895</v>
      </c>
      <c r="F504" s="45">
        <v>4000.0</v>
      </c>
      <c r="G504" s="58" t="s">
        <v>791</v>
      </c>
      <c r="H504" s="170" t="s">
        <v>1896</v>
      </c>
      <c r="I504" s="47">
        <v>45903.0</v>
      </c>
      <c r="J504" s="35">
        <v>45904.0</v>
      </c>
      <c r="K504" s="32">
        <f t="shared" si="897"/>
        <v>45911</v>
      </c>
      <c r="L504" s="32"/>
      <c r="M504" s="32" t="str">
        <f t="shared" si="904"/>
        <v/>
      </c>
      <c r="N504" s="33">
        <v>45912.0</v>
      </c>
      <c r="O504" s="32">
        <f t="shared" si="872"/>
        <v>45926</v>
      </c>
      <c r="P504" s="33"/>
      <c r="Q504" s="32" t="str">
        <f t="shared" ref="Q504:S504" si="905">IF(P504="","",P504+7)</f>
        <v/>
      </c>
      <c r="R504" s="32" t="str">
        <f t="shared" si="905"/>
        <v/>
      </c>
      <c r="S504" s="34" t="str">
        <f t="shared" si="905"/>
        <v/>
      </c>
      <c r="T504" s="41"/>
      <c r="U504" s="85"/>
      <c r="V504" s="85"/>
      <c r="W504" s="85"/>
      <c r="X504" s="85"/>
      <c r="Y504" s="85"/>
      <c r="Z504" s="85"/>
    </row>
    <row r="505">
      <c r="A505" s="45">
        <v>499.0</v>
      </c>
      <c r="B505" s="160" t="s">
        <v>1897</v>
      </c>
      <c r="C505" s="160" t="s">
        <v>1898</v>
      </c>
      <c r="D505" s="155">
        <v>8.579076173E9</v>
      </c>
      <c r="E505" s="155" t="s">
        <v>214</v>
      </c>
      <c r="F505" s="45">
        <v>27000.0</v>
      </c>
      <c r="G505" s="58" t="s">
        <v>1123</v>
      </c>
      <c r="H505" s="170" t="s">
        <v>1899</v>
      </c>
      <c r="I505" s="47">
        <v>45904.0</v>
      </c>
      <c r="J505" s="35">
        <v>45904.0</v>
      </c>
      <c r="K505" s="32">
        <f t="shared" si="897"/>
        <v>45911</v>
      </c>
      <c r="L505" s="32">
        <f t="shared" ref="L505:M505" si="906">IF(K505="","",K505+7)</f>
        <v>45918</v>
      </c>
      <c r="M505" s="32">
        <f t="shared" si="906"/>
        <v>45925</v>
      </c>
      <c r="N505" s="33"/>
      <c r="O505" s="32" t="str">
        <f t="shared" si="872"/>
        <v/>
      </c>
      <c r="P505" s="33" t="str">
        <f t="shared" ref="P505:S505" si="907">IF(O505="","",O505+7)</f>
        <v/>
      </c>
      <c r="Q505" s="32" t="str">
        <f t="shared" si="907"/>
        <v/>
      </c>
      <c r="R505" s="32" t="str">
        <f t="shared" si="907"/>
        <v/>
      </c>
      <c r="S505" s="34" t="str">
        <f t="shared" si="907"/>
        <v/>
      </c>
      <c r="T505" s="41"/>
      <c r="U505" s="85"/>
      <c r="V505" s="85"/>
      <c r="W505" s="85"/>
      <c r="X505" s="85"/>
      <c r="Y505" s="85"/>
      <c r="Z505" s="85"/>
    </row>
    <row r="506">
      <c r="A506" s="45">
        <v>500.0</v>
      </c>
      <c r="B506" s="157" t="s">
        <v>1886</v>
      </c>
      <c r="C506" s="45" t="s">
        <v>1887</v>
      </c>
      <c r="D506" s="155" t="s">
        <v>1900</v>
      </c>
      <c r="E506" s="45" t="s">
        <v>1901</v>
      </c>
      <c r="F506" s="45">
        <v>5000.0</v>
      </c>
      <c r="G506" s="58" t="s">
        <v>1616</v>
      </c>
      <c r="H506" s="171" t="s">
        <v>1902</v>
      </c>
      <c r="I506" s="47">
        <v>45903.0</v>
      </c>
      <c r="J506" s="35">
        <v>45904.0</v>
      </c>
      <c r="K506" s="32">
        <f t="shared" si="897"/>
        <v>45911</v>
      </c>
      <c r="L506" s="32">
        <f t="shared" ref="L506:M506" si="908">IF(K506="","",K506+7)</f>
        <v>45918</v>
      </c>
      <c r="M506" s="32">
        <f t="shared" si="908"/>
        <v>45925</v>
      </c>
      <c r="N506" s="33"/>
      <c r="O506" s="32" t="str">
        <f t="shared" si="872"/>
        <v/>
      </c>
      <c r="P506" s="33" t="str">
        <f t="shared" ref="P506:S506" si="909">IF(O506="","",O506+7)</f>
        <v/>
      </c>
      <c r="Q506" s="32" t="str">
        <f t="shared" si="909"/>
        <v/>
      </c>
      <c r="R506" s="32" t="str">
        <f t="shared" si="909"/>
        <v/>
      </c>
      <c r="S506" s="34" t="str">
        <f t="shared" si="909"/>
        <v/>
      </c>
      <c r="T506" s="41"/>
      <c r="U506" s="85"/>
      <c r="V506" s="85"/>
      <c r="W506" s="85"/>
      <c r="X506" s="85"/>
      <c r="Y506" s="85"/>
      <c r="Z506" s="85"/>
    </row>
    <row r="507">
      <c r="A507" s="45">
        <v>501.0</v>
      </c>
      <c r="B507" s="160" t="s">
        <v>1903</v>
      </c>
      <c r="C507" s="160" t="s">
        <v>1904</v>
      </c>
      <c r="D507" s="160" t="s">
        <v>1905</v>
      </c>
      <c r="E507" s="155" t="s">
        <v>1906</v>
      </c>
      <c r="F507" s="45">
        <v>19500.0</v>
      </c>
      <c r="G507" s="58" t="s">
        <v>42</v>
      </c>
      <c r="H507" s="170" t="s">
        <v>1907</v>
      </c>
      <c r="I507" s="47">
        <v>45905.0</v>
      </c>
      <c r="J507" s="35">
        <v>45908.0</v>
      </c>
      <c r="K507" s="32"/>
      <c r="L507" s="32" t="str">
        <f t="shared" ref="L507:M507" si="910">IF(K507="","",K507+7)</f>
        <v/>
      </c>
      <c r="M507" s="32" t="str">
        <f t="shared" si="910"/>
        <v/>
      </c>
      <c r="N507" s="33"/>
      <c r="O507" s="32" t="str">
        <f t="shared" si="872"/>
        <v/>
      </c>
      <c r="P507" s="33" t="str">
        <f t="shared" ref="P507:S507" si="911">IF(O507="","",O507+7)</f>
        <v/>
      </c>
      <c r="Q507" s="32" t="str">
        <f t="shared" si="911"/>
        <v/>
      </c>
      <c r="R507" s="32" t="str">
        <f t="shared" si="911"/>
        <v/>
      </c>
      <c r="S507" s="34" t="str">
        <f t="shared" si="911"/>
        <v/>
      </c>
      <c r="T507" s="41"/>
      <c r="U507" s="85"/>
      <c r="V507" s="85"/>
      <c r="W507" s="85"/>
      <c r="X507" s="85"/>
      <c r="Y507" s="85"/>
      <c r="Z507" s="85"/>
    </row>
    <row r="508">
      <c r="A508" s="45">
        <v>502.0</v>
      </c>
      <c r="B508" s="44" t="s">
        <v>1503</v>
      </c>
      <c r="C508" s="44" t="s">
        <v>1504</v>
      </c>
      <c r="D508" s="44">
        <v>8.547578553E9</v>
      </c>
      <c r="E508" s="44" t="s">
        <v>1505</v>
      </c>
      <c r="F508" s="45">
        <v>7113.0</v>
      </c>
      <c r="G508" s="58" t="s">
        <v>341</v>
      </c>
      <c r="H508" s="170" t="s">
        <v>1908</v>
      </c>
      <c r="I508" s="47">
        <v>45905.0</v>
      </c>
      <c r="J508" s="35">
        <v>45908.0</v>
      </c>
      <c r="K508" s="32"/>
      <c r="L508" s="32" t="str">
        <f t="shared" ref="L508:M508" si="912">IF(K508="","",K508+7)</f>
        <v/>
      </c>
      <c r="M508" s="32" t="str">
        <f t="shared" si="912"/>
        <v/>
      </c>
      <c r="N508" s="33"/>
      <c r="O508" s="32" t="str">
        <f t="shared" si="872"/>
        <v/>
      </c>
      <c r="P508" s="33" t="str">
        <f t="shared" ref="P508:S508" si="913">IF(O508="","",O508+7)</f>
        <v/>
      </c>
      <c r="Q508" s="32" t="str">
        <f t="shared" si="913"/>
        <v/>
      </c>
      <c r="R508" s="32" t="str">
        <f t="shared" si="913"/>
        <v/>
      </c>
      <c r="S508" s="34" t="str">
        <f t="shared" si="913"/>
        <v/>
      </c>
      <c r="T508" s="41"/>
      <c r="U508" s="85"/>
      <c r="V508" s="85"/>
      <c r="W508" s="85"/>
      <c r="X508" s="85"/>
      <c r="Y508" s="85"/>
      <c r="Z508" s="85"/>
    </row>
    <row r="509">
      <c r="A509" s="45">
        <v>503.0</v>
      </c>
      <c r="B509" s="58" t="s">
        <v>1909</v>
      </c>
      <c r="C509" s="44" t="s">
        <v>1054</v>
      </c>
      <c r="D509" s="44" t="s">
        <v>1055</v>
      </c>
      <c r="E509" s="45" t="s">
        <v>1910</v>
      </c>
      <c r="F509" s="45">
        <v>9204.0</v>
      </c>
      <c r="G509" s="58" t="s">
        <v>1616</v>
      </c>
      <c r="H509" s="171" t="s">
        <v>1911</v>
      </c>
      <c r="I509" s="47">
        <v>45905.0</v>
      </c>
      <c r="J509" s="35">
        <v>45908.0</v>
      </c>
      <c r="K509" s="32">
        <f t="shared" ref="K509:M509" si="914">IF(J509="","",J509+7)</f>
        <v>45915</v>
      </c>
      <c r="L509" s="32">
        <f t="shared" si="914"/>
        <v>45922</v>
      </c>
      <c r="M509" s="32">
        <f t="shared" si="914"/>
        <v>45929</v>
      </c>
      <c r="N509" s="33"/>
      <c r="O509" s="32" t="str">
        <f t="shared" si="872"/>
        <v/>
      </c>
      <c r="P509" s="33" t="str">
        <f t="shared" ref="P509:S509" si="915">IF(O509="","",O509+7)</f>
        <v/>
      </c>
      <c r="Q509" s="32" t="str">
        <f t="shared" si="915"/>
        <v/>
      </c>
      <c r="R509" s="32" t="str">
        <f t="shared" si="915"/>
        <v/>
      </c>
      <c r="S509" s="34" t="str">
        <f t="shared" si="915"/>
        <v/>
      </c>
      <c r="T509" s="41"/>
      <c r="U509" s="85"/>
      <c r="V509" s="85"/>
      <c r="W509" s="85"/>
      <c r="X509" s="85"/>
      <c r="Y509" s="85"/>
      <c r="Z509" s="85"/>
    </row>
    <row r="510">
      <c r="A510" s="45">
        <v>504.0</v>
      </c>
      <c r="B510" s="160" t="s">
        <v>1912</v>
      </c>
      <c r="C510" s="160" t="s">
        <v>1913</v>
      </c>
      <c r="D510" s="160" t="s">
        <v>1914</v>
      </c>
      <c r="E510" s="155" t="s">
        <v>1915</v>
      </c>
      <c r="F510" s="155">
        <v>11967.0</v>
      </c>
      <c r="G510" s="58" t="s">
        <v>42</v>
      </c>
      <c r="H510" s="170" t="s">
        <v>1916</v>
      </c>
      <c r="I510" s="47">
        <v>45905.0</v>
      </c>
      <c r="J510" s="35">
        <v>45908.0</v>
      </c>
      <c r="K510" s="32"/>
      <c r="L510" s="32" t="str">
        <f t="shared" ref="L510:M510" si="916">IF(K510="","",K510+7)</f>
        <v/>
      </c>
      <c r="M510" s="32" t="str">
        <f t="shared" si="916"/>
        <v/>
      </c>
      <c r="N510" s="33">
        <v>45912.0</v>
      </c>
      <c r="O510" s="32">
        <f t="shared" si="872"/>
        <v>45926</v>
      </c>
      <c r="P510" s="33"/>
      <c r="Q510" s="32" t="str">
        <f t="shared" ref="Q510:S510" si="917">IF(P510="","",P510+7)</f>
        <v/>
      </c>
      <c r="R510" s="32" t="str">
        <f t="shared" si="917"/>
        <v/>
      </c>
      <c r="S510" s="34" t="str">
        <f t="shared" si="917"/>
        <v/>
      </c>
      <c r="T510" s="41"/>
      <c r="U510" s="85"/>
      <c r="V510" s="85"/>
      <c r="W510" s="85"/>
      <c r="X510" s="85"/>
      <c r="Y510" s="85"/>
      <c r="Z510" s="85"/>
    </row>
    <row r="511">
      <c r="A511" s="45">
        <v>505.0</v>
      </c>
      <c r="B511" s="160" t="s">
        <v>1917</v>
      </c>
      <c r="C511" s="160" t="s">
        <v>69</v>
      </c>
      <c r="D511" s="172">
        <v>9.897385555E9</v>
      </c>
      <c r="E511" s="160" t="s">
        <v>1918</v>
      </c>
      <c r="F511" s="45">
        <v>38500.0</v>
      </c>
      <c r="G511" s="58" t="s">
        <v>791</v>
      </c>
      <c r="H511" s="170" t="s">
        <v>1919</v>
      </c>
      <c r="I511" s="47">
        <v>45906.0</v>
      </c>
      <c r="J511" s="35">
        <v>45908.0</v>
      </c>
      <c r="K511" s="32"/>
      <c r="L511" s="32" t="str">
        <f t="shared" ref="L511:M511" si="918">IF(K511="","",K511+7)</f>
        <v/>
      </c>
      <c r="M511" s="32" t="str">
        <f t="shared" si="918"/>
        <v/>
      </c>
      <c r="N511" s="33">
        <v>45922.0</v>
      </c>
      <c r="O511" s="32">
        <f t="shared" si="872"/>
        <v>45936</v>
      </c>
      <c r="P511" s="33">
        <f t="shared" ref="P511:S511" si="919">IF(O511="","",O511+7)</f>
        <v>45943</v>
      </c>
      <c r="Q511" s="32">
        <f t="shared" si="919"/>
        <v>45950</v>
      </c>
      <c r="R511" s="32">
        <f t="shared" si="919"/>
        <v>45957</v>
      </c>
      <c r="S511" s="34">
        <f t="shared" si="919"/>
        <v>45964</v>
      </c>
      <c r="T511" s="41"/>
      <c r="U511" s="85"/>
      <c r="V511" s="85"/>
      <c r="W511" s="85"/>
      <c r="X511" s="85"/>
      <c r="Y511" s="85"/>
      <c r="Z511" s="85"/>
    </row>
    <row r="512">
      <c r="A512" s="45">
        <v>506.0</v>
      </c>
      <c r="B512" s="155" t="s">
        <v>1920</v>
      </c>
      <c r="C512" s="155" t="s">
        <v>1921</v>
      </c>
      <c r="D512" s="160">
        <v>9.717019403E9</v>
      </c>
      <c r="E512" s="160" t="s">
        <v>1922</v>
      </c>
      <c r="F512" s="155">
        <v>119000.0</v>
      </c>
      <c r="G512" s="58" t="s">
        <v>791</v>
      </c>
      <c r="H512" s="170" t="s">
        <v>1923</v>
      </c>
      <c r="I512" s="47">
        <v>45908.0</v>
      </c>
      <c r="J512" s="35">
        <v>45908.0</v>
      </c>
      <c r="K512" s="32">
        <f t="shared" ref="K512:M512" si="920">IF(J512="","",J512+7)</f>
        <v>45915</v>
      </c>
      <c r="L512" s="32">
        <f t="shared" si="920"/>
        <v>45922</v>
      </c>
      <c r="M512" s="32">
        <f t="shared" si="920"/>
        <v>45929</v>
      </c>
      <c r="N512" s="33">
        <v>45938.0</v>
      </c>
      <c r="O512" s="32">
        <f t="shared" si="872"/>
        <v>45952</v>
      </c>
      <c r="P512" s="33">
        <f t="shared" ref="P512:S512" si="921">IF(O512="","",O512+7)</f>
        <v>45959</v>
      </c>
      <c r="Q512" s="32">
        <f t="shared" si="921"/>
        <v>45966</v>
      </c>
      <c r="R512" s="32">
        <f t="shared" si="921"/>
        <v>45973</v>
      </c>
      <c r="S512" s="34">
        <f t="shared" si="921"/>
        <v>45980</v>
      </c>
      <c r="T512" s="41"/>
      <c r="U512" s="85"/>
      <c r="V512" s="85"/>
      <c r="W512" s="85"/>
      <c r="X512" s="85"/>
      <c r="Y512" s="85"/>
      <c r="Z512" s="85"/>
    </row>
    <row r="513">
      <c r="A513" s="45">
        <v>507.0</v>
      </c>
      <c r="B513" s="173" t="s">
        <v>1924</v>
      </c>
      <c r="C513" s="155" t="s">
        <v>1925</v>
      </c>
      <c r="D513" s="155" t="s">
        <v>1926</v>
      </c>
      <c r="E513" s="160" t="s">
        <v>1927</v>
      </c>
      <c r="F513" s="160">
        <v>40000.0</v>
      </c>
      <c r="G513" s="58" t="s">
        <v>791</v>
      </c>
      <c r="H513" s="170" t="s">
        <v>1928</v>
      </c>
      <c r="I513" s="47">
        <v>45908.0</v>
      </c>
      <c r="J513" s="35">
        <v>45909.0</v>
      </c>
      <c r="K513" s="32">
        <f t="shared" ref="K513:K515" si="923">IF(J513="","",J513+7)</f>
        <v>45916</v>
      </c>
      <c r="L513" s="32"/>
      <c r="M513" s="32" t="str">
        <f>IF(L513="","",L513+7)</f>
        <v/>
      </c>
      <c r="N513" s="33">
        <v>45923.0</v>
      </c>
      <c r="O513" s="32">
        <f t="shared" si="872"/>
        <v>45937</v>
      </c>
      <c r="P513" s="33">
        <f t="shared" ref="P513:S513" si="922">IF(O513="","",O513+7)</f>
        <v>45944</v>
      </c>
      <c r="Q513" s="32">
        <f t="shared" si="922"/>
        <v>45951</v>
      </c>
      <c r="R513" s="32">
        <f t="shared" si="922"/>
        <v>45958</v>
      </c>
      <c r="S513" s="34">
        <f t="shared" si="922"/>
        <v>45965</v>
      </c>
      <c r="T513" s="41"/>
      <c r="U513" s="85"/>
      <c r="V513" s="85"/>
      <c r="W513" s="85"/>
      <c r="X513" s="85"/>
      <c r="Y513" s="85"/>
      <c r="Z513" s="85"/>
    </row>
    <row r="514">
      <c r="A514" s="45">
        <v>508.0</v>
      </c>
      <c r="B514" s="155" t="s">
        <v>1929</v>
      </c>
      <c r="C514" s="155" t="s">
        <v>1930</v>
      </c>
      <c r="D514" s="160" t="s">
        <v>1931</v>
      </c>
      <c r="E514" s="160" t="s">
        <v>229</v>
      </c>
      <c r="F514" s="155">
        <v>14850.0</v>
      </c>
      <c r="G514" s="58" t="s">
        <v>791</v>
      </c>
      <c r="H514" s="170" t="s">
        <v>1932</v>
      </c>
      <c r="I514" s="47">
        <v>45908.0</v>
      </c>
      <c r="J514" s="35">
        <v>45909.0</v>
      </c>
      <c r="K514" s="32">
        <f t="shared" si="923"/>
        <v>45916</v>
      </c>
      <c r="L514" s="32">
        <f t="shared" ref="L514:M514" si="924">IF(K514="","",K514+7)</f>
        <v>45923</v>
      </c>
      <c r="M514" s="32">
        <f t="shared" si="924"/>
        <v>45930</v>
      </c>
      <c r="N514" s="33">
        <v>45938.0</v>
      </c>
      <c r="O514" s="32">
        <f t="shared" si="872"/>
        <v>45952</v>
      </c>
      <c r="P514" s="33">
        <f t="shared" ref="P514:S514" si="925">IF(O514="","",O514+7)</f>
        <v>45959</v>
      </c>
      <c r="Q514" s="32">
        <f t="shared" si="925"/>
        <v>45966</v>
      </c>
      <c r="R514" s="32">
        <f t="shared" si="925"/>
        <v>45973</v>
      </c>
      <c r="S514" s="34">
        <f t="shared" si="925"/>
        <v>45980</v>
      </c>
      <c r="T514" s="41"/>
      <c r="U514" s="85"/>
      <c r="V514" s="85"/>
      <c r="W514" s="85"/>
      <c r="X514" s="85"/>
      <c r="Y514" s="85"/>
      <c r="Z514" s="85"/>
    </row>
    <row r="515">
      <c r="A515" s="45">
        <v>509.0</v>
      </c>
      <c r="B515" s="155" t="s">
        <v>1933</v>
      </c>
      <c r="C515" s="155" t="s">
        <v>1934</v>
      </c>
      <c r="D515" s="155" t="s">
        <v>1935</v>
      </c>
      <c r="E515" s="160" t="s">
        <v>1936</v>
      </c>
      <c r="F515" s="155">
        <v>18550.0</v>
      </c>
      <c r="G515" s="58" t="s">
        <v>1616</v>
      </c>
      <c r="H515" s="171" t="s">
        <v>1937</v>
      </c>
      <c r="I515" s="47">
        <v>45908.0</v>
      </c>
      <c r="J515" s="35">
        <v>45909.0</v>
      </c>
      <c r="K515" s="32">
        <f t="shared" si="923"/>
        <v>45916</v>
      </c>
      <c r="L515" s="32">
        <f t="shared" ref="L515:M515" si="926">IF(K515="","",K515+7)</f>
        <v>45923</v>
      </c>
      <c r="M515" s="32">
        <f t="shared" si="926"/>
        <v>45930</v>
      </c>
      <c r="N515" s="33"/>
      <c r="O515" s="32" t="str">
        <f t="shared" si="872"/>
        <v/>
      </c>
      <c r="P515" s="33" t="str">
        <f t="shared" ref="P515:S515" si="927">IF(O515="","",O515+7)</f>
        <v/>
      </c>
      <c r="Q515" s="32" t="str">
        <f t="shared" si="927"/>
        <v/>
      </c>
      <c r="R515" s="32" t="str">
        <f t="shared" si="927"/>
        <v/>
      </c>
      <c r="S515" s="34" t="str">
        <f t="shared" si="927"/>
        <v/>
      </c>
      <c r="T515" s="41"/>
      <c r="U515" s="85"/>
      <c r="V515" s="85"/>
      <c r="W515" s="85"/>
      <c r="X515" s="85"/>
      <c r="Y515" s="85"/>
      <c r="Z515" s="85"/>
    </row>
    <row r="516">
      <c r="A516" s="45">
        <v>510.0</v>
      </c>
      <c r="B516" s="155" t="s">
        <v>1938</v>
      </c>
      <c r="C516" s="155" t="s">
        <v>1939</v>
      </c>
      <c r="D516" s="155" t="s">
        <v>1940</v>
      </c>
      <c r="E516" s="160" t="s">
        <v>1941</v>
      </c>
      <c r="F516" s="155">
        <v>6168.0</v>
      </c>
      <c r="G516" s="58" t="s">
        <v>42</v>
      </c>
      <c r="H516" s="170" t="s">
        <v>1942</v>
      </c>
      <c r="I516" s="47">
        <v>45908.0</v>
      </c>
      <c r="J516" s="35">
        <v>45909.0</v>
      </c>
      <c r="K516" s="32"/>
      <c r="L516" s="32" t="str">
        <f t="shared" ref="L516:M516" si="928">IF(K516="","",K516+7)</f>
        <v/>
      </c>
      <c r="M516" s="32" t="str">
        <f t="shared" si="928"/>
        <v/>
      </c>
      <c r="N516" s="33">
        <v>45923.0</v>
      </c>
      <c r="O516" s="32">
        <f t="shared" si="872"/>
        <v>45937</v>
      </c>
      <c r="P516" s="33"/>
      <c r="Q516" s="32" t="str">
        <f t="shared" ref="Q516:Q609" si="930">IF(P516="","",P516+3)</f>
        <v/>
      </c>
      <c r="R516" s="32"/>
      <c r="S516" s="34"/>
      <c r="T516" s="41"/>
      <c r="U516" s="85"/>
      <c r="V516" s="85"/>
      <c r="W516" s="85"/>
      <c r="X516" s="85"/>
      <c r="Y516" s="85"/>
      <c r="Z516" s="85"/>
    </row>
    <row r="517">
      <c r="A517" s="45">
        <v>511.0</v>
      </c>
      <c r="B517" s="155" t="s">
        <v>1943</v>
      </c>
      <c r="C517" s="160" t="s">
        <v>1944</v>
      </c>
      <c r="D517" s="160" t="s">
        <v>1945</v>
      </c>
      <c r="E517" s="155" t="s">
        <v>1946</v>
      </c>
      <c r="F517" s="155">
        <v>31023.0</v>
      </c>
      <c r="G517" s="58" t="s">
        <v>1616</v>
      </c>
      <c r="H517" s="171" t="s">
        <v>1947</v>
      </c>
      <c r="I517" s="47">
        <v>45908.0</v>
      </c>
      <c r="J517" s="35">
        <v>45909.0</v>
      </c>
      <c r="K517" s="32">
        <f t="shared" ref="K517:M517" si="929">IF(J517="","",J517+7)</f>
        <v>45916</v>
      </c>
      <c r="L517" s="32">
        <f t="shared" si="929"/>
        <v>45923</v>
      </c>
      <c r="M517" s="32">
        <f t="shared" si="929"/>
        <v>45930</v>
      </c>
      <c r="N517" s="33"/>
      <c r="O517" s="32" t="str">
        <f t="shared" si="872"/>
        <v/>
      </c>
      <c r="P517" s="33"/>
      <c r="Q517" s="32" t="str">
        <f t="shared" si="930"/>
        <v/>
      </c>
      <c r="R517" s="32"/>
      <c r="S517" s="34"/>
      <c r="T517" s="41"/>
      <c r="U517" s="85"/>
      <c r="V517" s="85"/>
      <c r="W517" s="85"/>
      <c r="X517" s="85"/>
      <c r="Y517" s="85"/>
      <c r="Z517" s="85"/>
    </row>
    <row r="518">
      <c r="A518" s="45">
        <v>512.0</v>
      </c>
      <c r="B518" s="160" t="s">
        <v>1948</v>
      </c>
      <c r="C518" s="160" t="s">
        <v>1949</v>
      </c>
      <c r="D518" s="160">
        <v>9.766840481E9</v>
      </c>
      <c r="E518" s="160" t="s">
        <v>1950</v>
      </c>
      <c r="F518" s="155">
        <v>85959.0</v>
      </c>
      <c r="G518" s="58" t="s">
        <v>791</v>
      </c>
      <c r="H518" s="171" t="s">
        <v>1951</v>
      </c>
      <c r="I518" s="47">
        <v>45909.0</v>
      </c>
      <c r="J518" s="35">
        <v>45909.0</v>
      </c>
      <c r="K518" s="32">
        <f t="shared" ref="K518:M518" si="931">IF(J518="","",J518+7)</f>
        <v>45916</v>
      </c>
      <c r="L518" s="32">
        <f t="shared" si="931"/>
        <v>45923</v>
      </c>
      <c r="M518" s="32">
        <f t="shared" si="931"/>
        <v>45930</v>
      </c>
      <c r="N518" s="33">
        <v>45938.0</v>
      </c>
      <c r="O518" s="32">
        <f t="shared" si="872"/>
        <v>45952</v>
      </c>
      <c r="P518" s="33"/>
      <c r="Q518" s="32" t="str">
        <f t="shared" si="930"/>
        <v/>
      </c>
      <c r="R518" s="32"/>
      <c r="S518" s="34"/>
      <c r="T518" s="41"/>
      <c r="U518" s="85"/>
      <c r="V518" s="85"/>
      <c r="W518" s="85"/>
      <c r="X518" s="85"/>
      <c r="Y518" s="85"/>
      <c r="Z518" s="85"/>
    </row>
    <row r="519">
      <c r="A519" s="45">
        <v>513.0</v>
      </c>
      <c r="B519" s="155" t="s">
        <v>1952</v>
      </c>
      <c r="C519" s="160" t="s">
        <v>1953</v>
      </c>
      <c r="D519" s="160">
        <v>6.001388358E9</v>
      </c>
      <c r="E519" s="155" t="s">
        <v>1019</v>
      </c>
      <c r="F519" s="45">
        <v>15000.0</v>
      </c>
      <c r="G519" s="58" t="s">
        <v>791</v>
      </c>
      <c r="H519" s="170" t="s">
        <v>1954</v>
      </c>
      <c r="I519" s="56">
        <v>45910.0</v>
      </c>
      <c r="J519" s="35">
        <v>45915.0</v>
      </c>
      <c r="K519" s="32">
        <f t="shared" ref="K519:K523" si="932">IF(J519="","",J519+7)</f>
        <v>45922</v>
      </c>
      <c r="L519" s="32"/>
      <c r="M519" s="32" t="str">
        <f>IF(L519="","",L519+7)</f>
        <v/>
      </c>
      <c r="N519" s="33">
        <v>45923.0</v>
      </c>
      <c r="O519" s="32">
        <f t="shared" si="872"/>
        <v>45937</v>
      </c>
      <c r="P519" s="33"/>
      <c r="Q519" s="32" t="str">
        <f t="shared" si="930"/>
        <v/>
      </c>
      <c r="R519" s="32"/>
      <c r="S519" s="34"/>
      <c r="T519" s="41"/>
      <c r="U519" s="85"/>
      <c r="V519" s="85"/>
      <c r="W519" s="85"/>
      <c r="X519" s="85"/>
      <c r="Y519" s="85"/>
      <c r="Z519" s="85"/>
    </row>
    <row r="520">
      <c r="A520" s="45">
        <v>514.0</v>
      </c>
      <c r="B520" s="58" t="s">
        <v>1955</v>
      </c>
      <c r="C520" s="107"/>
      <c r="D520" s="107"/>
      <c r="E520" s="45" t="s">
        <v>1956</v>
      </c>
      <c r="F520" s="107"/>
      <c r="G520" s="140"/>
      <c r="H520" s="156"/>
      <c r="I520" s="47">
        <v>45911.0</v>
      </c>
      <c r="J520" s="35"/>
      <c r="K520" s="32" t="str">
        <f t="shared" si="932"/>
        <v/>
      </c>
      <c r="L520" s="32" t="str">
        <f t="shared" ref="L520:M520" si="933">IF(K520="","",K520+7)</f>
        <v/>
      </c>
      <c r="M520" s="32" t="str">
        <f t="shared" si="933"/>
        <v/>
      </c>
      <c r="N520" s="33"/>
      <c r="O520" s="32" t="str">
        <f t="shared" si="872"/>
        <v/>
      </c>
      <c r="P520" s="33"/>
      <c r="Q520" s="32" t="str">
        <f t="shared" si="930"/>
        <v/>
      </c>
      <c r="R520" s="32"/>
      <c r="S520" s="34"/>
      <c r="T520" s="41"/>
      <c r="U520" s="85"/>
      <c r="V520" s="85"/>
      <c r="W520" s="85"/>
      <c r="X520" s="85"/>
      <c r="Y520" s="85"/>
      <c r="Z520" s="85"/>
    </row>
    <row r="521">
      <c r="A521" s="45">
        <v>515.0</v>
      </c>
      <c r="B521" s="155" t="s">
        <v>1957</v>
      </c>
      <c r="C521" s="155" t="s">
        <v>1958</v>
      </c>
      <c r="D521" s="160" t="s">
        <v>1959</v>
      </c>
      <c r="E521" s="155" t="s">
        <v>233</v>
      </c>
      <c r="F521" s="155">
        <v>22475.0</v>
      </c>
      <c r="G521" s="58" t="s">
        <v>791</v>
      </c>
      <c r="H521" s="170" t="s">
        <v>1960</v>
      </c>
      <c r="I521" s="47">
        <v>45911.0</v>
      </c>
      <c r="J521" s="35">
        <v>45915.0</v>
      </c>
      <c r="K521" s="32">
        <f t="shared" si="932"/>
        <v>45922</v>
      </c>
      <c r="L521" s="32"/>
      <c r="M521" s="32" t="str">
        <f>IF(L521="","",L521+7)</f>
        <v/>
      </c>
      <c r="N521" s="33">
        <v>45923.0</v>
      </c>
      <c r="O521" s="32">
        <f t="shared" si="872"/>
        <v>45937</v>
      </c>
      <c r="P521" s="33"/>
      <c r="Q521" s="32" t="str">
        <f t="shared" si="930"/>
        <v/>
      </c>
      <c r="R521" s="32"/>
      <c r="S521" s="34"/>
      <c r="T521" s="41"/>
      <c r="U521" s="85"/>
      <c r="V521" s="85"/>
      <c r="W521" s="85"/>
      <c r="X521" s="85"/>
      <c r="Y521" s="85"/>
      <c r="Z521" s="85"/>
    </row>
    <row r="522">
      <c r="A522" s="45">
        <v>516.0</v>
      </c>
      <c r="B522" s="137" t="s">
        <v>1961</v>
      </c>
      <c r="C522" s="44" t="s">
        <v>348</v>
      </c>
      <c r="D522" s="155" t="s">
        <v>1962</v>
      </c>
      <c r="E522" s="45" t="s">
        <v>1014</v>
      </c>
      <c r="F522" s="45">
        <v>20810.0</v>
      </c>
      <c r="G522" s="58" t="s">
        <v>1123</v>
      </c>
      <c r="H522" s="170" t="s">
        <v>1963</v>
      </c>
      <c r="I522" s="56">
        <v>45912.0</v>
      </c>
      <c r="J522" s="35">
        <v>45915.0</v>
      </c>
      <c r="K522" s="32">
        <f t="shared" si="932"/>
        <v>45922</v>
      </c>
      <c r="L522" s="32">
        <f t="shared" ref="L522:M522" si="934">IF(K522="","",K522+7)</f>
        <v>45929</v>
      </c>
      <c r="M522" s="32">
        <f t="shared" si="934"/>
        <v>45936</v>
      </c>
      <c r="N522" s="33"/>
      <c r="O522" s="32" t="str">
        <f t="shared" si="872"/>
        <v/>
      </c>
      <c r="P522" s="33"/>
      <c r="Q522" s="32" t="str">
        <f t="shared" si="930"/>
        <v/>
      </c>
      <c r="R522" s="32"/>
      <c r="S522" s="34"/>
      <c r="T522" s="41"/>
      <c r="U522" s="85"/>
      <c r="V522" s="85"/>
      <c r="W522" s="85"/>
      <c r="X522" s="85"/>
      <c r="Y522" s="85"/>
      <c r="Z522" s="85"/>
    </row>
    <row r="523">
      <c r="A523" s="45">
        <v>517.0</v>
      </c>
      <c r="B523" s="58" t="s">
        <v>1964</v>
      </c>
      <c r="C523" s="160" t="s">
        <v>1965</v>
      </c>
      <c r="D523" s="45">
        <v>9.468604027E9</v>
      </c>
      <c r="E523" s="45" t="s">
        <v>1966</v>
      </c>
      <c r="F523" s="107"/>
      <c r="G523" s="58" t="s">
        <v>24</v>
      </c>
      <c r="H523" s="156"/>
      <c r="I523" s="85"/>
      <c r="J523" s="41"/>
      <c r="K523" s="32" t="str">
        <f t="shared" si="932"/>
        <v/>
      </c>
      <c r="L523" s="32" t="str">
        <f t="shared" ref="L523:M523" si="935">IF(K523="","",K523+7)</f>
        <v/>
      </c>
      <c r="M523" s="32" t="str">
        <f t="shared" si="935"/>
        <v/>
      </c>
      <c r="N523" s="33"/>
      <c r="O523" s="32" t="str">
        <f t="shared" si="872"/>
        <v/>
      </c>
      <c r="P523" s="33"/>
      <c r="Q523" s="32" t="str">
        <f t="shared" si="930"/>
        <v/>
      </c>
      <c r="R523" s="32" t="str">
        <f>IF(J523="","",J523+49)</f>
        <v/>
      </c>
      <c r="S523" s="34" t="str">
        <f>IF(J523="","",J523+56)</f>
        <v/>
      </c>
      <c r="T523" s="41"/>
      <c r="U523" s="85"/>
      <c r="V523" s="85"/>
      <c r="W523" s="85"/>
      <c r="X523" s="85"/>
      <c r="Y523" s="85"/>
      <c r="Z523" s="85"/>
    </row>
    <row r="524">
      <c r="A524" s="45">
        <v>518.0</v>
      </c>
      <c r="B524" s="174" t="s">
        <v>1967</v>
      </c>
      <c r="C524" s="160" t="s">
        <v>1968</v>
      </c>
      <c r="D524" s="172">
        <v>9.934736865E9</v>
      </c>
      <c r="E524" s="45" t="s">
        <v>229</v>
      </c>
      <c r="F524" s="45">
        <v>2445.0</v>
      </c>
      <c r="G524" s="58" t="s">
        <v>1123</v>
      </c>
      <c r="H524" s="170" t="s">
        <v>1969</v>
      </c>
      <c r="I524" s="47">
        <v>45915.0</v>
      </c>
      <c r="J524" s="35">
        <v>45917.0</v>
      </c>
      <c r="K524" s="34">
        <v>45924.0</v>
      </c>
      <c r="L524" s="32">
        <f t="shared" ref="L524:M524" si="936">IF(K524="","",K524+7)</f>
        <v>45931</v>
      </c>
      <c r="M524" s="32">
        <f t="shared" si="936"/>
        <v>45938</v>
      </c>
      <c r="N524" s="33"/>
      <c r="O524" s="32" t="str">
        <f t="shared" si="872"/>
        <v/>
      </c>
      <c r="P524" s="33"/>
      <c r="Q524" s="32" t="str">
        <f t="shared" si="930"/>
        <v/>
      </c>
      <c r="R524" s="32"/>
      <c r="S524" s="34"/>
      <c r="T524" s="41"/>
      <c r="U524" s="85"/>
      <c r="V524" s="85"/>
      <c r="W524" s="85"/>
      <c r="X524" s="85"/>
      <c r="Y524" s="85"/>
      <c r="Z524" s="85"/>
    </row>
    <row r="525">
      <c r="A525" s="45">
        <v>519.0</v>
      </c>
      <c r="B525" s="160" t="s">
        <v>1970</v>
      </c>
      <c r="C525" s="160" t="s">
        <v>1971</v>
      </c>
      <c r="D525" s="107"/>
      <c r="E525" s="45" t="s">
        <v>896</v>
      </c>
      <c r="F525" s="45" t="s">
        <v>1972</v>
      </c>
      <c r="G525" s="140"/>
      <c r="H525" s="175"/>
      <c r="I525" s="95"/>
      <c r="J525" s="41"/>
      <c r="K525" s="32" t="str">
        <f t="shared" ref="K525:M525" si="937">IF(J525="","",J525+7)</f>
        <v/>
      </c>
      <c r="L525" s="32" t="str">
        <f t="shared" si="937"/>
        <v/>
      </c>
      <c r="M525" s="32" t="str">
        <f t="shared" si="937"/>
        <v/>
      </c>
      <c r="N525" s="33"/>
      <c r="O525" s="32" t="str">
        <f t="shared" si="872"/>
        <v/>
      </c>
      <c r="P525" s="33"/>
      <c r="Q525" s="32" t="str">
        <f t="shared" si="930"/>
        <v/>
      </c>
      <c r="R525" s="32" t="str">
        <f t="shared" ref="R525:R526" si="939">IF(J525="","",J525+49)</f>
        <v/>
      </c>
      <c r="S525" s="34" t="str">
        <f t="shared" ref="S525:S526" si="940">IF(J525="","",J525+56)</f>
        <v/>
      </c>
      <c r="T525" s="41"/>
      <c r="U525" s="85"/>
      <c r="V525" s="85"/>
      <c r="W525" s="85"/>
      <c r="X525" s="85"/>
      <c r="Y525" s="85"/>
      <c r="Z525" s="85"/>
    </row>
    <row r="526">
      <c r="A526" s="45">
        <v>520.0</v>
      </c>
      <c r="B526" s="58" t="s">
        <v>1973</v>
      </c>
      <c r="C526" s="160" t="s">
        <v>1974</v>
      </c>
      <c r="D526" s="107"/>
      <c r="E526" s="45" t="s">
        <v>229</v>
      </c>
      <c r="F526" s="45" t="s">
        <v>1975</v>
      </c>
      <c r="G526" s="140"/>
      <c r="H526" s="156"/>
      <c r="I526" s="95"/>
      <c r="J526" s="41"/>
      <c r="K526" s="32" t="str">
        <f t="shared" ref="K526:M526" si="938">IF(J526="","",J526+7)</f>
        <v/>
      </c>
      <c r="L526" s="32" t="str">
        <f t="shared" si="938"/>
        <v/>
      </c>
      <c r="M526" s="32" t="str">
        <f t="shared" si="938"/>
        <v/>
      </c>
      <c r="N526" s="33"/>
      <c r="O526" s="32" t="str">
        <f t="shared" si="872"/>
        <v/>
      </c>
      <c r="P526" s="33"/>
      <c r="Q526" s="32" t="str">
        <f t="shared" si="930"/>
        <v/>
      </c>
      <c r="R526" s="32" t="str">
        <f t="shared" si="939"/>
        <v/>
      </c>
      <c r="S526" s="34" t="str">
        <f t="shared" si="940"/>
        <v/>
      </c>
      <c r="T526" s="41"/>
      <c r="U526" s="85"/>
      <c r="V526" s="85"/>
      <c r="W526" s="85"/>
      <c r="X526" s="85"/>
      <c r="Y526" s="85"/>
      <c r="Z526" s="85"/>
    </row>
    <row r="527">
      <c r="A527" s="45">
        <v>521.0</v>
      </c>
      <c r="B527" s="174" t="s">
        <v>1976</v>
      </c>
      <c r="C527" s="160" t="s">
        <v>1977</v>
      </c>
      <c r="D527" s="155" t="s">
        <v>1978</v>
      </c>
      <c r="E527" s="155" t="s">
        <v>896</v>
      </c>
      <c r="G527" s="58" t="s">
        <v>1123</v>
      </c>
      <c r="H527" s="170" t="s">
        <v>1979</v>
      </c>
      <c r="I527" s="47">
        <v>45915.0</v>
      </c>
      <c r="J527" s="35">
        <v>45917.0</v>
      </c>
      <c r="K527" s="34">
        <v>45924.0</v>
      </c>
      <c r="L527" s="32">
        <f t="shared" ref="L527:M527" si="941">IF(K527="","",K527+7)</f>
        <v>45931</v>
      </c>
      <c r="M527" s="32">
        <f t="shared" si="941"/>
        <v>45938</v>
      </c>
      <c r="N527" s="33"/>
      <c r="O527" s="32" t="str">
        <f t="shared" si="872"/>
        <v/>
      </c>
      <c r="P527" s="33"/>
      <c r="Q527" s="32" t="str">
        <f t="shared" si="930"/>
        <v/>
      </c>
      <c r="R527" s="32"/>
      <c r="S527" s="34"/>
      <c r="T527" s="41"/>
      <c r="U527" s="85"/>
      <c r="V527" s="85"/>
      <c r="W527" s="85"/>
      <c r="X527" s="85"/>
      <c r="Y527" s="85"/>
      <c r="Z527" s="85"/>
    </row>
    <row r="528">
      <c r="A528" s="45">
        <v>522.0</v>
      </c>
      <c r="B528" s="160" t="s">
        <v>887</v>
      </c>
      <c r="C528" s="155" t="s">
        <v>1137</v>
      </c>
      <c r="D528" s="160" t="s">
        <v>1980</v>
      </c>
      <c r="E528" s="155" t="s">
        <v>237</v>
      </c>
      <c r="F528" s="155" t="s">
        <v>1811</v>
      </c>
      <c r="G528" s="58" t="s">
        <v>1616</v>
      </c>
      <c r="H528" s="171" t="s">
        <v>1981</v>
      </c>
      <c r="I528" s="47">
        <v>45915.0</v>
      </c>
      <c r="J528" s="35">
        <v>45917.0</v>
      </c>
      <c r="K528" s="34">
        <v>45924.0</v>
      </c>
      <c r="L528" s="32">
        <f t="shared" ref="L528:M528" si="942">IF(K528="","",K528+7)</f>
        <v>45931</v>
      </c>
      <c r="M528" s="32">
        <f t="shared" si="942"/>
        <v>45938</v>
      </c>
      <c r="N528" s="33"/>
      <c r="O528" s="32" t="str">
        <f t="shared" si="872"/>
        <v/>
      </c>
      <c r="P528" s="33"/>
      <c r="Q528" s="32" t="str">
        <f t="shared" si="930"/>
        <v/>
      </c>
      <c r="R528" s="32"/>
      <c r="S528" s="34"/>
      <c r="T528" s="41"/>
      <c r="U528" s="85"/>
      <c r="V528" s="85"/>
      <c r="W528" s="85"/>
      <c r="X528" s="85"/>
      <c r="Y528" s="85"/>
      <c r="Z528" s="85"/>
    </row>
    <row r="529">
      <c r="A529" s="45">
        <v>523.0</v>
      </c>
      <c r="B529" s="58" t="s">
        <v>1982</v>
      </c>
      <c r="C529" s="45" t="s">
        <v>1983</v>
      </c>
      <c r="D529" s="45" t="s">
        <v>1984</v>
      </c>
      <c r="E529" s="45" t="s">
        <v>1985</v>
      </c>
      <c r="F529" s="45">
        <v>18800.0</v>
      </c>
      <c r="G529" s="58" t="s">
        <v>1616</v>
      </c>
      <c r="H529" s="171" t="s">
        <v>1986</v>
      </c>
      <c r="I529" s="47">
        <v>45915.0</v>
      </c>
      <c r="J529" s="35">
        <v>45917.0</v>
      </c>
      <c r="K529" s="34">
        <v>45924.0</v>
      </c>
      <c r="L529" s="32">
        <f t="shared" ref="L529:M529" si="943">IF(K529="","",K529+7)</f>
        <v>45931</v>
      </c>
      <c r="M529" s="32">
        <f t="shared" si="943"/>
        <v>45938</v>
      </c>
      <c r="N529" s="33"/>
      <c r="O529" s="32" t="str">
        <f t="shared" si="872"/>
        <v/>
      </c>
      <c r="P529" s="33"/>
      <c r="Q529" s="32" t="str">
        <f t="shared" si="930"/>
        <v/>
      </c>
      <c r="R529" s="32"/>
      <c r="S529" s="34"/>
      <c r="T529" s="41"/>
      <c r="U529" s="85"/>
      <c r="V529" s="85"/>
      <c r="W529" s="85"/>
      <c r="X529" s="85"/>
      <c r="Y529" s="85"/>
      <c r="Z529" s="85"/>
    </row>
    <row r="530">
      <c r="A530" s="45">
        <v>524.0</v>
      </c>
      <c r="B530" s="155" t="s">
        <v>1987</v>
      </c>
      <c r="C530" s="155" t="s">
        <v>1988</v>
      </c>
      <c r="D530" s="155" t="s">
        <v>1989</v>
      </c>
      <c r="E530" s="160" t="s">
        <v>1990</v>
      </c>
      <c r="F530" s="155">
        <v>2898.0</v>
      </c>
      <c r="G530" s="58" t="s">
        <v>1616</v>
      </c>
      <c r="H530" s="171" t="s">
        <v>1991</v>
      </c>
      <c r="I530" s="47">
        <v>45916.0</v>
      </c>
      <c r="J530" s="35">
        <v>45944.0</v>
      </c>
      <c r="K530" s="32">
        <f t="shared" ref="K530:M530" si="944">IF(J530="","",J530+7)</f>
        <v>45951</v>
      </c>
      <c r="L530" s="32">
        <f t="shared" si="944"/>
        <v>45958</v>
      </c>
      <c r="M530" s="32">
        <f t="shared" si="944"/>
        <v>45965</v>
      </c>
      <c r="N530" s="33"/>
      <c r="O530" s="32" t="str">
        <f t="shared" si="872"/>
        <v/>
      </c>
      <c r="P530" s="33"/>
      <c r="Q530" s="32" t="str">
        <f t="shared" si="930"/>
        <v/>
      </c>
      <c r="R530" s="32"/>
      <c r="S530" s="34"/>
      <c r="T530" s="41"/>
      <c r="U530" s="85"/>
      <c r="V530" s="85"/>
      <c r="W530" s="85"/>
      <c r="X530" s="85"/>
      <c r="Y530" s="85"/>
      <c r="Z530" s="85"/>
    </row>
    <row r="531">
      <c r="A531" s="45">
        <v>525.0</v>
      </c>
      <c r="B531" s="137" t="s">
        <v>1446</v>
      </c>
      <c r="C531" s="160" t="s">
        <v>1447</v>
      </c>
      <c r="D531" s="160" t="s">
        <v>1448</v>
      </c>
      <c r="E531" s="160" t="s">
        <v>1992</v>
      </c>
      <c r="F531" s="107"/>
      <c r="G531" s="58"/>
      <c r="H531" s="156"/>
      <c r="I531" s="47">
        <v>45916.0</v>
      </c>
      <c r="J531" s="35"/>
      <c r="K531" s="32" t="str">
        <f t="shared" ref="K531:M531" si="945">IF(J531="","",J531+7)</f>
        <v/>
      </c>
      <c r="L531" s="32" t="str">
        <f t="shared" si="945"/>
        <v/>
      </c>
      <c r="M531" s="32" t="str">
        <f t="shared" si="945"/>
        <v/>
      </c>
      <c r="N531" s="33"/>
      <c r="O531" s="32" t="str">
        <f t="shared" si="872"/>
        <v/>
      </c>
      <c r="P531" s="33"/>
      <c r="Q531" s="32" t="str">
        <f t="shared" si="930"/>
        <v/>
      </c>
      <c r="R531" s="32" t="str">
        <f>IF(J531="","",J531+49)</f>
        <v/>
      </c>
      <c r="S531" s="34" t="str">
        <f>IF(J531="","",J531+56)</f>
        <v/>
      </c>
      <c r="T531" s="41"/>
      <c r="U531" s="85"/>
      <c r="V531" s="85"/>
      <c r="W531" s="85"/>
      <c r="X531" s="85"/>
      <c r="Y531" s="85"/>
      <c r="Z531" s="85"/>
    </row>
    <row r="532">
      <c r="A532" s="45">
        <v>526.0</v>
      </c>
      <c r="B532" s="176" t="s">
        <v>1993</v>
      </c>
      <c r="C532" s="155" t="s">
        <v>1994</v>
      </c>
      <c r="D532" s="155" t="s">
        <v>1995</v>
      </c>
      <c r="E532" s="160" t="s">
        <v>1107</v>
      </c>
      <c r="F532" s="155">
        <v>18999.0</v>
      </c>
      <c r="G532" s="58" t="s">
        <v>1123</v>
      </c>
      <c r="H532" s="170" t="s">
        <v>1996</v>
      </c>
      <c r="I532" s="47">
        <v>45917.0</v>
      </c>
      <c r="J532" s="35">
        <v>45918.0</v>
      </c>
      <c r="K532" s="32">
        <f t="shared" ref="K532:M532" si="946">IF(J532="","",J532+7)</f>
        <v>45925</v>
      </c>
      <c r="L532" s="32">
        <f t="shared" si="946"/>
        <v>45932</v>
      </c>
      <c r="M532" s="32">
        <f t="shared" si="946"/>
        <v>45939</v>
      </c>
      <c r="N532" s="33"/>
      <c r="O532" s="32" t="str">
        <f t="shared" si="872"/>
        <v/>
      </c>
      <c r="P532" s="33"/>
      <c r="Q532" s="32" t="str">
        <f t="shared" si="930"/>
        <v/>
      </c>
      <c r="R532" s="32"/>
      <c r="S532" s="34"/>
      <c r="T532" s="41"/>
      <c r="U532" s="85"/>
      <c r="V532" s="85"/>
      <c r="W532" s="85"/>
      <c r="X532" s="85"/>
      <c r="Y532" s="85"/>
      <c r="Z532" s="85"/>
    </row>
    <row r="533">
      <c r="A533" s="45">
        <v>527.0</v>
      </c>
      <c r="B533" s="155" t="s">
        <v>1997</v>
      </c>
      <c r="C533" s="155" t="s">
        <v>1998</v>
      </c>
      <c r="D533" s="160" t="s">
        <v>1999</v>
      </c>
      <c r="E533" s="155" t="s">
        <v>2000</v>
      </c>
      <c r="F533" s="155">
        <v>50000.0</v>
      </c>
      <c r="G533" s="58" t="s">
        <v>791</v>
      </c>
      <c r="H533" s="170" t="s">
        <v>2001</v>
      </c>
      <c r="I533" s="47">
        <v>45917.0</v>
      </c>
      <c r="J533" s="35">
        <v>45918.0</v>
      </c>
      <c r="K533" s="32">
        <f t="shared" ref="K533:M533" si="947">IF(J533="","",J533+7)</f>
        <v>45925</v>
      </c>
      <c r="L533" s="32">
        <f t="shared" si="947"/>
        <v>45932</v>
      </c>
      <c r="M533" s="32">
        <f t="shared" si="947"/>
        <v>45939</v>
      </c>
      <c r="N533" s="33">
        <v>45940.0</v>
      </c>
      <c r="O533" s="32">
        <f t="shared" si="872"/>
        <v>45954</v>
      </c>
      <c r="P533" s="33"/>
      <c r="Q533" s="32" t="str">
        <f t="shared" si="930"/>
        <v/>
      </c>
      <c r="R533" s="32"/>
      <c r="S533" s="34"/>
      <c r="T533" s="41"/>
      <c r="U533" s="85"/>
      <c r="V533" s="85"/>
      <c r="W533" s="85"/>
      <c r="X533" s="85"/>
      <c r="Y533" s="85"/>
      <c r="Z533" s="85"/>
    </row>
    <row r="534">
      <c r="A534" s="45">
        <v>528.0</v>
      </c>
      <c r="B534" s="174" t="s">
        <v>2002</v>
      </c>
      <c r="C534" s="160" t="s">
        <v>2003</v>
      </c>
      <c r="D534" s="155" t="s">
        <v>2004</v>
      </c>
      <c r="E534" s="155" t="s">
        <v>2005</v>
      </c>
      <c r="F534" s="155">
        <v>32000.0</v>
      </c>
      <c r="G534" s="58" t="s">
        <v>1616</v>
      </c>
      <c r="H534" s="171" t="s">
        <v>2006</v>
      </c>
      <c r="I534" s="47">
        <v>45917.0</v>
      </c>
      <c r="J534" s="35">
        <v>45918.0</v>
      </c>
      <c r="K534" s="32">
        <f t="shared" ref="K534:M534" si="948">IF(J534="","",J534+7)</f>
        <v>45925</v>
      </c>
      <c r="L534" s="32">
        <f t="shared" si="948"/>
        <v>45932</v>
      </c>
      <c r="M534" s="32">
        <f t="shared" si="948"/>
        <v>45939</v>
      </c>
      <c r="N534" s="33"/>
      <c r="O534" s="32" t="str">
        <f t="shared" si="872"/>
        <v/>
      </c>
      <c r="P534" s="33"/>
      <c r="Q534" s="32" t="str">
        <f t="shared" si="930"/>
        <v/>
      </c>
      <c r="R534" s="32"/>
      <c r="S534" s="34"/>
      <c r="T534" s="41"/>
      <c r="U534" s="85"/>
      <c r="V534" s="85"/>
      <c r="W534" s="85"/>
      <c r="X534" s="85"/>
      <c r="Y534" s="85"/>
      <c r="Z534" s="85"/>
    </row>
    <row r="535">
      <c r="A535" s="45">
        <v>529.0</v>
      </c>
      <c r="B535" s="174" t="s">
        <v>2007</v>
      </c>
      <c r="C535" s="160" t="s">
        <v>2008</v>
      </c>
      <c r="D535" s="155" t="s">
        <v>2009</v>
      </c>
      <c r="E535" s="155" t="s">
        <v>229</v>
      </c>
      <c r="F535" s="45">
        <v>61742.0</v>
      </c>
      <c r="G535" s="58" t="s">
        <v>1123</v>
      </c>
      <c r="H535" s="170" t="s">
        <v>2010</v>
      </c>
      <c r="I535" s="47">
        <v>45917.0</v>
      </c>
      <c r="J535" s="35">
        <v>45918.0</v>
      </c>
      <c r="K535" s="32">
        <f t="shared" ref="K535:M535" si="949">IF(J535="","",J535+7)</f>
        <v>45925</v>
      </c>
      <c r="L535" s="32">
        <f t="shared" si="949"/>
        <v>45932</v>
      </c>
      <c r="M535" s="32">
        <f t="shared" si="949"/>
        <v>45939</v>
      </c>
      <c r="N535" s="33"/>
      <c r="O535" s="32" t="str">
        <f t="shared" si="872"/>
        <v/>
      </c>
      <c r="P535" s="33"/>
      <c r="Q535" s="32" t="str">
        <f t="shared" si="930"/>
        <v/>
      </c>
      <c r="R535" s="32"/>
      <c r="S535" s="34"/>
      <c r="T535" s="41"/>
      <c r="U535" s="85"/>
      <c r="V535" s="85"/>
      <c r="W535" s="85"/>
      <c r="X535" s="85"/>
      <c r="Y535" s="85"/>
      <c r="Z535" s="85"/>
    </row>
    <row r="536">
      <c r="A536" s="45">
        <v>530.0</v>
      </c>
      <c r="B536" s="155" t="s">
        <v>2011</v>
      </c>
      <c r="C536" s="155" t="s">
        <v>2012</v>
      </c>
      <c r="D536" s="155" t="s">
        <v>2013</v>
      </c>
      <c r="E536" s="155" t="s">
        <v>2014</v>
      </c>
      <c r="F536" s="45">
        <v>5461.0</v>
      </c>
      <c r="G536" s="58" t="s">
        <v>791</v>
      </c>
      <c r="H536" s="170" t="s">
        <v>2015</v>
      </c>
      <c r="I536" s="47">
        <v>45917.0</v>
      </c>
      <c r="J536" s="35">
        <v>45918.0</v>
      </c>
      <c r="K536" s="32">
        <f t="shared" ref="K536:M536" si="950">IF(J536="","",J536+7)</f>
        <v>45925</v>
      </c>
      <c r="L536" s="32">
        <f t="shared" si="950"/>
        <v>45932</v>
      </c>
      <c r="M536" s="32">
        <f t="shared" si="950"/>
        <v>45939</v>
      </c>
      <c r="N536" s="33">
        <v>45940.0</v>
      </c>
      <c r="O536" s="32">
        <f t="shared" si="872"/>
        <v>45954</v>
      </c>
      <c r="P536" s="33"/>
      <c r="Q536" s="32" t="str">
        <f t="shared" si="930"/>
        <v/>
      </c>
      <c r="R536" s="32"/>
      <c r="S536" s="34"/>
      <c r="T536" s="41"/>
      <c r="U536" s="85"/>
      <c r="V536" s="85"/>
      <c r="W536" s="85"/>
      <c r="X536" s="85"/>
      <c r="Y536" s="85"/>
      <c r="Z536" s="85"/>
    </row>
    <row r="537">
      <c r="A537" s="45">
        <v>531.0</v>
      </c>
      <c r="B537" s="169" t="s">
        <v>1459</v>
      </c>
      <c r="C537" s="44" t="s">
        <v>1460</v>
      </c>
      <c r="D537" s="44" t="s">
        <v>1461</v>
      </c>
      <c r="E537" s="45" t="s">
        <v>1107</v>
      </c>
      <c r="F537" s="45">
        <v>65000.0</v>
      </c>
      <c r="G537" s="58" t="s">
        <v>1123</v>
      </c>
      <c r="H537" s="171" t="s">
        <v>2016</v>
      </c>
      <c r="I537" s="47">
        <v>45917.0</v>
      </c>
      <c r="J537" s="35">
        <v>45918.0</v>
      </c>
      <c r="K537" s="32">
        <f t="shared" ref="K537:M537" si="951">IF(J537="","",J537+7)</f>
        <v>45925</v>
      </c>
      <c r="L537" s="32">
        <f t="shared" si="951"/>
        <v>45932</v>
      </c>
      <c r="M537" s="32">
        <f t="shared" si="951"/>
        <v>45939</v>
      </c>
      <c r="N537" s="33"/>
      <c r="O537" s="32" t="str">
        <f t="shared" si="872"/>
        <v/>
      </c>
      <c r="P537" s="33"/>
      <c r="Q537" s="32" t="str">
        <f t="shared" si="930"/>
        <v/>
      </c>
      <c r="R537" s="32"/>
      <c r="S537" s="34"/>
      <c r="T537" s="41"/>
      <c r="U537" s="85"/>
      <c r="V537" s="85"/>
      <c r="W537" s="85"/>
      <c r="X537" s="85"/>
      <c r="Y537" s="85"/>
      <c r="Z537" s="85"/>
    </row>
    <row r="538">
      <c r="A538" s="45">
        <v>532.0</v>
      </c>
      <c r="B538" s="155" t="s">
        <v>2017</v>
      </c>
      <c r="C538" s="155" t="s">
        <v>2018</v>
      </c>
      <c r="D538" s="160" t="s">
        <v>2019</v>
      </c>
      <c r="E538" s="160" t="s">
        <v>2020</v>
      </c>
      <c r="F538" s="155">
        <v>800.0</v>
      </c>
      <c r="G538" s="58" t="s">
        <v>42</v>
      </c>
      <c r="H538" s="171" t="s">
        <v>2021</v>
      </c>
      <c r="I538" s="47">
        <v>45919.0</v>
      </c>
      <c r="J538" s="35">
        <v>45920.0</v>
      </c>
      <c r="K538" s="32">
        <f t="shared" ref="K538:K617" si="952">IF(J538="","",J538+7)</f>
        <v>45927</v>
      </c>
      <c r="L538" s="34">
        <v>45934.0</v>
      </c>
      <c r="M538" s="32"/>
      <c r="N538" s="33"/>
      <c r="O538" s="32" t="str">
        <f t="shared" si="872"/>
        <v/>
      </c>
      <c r="P538" s="33"/>
      <c r="Q538" s="32" t="str">
        <f t="shared" si="930"/>
        <v/>
      </c>
      <c r="R538" s="32"/>
      <c r="S538" s="34"/>
      <c r="T538" s="41"/>
      <c r="U538" s="85"/>
      <c r="V538" s="85"/>
      <c r="W538" s="85"/>
      <c r="X538" s="85"/>
      <c r="Y538" s="85"/>
      <c r="Z538" s="85"/>
    </row>
    <row r="539">
      <c r="A539" s="45">
        <v>533.0</v>
      </c>
      <c r="B539" s="155" t="s">
        <v>2022</v>
      </c>
      <c r="C539" s="155" t="s">
        <v>2023</v>
      </c>
      <c r="D539" s="155">
        <v>7.042430339E9</v>
      </c>
      <c r="E539" s="155" t="s">
        <v>2024</v>
      </c>
      <c r="F539" s="155">
        <v>13227.0</v>
      </c>
      <c r="G539" s="58" t="s">
        <v>791</v>
      </c>
      <c r="H539" s="170" t="s">
        <v>2025</v>
      </c>
      <c r="I539" s="47">
        <v>45919.0</v>
      </c>
      <c r="J539" s="35">
        <v>45920.0</v>
      </c>
      <c r="K539" s="32">
        <f t="shared" si="952"/>
        <v>45927</v>
      </c>
      <c r="L539" s="34">
        <v>45934.0</v>
      </c>
      <c r="M539" s="32"/>
      <c r="N539" s="33">
        <v>45938.0</v>
      </c>
      <c r="O539" s="32">
        <f t="shared" si="872"/>
        <v>45952</v>
      </c>
      <c r="P539" s="33"/>
      <c r="Q539" s="32" t="str">
        <f t="shared" si="930"/>
        <v/>
      </c>
      <c r="R539" s="32"/>
      <c r="S539" s="34"/>
      <c r="T539" s="41"/>
      <c r="U539" s="85"/>
      <c r="V539" s="85"/>
      <c r="W539" s="85"/>
      <c r="X539" s="85"/>
      <c r="Y539" s="85"/>
      <c r="Z539" s="85"/>
    </row>
    <row r="540">
      <c r="A540" s="45">
        <v>534.0</v>
      </c>
      <c r="B540" s="160" t="s">
        <v>2026</v>
      </c>
      <c r="C540" s="160" t="s">
        <v>2027</v>
      </c>
      <c r="D540" s="160" t="s">
        <v>2028</v>
      </c>
      <c r="E540" s="160" t="s">
        <v>2029</v>
      </c>
      <c r="G540" s="58"/>
      <c r="H540" s="156"/>
      <c r="I540" s="47"/>
      <c r="J540" s="35"/>
      <c r="K540" s="32" t="str">
        <f t="shared" si="952"/>
        <v/>
      </c>
      <c r="L540" s="32" t="str">
        <f t="shared" ref="L540:M540" si="953">IF(K540="","",K540+7)</f>
        <v/>
      </c>
      <c r="M540" s="32" t="str">
        <f t="shared" si="953"/>
        <v/>
      </c>
      <c r="N540" s="33"/>
      <c r="O540" s="32" t="str">
        <f t="shared" si="872"/>
        <v/>
      </c>
      <c r="P540" s="33"/>
      <c r="Q540" s="32" t="str">
        <f t="shared" si="930"/>
        <v/>
      </c>
      <c r="R540" s="32" t="str">
        <f>IF(J540="","",J540+49)</f>
        <v/>
      </c>
      <c r="S540" s="34" t="str">
        <f>IF(J540="","",J540+56)</f>
        <v/>
      </c>
      <c r="T540" s="41"/>
      <c r="U540" s="85"/>
      <c r="V540" s="85"/>
      <c r="W540" s="85"/>
      <c r="X540" s="85"/>
      <c r="Y540" s="85"/>
      <c r="Z540" s="85"/>
    </row>
    <row r="541">
      <c r="A541" s="45">
        <v>535.0</v>
      </c>
      <c r="B541" s="160" t="s">
        <v>2030</v>
      </c>
      <c r="C541" s="160" t="s">
        <v>2031</v>
      </c>
      <c r="D541" s="155" t="s">
        <v>2032</v>
      </c>
      <c r="E541" s="155" t="s">
        <v>2033</v>
      </c>
      <c r="F541" s="155">
        <v>32460.0</v>
      </c>
      <c r="G541" s="58" t="s">
        <v>322</v>
      </c>
      <c r="H541" s="170" t="s">
        <v>2034</v>
      </c>
      <c r="I541" s="47">
        <v>45919.0</v>
      </c>
      <c r="J541" s="35">
        <v>45920.0</v>
      </c>
      <c r="K541" s="32">
        <f t="shared" si="952"/>
        <v>45927</v>
      </c>
      <c r="L541" s="34">
        <v>45934.0</v>
      </c>
      <c r="M541" s="32"/>
      <c r="N541" s="33">
        <v>45938.0</v>
      </c>
      <c r="O541" s="32">
        <f t="shared" si="872"/>
        <v>45952</v>
      </c>
      <c r="P541" s="33"/>
      <c r="Q541" s="32" t="str">
        <f t="shared" si="930"/>
        <v/>
      </c>
      <c r="R541" s="32"/>
      <c r="S541" s="34"/>
      <c r="T541" s="41"/>
      <c r="U541" s="85"/>
      <c r="V541" s="85"/>
      <c r="W541" s="85"/>
      <c r="X541" s="85"/>
      <c r="Y541" s="85"/>
      <c r="Z541" s="85"/>
    </row>
    <row r="542">
      <c r="A542" s="45">
        <v>536.0</v>
      </c>
      <c r="B542" s="58" t="s">
        <v>2035</v>
      </c>
      <c r="C542" s="160" t="s">
        <v>2036</v>
      </c>
      <c r="D542" s="45" t="s">
        <v>2037</v>
      </c>
      <c r="E542" s="45" t="s">
        <v>2038</v>
      </c>
      <c r="F542" s="107"/>
      <c r="G542" s="58" t="s">
        <v>1616</v>
      </c>
      <c r="H542" s="171" t="s">
        <v>2039</v>
      </c>
      <c r="I542" s="47">
        <v>45925.0</v>
      </c>
      <c r="J542" s="35">
        <v>45925.0</v>
      </c>
      <c r="K542" s="32">
        <f t="shared" si="952"/>
        <v>45932</v>
      </c>
      <c r="L542" s="32">
        <f t="shared" ref="L542:M542" si="954">IF(K542="","",K542+7)</f>
        <v>45939</v>
      </c>
      <c r="M542" s="32">
        <f t="shared" si="954"/>
        <v>45946</v>
      </c>
      <c r="N542" s="33"/>
      <c r="O542" s="32" t="str">
        <f t="shared" si="872"/>
        <v/>
      </c>
      <c r="P542" s="33"/>
      <c r="Q542" s="32" t="str">
        <f t="shared" si="930"/>
        <v/>
      </c>
      <c r="R542" s="32">
        <f>IF(J542="","",J542+49)</f>
        <v>45974</v>
      </c>
      <c r="S542" s="34">
        <f>IF(J542="","",J542+56)</f>
        <v>45981</v>
      </c>
      <c r="T542" s="41"/>
      <c r="U542" s="85"/>
      <c r="V542" s="85"/>
      <c r="W542" s="85"/>
      <c r="X542" s="85"/>
      <c r="Y542" s="85"/>
      <c r="Z542" s="85"/>
    </row>
    <row r="543">
      <c r="A543" s="45">
        <v>537.0</v>
      </c>
      <c r="B543" s="176" t="s">
        <v>2040</v>
      </c>
      <c r="C543" s="160" t="s">
        <v>96</v>
      </c>
      <c r="D543" s="44" t="s">
        <v>97</v>
      </c>
      <c r="E543" s="155" t="s">
        <v>267</v>
      </c>
      <c r="F543" s="155">
        <v>13357.0</v>
      </c>
      <c r="G543" s="58" t="s">
        <v>1123</v>
      </c>
      <c r="H543" s="170" t="s">
        <v>2041</v>
      </c>
      <c r="I543" s="47">
        <v>45920.0</v>
      </c>
      <c r="J543" s="35">
        <v>45921.0</v>
      </c>
      <c r="K543" s="32">
        <f t="shared" si="952"/>
        <v>45928</v>
      </c>
      <c r="L543" s="32">
        <f t="shared" ref="L543:M543" si="955">IF(K543="","",K543+7)</f>
        <v>45935</v>
      </c>
      <c r="M543" s="32">
        <f t="shared" si="955"/>
        <v>45942</v>
      </c>
      <c r="N543" s="33"/>
      <c r="O543" s="32" t="str">
        <f t="shared" si="872"/>
        <v/>
      </c>
      <c r="P543" s="33"/>
      <c r="Q543" s="32" t="str">
        <f t="shared" si="930"/>
        <v/>
      </c>
      <c r="R543" s="32"/>
      <c r="S543" s="34"/>
      <c r="T543" s="41"/>
      <c r="U543" s="85"/>
      <c r="V543" s="85"/>
      <c r="W543" s="85"/>
      <c r="X543" s="85"/>
      <c r="Y543" s="85"/>
      <c r="Z543" s="85"/>
    </row>
    <row r="544">
      <c r="A544" s="45">
        <v>538.0</v>
      </c>
      <c r="B544" s="176" t="s">
        <v>2042</v>
      </c>
      <c r="C544" s="160" t="s">
        <v>96</v>
      </c>
      <c r="D544" s="44" t="s">
        <v>97</v>
      </c>
      <c r="E544" s="155" t="s">
        <v>267</v>
      </c>
      <c r="F544" s="155">
        <v>13008.0</v>
      </c>
      <c r="G544" s="58" t="s">
        <v>1123</v>
      </c>
      <c r="H544" s="170" t="s">
        <v>2043</v>
      </c>
      <c r="I544" s="47">
        <v>45922.0</v>
      </c>
      <c r="J544" s="35">
        <v>45923.0</v>
      </c>
      <c r="K544" s="32">
        <f t="shared" si="952"/>
        <v>45930</v>
      </c>
      <c r="L544" s="32">
        <f t="shared" ref="L544:M544" si="956">IF(K544="","",K544+7)</f>
        <v>45937</v>
      </c>
      <c r="M544" s="32">
        <f t="shared" si="956"/>
        <v>45944</v>
      </c>
      <c r="N544" s="33"/>
      <c r="O544" s="32" t="str">
        <f t="shared" si="872"/>
        <v/>
      </c>
      <c r="P544" s="33"/>
      <c r="Q544" s="32" t="str">
        <f t="shared" si="930"/>
        <v/>
      </c>
      <c r="R544" s="32">
        <f t="shared" ref="R544:R608" si="958">IF(J544="","",J544+49)</f>
        <v>45972</v>
      </c>
      <c r="S544" s="34">
        <f t="shared" ref="S544:S549" si="959">IF(J544="","",J544+56)</f>
        <v>45979</v>
      </c>
      <c r="T544" s="41"/>
      <c r="U544" s="85"/>
      <c r="V544" s="85"/>
      <c r="W544" s="85"/>
      <c r="X544" s="85"/>
      <c r="Y544" s="85"/>
      <c r="Z544" s="85"/>
    </row>
    <row r="545">
      <c r="A545" s="45">
        <v>539.0</v>
      </c>
      <c r="B545" s="174" t="s">
        <v>2044</v>
      </c>
      <c r="C545" s="160" t="s">
        <v>96</v>
      </c>
      <c r="D545" s="44" t="s">
        <v>97</v>
      </c>
      <c r="E545" s="177" t="s">
        <v>2045</v>
      </c>
      <c r="F545" s="178">
        <v>131.65</v>
      </c>
      <c r="G545" s="58" t="s">
        <v>1123</v>
      </c>
      <c r="H545" s="171" t="s">
        <v>2046</v>
      </c>
      <c r="I545" s="57">
        <v>45924.0</v>
      </c>
      <c r="J545" s="35">
        <v>45925.0</v>
      </c>
      <c r="K545" s="32">
        <f t="shared" si="952"/>
        <v>45932</v>
      </c>
      <c r="L545" s="32">
        <f t="shared" ref="L545:M545" si="957">IF(K545="","",K545+7)</f>
        <v>45939</v>
      </c>
      <c r="M545" s="32">
        <f t="shared" si="957"/>
        <v>45946</v>
      </c>
      <c r="N545" s="33"/>
      <c r="O545" s="32" t="str">
        <f t="shared" si="872"/>
        <v/>
      </c>
      <c r="P545" s="33"/>
      <c r="Q545" s="32" t="str">
        <f t="shared" si="930"/>
        <v/>
      </c>
      <c r="R545" s="32">
        <f t="shared" si="958"/>
        <v>45974</v>
      </c>
      <c r="S545" s="34">
        <f t="shared" si="959"/>
        <v>45981</v>
      </c>
      <c r="T545" s="41"/>
      <c r="U545" s="85"/>
      <c r="V545" s="85"/>
      <c r="W545" s="85"/>
      <c r="X545" s="85"/>
      <c r="Y545" s="85"/>
      <c r="Z545" s="85"/>
    </row>
    <row r="546">
      <c r="A546" s="45">
        <v>540.0</v>
      </c>
      <c r="B546" s="160" t="s">
        <v>2047</v>
      </c>
      <c r="C546" s="160" t="s">
        <v>2048</v>
      </c>
      <c r="D546" s="160" t="s">
        <v>2049</v>
      </c>
      <c r="E546" s="160" t="s">
        <v>2050</v>
      </c>
      <c r="F546" s="155">
        <v>19000.0</v>
      </c>
      <c r="G546" s="58" t="s">
        <v>1616</v>
      </c>
      <c r="H546" s="171" t="s">
        <v>2051</v>
      </c>
      <c r="I546" s="47">
        <v>45920.0</v>
      </c>
      <c r="J546" s="35">
        <v>45923.0</v>
      </c>
      <c r="K546" s="32">
        <f t="shared" si="952"/>
        <v>45930</v>
      </c>
      <c r="L546" s="32">
        <f t="shared" ref="L546:M546" si="960">IF(K546="","",K546+7)</f>
        <v>45937</v>
      </c>
      <c r="M546" s="32">
        <f t="shared" si="960"/>
        <v>45944</v>
      </c>
      <c r="N546" s="33"/>
      <c r="O546" s="32" t="str">
        <f t="shared" si="872"/>
        <v/>
      </c>
      <c r="P546" s="33"/>
      <c r="Q546" s="32" t="str">
        <f t="shared" si="930"/>
        <v/>
      </c>
      <c r="R546" s="32">
        <f t="shared" si="958"/>
        <v>45972</v>
      </c>
      <c r="S546" s="34">
        <f t="shared" si="959"/>
        <v>45979</v>
      </c>
      <c r="T546" s="41"/>
      <c r="U546" s="85"/>
      <c r="V546" s="85"/>
      <c r="W546" s="85"/>
      <c r="X546" s="85"/>
      <c r="Y546" s="85"/>
      <c r="Z546" s="85"/>
    </row>
    <row r="547">
      <c r="A547" s="45">
        <v>541.0</v>
      </c>
      <c r="B547" s="155" t="s">
        <v>2052</v>
      </c>
      <c r="C547" s="155" t="s">
        <v>2053</v>
      </c>
      <c r="D547" s="160">
        <v>9.334596027E9</v>
      </c>
      <c r="E547" s="160" t="s">
        <v>2054</v>
      </c>
      <c r="F547" s="155">
        <v>11242.0</v>
      </c>
      <c r="G547" s="58" t="s">
        <v>791</v>
      </c>
      <c r="H547" s="170" t="s">
        <v>2055</v>
      </c>
      <c r="I547" s="47">
        <v>45922.0</v>
      </c>
      <c r="J547" s="35">
        <v>45923.0</v>
      </c>
      <c r="K547" s="32">
        <f t="shared" si="952"/>
        <v>45930</v>
      </c>
      <c r="L547" s="32">
        <f t="shared" ref="L547:M547" si="961">IF(K547="","",K547+7)</f>
        <v>45937</v>
      </c>
      <c r="M547" s="32">
        <f t="shared" si="961"/>
        <v>45944</v>
      </c>
      <c r="N547" s="33">
        <v>45940.0</v>
      </c>
      <c r="O547" s="32">
        <f t="shared" si="872"/>
        <v>45954</v>
      </c>
      <c r="P547" s="33"/>
      <c r="Q547" s="32" t="str">
        <f t="shared" si="930"/>
        <v/>
      </c>
      <c r="R547" s="32">
        <f t="shared" si="958"/>
        <v>45972</v>
      </c>
      <c r="S547" s="34">
        <f t="shared" si="959"/>
        <v>45979</v>
      </c>
      <c r="T547" s="41"/>
      <c r="U547" s="85"/>
      <c r="V547" s="85"/>
      <c r="W547" s="85"/>
      <c r="X547" s="85"/>
      <c r="Y547" s="85"/>
      <c r="Z547" s="85"/>
    </row>
    <row r="548">
      <c r="A548" s="45">
        <v>542.0</v>
      </c>
      <c r="B548" s="174" t="s">
        <v>2056</v>
      </c>
      <c r="C548" s="155" t="s">
        <v>2057</v>
      </c>
      <c r="D548" s="155">
        <v>7.978106652E9</v>
      </c>
      <c r="E548" s="155" t="s">
        <v>138</v>
      </c>
      <c r="F548" s="155">
        <v>11616.0</v>
      </c>
      <c r="G548" s="58" t="s">
        <v>1123</v>
      </c>
      <c r="H548" s="170" t="s">
        <v>2058</v>
      </c>
      <c r="I548" s="47">
        <v>45922.0</v>
      </c>
      <c r="J548" s="35">
        <v>45929.0</v>
      </c>
      <c r="K548" s="32">
        <f t="shared" si="952"/>
        <v>45936</v>
      </c>
      <c r="L548" s="32">
        <f t="shared" ref="L548:M548" si="962">IF(K548="","",K548+7)</f>
        <v>45943</v>
      </c>
      <c r="M548" s="32">
        <f t="shared" si="962"/>
        <v>45950</v>
      </c>
      <c r="N548" s="33"/>
      <c r="O548" s="32" t="str">
        <f t="shared" si="872"/>
        <v/>
      </c>
      <c r="P548" s="33"/>
      <c r="Q548" s="32" t="str">
        <f t="shared" si="930"/>
        <v/>
      </c>
      <c r="R548" s="32">
        <f t="shared" si="958"/>
        <v>45978</v>
      </c>
      <c r="S548" s="34">
        <f t="shared" si="959"/>
        <v>45985</v>
      </c>
      <c r="T548" s="41"/>
      <c r="U548" s="85"/>
      <c r="V548" s="85"/>
      <c r="W548" s="85"/>
      <c r="X548" s="85"/>
      <c r="Y548" s="85"/>
      <c r="Z548" s="85"/>
    </row>
    <row r="549">
      <c r="A549" s="45">
        <v>543.0</v>
      </c>
      <c r="B549" s="160" t="s">
        <v>2059</v>
      </c>
      <c r="C549" s="160" t="s">
        <v>2060</v>
      </c>
      <c r="E549" s="155" t="s">
        <v>46</v>
      </c>
      <c r="F549" s="155">
        <v>4341.0</v>
      </c>
      <c r="G549" s="58" t="s">
        <v>1616</v>
      </c>
      <c r="H549" s="171" t="s">
        <v>2061</v>
      </c>
      <c r="I549" s="47">
        <v>45922.0</v>
      </c>
      <c r="J549" s="35">
        <v>45929.0</v>
      </c>
      <c r="K549" s="32">
        <f t="shared" si="952"/>
        <v>45936</v>
      </c>
      <c r="L549" s="32">
        <f t="shared" ref="L549:M549" si="963">IF(K549="","",K549+7)</f>
        <v>45943</v>
      </c>
      <c r="M549" s="32">
        <f t="shared" si="963"/>
        <v>45950</v>
      </c>
      <c r="N549" s="33"/>
      <c r="O549" s="32" t="str">
        <f t="shared" si="872"/>
        <v/>
      </c>
      <c r="P549" s="33"/>
      <c r="Q549" s="32" t="str">
        <f t="shared" si="930"/>
        <v/>
      </c>
      <c r="R549" s="32">
        <f t="shared" si="958"/>
        <v>45978</v>
      </c>
      <c r="S549" s="34">
        <f t="shared" si="959"/>
        <v>45985</v>
      </c>
      <c r="T549" s="41"/>
      <c r="U549" s="85"/>
      <c r="V549" s="85"/>
      <c r="W549" s="85"/>
      <c r="X549" s="85"/>
      <c r="Y549" s="85"/>
      <c r="Z549" s="85"/>
    </row>
    <row r="550">
      <c r="A550" s="45">
        <v>544.0</v>
      </c>
      <c r="B550" s="155" t="s">
        <v>2062</v>
      </c>
      <c r="C550" s="179" t="s">
        <v>203</v>
      </c>
      <c r="D550" s="27" t="s">
        <v>204</v>
      </c>
      <c r="E550" s="155" t="s">
        <v>2063</v>
      </c>
      <c r="F550" s="155">
        <v>12000.0</v>
      </c>
      <c r="G550" s="58" t="s">
        <v>1616</v>
      </c>
      <c r="H550" s="171" t="s">
        <v>2064</v>
      </c>
      <c r="I550" s="47">
        <v>45922.0</v>
      </c>
      <c r="J550" s="35">
        <v>45929.0</v>
      </c>
      <c r="K550" s="32">
        <f t="shared" si="952"/>
        <v>45936</v>
      </c>
      <c r="L550" s="32">
        <f t="shared" ref="L550:M550" si="964">IF(K550="","",K550+7)</f>
        <v>45943</v>
      </c>
      <c r="M550" s="32">
        <f t="shared" si="964"/>
        <v>45950</v>
      </c>
      <c r="N550" s="33"/>
      <c r="O550" s="32" t="str">
        <f t="shared" si="872"/>
        <v/>
      </c>
      <c r="P550" s="33"/>
      <c r="Q550" s="32" t="str">
        <f t="shared" si="930"/>
        <v/>
      </c>
      <c r="R550" s="32">
        <f t="shared" si="958"/>
        <v>45978</v>
      </c>
      <c r="S550" s="34">
        <f t="shared" ref="S550:S589" si="966">IF(R550="","",R550+7)</f>
        <v>45985</v>
      </c>
      <c r="T550" s="41"/>
      <c r="U550" s="85"/>
      <c r="V550" s="85"/>
      <c r="W550" s="85"/>
      <c r="X550" s="85"/>
      <c r="Y550" s="85"/>
      <c r="Z550" s="85"/>
    </row>
    <row r="551">
      <c r="A551" s="45">
        <v>545.0</v>
      </c>
      <c r="B551" s="180" t="s">
        <v>2065</v>
      </c>
      <c r="C551" s="181" t="s">
        <v>2066</v>
      </c>
      <c r="D551" s="172">
        <v>9.106351295E9</v>
      </c>
      <c r="E551" s="45" t="s">
        <v>2067</v>
      </c>
      <c r="F551" s="45">
        <v>23695.0</v>
      </c>
      <c r="G551" s="58" t="s">
        <v>1123</v>
      </c>
      <c r="H551" s="170" t="s">
        <v>2068</v>
      </c>
      <c r="I551" s="47">
        <v>45923.0</v>
      </c>
      <c r="J551" s="35">
        <v>45930.0</v>
      </c>
      <c r="K551" s="32">
        <f t="shared" si="952"/>
        <v>45937</v>
      </c>
      <c r="L551" s="32">
        <f t="shared" ref="L551:M551" si="965">IF(K551="","",K551+7)</f>
        <v>45944</v>
      </c>
      <c r="M551" s="32">
        <f t="shared" si="965"/>
        <v>45951</v>
      </c>
      <c r="N551" s="33"/>
      <c r="O551" s="32" t="str">
        <f t="shared" si="872"/>
        <v/>
      </c>
      <c r="P551" s="33"/>
      <c r="Q551" s="32" t="str">
        <f t="shared" si="930"/>
        <v/>
      </c>
      <c r="R551" s="32">
        <f t="shared" si="958"/>
        <v>45979</v>
      </c>
      <c r="S551" s="34">
        <f t="shared" si="966"/>
        <v>45986</v>
      </c>
      <c r="T551" s="41"/>
      <c r="U551" s="85"/>
      <c r="V551" s="85"/>
      <c r="W551" s="85"/>
      <c r="X551" s="85"/>
      <c r="Y551" s="85"/>
      <c r="Z551" s="85"/>
    </row>
    <row r="552">
      <c r="A552" s="45">
        <v>546.0</v>
      </c>
      <c r="B552" s="182" t="s">
        <v>2069</v>
      </c>
      <c r="C552" s="160" t="s">
        <v>2070</v>
      </c>
      <c r="D552" s="107"/>
      <c r="E552" s="45" t="s">
        <v>1462</v>
      </c>
      <c r="F552" s="45">
        <v>699.0</v>
      </c>
      <c r="G552" s="58" t="s">
        <v>1123</v>
      </c>
      <c r="H552" s="170"/>
      <c r="I552" s="47">
        <v>45923.0</v>
      </c>
      <c r="J552" s="35">
        <v>45930.0</v>
      </c>
      <c r="K552" s="32">
        <f t="shared" si="952"/>
        <v>45937</v>
      </c>
      <c r="L552" s="32">
        <f t="shared" ref="L552:M552" si="967">IF(K552="","",K552+7)</f>
        <v>45944</v>
      </c>
      <c r="M552" s="32">
        <f t="shared" si="967"/>
        <v>45951</v>
      </c>
      <c r="N552" s="33"/>
      <c r="O552" s="32" t="str">
        <f t="shared" si="872"/>
        <v/>
      </c>
      <c r="P552" s="33"/>
      <c r="Q552" s="32" t="str">
        <f t="shared" si="930"/>
        <v/>
      </c>
      <c r="R552" s="32">
        <f t="shared" si="958"/>
        <v>45979</v>
      </c>
      <c r="S552" s="34">
        <f t="shared" si="966"/>
        <v>45986</v>
      </c>
      <c r="T552" s="41"/>
      <c r="U552" s="85"/>
      <c r="V552" s="85"/>
      <c r="W552" s="85"/>
      <c r="X552" s="85"/>
      <c r="Y552" s="85"/>
      <c r="Z552" s="85"/>
    </row>
    <row r="553">
      <c r="A553" s="45">
        <v>547.0</v>
      </c>
      <c r="B553" s="155" t="s">
        <v>2071</v>
      </c>
      <c r="C553" s="155" t="s">
        <v>2072</v>
      </c>
      <c r="D553" s="160">
        <v>8.637390851E9</v>
      </c>
      <c r="E553" s="160" t="s">
        <v>2073</v>
      </c>
      <c r="F553" s="155">
        <v>2527.0</v>
      </c>
      <c r="G553" s="58" t="s">
        <v>1616</v>
      </c>
      <c r="H553" s="171" t="s">
        <v>2074</v>
      </c>
      <c r="I553" s="47">
        <v>45923.0</v>
      </c>
      <c r="J553" s="35">
        <v>45930.0</v>
      </c>
      <c r="K553" s="32">
        <f t="shared" si="952"/>
        <v>45937</v>
      </c>
      <c r="L553" s="32">
        <f t="shared" ref="L553:M553" si="968">IF(K553="","",K553+7)</f>
        <v>45944</v>
      </c>
      <c r="M553" s="32">
        <f t="shared" si="968"/>
        <v>45951</v>
      </c>
      <c r="N553" s="33"/>
      <c r="O553" s="32" t="str">
        <f t="shared" si="872"/>
        <v/>
      </c>
      <c r="P553" s="33"/>
      <c r="Q553" s="32" t="str">
        <f t="shared" si="930"/>
        <v/>
      </c>
      <c r="R553" s="32">
        <f t="shared" si="958"/>
        <v>45979</v>
      </c>
      <c r="S553" s="34">
        <f t="shared" si="966"/>
        <v>45986</v>
      </c>
      <c r="T553" s="41"/>
      <c r="U553" s="85"/>
      <c r="V553" s="85"/>
      <c r="W553" s="85"/>
      <c r="X553" s="85"/>
      <c r="Y553" s="85"/>
      <c r="Z553" s="85"/>
    </row>
    <row r="554">
      <c r="A554" s="45">
        <v>548.0</v>
      </c>
      <c r="B554" s="155" t="s">
        <v>2075</v>
      </c>
      <c r="C554" s="155" t="s">
        <v>2076</v>
      </c>
      <c r="D554" s="155" t="s">
        <v>2077</v>
      </c>
      <c r="E554" s="160" t="s">
        <v>2078</v>
      </c>
      <c r="F554" s="155">
        <v>2000.0</v>
      </c>
      <c r="G554" s="58" t="s">
        <v>1616</v>
      </c>
      <c r="H554" s="171" t="s">
        <v>2079</v>
      </c>
      <c r="I554" s="47">
        <v>45923.0</v>
      </c>
      <c r="J554" s="35">
        <v>45930.0</v>
      </c>
      <c r="K554" s="32">
        <f t="shared" si="952"/>
        <v>45937</v>
      </c>
      <c r="L554" s="32">
        <f t="shared" ref="L554:M554" si="969">IF(K554="","",K554+7)</f>
        <v>45944</v>
      </c>
      <c r="M554" s="32">
        <f t="shared" si="969"/>
        <v>45951</v>
      </c>
      <c r="N554" s="33"/>
      <c r="O554" s="32" t="str">
        <f t="shared" si="872"/>
        <v/>
      </c>
      <c r="P554" s="33"/>
      <c r="Q554" s="32" t="str">
        <f t="shared" si="930"/>
        <v/>
      </c>
      <c r="R554" s="32">
        <f t="shared" si="958"/>
        <v>45979</v>
      </c>
      <c r="S554" s="34">
        <f t="shared" si="966"/>
        <v>45986</v>
      </c>
      <c r="T554" s="41"/>
      <c r="U554" s="85"/>
      <c r="V554" s="85"/>
      <c r="W554" s="85"/>
      <c r="X554" s="85"/>
      <c r="Y554" s="85"/>
      <c r="Z554" s="85"/>
    </row>
    <row r="555">
      <c r="A555" s="45">
        <v>549.0</v>
      </c>
      <c r="B555" s="160" t="s">
        <v>2080</v>
      </c>
      <c r="C555" s="160" t="s">
        <v>2081</v>
      </c>
      <c r="D555" s="172">
        <v>9.080858669E9</v>
      </c>
      <c r="E555" s="160" t="s">
        <v>1966</v>
      </c>
      <c r="F555" s="155">
        <v>269000.0</v>
      </c>
      <c r="G555" s="58" t="s">
        <v>1616</v>
      </c>
      <c r="H555" s="171" t="s">
        <v>2082</v>
      </c>
      <c r="I555" s="47">
        <v>45925.0</v>
      </c>
      <c r="J555" s="35">
        <v>45930.0</v>
      </c>
      <c r="K555" s="32">
        <f t="shared" si="952"/>
        <v>45937</v>
      </c>
      <c r="L555" s="32">
        <f t="shared" ref="L555:M555" si="970">IF(K555="","",K555+7)</f>
        <v>45944</v>
      </c>
      <c r="M555" s="32">
        <f t="shared" si="970"/>
        <v>45951</v>
      </c>
      <c r="N555" s="33"/>
      <c r="O555" s="32" t="str">
        <f t="shared" si="872"/>
        <v/>
      </c>
      <c r="P555" s="33"/>
      <c r="Q555" s="32" t="str">
        <f t="shared" si="930"/>
        <v/>
      </c>
      <c r="R555" s="32">
        <f t="shared" si="958"/>
        <v>45979</v>
      </c>
      <c r="S555" s="34">
        <f t="shared" si="966"/>
        <v>45986</v>
      </c>
      <c r="T555" s="41"/>
      <c r="U555" s="85"/>
      <c r="V555" s="85"/>
      <c r="W555" s="85"/>
      <c r="X555" s="85"/>
      <c r="Y555" s="85"/>
      <c r="Z555" s="85"/>
    </row>
    <row r="556">
      <c r="A556" s="45">
        <v>550.0</v>
      </c>
      <c r="B556" s="176" t="s">
        <v>2083</v>
      </c>
      <c r="C556" s="160" t="s">
        <v>2084</v>
      </c>
      <c r="D556" s="160" t="s">
        <v>2085</v>
      </c>
      <c r="E556" s="155" t="s">
        <v>1290</v>
      </c>
      <c r="F556" s="155">
        <v>60000.0</v>
      </c>
      <c r="G556" s="58" t="s">
        <v>1123</v>
      </c>
      <c r="H556" s="170" t="s">
        <v>2086</v>
      </c>
      <c r="I556" s="47">
        <v>45929.0</v>
      </c>
      <c r="J556" s="35">
        <v>45930.0</v>
      </c>
      <c r="K556" s="32">
        <f t="shared" si="952"/>
        <v>45937</v>
      </c>
      <c r="L556" s="32">
        <f t="shared" ref="L556:M556" si="971">IF(K556="","",K556+7)</f>
        <v>45944</v>
      </c>
      <c r="M556" s="32">
        <f t="shared" si="971"/>
        <v>45951</v>
      </c>
      <c r="N556" s="33"/>
      <c r="O556" s="32" t="str">
        <f t="shared" si="872"/>
        <v/>
      </c>
      <c r="P556" s="33"/>
      <c r="Q556" s="32" t="str">
        <f t="shared" si="930"/>
        <v/>
      </c>
      <c r="R556" s="32">
        <f t="shared" si="958"/>
        <v>45979</v>
      </c>
      <c r="S556" s="34">
        <f t="shared" si="966"/>
        <v>45986</v>
      </c>
      <c r="T556" s="41"/>
      <c r="U556" s="85"/>
      <c r="V556" s="85"/>
      <c r="W556" s="85"/>
      <c r="X556" s="85"/>
      <c r="Y556" s="85"/>
      <c r="Z556" s="85"/>
    </row>
    <row r="557">
      <c r="A557" s="45">
        <v>551.0</v>
      </c>
      <c r="B557" s="155" t="s">
        <v>2087</v>
      </c>
      <c r="C557" s="160" t="s">
        <v>2088</v>
      </c>
      <c r="D557" s="160" t="s">
        <v>2089</v>
      </c>
      <c r="E557" s="160" t="s">
        <v>2090</v>
      </c>
      <c r="F557" s="155">
        <v>14330.0</v>
      </c>
      <c r="G557" s="58" t="s">
        <v>1616</v>
      </c>
      <c r="H557" s="171" t="s">
        <v>2091</v>
      </c>
      <c r="I557" s="47">
        <v>45929.0</v>
      </c>
      <c r="J557" s="35">
        <v>45930.0</v>
      </c>
      <c r="K557" s="32">
        <f t="shared" si="952"/>
        <v>45937</v>
      </c>
      <c r="L557" s="32">
        <f t="shared" ref="L557:M557" si="972">IF(K557="","",K557+7)</f>
        <v>45944</v>
      </c>
      <c r="M557" s="32">
        <f t="shared" si="972"/>
        <v>45951</v>
      </c>
      <c r="N557" s="33"/>
      <c r="O557" s="32" t="str">
        <f t="shared" si="872"/>
        <v/>
      </c>
      <c r="P557" s="33"/>
      <c r="Q557" s="32" t="str">
        <f t="shared" si="930"/>
        <v/>
      </c>
      <c r="R557" s="32">
        <f t="shared" si="958"/>
        <v>45979</v>
      </c>
      <c r="S557" s="34">
        <f t="shared" si="966"/>
        <v>45986</v>
      </c>
      <c r="T557" s="41"/>
      <c r="U557" s="85"/>
      <c r="V557" s="85"/>
      <c r="W557" s="85"/>
      <c r="X557" s="85"/>
      <c r="Y557" s="85"/>
      <c r="Z557" s="85"/>
    </row>
    <row r="558">
      <c r="A558" s="45">
        <v>552.0</v>
      </c>
      <c r="B558" s="155" t="s">
        <v>2092</v>
      </c>
      <c r="C558" s="160" t="s">
        <v>2093</v>
      </c>
      <c r="D558" s="160">
        <v>8.860208081E9</v>
      </c>
      <c r="E558" s="160" t="s">
        <v>1585</v>
      </c>
      <c r="F558" s="155">
        <v>3411.0</v>
      </c>
      <c r="G558" s="58" t="s">
        <v>1616</v>
      </c>
      <c r="H558" s="171" t="s">
        <v>2094</v>
      </c>
      <c r="I558" s="47">
        <v>45929.0</v>
      </c>
      <c r="J558" s="35">
        <v>45936.0</v>
      </c>
      <c r="K558" s="32">
        <f t="shared" si="952"/>
        <v>45943</v>
      </c>
      <c r="L558" s="32">
        <f t="shared" ref="L558:M558" si="973">IF(K558="","",K558+7)</f>
        <v>45950</v>
      </c>
      <c r="M558" s="32">
        <f t="shared" si="973"/>
        <v>45957</v>
      </c>
      <c r="N558" s="33"/>
      <c r="O558" s="32" t="str">
        <f t="shared" si="872"/>
        <v/>
      </c>
      <c r="P558" s="33"/>
      <c r="Q558" s="32" t="str">
        <f t="shared" si="930"/>
        <v/>
      </c>
      <c r="R558" s="32">
        <f t="shared" si="958"/>
        <v>45985</v>
      </c>
      <c r="S558" s="34">
        <f t="shared" si="966"/>
        <v>45992</v>
      </c>
      <c r="T558" s="41"/>
      <c r="U558" s="85"/>
      <c r="V558" s="85"/>
      <c r="W558" s="85"/>
      <c r="X558" s="85"/>
      <c r="Y558" s="85"/>
      <c r="Z558" s="85"/>
    </row>
    <row r="559">
      <c r="A559" s="45">
        <v>553.0</v>
      </c>
      <c r="B559" s="155" t="s">
        <v>2095</v>
      </c>
      <c r="C559" s="155" t="s">
        <v>2096</v>
      </c>
      <c r="E559" s="160" t="s">
        <v>560</v>
      </c>
      <c r="F559" s="155">
        <v>32927.0</v>
      </c>
      <c r="G559" s="58" t="s">
        <v>1616</v>
      </c>
      <c r="H559" s="171" t="s">
        <v>2097</v>
      </c>
      <c r="I559" s="47">
        <v>45929.0</v>
      </c>
      <c r="J559" s="35">
        <v>45930.0</v>
      </c>
      <c r="K559" s="32">
        <f t="shared" si="952"/>
        <v>45937</v>
      </c>
      <c r="L559" s="32">
        <f t="shared" ref="L559:M559" si="974">IF(K559="","",K559+7)</f>
        <v>45944</v>
      </c>
      <c r="M559" s="32">
        <f t="shared" si="974"/>
        <v>45951</v>
      </c>
      <c r="N559" s="33"/>
      <c r="O559" s="32" t="str">
        <f t="shared" si="872"/>
        <v/>
      </c>
      <c r="P559" s="33"/>
      <c r="Q559" s="32" t="str">
        <f t="shared" si="930"/>
        <v/>
      </c>
      <c r="R559" s="32">
        <f t="shared" si="958"/>
        <v>45979</v>
      </c>
      <c r="S559" s="34">
        <f t="shared" si="966"/>
        <v>45986</v>
      </c>
      <c r="T559" s="41"/>
      <c r="U559" s="85"/>
      <c r="V559" s="85"/>
      <c r="W559" s="85"/>
      <c r="X559" s="85"/>
      <c r="Y559" s="85"/>
      <c r="Z559" s="85"/>
    </row>
    <row r="560">
      <c r="A560" s="45">
        <v>554.0</v>
      </c>
      <c r="B560" s="155" t="s">
        <v>2098</v>
      </c>
      <c r="C560" s="155" t="s">
        <v>2099</v>
      </c>
      <c r="D560" s="160">
        <v>9.557882591E9</v>
      </c>
      <c r="E560" s="155" t="s">
        <v>2100</v>
      </c>
      <c r="F560" s="155">
        <v>150000.0</v>
      </c>
      <c r="G560" s="58" t="s">
        <v>1616</v>
      </c>
      <c r="H560" s="171" t="s">
        <v>2101</v>
      </c>
      <c r="I560" s="47">
        <v>45929.0</v>
      </c>
      <c r="J560" s="35">
        <v>45930.0</v>
      </c>
      <c r="K560" s="32">
        <f t="shared" si="952"/>
        <v>45937</v>
      </c>
      <c r="L560" s="32">
        <f t="shared" ref="L560:M560" si="975">IF(K560="","",K560+7)</f>
        <v>45944</v>
      </c>
      <c r="M560" s="32">
        <f t="shared" si="975"/>
        <v>45951</v>
      </c>
      <c r="N560" s="33"/>
      <c r="O560" s="32" t="str">
        <f t="shared" si="872"/>
        <v/>
      </c>
      <c r="P560" s="33"/>
      <c r="Q560" s="32" t="str">
        <f t="shared" si="930"/>
        <v/>
      </c>
      <c r="R560" s="32">
        <f t="shared" si="958"/>
        <v>45979</v>
      </c>
      <c r="S560" s="34">
        <f t="shared" si="966"/>
        <v>45986</v>
      </c>
      <c r="T560" s="41"/>
      <c r="U560" s="85"/>
      <c r="V560" s="85"/>
      <c r="W560" s="85"/>
      <c r="X560" s="85"/>
      <c r="Y560" s="85"/>
      <c r="Z560" s="85"/>
    </row>
    <row r="561">
      <c r="A561" s="45">
        <v>555.0</v>
      </c>
      <c r="B561" s="160" t="s">
        <v>2102</v>
      </c>
      <c r="C561" s="160" t="s">
        <v>2103</v>
      </c>
      <c r="D561" s="172">
        <v>8.951240622E9</v>
      </c>
      <c r="E561" s="155" t="s">
        <v>723</v>
      </c>
      <c r="F561" s="155">
        <v>7080.0</v>
      </c>
      <c r="G561" s="58" t="s">
        <v>1616</v>
      </c>
      <c r="H561" s="171" t="s">
        <v>2104</v>
      </c>
      <c r="I561" s="47">
        <v>45929.0</v>
      </c>
      <c r="J561" s="35">
        <v>45930.0</v>
      </c>
      <c r="K561" s="32">
        <f t="shared" si="952"/>
        <v>45937</v>
      </c>
      <c r="L561" s="32">
        <f t="shared" ref="L561:M561" si="976">IF(K561="","",K561+7)</f>
        <v>45944</v>
      </c>
      <c r="M561" s="32">
        <f t="shared" si="976"/>
        <v>45951</v>
      </c>
      <c r="N561" s="33"/>
      <c r="O561" s="32" t="str">
        <f t="shared" si="872"/>
        <v/>
      </c>
      <c r="P561" s="33"/>
      <c r="Q561" s="32" t="str">
        <f t="shared" si="930"/>
        <v/>
      </c>
      <c r="R561" s="32">
        <f t="shared" si="958"/>
        <v>45979</v>
      </c>
      <c r="S561" s="34">
        <f t="shared" si="966"/>
        <v>45986</v>
      </c>
      <c r="T561" s="41"/>
      <c r="U561" s="85"/>
      <c r="V561" s="85"/>
      <c r="W561" s="85"/>
      <c r="X561" s="85"/>
      <c r="Y561" s="85"/>
      <c r="Z561" s="85"/>
    </row>
    <row r="562">
      <c r="A562" s="45">
        <v>556.0</v>
      </c>
      <c r="B562" s="155" t="s">
        <v>2105</v>
      </c>
      <c r="C562" s="160" t="s">
        <v>2106</v>
      </c>
      <c r="D562" s="155">
        <v>6.352789639E9</v>
      </c>
      <c r="E562" s="160" t="s">
        <v>229</v>
      </c>
      <c r="F562" s="155">
        <v>11749.0</v>
      </c>
      <c r="G562" s="58" t="s">
        <v>1616</v>
      </c>
      <c r="H562" s="171" t="s">
        <v>2107</v>
      </c>
      <c r="I562" s="47">
        <v>45929.0</v>
      </c>
      <c r="J562" s="35">
        <v>45930.0</v>
      </c>
      <c r="K562" s="32">
        <f t="shared" si="952"/>
        <v>45937</v>
      </c>
      <c r="L562" s="32">
        <f t="shared" ref="L562:M562" si="977">IF(K562="","",K562+7)</f>
        <v>45944</v>
      </c>
      <c r="M562" s="32">
        <f t="shared" si="977"/>
        <v>45951</v>
      </c>
      <c r="N562" s="33"/>
      <c r="O562" s="32" t="str">
        <f t="shared" si="872"/>
        <v/>
      </c>
      <c r="P562" s="33"/>
      <c r="Q562" s="32" t="str">
        <f t="shared" si="930"/>
        <v/>
      </c>
      <c r="R562" s="32">
        <f t="shared" si="958"/>
        <v>45979</v>
      </c>
      <c r="S562" s="34">
        <f t="shared" si="966"/>
        <v>45986</v>
      </c>
      <c r="T562" s="41"/>
      <c r="U562" s="85"/>
      <c r="V562" s="85"/>
      <c r="W562" s="85"/>
      <c r="X562" s="85"/>
      <c r="Y562" s="85"/>
      <c r="Z562" s="85"/>
    </row>
    <row r="563">
      <c r="A563" s="45">
        <v>557.0</v>
      </c>
      <c r="B563" s="176" t="s">
        <v>2108</v>
      </c>
      <c r="C563" s="155" t="s">
        <v>2109</v>
      </c>
      <c r="D563" s="155" t="s">
        <v>2110</v>
      </c>
      <c r="E563" s="155" t="s">
        <v>998</v>
      </c>
      <c r="F563" s="155">
        <v>50000.0</v>
      </c>
      <c r="G563" s="58" t="s">
        <v>1123</v>
      </c>
      <c r="H563" s="170" t="s">
        <v>2111</v>
      </c>
      <c r="I563" s="47">
        <v>45929.0</v>
      </c>
      <c r="J563" s="35">
        <v>45930.0</v>
      </c>
      <c r="K563" s="32">
        <f t="shared" si="952"/>
        <v>45937</v>
      </c>
      <c r="L563" s="32">
        <f t="shared" ref="L563:M563" si="978">IF(K563="","",K563+7)</f>
        <v>45944</v>
      </c>
      <c r="M563" s="32">
        <f t="shared" si="978"/>
        <v>45951</v>
      </c>
      <c r="N563" s="33"/>
      <c r="O563" s="32" t="str">
        <f t="shared" si="872"/>
        <v/>
      </c>
      <c r="P563" s="33"/>
      <c r="Q563" s="32" t="str">
        <f t="shared" si="930"/>
        <v/>
      </c>
      <c r="R563" s="32">
        <f t="shared" si="958"/>
        <v>45979</v>
      </c>
      <c r="S563" s="34">
        <f t="shared" si="966"/>
        <v>45986</v>
      </c>
      <c r="T563" s="41"/>
      <c r="U563" s="85"/>
      <c r="V563" s="85"/>
      <c r="W563" s="85"/>
      <c r="X563" s="85"/>
      <c r="Y563" s="85"/>
      <c r="Z563" s="85"/>
    </row>
    <row r="564">
      <c r="A564" s="45">
        <v>558.0</v>
      </c>
      <c r="B564" s="176" t="s">
        <v>2112</v>
      </c>
      <c r="C564" s="160" t="s">
        <v>2113</v>
      </c>
      <c r="D564" s="155" t="s">
        <v>2110</v>
      </c>
      <c r="E564" s="155" t="s">
        <v>998</v>
      </c>
      <c r="F564" s="155">
        <v>50000.0</v>
      </c>
      <c r="G564" s="58" t="s">
        <v>1123</v>
      </c>
      <c r="H564" s="170" t="s">
        <v>2114</v>
      </c>
      <c r="I564" s="47">
        <v>45929.0</v>
      </c>
      <c r="J564" s="35">
        <v>45930.0</v>
      </c>
      <c r="K564" s="32">
        <f t="shared" si="952"/>
        <v>45937</v>
      </c>
      <c r="L564" s="32">
        <f t="shared" ref="L564:M564" si="979">IF(K564="","",K564+7)</f>
        <v>45944</v>
      </c>
      <c r="M564" s="32">
        <f t="shared" si="979"/>
        <v>45951</v>
      </c>
      <c r="N564" s="33"/>
      <c r="O564" s="32" t="str">
        <f t="shared" si="872"/>
        <v/>
      </c>
      <c r="P564" s="33"/>
      <c r="Q564" s="32" t="str">
        <f t="shared" si="930"/>
        <v/>
      </c>
      <c r="R564" s="32">
        <f t="shared" si="958"/>
        <v>45979</v>
      </c>
      <c r="S564" s="34">
        <f t="shared" si="966"/>
        <v>45986</v>
      </c>
      <c r="T564" s="41"/>
      <c r="U564" s="85"/>
      <c r="V564" s="85"/>
      <c r="W564" s="85"/>
      <c r="X564" s="85"/>
      <c r="Y564" s="85"/>
      <c r="Z564" s="85"/>
    </row>
    <row r="565">
      <c r="A565" s="45">
        <v>559.0</v>
      </c>
      <c r="B565" s="155" t="s">
        <v>2115</v>
      </c>
      <c r="C565" s="183" t="s">
        <v>2116</v>
      </c>
      <c r="D565" s="172">
        <v>8.789852532E9</v>
      </c>
      <c r="E565" s="155" t="s">
        <v>2117</v>
      </c>
      <c r="F565" s="155">
        <v>1100.0</v>
      </c>
      <c r="G565" s="58" t="s">
        <v>1616</v>
      </c>
      <c r="H565" s="171" t="s">
        <v>2118</v>
      </c>
      <c r="I565" s="47">
        <v>45929.0</v>
      </c>
      <c r="J565" s="35">
        <v>45930.0</v>
      </c>
      <c r="K565" s="32">
        <f t="shared" si="952"/>
        <v>45937</v>
      </c>
      <c r="L565" s="32">
        <f t="shared" ref="L565:M565" si="980">IF(K565="","",K565+7)</f>
        <v>45944</v>
      </c>
      <c r="M565" s="32">
        <f t="shared" si="980"/>
        <v>45951</v>
      </c>
      <c r="N565" s="33"/>
      <c r="O565" s="32" t="str">
        <f t="shared" si="872"/>
        <v/>
      </c>
      <c r="P565" s="33"/>
      <c r="Q565" s="32" t="str">
        <f t="shared" si="930"/>
        <v/>
      </c>
      <c r="R565" s="32">
        <f t="shared" si="958"/>
        <v>45979</v>
      </c>
      <c r="S565" s="34">
        <f t="shared" si="966"/>
        <v>45986</v>
      </c>
      <c r="T565" s="41"/>
      <c r="U565" s="85"/>
      <c r="V565" s="85"/>
      <c r="W565" s="85"/>
      <c r="X565" s="85"/>
      <c r="Y565" s="85"/>
      <c r="Z565" s="85"/>
    </row>
    <row r="566">
      <c r="A566" s="45">
        <v>560.0</v>
      </c>
      <c r="B566" s="155" t="s">
        <v>2119</v>
      </c>
      <c r="C566" s="160" t="s">
        <v>2120</v>
      </c>
      <c r="D566" s="172">
        <v>7.830486328E9</v>
      </c>
      <c r="E566" s="160" t="s">
        <v>2121</v>
      </c>
      <c r="F566" s="155">
        <v>370000.0</v>
      </c>
      <c r="G566" s="58" t="s">
        <v>1616</v>
      </c>
      <c r="H566" s="171" t="s">
        <v>2122</v>
      </c>
      <c r="I566" s="47">
        <v>45929.0</v>
      </c>
      <c r="J566" s="35">
        <v>45930.0</v>
      </c>
      <c r="K566" s="32">
        <f t="shared" si="952"/>
        <v>45937</v>
      </c>
      <c r="L566" s="32">
        <f t="shared" ref="L566:M566" si="981">IF(K566="","",K566+7)</f>
        <v>45944</v>
      </c>
      <c r="M566" s="32">
        <f t="shared" si="981"/>
        <v>45951</v>
      </c>
      <c r="N566" s="33"/>
      <c r="O566" s="32" t="str">
        <f t="shared" si="872"/>
        <v/>
      </c>
      <c r="P566" s="33"/>
      <c r="Q566" s="32" t="str">
        <f t="shared" si="930"/>
        <v/>
      </c>
      <c r="R566" s="32">
        <f t="shared" si="958"/>
        <v>45979</v>
      </c>
      <c r="S566" s="34">
        <f t="shared" si="966"/>
        <v>45986</v>
      </c>
      <c r="T566" s="41"/>
      <c r="U566" s="85"/>
      <c r="V566" s="85"/>
      <c r="W566" s="85"/>
      <c r="X566" s="85"/>
      <c r="Y566" s="85"/>
      <c r="Z566" s="85"/>
    </row>
    <row r="567">
      <c r="A567" s="45">
        <v>561.0</v>
      </c>
      <c r="B567" s="155" t="s">
        <v>1101</v>
      </c>
      <c r="C567" s="155" t="s">
        <v>1102</v>
      </c>
      <c r="D567" s="45" t="s">
        <v>1103</v>
      </c>
      <c r="E567" s="160" t="s">
        <v>2123</v>
      </c>
      <c r="F567" s="155">
        <v>1004.0</v>
      </c>
      <c r="G567" s="58" t="s">
        <v>1616</v>
      </c>
      <c r="H567" s="171" t="s">
        <v>2124</v>
      </c>
      <c r="I567" s="47">
        <v>45929.0</v>
      </c>
      <c r="J567" s="35">
        <v>45930.0</v>
      </c>
      <c r="K567" s="32">
        <f t="shared" si="952"/>
        <v>45937</v>
      </c>
      <c r="L567" s="32">
        <f t="shared" ref="L567:M567" si="982">IF(K567="","",K567+7)</f>
        <v>45944</v>
      </c>
      <c r="M567" s="32">
        <f t="shared" si="982"/>
        <v>45951</v>
      </c>
      <c r="N567" s="33"/>
      <c r="O567" s="32" t="str">
        <f t="shared" si="872"/>
        <v/>
      </c>
      <c r="P567" s="33"/>
      <c r="Q567" s="32" t="str">
        <f t="shared" si="930"/>
        <v/>
      </c>
      <c r="R567" s="32">
        <f t="shared" si="958"/>
        <v>45979</v>
      </c>
      <c r="S567" s="34">
        <f t="shared" si="966"/>
        <v>45986</v>
      </c>
      <c r="T567" s="41"/>
      <c r="U567" s="85"/>
      <c r="V567" s="85"/>
      <c r="W567" s="85"/>
      <c r="X567" s="85"/>
      <c r="Y567" s="85"/>
      <c r="Z567" s="85"/>
    </row>
    <row r="568">
      <c r="A568" s="45">
        <v>562.0</v>
      </c>
      <c r="B568" s="155" t="s">
        <v>2125</v>
      </c>
      <c r="C568" s="155" t="s">
        <v>2126</v>
      </c>
      <c r="D568" s="160" t="s">
        <v>2127</v>
      </c>
      <c r="E568" s="155" t="s">
        <v>2128</v>
      </c>
      <c r="F568" s="155">
        <v>35533.0</v>
      </c>
      <c r="G568" s="58" t="s">
        <v>1616</v>
      </c>
      <c r="H568" s="170" t="s">
        <v>2129</v>
      </c>
      <c r="I568" s="47">
        <v>45929.0</v>
      </c>
      <c r="J568" s="35">
        <v>45936.0</v>
      </c>
      <c r="K568" s="32">
        <f t="shared" si="952"/>
        <v>45943</v>
      </c>
      <c r="L568" s="32">
        <f t="shared" ref="L568:M568" si="983">IF(K568="","",K568+7)</f>
        <v>45950</v>
      </c>
      <c r="M568" s="32">
        <f t="shared" si="983"/>
        <v>45957</v>
      </c>
      <c r="N568" s="33"/>
      <c r="O568" s="32" t="str">
        <f t="shared" si="872"/>
        <v/>
      </c>
      <c r="P568" s="33"/>
      <c r="Q568" s="32" t="str">
        <f t="shared" si="930"/>
        <v/>
      </c>
      <c r="R568" s="32">
        <f t="shared" si="958"/>
        <v>45985</v>
      </c>
      <c r="S568" s="34">
        <f t="shared" si="966"/>
        <v>45992</v>
      </c>
      <c r="T568" s="41"/>
      <c r="U568" s="85"/>
      <c r="V568" s="85"/>
      <c r="W568" s="85"/>
      <c r="X568" s="85"/>
      <c r="Y568" s="85"/>
      <c r="Z568" s="85"/>
    </row>
    <row r="569">
      <c r="A569" s="45">
        <v>563.0</v>
      </c>
      <c r="B569" s="160" t="s">
        <v>2130</v>
      </c>
      <c r="C569" s="160" t="s">
        <v>2131</v>
      </c>
      <c r="D569" s="160">
        <v>9.778555664E9</v>
      </c>
      <c r="E569" s="160" t="s">
        <v>2132</v>
      </c>
      <c r="F569" s="155">
        <v>56999.0</v>
      </c>
      <c r="G569" s="58" t="s">
        <v>1616</v>
      </c>
      <c r="H569" s="171" t="s">
        <v>2133</v>
      </c>
      <c r="I569" s="47">
        <v>45929.0</v>
      </c>
      <c r="J569" s="35">
        <v>45930.0</v>
      </c>
      <c r="K569" s="32">
        <f t="shared" si="952"/>
        <v>45937</v>
      </c>
      <c r="L569" s="32">
        <f t="shared" ref="L569:M569" si="984">IF(K569="","",K569+7)</f>
        <v>45944</v>
      </c>
      <c r="M569" s="32">
        <f t="shared" si="984"/>
        <v>45951</v>
      </c>
      <c r="N569" s="33"/>
      <c r="O569" s="32" t="str">
        <f t="shared" si="872"/>
        <v/>
      </c>
      <c r="P569" s="33"/>
      <c r="Q569" s="32" t="str">
        <f t="shared" si="930"/>
        <v/>
      </c>
      <c r="R569" s="32">
        <f t="shared" si="958"/>
        <v>45979</v>
      </c>
      <c r="S569" s="34">
        <f t="shared" si="966"/>
        <v>45986</v>
      </c>
      <c r="T569" s="41"/>
      <c r="U569" s="85"/>
      <c r="V569" s="85"/>
      <c r="W569" s="85"/>
      <c r="X569" s="85"/>
      <c r="Y569" s="85"/>
      <c r="Z569" s="85"/>
    </row>
    <row r="570">
      <c r="A570" s="45">
        <v>564.0</v>
      </c>
      <c r="B570" s="155" t="s">
        <v>2134</v>
      </c>
      <c r="C570" s="155" t="s">
        <v>2135</v>
      </c>
      <c r="D570" s="160"/>
      <c r="E570" s="160" t="s">
        <v>2136</v>
      </c>
      <c r="F570" s="155" t="s">
        <v>1975</v>
      </c>
      <c r="G570" s="140"/>
      <c r="H570" s="140"/>
      <c r="I570" s="47"/>
      <c r="J570" s="35"/>
      <c r="K570" s="32" t="str">
        <f t="shared" si="952"/>
        <v/>
      </c>
      <c r="L570" s="32" t="str">
        <f t="shared" ref="L570:M570" si="985">IF(K570="","",K570+7)</f>
        <v/>
      </c>
      <c r="M570" s="32" t="str">
        <f t="shared" si="985"/>
        <v/>
      </c>
      <c r="N570" s="33"/>
      <c r="O570" s="32" t="str">
        <f t="shared" si="872"/>
        <v/>
      </c>
      <c r="P570" s="33"/>
      <c r="Q570" s="32" t="str">
        <f t="shared" si="930"/>
        <v/>
      </c>
      <c r="R570" s="32" t="str">
        <f t="shared" si="958"/>
        <v/>
      </c>
      <c r="S570" s="34" t="str">
        <f t="shared" si="966"/>
        <v/>
      </c>
      <c r="T570" s="41"/>
      <c r="U570" s="85"/>
      <c r="V570" s="85"/>
      <c r="W570" s="85"/>
      <c r="X570" s="85"/>
      <c r="Y570" s="85"/>
      <c r="Z570" s="85"/>
    </row>
    <row r="571">
      <c r="A571" s="45">
        <v>565.0</v>
      </c>
      <c r="B571" s="155" t="s">
        <v>2137</v>
      </c>
      <c r="C571" s="155" t="s">
        <v>2138</v>
      </c>
      <c r="D571" s="155" t="s">
        <v>2139</v>
      </c>
      <c r="E571" s="160" t="s">
        <v>896</v>
      </c>
      <c r="F571" s="155" t="s">
        <v>2140</v>
      </c>
      <c r="G571" s="58" t="s">
        <v>1616</v>
      </c>
      <c r="H571" s="171" t="s">
        <v>2141</v>
      </c>
      <c r="I571" s="47">
        <v>45929.0</v>
      </c>
      <c r="J571" s="35">
        <v>45930.0</v>
      </c>
      <c r="K571" s="32">
        <f t="shared" si="952"/>
        <v>45937</v>
      </c>
      <c r="L571" s="32">
        <f t="shared" ref="L571:M571" si="986">IF(K571="","",K571+7)</f>
        <v>45944</v>
      </c>
      <c r="M571" s="32">
        <f t="shared" si="986"/>
        <v>45951</v>
      </c>
      <c r="N571" s="33"/>
      <c r="O571" s="32" t="str">
        <f t="shared" si="872"/>
        <v/>
      </c>
      <c r="P571" s="33"/>
      <c r="Q571" s="32" t="str">
        <f t="shared" si="930"/>
        <v/>
      </c>
      <c r="R571" s="32">
        <f t="shared" si="958"/>
        <v>45979</v>
      </c>
      <c r="S571" s="34">
        <f t="shared" si="966"/>
        <v>45986</v>
      </c>
      <c r="T571" s="41"/>
      <c r="U571" s="85"/>
      <c r="V571" s="85"/>
      <c r="W571" s="85"/>
      <c r="X571" s="85"/>
      <c r="Y571" s="85"/>
      <c r="Z571" s="85"/>
    </row>
    <row r="572">
      <c r="A572" s="45">
        <v>566.0</v>
      </c>
      <c r="B572" s="155" t="s">
        <v>2142</v>
      </c>
      <c r="C572" s="155" t="s">
        <v>2143</v>
      </c>
      <c r="D572" s="155" t="s">
        <v>2144</v>
      </c>
      <c r="E572" s="160" t="s">
        <v>2145</v>
      </c>
      <c r="F572" s="155">
        <v>30010.0</v>
      </c>
      <c r="G572" s="58" t="s">
        <v>1616</v>
      </c>
      <c r="H572" s="171" t="s">
        <v>2146</v>
      </c>
      <c r="I572" s="47">
        <v>45930.0</v>
      </c>
      <c r="J572" s="35">
        <v>45936.0</v>
      </c>
      <c r="K572" s="32">
        <f t="shared" si="952"/>
        <v>45943</v>
      </c>
      <c r="L572" s="32">
        <f t="shared" ref="L572:M572" si="987">IF(K572="","",K572+7)</f>
        <v>45950</v>
      </c>
      <c r="M572" s="32">
        <f t="shared" si="987"/>
        <v>45957</v>
      </c>
      <c r="N572" s="33"/>
      <c r="O572" s="32" t="str">
        <f t="shared" si="872"/>
        <v/>
      </c>
      <c r="P572" s="33"/>
      <c r="Q572" s="32" t="str">
        <f t="shared" si="930"/>
        <v/>
      </c>
      <c r="R572" s="32">
        <f t="shared" si="958"/>
        <v>45985</v>
      </c>
      <c r="S572" s="34">
        <f t="shared" si="966"/>
        <v>45992</v>
      </c>
      <c r="T572" s="41"/>
      <c r="U572" s="85"/>
      <c r="V572" s="85"/>
      <c r="W572" s="85"/>
      <c r="X572" s="85"/>
      <c r="Y572" s="85"/>
      <c r="Z572" s="85"/>
    </row>
    <row r="573">
      <c r="A573" s="45">
        <v>567.0</v>
      </c>
      <c r="B573" s="155" t="s">
        <v>2147</v>
      </c>
      <c r="C573" s="155" t="s">
        <v>2148</v>
      </c>
      <c r="D573" s="155">
        <v>7.839983629E9</v>
      </c>
      <c r="E573" s="155" t="s">
        <v>2149</v>
      </c>
      <c r="G573" s="58" t="s">
        <v>1616</v>
      </c>
      <c r="H573" s="171" t="s">
        <v>2150</v>
      </c>
      <c r="I573" s="47">
        <v>45930.0</v>
      </c>
      <c r="J573" s="35">
        <v>45940.0</v>
      </c>
      <c r="K573" s="32">
        <f t="shared" si="952"/>
        <v>45947</v>
      </c>
      <c r="L573" s="32">
        <f t="shared" ref="L573:M573" si="988">IF(K573="","",K573+7)</f>
        <v>45954</v>
      </c>
      <c r="M573" s="32">
        <f t="shared" si="988"/>
        <v>45961</v>
      </c>
      <c r="N573" s="33"/>
      <c r="O573" s="32" t="str">
        <f t="shared" si="872"/>
        <v/>
      </c>
      <c r="P573" s="33"/>
      <c r="Q573" s="32" t="str">
        <f t="shared" si="930"/>
        <v/>
      </c>
      <c r="R573" s="32">
        <f t="shared" si="958"/>
        <v>45989</v>
      </c>
      <c r="S573" s="34">
        <f t="shared" si="966"/>
        <v>45996</v>
      </c>
      <c r="T573" s="41"/>
      <c r="U573" s="85"/>
      <c r="V573" s="85"/>
      <c r="W573" s="85"/>
      <c r="X573" s="85"/>
      <c r="Y573" s="85"/>
      <c r="Z573" s="85"/>
    </row>
    <row r="574">
      <c r="A574" s="45">
        <v>568.0</v>
      </c>
      <c r="B574" s="176" t="s">
        <v>2151</v>
      </c>
      <c r="C574" s="155" t="s">
        <v>2152</v>
      </c>
      <c r="D574" s="155">
        <v>9.74006125E9</v>
      </c>
      <c r="E574" s="160" t="s">
        <v>2153</v>
      </c>
      <c r="F574" s="155">
        <v>17832.0</v>
      </c>
      <c r="G574" s="58" t="s">
        <v>1123</v>
      </c>
      <c r="H574" s="170" t="s">
        <v>2154</v>
      </c>
      <c r="I574" s="47">
        <v>45930.0</v>
      </c>
      <c r="J574" s="35">
        <v>45936.0</v>
      </c>
      <c r="K574" s="32">
        <f t="shared" si="952"/>
        <v>45943</v>
      </c>
      <c r="L574" s="32">
        <f t="shared" ref="L574:M574" si="989">IF(K574="","",K574+7)</f>
        <v>45950</v>
      </c>
      <c r="M574" s="32">
        <f t="shared" si="989"/>
        <v>45957</v>
      </c>
      <c r="N574" s="33"/>
      <c r="O574" s="32" t="str">
        <f t="shared" si="872"/>
        <v/>
      </c>
      <c r="P574" s="33"/>
      <c r="Q574" s="32" t="str">
        <f t="shared" si="930"/>
        <v/>
      </c>
      <c r="R574" s="32">
        <f t="shared" si="958"/>
        <v>45985</v>
      </c>
      <c r="S574" s="34">
        <f t="shared" si="966"/>
        <v>45992</v>
      </c>
      <c r="T574" s="41"/>
      <c r="U574" s="85"/>
      <c r="V574" s="85"/>
      <c r="W574" s="85"/>
      <c r="X574" s="85"/>
      <c r="Y574" s="85"/>
      <c r="Z574" s="85"/>
    </row>
    <row r="575">
      <c r="A575" s="45">
        <v>569.0</v>
      </c>
      <c r="B575" s="176" t="s">
        <v>2155</v>
      </c>
      <c r="C575" s="160" t="s">
        <v>2156</v>
      </c>
      <c r="D575" s="160" t="s">
        <v>2157</v>
      </c>
      <c r="E575" s="155" t="s">
        <v>2158</v>
      </c>
      <c r="F575" s="45">
        <v>1001.0</v>
      </c>
      <c r="G575" s="58" t="s">
        <v>1123</v>
      </c>
      <c r="H575" s="170" t="s">
        <v>2159</v>
      </c>
      <c r="I575" s="47">
        <v>45930.0</v>
      </c>
      <c r="J575" s="35">
        <v>45936.0</v>
      </c>
      <c r="K575" s="32">
        <f t="shared" si="952"/>
        <v>45943</v>
      </c>
      <c r="L575" s="32">
        <f t="shared" ref="L575:M575" si="990">IF(K575="","",K575+7)</f>
        <v>45950</v>
      </c>
      <c r="M575" s="32">
        <f t="shared" si="990"/>
        <v>45957</v>
      </c>
      <c r="N575" s="33"/>
      <c r="O575" s="32" t="str">
        <f t="shared" si="872"/>
        <v/>
      </c>
      <c r="P575" s="33"/>
      <c r="Q575" s="32" t="str">
        <f t="shared" si="930"/>
        <v/>
      </c>
      <c r="R575" s="32">
        <f t="shared" si="958"/>
        <v>45985</v>
      </c>
      <c r="S575" s="34">
        <f t="shared" si="966"/>
        <v>45992</v>
      </c>
      <c r="T575" s="41"/>
      <c r="U575" s="85"/>
      <c r="V575" s="85"/>
      <c r="W575" s="85"/>
      <c r="X575" s="85"/>
      <c r="Y575" s="85"/>
      <c r="Z575" s="85"/>
    </row>
    <row r="576">
      <c r="A576" s="45">
        <v>570.0</v>
      </c>
      <c r="B576" s="155" t="s">
        <v>2160</v>
      </c>
      <c r="C576" s="155" t="s">
        <v>2161</v>
      </c>
      <c r="D576" s="160" t="s">
        <v>2162</v>
      </c>
      <c r="E576" s="155" t="s">
        <v>2163</v>
      </c>
      <c r="F576" s="45">
        <v>4838.0</v>
      </c>
      <c r="G576" s="58" t="s">
        <v>1616</v>
      </c>
      <c r="H576" s="171" t="s">
        <v>2164</v>
      </c>
      <c r="I576" s="47">
        <v>45930.0</v>
      </c>
      <c r="J576" s="35">
        <v>45936.0</v>
      </c>
      <c r="K576" s="32">
        <f t="shared" si="952"/>
        <v>45943</v>
      </c>
      <c r="L576" s="32">
        <f t="shared" ref="L576:M576" si="991">IF(K576="","",K576+7)</f>
        <v>45950</v>
      </c>
      <c r="M576" s="32">
        <f t="shared" si="991"/>
        <v>45957</v>
      </c>
      <c r="N576" s="33"/>
      <c r="O576" s="32" t="str">
        <f t="shared" si="872"/>
        <v/>
      </c>
      <c r="P576" s="33"/>
      <c r="Q576" s="32" t="str">
        <f t="shared" si="930"/>
        <v/>
      </c>
      <c r="R576" s="32">
        <f t="shared" si="958"/>
        <v>45985</v>
      </c>
      <c r="S576" s="34">
        <f t="shared" si="966"/>
        <v>45992</v>
      </c>
      <c r="T576" s="41"/>
      <c r="U576" s="85"/>
      <c r="V576" s="85"/>
      <c r="W576" s="85"/>
      <c r="X576" s="85"/>
      <c r="Y576" s="85"/>
      <c r="Z576" s="85"/>
    </row>
    <row r="577">
      <c r="A577" s="184">
        <v>45931.0</v>
      </c>
      <c r="B577" s="185"/>
      <c r="C577" s="186"/>
      <c r="D577" s="186"/>
      <c r="E577" s="186"/>
      <c r="F577" s="186"/>
      <c r="G577" s="185"/>
      <c r="H577" s="185"/>
      <c r="I577" s="187"/>
      <c r="J577" s="187"/>
      <c r="K577" s="188" t="str">
        <f t="shared" si="952"/>
        <v/>
      </c>
      <c r="L577" s="188" t="str">
        <f t="shared" ref="L577:M577" si="992">IF(K577="","",K577+7)</f>
        <v/>
      </c>
      <c r="M577" s="188" t="str">
        <f t="shared" si="992"/>
        <v/>
      </c>
      <c r="N577" s="188"/>
      <c r="O577" s="188" t="str">
        <f t="shared" si="872"/>
        <v/>
      </c>
      <c r="P577" s="188"/>
      <c r="Q577" s="188" t="str">
        <f t="shared" si="930"/>
        <v/>
      </c>
      <c r="R577" s="188" t="str">
        <f t="shared" si="958"/>
        <v/>
      </c>
      <c r="S577" s="188" t="str">
        <f t="shared" si="966"/>
        <v/>
      </c>
      <c r="T577" s="187"/>
      <c r="U577" s="187"/>
      <c r="V577" s="187"/>
      <c r="W577" s="187"/>
      <c r="X577" s="187"/>
      <c r="Y577" s="187"/>
      <c r="Z577" s="187"/>
    </row>
    <row r="578">
      <c r="A578" s="155">
        <v>571.0</v>
      </c>
      <c r="B578" s="174" t="s">
        <v>2165</v>
      </c>
      <c r="C578" s="160" t="s">
        <v>2166</v>
      </c>
      <c r="D578" s="155" t="s">
        <v>2167</v>
      </c>
      <c r="E578" s="160" t="s">
        <v>2168</v>
      </c>
      <c r="F578" s="155">
        <v>4000.0</v>
      </c>
      <c r="G578" s="58" t="s">
        <v>1616</v>
      </c>
      <c r="H578" s="170" t="s">
        <v>2169</v>
      </c>
      <c r="I578" s="47">
        <v>45937.0</v>
      </c>
      <c r="J578" s="35">
        <v>45937.0</v>
      </c>
      <c r="K578" s="32">
        <f t="shared" si="952"/>
        <v>45944</v>
      </c>
      <c r="L578" s="32">
        <f t="shared" ref="L578:M578" si="993">IF(K578="","",K578+7)</f>
        <v>45951</v>
      </c>
      <c r="M578" s="32">
        <f t="shared" si="993"/>
        <v>45958</v>
      </c>
      <c r="N578" s="33"/>
      <c r="O578" s="32" t="str">
        <f t="shared" si="872"/>
        <v/>
      </c>
      <c r="P578" s="33"/>
      <c r="Q578" s="32" t="str">
        <f t="shared" si="930"/>
        <v/>
      </c>
      <c r="R578" s="32">
        <f t="shared" si="958"/>
        <v>45986</v>
      </c>
      <c r="S578" s="34">
        <f t="shared" si="966"/>
        <v>45993</v>
      </c>
      <c r="T578" s="41"/>
      <c r="U578" s="85"/>
      <c r="V578" s="85"/>
      <c r="W578" s="85"/>
      <c r="X578" s="85"/>
      <c r="Y578" s="85"/>
      <c r="Z578" s="85"/>
    </row>
    <row r="579">
      <c r="A579" s="155">
        <f t="shared" ref="A579:A652" si="995">(A578+1)</f>
        <v>572</v>
      </c>
      <c r="B579" s="189" t="s">
        <v>2170</v>
      </c>
      <c r="C579" s="160" t="s">
        <v>2171</v>
      </c>
      <c r="D579" s="155">
        <v>7.889740701E9</v>
      </c>
      <c r="E579" s="155" t="s">
        <v>2172</v>
      </c>
      <c r="G579" s="58" t="s">
        <v>341</v>
      </c>
      <c r="H579" s="171" t="s">
        <v>2173</v>
      </c>
      <c r="I579" s="47">
        <v>45935.0</v>
      </c>
      <c r="J579" s="35">
        <v>45936.0</v>
      </c>
      <c r="K579" s="32">
        <f t="shared" si="952"/>
        <v>45943</v>
      </c>
      <c r="L579" s="32">
        <f t="shared" ref="L579:M579" si="994">IF(K579="","",K579+7)</f>
        <v>45950</v>
      </c>
      <c r="M579" s="32">
        <f t="shared" si="994"/>
        <v>45957</v>
      </c>
      <c r="N579" s="33"/>
      <c r="O579" s="32" t="str">
        <f t="shared" si="872"/>
        <v/>
      </c>
      <c r="P579" s="33"/>
      <c r="Q579" s="32" t="str">
        <f t="shared" si="930"/>
        <v/>
      </c>
      <c r="R579" s="32">
        <f t="shared" si="958"/>
        <v>45985</v>
      </c>
      <c r="S579" s="34">
        <f t="shared" si="966"/>
        <v>45992</v>
      </c>
      <c r="T579" s="41"/>
      <c r="U579" s="85"/>
      <c r="V579" s="85"/>
      <c r="W579" s="85"/>
      <c r="X579" s="85"/>
      <c r="Y579" s="85"/>
      <c r="Z579" s="85"/>
    </row>
    <row r="580">
      <c r="A580" s="155">
        <f t="shared" si="995"/>
        <v>573</v>
      </c>
      <c r="B580" s="160" t="s">
        <v>2174</v>
      </c>
      <c r="C580" s="160" t="s">
        <v>1308</v>
      </c>
      <c r="D580" s="160">
        <v>7.600010661E9</v>
      </c>
      <c r="E580" s="160" t="s">
        <v>2175</v>
      </c>
      <c r="F580" s="155">
        <v>15000.0</v>
      </c>
      <c r="G580" s="58" t="s">
        <v>1616</v>
      </c>
      <c r="H580" s="171" t="s">
        <v>2176</v>
      </c>
      <c r="I580" s="47">
        <v>45935.0</v>
      </c>
      <c r="J580" s="35">
        <v>45936.0</v>
      </c>
      <c r="K580" s="32">
        <f t="shared" si="952"/>
        <v>45943</v>
      </c>
      <c r="L580" s="32">
        <f t="shared" ref="L580:M580" si="996">IF(K580="","",K580+7)</f>
        <v>45950</v>
      </c>
      <c r="M580" s="32">
        <f t="shared" si="996"/>
        <v>45957</v>
      </c>
      <c r="N580" s="33"/>
      <c r="O580" s="32" t="str">
        <f t="shared" si="872"/>
        <v/>
      </c>
      <c r="P580" s="33"/>
      <c r="Q580" s="32" t="str">
        <f t="shared" si="930"/>
        <v/>
      </c>
      <c r="R580" s="32">
        <f t="shared" si="958"/>
        <v>45985</v>
      </c>
      <c r="S580" s="34">
        <f t="shared" si="966"/>
        <v>45992</v>
      </c>
      <c r="T580" s="41"/>
      <c r="U580" s="85"/>
      <c r="V580" s="85"/>
      <c r="W580" s="85"/>
      <c r="X580" s="85"/>
      <c r="Y580" s="85"/>
      <c r="Z580" s="85"/>
    </row>
    <row r="581">
      <c r="A581" s="155">
        <f t="shared" si="995"/>
        <v>574</v>
      </c>
      <c r="B581" s="174" t="s">
        <v>2177</v>
      </c>
      <c r="C581" s="160" t="s">
        <v>2178</v>
      </c>
      <c r="D581" s="160">
        <v>7.411007466E9</v>
      </c>
      <c r="E581" s="155" t="s">
        <v>2179</v>
      </c>
      <c r="F581" s="155">
        <v>70800.0</v>
      </c>
      <c r="G581" s="58" t="s">
        <v>1616</v>
      </c>
      <c r="H581" s="171" t="s">
        <v>2180</v>
      </c>
      <c r="I581" s="47">
        <v>45935.0</v>
      </c>
      <c r="J581" s="35">
        <v>45936.0</v>
      </c>
      <c r="K581" s="32">
        <f t="shared" si="952"/>
        <v>45943</v>
      </c>
      <c r="L581" s="32">
        <f t="shared" ref="L581:M581" si="997">IF(K581="","",K581+7)</f>
        <v>45950</v>
      </c>
      <c r="M581" s="32">
        <f t="shared" si="997"/>
        <v>45957</v>
      </c>
      <c r="N581" s="33"/>
      <c r="O581" s="32" t="str">
        <f t="shared" si="872"/>
        <v/>
      </c>
      <c r="P581" s="33"/>
      <c r="Q581" s="32" t="str">
        <f t="shared" si="930"/>
        <v/>
      </c>
      <c r="R581" s="32">
        <f t="shared" si="958"/>
        <v>45985</v>
      </c>
      <c r="S581" s="34">
        <f t="shared" si="966"/>
        <v>45992</v>
      </c>
      <c r="T581" s="41"/>
      <c r="U581" s="85"/>
      <c r="V581" s="85"/>
      <c r="W581" s="85"/>
      <c r="X581" s="85"/>
      <c r="Y581" s="85"/>
      <c r="Z581" s="85"/>
    </row>
    <row r="582">
      <c r="A582" s="155">
        <f t="shared" si="995"/>
        <v>575</v>
      </c>
      <c r="B582" s="190" t="s">
        <v>2181</v>
      </c>
      <c r="C582" s="160" t="s">
        <v>2182</v>
      </c>
      <c r="D582" s="160" t="s">
        <v>2183</v>
      </c>
      <c r="E582" s="160" t="s">
        <v>271</v>
      </c>
      <c r="F582" s="155">
        <v>20000.0</v>
      </c>
      <c r="G582" s="58" t="s">
        <v>1616</v>
      </c>
      <c r="H582" s="170" t="s">
        <v>2184</v>
      </c>
      <c r="I582" s="47">
        <v>45935.0</v>
      </c>
      <c r="J582" s="35">
        <v>45936.0</v>
      </c>
      <c r="K582" s="32">
        <f t="shared" si="952"/>
        <v>45943</v>
      </c>
      <c r="L582" s="32">
        <f t="shared" ref="L582:M582" si="998">IF(K582="","",K582+7)</f>
        <v>45950</v>
      </c>
      <c r="M582" s="32">
        <f t="shared" si="998"/>
        <v>45957</v>
      </c>
      <c r="N582" s="33"/>
      <c r="O582" s="32" t="str">
        <f t="shared" si="872"/>
        <v/>
      </c>
      <c r="P582" s="33"/>
      <c r="Q582" s="32" t="str">
        <f t="shared" si="930"/>
        <v/>
      </c>
      <c r="R582" s="32">
        <f t="shared" si="958"/>
        <v>45985</v>
      </c>
      <c r="S582" s="34">
        <f t="shared" si="966"/>
        <v>45992</v>
      </c>
      <c r="T582" s="41"/>
      <c r="U582" s="85"/>
      <c r="V582" s="85"/>
      <c r="W582" s="85"/>
      <c r="X582" s="85"/>
      <c r="Y582" s="85"/>
      <c r="Z582" s="85"/>
    </row>
    <row r="583">
      <c r="A583" s="155">
        <f t="shared" si="995"/>
        <v>576</v>
      </c>
      <c r="B583" s="160" t="s">
        <v>2185</v>
      </c>
      <c r="C583" s="160" t="s">
        <v>2186</v>
      </c>
      <c r="D583" s="160" t="s">
        <v>2187</v>
      </c>
      <c r="E583" s="160" t="s">
        <v>2100</v>
      </c>
      <c r="F583" s="155">
        <v>38000.0</v>
      </c>
      <c r="G583" s="58" t="s">
        <v>1616</v>
      </c>
      <c r="H583" s="171" t="s">
        <v>2188</v>
      </c>
      <c r="I583" s="47">
        <v>45935.0</v>
      </c>
      <c r="J583" s="35">
        <v>45936.0</v>
      </c>
      <c r="K583" s="32">
        <f t="shared" si="952"/>
        <v>45943</v>
      </c>
      <c r="L583" s="32">
        <f t="shared" ref="L583:M583" si="999">IF(K583="","",K583+7)</f>
        <v>45950</v>
      </c>
      <c r="M583" s="32">
        <f t="shared" si="999"/>
        <v>45957</v>
      </c>
      <c r="N583" s="33"/>
      <c r="O583" s="32" t="str">
        <f t="shared" si="872"/>
        <v/>
      </c>
      <c r="P583" s="33"/>
      <c r="Q583" s="32" t="str">
        <f t="shared" si="930"/>
        <v/>
      </c>
      <c r="R583" s="32">
        <f t="shared" si="958"/>
        <v>45985</v>
      </c>
      <c r="S583" s="34">
        <f t="shared" si="966"/>
        <v>45992</v>
      </c>
      <c r="T583" s="41"/>
      <c r="U583" s="85"/>
      <c r="V583" s="85"/>
      <c r="W583" s="85"/>
      <c r="X583" s="85"/>
      <c r="Y583" s="85"/>
      <c r="Z583" s="85"/>
    </row>
    <row r="584">
      <c r="A584" s="155">
        <f t="shared" si="995"/>
        <v>577</v>
      </c>
      <c r="B584" s="160" t="s">
        <v>2189</v>
      </c>
      <c r="C584" s="160" t="s">
        <v>2190</v>
      </c>
      <c r="D584" s="160">
        <v>9.999879269E9</v>
      </c>
      <c r="E584" s="160" t="s">
        <v>229</v>
      </c>
      <c r="F584" s="155">
        <v>5299.0</v>
      </c>
      <c r="G584" s="58" t="s">
        <v>1616</v>
      </c>
      <c r="H584" s="171" t="s">
        <v>2191</v>
      </c>
      <c r="I584" s="47">
        <v>45935.0</v>
      </c>
      <c r="J584" s="35">
        <v>45936.0</v>
      </c>
      <c r="K584" s="32">
        <f t="shared" si="952"/>
        <v>45943</v>
      </c>
      <c r="L584" s="32">
        <f t="shared" ref="L584:M584" si="1000">IF(K584="","",K584+7)</f>
        <v>45950</v>
      </c>
      <c r="M584" s="32">
        <f t="shared" si="1000"/>
        <v>45957</v>
      </c>
      <c r="N584" s="33"/>
      <c r="O584" s="32" t="str">
        <f t="shared" si="872"/>
        <v/>
      </c>
      <c r="P584" s="33"/>
      <c r="Q584" s="32" t="str">
        <f t="shared" si="930"/>
        <v/>
      </c>
      <c r="R584" s="32">
        <f t="shared" si="958"/>
        <v>45985</v>
      </c>
      <c r="S584" s="34">
        <f t="shared" si="966"/>
        <v>45992</v>
      </c>
      <c r="T584" s="41"/>
      <c r="U584" s="85"/>
      <c r="V584" s="85"/>
      <c r="W584" s="85"/>
      <c r="X584" s="85"/>
      <c r="Y584" s="85"/>
      <c r="Z584" s="85"/>
    </row>
    <row r="585">
      <c r="A585" s="155">
        <f t="shared" si="995"/>
        <v>578</v>
      </c>
      <c r="B585" s="160" t="s">
        <v>2192</v>
      </c>
      <c r="C585" s="160" t="s">
        <v>2193</v>
      </c>
      <c r="D585" s="160" t="s">
        <v>2194</v>
      </c>
      <c r="E585" s="160" t="s">
        <v>2195</v>
      </c>
      <c r="F585" s="155" t="s">
        <v>1811</v>
      </c>
      <c r="G585" s="58" t="s">
        <v>1616</v>
      </c>
      <c r="H585" s="171" t="s">
        <v>2196</v>
      </c>
      <c r="I585" s="47">
        <v>45935.0</v>
      </c>
      <c r="J585" s="35">
        <v>45936.0</v>
      </c>
      <c r="K585" s="32">
        <f t="shared" si="952"/>
        <v>45943</v>
      </c>
      <c r="L585" s="32">
        <f t="shared" ref="L585:M585" si="1001">IF(K585="","",K585+7)</f>
        <v>45950</v>
      </c>
      <c r="M585" s="32">
        <f t="shared" si="1001"/>
        <v>45957</v>
      </c>
      <c r="N585" s="33"/>
      <c r="O585" s="32" t="str">
        <f t="shared" si="872"/>
        <v/>
      </c>
      <c r="P585" s="33"/>
      <c r="Q585" s="32" t="str">
        <f t="shared" si="930"/>
        <v/>
      </c>
      <c r="R585" s="32">
        <f t="shared" si="958"/>
        <v>45985</v>
      </c>
      <c r="S585" s="34">
        <f t="shared" si="966"/>
        <v>45992</v>
      </c>
      <c r="T585" s="41"/>
      <c r="U585" s="85"/>
      <c r="V585" s="85"/>
      <c r="W585" s="85"/>
      <c r="X585" s="85"/>
      <c r="Y585" s="85"/>
      <c r="Z585" s="85"/>
    </row>
    <row r="586">
      <c r="A586" s="155">
        <f t="shared" si="995"/>
        <v>579</v>
      </c>
      <c r="B586" s="174" t="s">
        <v>2197</v>
      </c>
      <c r="C586" s="160" t="s">
        <v>2198</v>
      </c>
      <c r="D586" s="155">
        <v>9.810458845E9</v>
      </c>
      <c r="E586" s="160" t="s">
        <v>229</v>
      </c>
      <c r="F586" s="155">
        <v>48490.0</v>
      </c>
      <c r="G586" s="58" t="s">
        <v>1123</v>
      </c>
      <c r="H586" s="170" t="s">
        <v>2199</v>
      </c>
      <c r="I586" s="47">
        <v>45935.0</v>
      </c>
      <c r="J586" s="35">
        <v>45936.0</v>
      </c>
      <c r="K586" s="32">
        <f t="shared" si="952"/>
        <v>45943</v>
      </c>
      <c r="L586" s="32"/>
      <c r="M586" s="32" t="str">
        <f>IF(L586="","",L586+7)</f>
        <v/>
      </c>
      <c r="N586" s="33"/>
      <c r="O586" s="32" t="str">
        <f t="shared" si="872"/>
        <v/>
      </c>
      <c r="P586" s="33"/>
      <c r="Q586" s="32" t="str">
        <f t="shared" si="930"/>
        <v/>
      </c>
      <c r="R586" s="32">
        <f t="shared" si="958"/>
        <v>45985</v>
      </c>
      <c r="S586" s="34">
        <f t="shared" si="966"/>
        <v>45992</v>
      </c>
      <c r="T586" s="41"/>
      <c r="U586" s="85"/>
      <c r="V586" s="85"/>
      <c r="W586" s="85"/>
      <c r="X586" s="85"/>
      <c r="Y586" s="85"/>
      <c r="Z586" s="85"/>
    </row>
    <row r="587">
      <c r="A587" s="155">
        <f t="shared" si="995"/>
        <v>580</v>
      </c>
      <c r="B587" s="160" t="s">
        <v>1140</v>
      </c>
      <c r="C587" s="160" t="s">
        <v>2200</v>
      </c>
      <c r="D587" s="160">
        <v>7.619256716E9</v>
      </c>
      <c r="E587" s="160" t="s">
        <v>237</v>
      </c>
      <c r="F587" s="191" t="s">
        <v>1975</v>
      </c>
      <c r="G587" s="140"/>
      <c r="H587" s="156"/>
      <c r="I587" s="95"/>
      <c r="J587" s="41"/>
      <c r="K587" s="32" t="str">
        <f t="shared" si="952"/>
        <v/>
      </c>
      <c r="L587" s="32" t="str">
        <f t="shared" ref="L587:M587" si="1002">IF(K587="","",K587+7)</f>
        <v/>
      </c>
      <c r="M587" s="32" t="str">
        <f t="shared" si="1002"/>
        <v/>
      </c>
      <c r="N587" s="33"/>
      <c r="O587" s="32" t="str">
        <f t="shared" si="872"/>
        <v/>
      </c>
      <c r="P587" s="33"/>
      <c r="Q587" s="32" t="str">
        <f t="shared" si="930"/>
        <v/>
      </c>
      <c r="R587" s="32" t="str">
        <f t="shared" si="958"/>
        <v/>
      </c>
      <c r="S587" s="34" t="str">
        <f t="shared" si="966"/>
        <v/>
      </c>
      <c r="T587" s="41"/>
      <c r="U587" s="85"/>
      <c r="V587" s="85"/>
      <c r="W587" s="85"/>
      <c r="X587" s="85"/>
      <c r="Y587" s="85"/>
      <c r="Z587" s="85"/>
    </row>
    <row r="588">
      <c r="A588" s="155">
        <f t="shared" si="995"/>
        <v>581</v>
      </c>
      <c r="B588" s="160" t="s">
        <v>2201</v>
      </c>
      <c r="C588" s="160" t="s">
        <v>2202</v>
      </c>
      <c r="D588" s="160">
        <v>8.904032669E9</v>
      </c>
      <c r="E588" s="160" t="s">
        <v>2203</v>
      </c>
      <c r="F588" s="191" t="s">
        <v>1975</v>
      </c>
      <c r="G588" s="140"/>
      <c r="H588" s="156"/>
      <c r="I588" s="95"/>
      <c r="J588" s="41"/>
      <c r="K588" s="32" t="str">
        <f t="shared" si="952"/>
        <v/>
      </c>
      <c r="L588" s="32" t="str">
        <f t="shared" ref="L588:M588" si="1003">IF(K588="","",K588+7)</f>
        <v/>
      </c>
      <c r="M588" s="32" t="str">
        <f t="shared" si="1003"/>
        <v/>
      </c>
      <c r="N588" s="33"/>
      <c r="O588" s="32" t="str">
        <f t="shared" si="872"/>
        <v/>
      </c>
      <c r="P588" s="33"/>
      <c r="Q588" s="32" t="str">
        <f t="shared" si="930"/>
        <v/>
      </c>
      <c r="R588" s="32" t="str">
        <f t="shared" si="958"/>
        <v/>
      </c>
      <c r="S588" s="34" t="str">
        <f t="shared" si="966"/>
        <v/>
      </c>
      <c r="T588" s="41"/>
      <c r="U588" s="85"/>
      <c r="V588" s="85"/>
      <c r="W588" s="85"/>
      <c r="X588" s="85"/>
      <c r="Y588" s="85"/>
      <c r="Z588" s="85"/>
    </row>
    <row r="589">
      <c r="A589" s="155">
        <f t="shared" si="995"/>
        <v>582</v>
      </c>
      <c r="B589" s="160" t="s">
        <v>2204</v>
      </c>
      <c r="C589" s="160" t="s">
        <v>2205</v>
      </c>
      <c r="D589" s="155">
        <v>9.067195788E9</v>
      </c>
      <c r="E589" s="160" t="s">
        <v>2206</v>
      </c>
      <c r="F589" s="155">
        <v>3582.0</v>
      </c>
      <c r="G589" s="58" t="s">
        <v>1616</v>
      </c>
      <c r="H589" s="171" t="s">
        <v>2207</v>
      </c>
      <c r="I589" s="47">
        <v>45935.0</v>
      </c>
      <c r="J589" s="35">
        <v>45936.0</v>
      </c>
      <c r="K589" s="32">
        <f t="shared" si="952"/>
        <v>45943</v>
      </c>
      <c r="L589" s="32">
        <f t="shared" ref="L589:M589" si="1004">IF(K589="","",K589+7)</f>
        <v>45950</v>
      </c>
      <c r="M589" s="32">
        <f t="shared" si="1004"/>
        <v>45957</v>
      </c>
      <c r="N589" s="33"/>
      <c r="O589" s="32" t="str">
        <f t="shared" si="872"/>
        <v/>
      </c>
      <c r="P589" s="33"/>
      <c r="Q589" s="32" t="str">
        <f t="shared" si="930"/>
        <v/>
      </c>
      <c r="R589" s="32">
        <f t="shared" si="958"/>
        <v>45985</v>
      </c>
      <c r="S589" s="34">
        <f t="shared" si="966"/>
        <v>45992</v>
      </c>
      <c r="T589" s="41"/>
      <c r="U589" s="85"/>
      <c r="V589" s="85"/>
      <c r="W589" s="85"/>
      <c r="X589" s="85"/>
      <c r="Y589" s="85"/>
      <c r="Z589" s="85"/>
    </row>
    <row r="590">
      <c r="A590" s="155">
        <f t="shared" si="995"/>
        <v>583</v>
      </c>
      <c r="B590" s="176" t="s">
        <v>2208</v>
      </c>
      <c r="C590" s="160" t="s">
        <v>2209</v>
      </c>
      <c r="D590" s="160">
        <v>9.017070205E9</v>
      </c>
      <c r="E590" s="160" t="s">
        <v>1544</v>
      </c>
      <c r="F590" s="155">
        <v>5166.0</v>
      </c>
      <c r="G590" s="58" t="s">
        <v>1123</v>
      </c>
      <c r="H590" s="170" t="s">
        <v>2210</v>
      </c>
      <c r="I590" s="47">
        <v>45935.0</v>
      </c>
      <c r="J590" s="35">
        <v>45936.0</v>
      </c>
      <c r="K590" s="32">
        <f t="shared" si="952"/>
        <v>45943</v>
      </c>
      <c r="L590" s="32">
        <f t="shared" ref="L590:M590" si="1005">IF(K590="","",K590+7)</f>
        <v>45950</v>
      </c>
      <c r="M590" s="32">
        <f t="shared" si="1005"/>
        <v>45957</v>
      </c>
      <c r="N590" s="33"/>
      <c r="O590" s="32" t="str">
        <f t="shared" si="872"/>
        <v/>
      </c>
      <c r="P590" s="33"/>
      <c r="Q590" s="32" t="str">
        <f t="shared" si="930"/>
        <v/>
      </c>
      <c r="R590" s="32">
        <f t="shared" si="958"/>
        <v>45985</v>
      </c>
      <c r="S590" s="34"/>
      <c r="T590" s="41"/>
      <c r="U590" s="85"/>
      <c r="V590" s="85"/>
      <c r="W590" s="85"/>
      <c r="X590" s="85"/>
      <c r="Y590" s="85"/>
      <c r="Z590" s="85"/>
    </row>
    <row r="591">
      <c r="A591" s="155">
        <f t="shared" si="995"/>
        <v>584</v>
      </c>
      <c r="B591" s="160" t="s">
        <v>2211</v>
      </c>
      <c r="C591" s="192" t="s">
        <v>2212</v>
      </c>
      <c r="D591" s="155">
        <v>7.875613039E9</v>
      </c>
      <c r="E591" s="155" t="s">
        <v>2213</v>
      </c>
      <c r="F591" s="155">
        <v>212.0</v>
      </c>
      <c r="G591" s="58" t="s">
        <v>42</v>
      </c>
      <c r="H591" s="171" t="s">
        <v>2214</v>
      </c>
      <c r="I591" s="47">
        <v>45935.0</v>
      </c>
      <c r="J591" s="35">
        <v>45936.0</v>
      </c>
      <c r="K591" s="32">
        <f t="shared" si="952"/>
        <v>45943</v>
      </c>
      <c r="L591" s="32">
        <f t="shared" ref="L591:M591" si="1006">IF(K591="","",K591+7)</f>
        <v>45950</v>
      </c>
      <c r="M591" s="32">
        <f t="shared" si="1006"/>
        <v>45957</v>
      </c>
      <c r="N591" s="33"/>
      <c r="O591" s="32" t="str">
        <f t="shared" si="872"/>
        <v/>
      </c>
      <c r="P591" s="33"/>
      <c r="Q591" s="32" t="str">
        <f t="shared" si="930"/>
        <v/>
      </c>
      <c r="R591" s="32">
        <f t="shared" si="958"/>
        <v>45985</v>
      </c>
      <c r="S591" s="34"/>
      <c r="T591" s="41"/>
      <c r="U591" s="85"/>
      <c r="V591" s="85"/>
      <c r="W591" s="85"/>
      <c r="X591" s="85"/>
      <c r="Y591" s="85"/>
      <c r="Z591" s="85"/>
    </row>
    <row r="592">
      <c r="A592" s="155">
        <f t="shared" si="995"/>
        <v>585</v>
      </c>
      <c r="B592" s="155" t="s">
        <v>2215</v>
      </c>
      <c r="C592" s="160" t="s">
        <v>2216</v>
      </c>
      <c r="D592" s="155">
        <v>9.004262426E9</v>
      </c>
      <c r="E592" s="160" t="s">
        <v>2217</v>
      </c>
      <c r="F592" s="155">
        <v>12830.0</v>
      </c>
      <c r="G592" s="58" t="s">
        <v>1616</v>
      </c>
      <c r="H592" s="171" t="s">
        <v>2218</v>
      </c>
      <c r="I592" s="47">
        <v>45935.0</v>
      </c>
      <c r="J592" s="35">
        <v>45936.0</v>
      </c>
      <c r="K592" s="32">
        <f t="shared" si="952"/>
        <v>45943</v>
      </c>
      <c r="L592" s="32">
        <f t="shared" ref="L592:M592" si="1007">IF(K592="","",K592+7)</f>
        <v>45950</v>
      </c>
      <c r="M592" s="32">
        <f t="shared" si="1007"/>
        <v>45957</v>
      </c>
      <c r="N592" s="33"/>
      <c r="O592" s="32" t="str">
        <f t="shared" si="872"/>
        <v/>
      </c>
      <c r="P592" s="33"/>
      <c r="Q592" s="32" t="str">
        <f t="shared" si="930"/>
        <v/>
      </c>
      <c r="R592" s="32">
        <f t="shared" si="958"/>
        <v>45985</v>
      </c>
      <c r="S592" s="34"/>
      <c r="T592" s="41"/>
      <c r="U592" s="85"/>
      <c r="V592" s="85"/>
      <c r="W592" s="85"/>
      <c r="X592" s="85"/>
      <c r="Y592" s="85"/>
      <c r="Z592" s="85"/>
    </row>
    <row r="593">
      <c r="A593" s="155">
        <f t="shared" si="995"/>
        <v>586</v>
      </c>
      <c r="B593" s="176" t="s">
        <v>2219</v>
      </c>
      <c r="C593" s="160" t="s">
        <v>2220</v>
      </c>
      <c r="D593" s="25">
        <v>9.998165939E9</v>
      </c>
      <c r="E593" s="26" t="s">
        <v>2221</v>
      </c>
      <c r="F593" s="25">
        <v>21179.0</v>
      </c>
      <c r="G593" s="58" t="s">
        <v>1123</v>
      </c>
      <c r="H593" s="170" t="s">
        <v>2222</v>
      </c>
      <c r="I593" s="47">
        <v>45936.0</v>
      </c>
      <c r="J593" s="35">
        <v>45936.0</v>
      </c>
      <c r="K593" s="32">
        <f t="shared" si="952"/>
        <v>45943</v>
      </c>
      <c r="L593" s="32">
        <f t="shared" ref="L593:M593" si="1008">IF(K593="","",K593+7)</f>
        <v>45950</v>
      </c>
      <c r="M593" s="32">
        <f t="shared" si="1008"/>
        <v>45957</v>
      </c>
      <c r="N593" s="33"/>
      <c r="O593" s="32" t="str">
        <f t="shared" si="872"/>
        <v/>
      </c>
      <c r="P593" s="33"/>
      <c r="Q593" s="32" t="str">
        <f t="shared" si="930"/>
        <v/>
      </c>
      <c r="R593" s="32">
        <f t="shared" si="958"/>
        <v>45985</v>
      </c>
      <c r="S593" s="34">
        <f t="shared" ref="S593:S622" si="1010">IF(J593="","",J593+56)</f>
        <v>45992</v>
      </c>
      <c r="T593" s="41"/>
      <c r="U593" s="85"/>
      <c r="V593" s="85"/>
      <c r="W593" s="85"/>
      <c r="X593" s="85"/>
      <c r="Y593" s="85"/>
      <c r="Z593" s="85"/>
    </row>
    <row r="594">
      <c r="A594" s="155">
        <f t="shared" si="995"/>
        <v>587</v>
      </c>
      <c r="B594" s="189" t="s">
        <v>2223</v>
      </c>
      <c r="C594" s="160" t="s">
        <v>2224</v>
      </c>
      <c r="D594" s="160">
        <v>7.569923937E9</v>
      </c>
      <c r="E594" s="160" t="s">
        <v>2225</v>
      </c>
      <c r="F594" s="155">
        <v>2759.0</v>
      </c>
      <c r="G594" s="58" t="s">
        <v>341</v>
      </c>
      <c r="H594" s="170" t="s">
        <v>2226</v>
      </c>
      <c r="I594" s="47">
        <v>45936.0</v>
      </c>
      <c r="J594" s="35">
        <v>45937.0</v>
      </c>
      <c r="K594" s="32">
        <f t="shared" si="952"/>
        <v>45944</v>
      </c>
      <c r="L594" s="32">
        <f t="shared" ref="L594:M594" si="1009">IF(K594="","",K594+7)</f>
        <v>45951</v>
      </c>
      <c r="M594" s="32">
        <f t="shared" si="1009"/>
        <v>45958</v>
      </c>
      <c r="N594" s="33"/>
      <c r="O594" s="32" t="str">
        <f t="shared" si="872"/>
        <v/>
      </c>
      <c r="P594" s="33"/>
      <c r="Q594" s="32" t="str">
        <f t="shared" si="930"/>
        <v/>
      </c>
      <c r="R594" s="32">
        <f t="shared" si="958"/>
        <v>45986</v>
      </c>
      <c r="S594" s="34">
        <f t="shared" si="1010"/>
        <v>45993</v>
      </c>
      <c r="T594" s="41"/>
      <c r="U594" s="85"/>
      <c r="V594" s="85"/>
      <c r="W594" s="85"/>
      <c r="X594" s="85"/>
      <c r="Y594" s="85"/>
      <c r="Z594" s="85"/>
    </row>
    <row r="595">
      <c r="A595" s="155">
        <f t="shared" si="995"/>
        <v>588</v>
      </c>
      <c r="B595" s="160" t="s">
        <v>2227</v>
      </c>
      <c r="C595" s="160" t="s">
        <v>2228</v>
      </c>
      <c r="E595" s="155" t="s">
        <v>2229</v>
      </c>
      <c r="F595" s="155">
        <v>900.0</v>
      </c>
      <c r="G595" s="58" t="s">
        <v>1616</v>
      </c>
      <c r="H595" s="171" t="s">
        <v>2230</v>
      </c>
      <c r="I595" s="47">
        <v>45937.0</v>
      </c>
      <c r="J595" s="35">
        <v>45937.0</v>
      </c>
      <c r="K595" s="32">
        <f t="shared" si="952"/>
        <v>45944</v>
      </c>
      <c r="L595" s="32">
        <f t="shared" ref="L595:M595" si="1011">IF(K595="","",K595+7)</f>
        <v>45951</v>
      </c>
      <c r="M595" s="32">
        <f t="shared" si="1011"/>
        <v>45958</v>
      </c>
      <c r="N595" s="33"/>
      <c r="O595" s="32" t="str">
        <f t="shared" si="872"/>
        <v/>
      </c>
      <c r="P595" s="33"/>
      <c r="Q595" s="32" t="str">
        <f t="shared" si="930"/>
        <v/>
      </c>
      <c r="R595" s="32">
        <f t="shared" si="958"/>
        <v>45986</v>
      </c>
      <c r="S595" s="34">
        <f t="shared" si="1010"/>
        <v>45993</v>
      </c>
      <c r="T595" s="41"/>
      <c r="U595" s="85"/>
      <c r="V595" s="85"/>
      <c r="W595" s="85"/>
      <c r="X595" s="85"/>
      <c r="Y595" s="85"/>
      <c r="Z595" s="85"/>
    </row>
    <row r="596">
      <c r="A596" s="155">
        <f t="shared" si="995"/>
        <v>589</v>
      </c>
      <c r="B596" s="160" t="s">
        <v>2231</v>
      </c>
      <c r="C596" s="160" t="s">
        <v>2232</v>
      </c>
      <c r="D596" s="160" t="s">
        <v>2233</v>
      </c>
      <c r="E596" s="160" t="s">
        <v>2100</v>
      </c>
      <c r="F596" s="193"/>
      <c r="G596" s="58" t="s">
        <v>1616</v>
      </c>
      <c r="H596" s="171" t="s">
        <v>2234</v>
      </c>
      <c r="I596" s="47">
        <v>45936.0</v>
      </c>
      <c r="J596" s="35">
        <v>45937.0</v>
      </c>
      <c r="K596" s="32">
        <f t="shared" si="952"/>
        <v>45944</v>
      </c>
      <c r="L596" s="32">
        <f t="shared" ref="L596:M596" si="1012">IF(K596="","",K596+7)</f>
        <v>45951</v>
      </c>
      <c r="M596" s="32">
        <f t="shared" si="1012"/>
        <v>45958</v>
      </c>
      <c r="N596" s="33"/>
      <c r="O596" s="32" t="str">
        <f t="shared" si="872"/>
        <v/>
      </c>
      <c r="P596" s="33"/>
      <c r="Q596" s="32" t="str">
        <f t="shared" si="930"/>
        <v/>
      </c>
      <c r="R596" s="32">
        <f t="shared" si="958"/>
        <v>45986</v>
      </c>
      <c r="S596" s="34">
        <f t="shared" si="1010"/>
        <v>45993</v>
      </c>
      <c r="T596" s="41"/>
      <c r="U596" s="85"/>
      <c r="V596" s="85"/>
      <c r="W596" s="85"/>
      <c r="X596" s="85"/>
      <c r="Y596" s="85"/>
      <c r="Z596" s="85"/>
    </row>
    <row r="597">
      <c r="A597" s="155">
        <f t="shared" si="995"/>
        <v>590</v>
      </c>
      <c r="B597" s="176" t="s">
        <v>2235</v>
      </c>
      <c r="C597" s="155" t="s">
        <v>2236</v>
      </c>
      <c r="E597" s="160" t="s">
        <v>2237</v>
      </c>
      <c r="F597" s="155" t="s">
        <v>2238</v>
      </c>
      <c r="G597" s="58" t="s">
        <v>1123</v>
      </c>
      <c r="H597" s="170" t="s">
        <v>2239</v>
      </c>
      <c r="I597" s="47">
        <v>45937.0</v>
      </c>
      <c r="J597" s="35">
        <v>45944.0</v>
      </c>
      <c r="K597" s="32">
        <f t="shared" si="952"/>
        <v>45951</v>
      </c>
      <c r="L597" s="32">
        <f t="shared" ref="L597:M597" si="1013">IF(K597="","",K597+7)</f>
        <v>45958</v>
      </c>
      <c r="M597" s="32">
        <f t="shared" si="1013"/>
        <v>45965</v>
      </c>
      <c r="N597" s="33"/>
      <c r="O597" s="32" t="str">
        <f t="shared" si="872"/>
        <v/>
      </c>
      <c r="P597" s="33"/>
      <c r="Q597" s="32" t="str">
        <f t="shared" si="930"/>
        <v/>
      </c>
      <c r="R597" s="32">
        <f t="shared" si="958"/>
        <v>45993</v>
      </c>
      <c r="S597" s="34">
        <f t="shared" si="1010"/>
        <v>46000</v>
      </c>
      <c r="T597" s="41"/>
      <c r="U597" s="85"/>
      <c r="V597" s="85"/>
      <c r="W597" s="85"/>
      <c r="X597" s="85"/>
      <c r="Y597" s="85"/>
      <c r="Z597" s="85"/>
    </row>
    <row r="598">
      <c r="A598" s="155">
        <f t="shared" si="995"/>
        <v>591</v>
      </c>
      <c r="B598" s="194" t="s">
        <v>2240</v>
      </c>
      <c r="C598" s="155" t="s">
        <v>2241</v>
      </c>
      <c r="D598" s="155">
        <v>9.619751131E9</v>
      </c>
      <c r="E598" s="155" t="s">
        <v>715</v>
      </c>
      <c r="F598" s="155">
        <v>4646.0</v>
      </c>
      <c r="G598" s="58" t="s">
        <v>1123</v>
      </c>
      <c r="H598" s="170" t="s">
        <v>2242</v>
      </c>
      <c r="I598" s="47">
        <v>45937.0</v>
      </c>
      <c r="J598" s="35">
        <v>45937.0</v>
      </c>
      <c r="K598" s="32">
        <f t="shared" si="952"/>
        <v>45944</v>
      </c>
      <c r="L598" s="32">
        <f t="shared" ref="L598:M598" si="1014">IF(K598="","",K598+7)</f>
        <v>45951</v>
      </c>
      <c r="M598" s="32">
        <f t="shared" si="1014"/>
        <v>45958</v>
      </c>
      <c r="N598" s="33"/>
      <c r="O598" s="32" t="str">
        <f t="shared" si="872"/>
        <v/>
      </c>
      <c r="P598" s="33"/>
      <c r="Q598" s="32" t="str">
        <f t="shared" si="930"/>
        <v/>
      </c>
      <c r="R598" s="32">
        <f t="shared" si="958"/>
        <v>45986</v>
      </c>
      <c r="S598" s="34">
        <f t="shared" si="1010"/>
        <v>45993</v>
      </c>
      <c r="T598" s="41"/>
      <c r="U598" s="85"/>
      <c r="V598" s="85"/>
      <c r="W598" s="85"/>
      <c r="X598" s="85"/>
      <c r="Y598" s="85"/>
      <c r="Z598" s="85"/>
    </row>
    <row r="599">
      <c r="A599" s="155">
        <f t="shared" si="995"/>
        <v>592</v>
      </c>
      <c r="B599" s="155" t="s">
        <v>2243</v>
      </c>
      <c r="C599" s="155" t="s">
        <v>2244</v>
      </c>
      <c r="D599" s="160" t="s">
        <v>2245</v>
      </c>
      <c r="G599" s="58" t="s">
        <v>791</v>
      </c>
      <c r="H599" s="140"/>
      <c r="I599" s="47">
        <v>45936.0</v>
      </c>
      <c r="J599" s="35"/>
      <c r="K599" s="32" t="str">
        <f t="shared" si="952"/>
        <v/>
      </c>
      <c r="L599" s="32" t="str">
        <f t="shared" ref="L599:M599" si="1015">IF(K599="","",K599+7)</f>
        <v/>
      </c>
      <c r="M599" s="32" t="str">
        <f t="shared" si="1015"/>
        <v/>
      </c>
      <c r="N599" s="33">
        <v>45937.0</v>
      </c>
      <c r="O599" s="32">
        <f t="shared" si="872"/>
        <v>45951</v>
      </c>
      <c r="P599" s="33"/>
      <c r="Q599" s="32" t="str">
        <f t="shared" si="930"/>
        <v/>
      </c>
      <c r="R599" s="32" t="str">
        <f t="shared" si="958"/>
        <v/>
      </c>
      <c r="S599" s="34" t="str">
        <f t="shared" si="1010"/>
        <v/>
      </c>
      <c r="T599" s="41"/>
      <c r="U599" s="85"/>
      <c r="V599" s="85"/>
      <c r="W599" s="85"/>
      <c r="X599" s="85"/>
      <c r="Y599" s="85"/>
      <c r="Z599" s="85"/>
    </row>
    <row r="600">
      <c r="A600" s="155">
        <f t="shared" si="995"/>
        <v>593</v>
      </c>
      <c r="C600" s="183" t="s">
        <v>2246</v>
      </c>
      <c r="D600" s="160">
        <v>9.270051649E9</v>
      </c>
      <c r="F600" s="160" t="s">
        <v>2247</v>
      </c>
      <c r="G600" s="140"/>
      <c r="H600" s="156"/>
      <c r="I600" s="95"/>
      <c r="J600" s="41"/>
      <c r="K600" s="32" t="str">
        <f t="shared" si="952"/>
        <v/>
      </c>
      <c r="L600" s="32" t="str">
        <f t="shared" ref="L600:M600" si="1016">IF(K600="","",K600+7)</f>
        <v/>
      </c>
      <c r="M600" s="32" t="str">
        <f t="shared" si="1016"/>
        <v/>
      </c>
      <c r="N600" s="33"/>
      <c r="O600" s="32" t="str">
        <f t="shared" si="872"/>
        <v/>
      </c>
      <c r="P600" s="33"/>
      <c r="Q600" s="32" t="str">
        <f t="shared" si="930"/>
        <v/>
      </c>
      <c r="R600" s="32" t="str">
        <f t="shared" si="958"/>
        <v/>
      </c>
      <c r="S600" s="34" t="str">
        <f t="shared" si="1010"/>
        <v/>
      </c>
      <c r="T600" s="41"/>
      <c r="U600" s="85"/>
      <c r="V600" s="85"/>
      <c r="W600" s="85"/>
      <c r="X600" s="85"/>
      <c r="Y600" s="85"/>
      <c r="Z600" s="85"/>
    </row>
    <row r="601">
      <c r="A601" s="155">
        <f t="shared" si="995"/>
        <v>594</v>
      </c>
      <c r="B601" s="58" t="s">
        <v>1522</v>
      </c>
      <c r="C601" s="45" t="s">
        <v>1523</v>
      </c>
      <c r="D601" s="45" t="s">
        <v>1524</v>
      </c>
      <c r="E601" s="45" t="s">
        <v>1155</v>
      </c>
      <c r="F601" s="45">
        <v>13685.0</v>
      </c>
      <c r="G601" s="58" t="s">
        <v>1616</v>
      </c>
      <c r="H601" s="171" t="s">
        <v>2248</v>
      </c>
      <c r="I601" s="47">
        <v>45937.0</v>
      </c>
      <c r="J601" s="35">
        <v>45937.0</v>
      </c>
      <c r="K601" s="32">
        <f t="shared" si="952"/>
        <v>45944</v>
      </c>
      <c r="L601" s="32">
        <f t="shared" ref="L601:M601" si="1017">IF(K601="","",K601+7)</f>
        <v>45951</v>
      </c>
      <c r="M601" s="32">
        <f t="shared" si="1017"/>
        <v>45958</v>
      </c>
      <c r="N601" s="33"/>
      <c r="O601" s="32" t="str">
        <f t="shared" si="872"/>
        <v/>
      </c>
      <c r="P601" s="33"/>
      <c r="Q601" s="32" t="str">
        <f t="shared" si="930"/>
        <v/>
      </c>
      <c r="R601" s="32">
        <f t="shared" si="958"/>
        <v>45986</v>
      </c>
      <c r="S601" s="34">
        <f t="shared" si="1010"/>
        <v>45993</v>
      </c>
      <c r="T601" s="41"/>
      <c r="U601" s="85"/>
      <c r="V601" s="85"/>
      <c r="W601" s="85"/>
      <c r="X601" s="85"/>
      <c r="Y601" s="85"/>
      <c r="Z601" s="85"/>
    </row>
    <row r="602">
      <c r="A602" s="155">
        <f t="shared" si="995"/>
        <v>595</v>
      </c>
      <c r="B602" s="137" t="s">
        <v>272</v>
      </c>
      <c r="C602" s="45" t="s">
        <v>273</v>
      </c>
      <c r="D602" s="44">
        <v>9.980635565E9</v>
      </c>
      <c r="E602" s="44" t="s">
        <v>1751</v>
      </c>
      <c r="F602" s="45">
        <v>17934.0</v>
      </c>
      <c r="G602" s="58" t="s">
        <v>1123</v>
      </c>
      <c r="H602" s="170" t="s">
        <v>2249</v>
      </c>
      <c r="I602" s="47">
        <v>45937.0</v>
      </c>
      <c r="J602" s="35">
        <v>45937.0</v>
      </c>
      <c r="K602" s="32">
        <f t="shared" si="952"/>
        <v>45944</v>
      </c>
      <c r="L602" s="32">
        <f t="shared" ref="L602:M602" si="1018">IF(K602="","",K602+7)</f>
        <v>45951</v>
      </c>
      <c r="M602" s="32">
        <f t="shared" si="1018"/>
        <v>45958</v>
      </c>
      <c r="N602" s="33"/>
      <c r="O602" s="32" t="str">
        <f t="shared" si="872"/>
        <v/>
      </c>
      <c r="P602" s="33"/>
      <c r="Q602" s="32" t="str">
        <f t="shared" si="930"/>
        <v/>
      </c>
      <c r="R602" s="32">
        <f t="shared" si="958"/>
        <v>45986</v>
      </c>
      <c r="S602" s="34">
        <f t="shared" si="1010"/>
        <v>45993</v>
      </c>
      <c r="T602" s="41"/>
      <c r="U602" s="85"/>
      <c r="V602" s="85"/>
      <c r="W602" s="85"/>
      <c r="X602" s="85"/>
      <c r="Y602" s="85"/>
      <c r="Z602" s="85"/>
    </row>
    <row r="603">
      <c r="A603" s="155">
        <f t="shared" si="995"/>
        <v>596</v>
      </c>
      <c r="B603" s="155" t="s">
        <v>2250</v>
      </c>
      <c r="C603" s="155" t="s">
        <v>203</v>
      </c>
      <c r="D603" s="27" t="s">
        <v>204</v>
      </c>
      <c r="E603" s="160" t="s">
        <v>2251</v>
      </c>
      <c r="G603" s="58" t="s">
        <v>1616</v>
      </c>
      <c r="H603" s="171" t="s">
        <v>2252</v>
      </c>
      <c r="I603" s="47">
        <v>45937.0</v>
      </c>
      <c r="J603" s="35">
        <v>45943.0</v>
      </c>
      <c r="K603" s="32">
        <f t="shared" si="952"/>
        <v>45950</v>
      </c>
      <c r="L603" s="32">
        <f t="shared" ref="L603:M603" si="1019">IF(K603="","",K603+7)</f>
        <v>45957</v>
      </c>
      <c r="M603" s="32">
        <f t="shared" si="1019"/>
        <v>45964</v>
      </c>
      <c r="N603" s="33"/>
      <c r="O603" s="32" t="str">
        <f t="shared" si="872"/>
        <v/>
      </c>
      <c r="P603" s="33"/>
      <c r="Q603" s="32" t="str">
        <f t="shared" si="930"/>
        <v/>
      </c>
      <c r="R603" s="32">
        <f t="shared" si="958"/>
        <v>45992</v>
      </c>
      <c r="S603" s="34">
        <f t="shared" si="1010"/>
        <v>45999</v>
      </c>
      <c r="T603" s="41"/>
      <c r="U603" s="85"/>
      <c r="V603" s="85"/>
      <c r="W603" s="85"/>
      <c r="X603" s="85"/>
      <c r="Y603" s="85"/>
      <c r="Z603" s="85"/>
    </row>
    <row r="604">
      <c r="A604" s="155">
        <f t="shared" si="995"/>
        <v>597</v>
      </c>
      <c r="B604" s="155" t="s">
        <v>2253</v>
      </c>
      <c r="C604" s="155" t="s">
        <v>2254</v>
      </c>
      <c r="D604" s="193"/>
      <c r="E604" s="160" t="s">
        <v>2255</v>
      </c>
      <c r="F604" s="191" t="s">
        <v>1975</v>
      </c>
      <c r="G604" s="140"/>
      <c r="H604" s="156"/>
      <c r="I604" s="95"/>
      <c r="J604" s="41"/>
      <c r="K604" s="32" t="str">
        <f t="shared" si="952"/>
        <v/>
      </c>
      <c r="L604" s="32" t="str">
        <f t="shared" ref="L604:M604" si="1020">IF(K604="","",K604+7)</f>
        <v/>
      </c>
      <c r="M604" s="32" t="str">
        <f t="shared" si="1020"/>
        <v/>
      </c>
      <c r="N604" s="33"/>
      <c r="O604" s="32" t="str">
        <f t="shared" si="872"/>
        <v/>
      </c>
      <c r="P604" s="33"/>
      <c r="Q604" s="32" t="str">
        <f t="shared" si="930"/>
        <v/>
      </c>
      <c r="R604" s="32" t="str">
        <f t="shared" si="958"/>
        <v/>
      </c>
      <c r="S604" s="34" t="str">
        <f t="shared" si="1010"/>
        <v/>
      </c>
      <c r="T604" s="41"/>
      <c r="U604" s="85"/>
      <c r="V604" s="85"/>
      <c r="W604" s="85"/>
      <c r="X604" s="85"/>
      <c r="Y604" s="85"/>
      <c r="Z604" s="85"/>
    </row>
    <row r="605">
      <c r="A605" s="155">
        <f t="shared" si="995"/>
        <v>598</v>
      </c>
      <c r="B605" s="155" t="s">
        <v>2256</v>
      </c>
      <c r="C605" s="160" t="s">
        <v>2257</v>
      </c>
      <c r="D605" s="155" t="s">
        <v>2258</v>
      </c>
      <c r="E605" s="155" t="s">
        <v>2259</v>
      </c>
      <c r="F605" s="155">
        <v>599.0</v>
      </c>
      <c r="G605" s="58" t="s">
        <v>1616</v>
      </c>
      <c r="H605" s="171" t="s">
        <v>2260</v>
      </c>
      <c r="I605" s="47">
        <v>45939.0</v>
      </c>
      <c r="J605" s="35">
        <v>45943.0</v>
      </c>
      <c r="K605" s="32">
        <f t="shared" si="952"/>
        <v>45950</v>
      </c>
      <c r="L605" s="32">
        <f t="shared" ref="L605:M605" si="1021">IF(K605="","",K605+7)</f>
        <v>45957</v>
      </c>
      <c r="M605" s="32">
        <f t="shared" si="1021"/>
        <v>45964</v>
      </c>
      <c r="N605" s="33"/>
      <c r="O605" s="32" t="str">
        <f t="shared" si="872"/>
        <v/>
      </c>
      <c r="P605" s="33"/>
      <c r="Q605" s="32" t="str">
        <f t="shared" si="930"/>
        <v/>
      </c>
      <c r="R605" s="32">
        <f t="shared" si="958"/>
        <v>45992</v>
      </c>
      <c r="S605" s="34">
        <f t="shared" si="1010"/>
        <v>45999</v>
      </c>
      <c r="T605" s="41"/>
      <c r="U605" s="85"/>
      <c r="V605" s="85"/>
      <c r="W605" s="85"/>
      <c r="X605" s="85"/>
      <c r="Y605" s="85"/>
      <c r="Z605" s="85"/>
    </row>
    <row r="606">
      <c r="A606" s="155">
        <f t="shared" si="995"/>
        <v>599</v>
      </c>
      <c r="C606" s="160" t="s">
        <v>2261</v>
      </c>
      <c r="D606" s="160" t="s">
        <v>2262</v>
      </c>
      <c r="E606" s="155" t="s">
        <v>2263</v>
      </c>
      <c r="F606" s="155">
        <v>400.0</v>
      </c>
      <c r="G606" s="58" t="s">
        <v>1616</v>
      </c>
      <c r="H606" s="171" t="s">
        <v>2264</v>
      </c>
      <c r="I606" s="47">
        <v>45939.0</v>
      </c>
      <c r="J606" s="35">
        <v>45943.0</v>
      </c>
      <c r="K606" s="32">
        <f t="shared" si="952"/>
        <v>45950</v>
      </c>
      <c r="L606" s="32">
        <f t="shared" ref="L606:M606" si="1022">IF(K606="","",K606+7)</f>
        <v>45957</v>
      </c>
      <c r="M606" s="32">
        <f t="shared" si="1022"/>
        <v>45964</v>
      </c>
      <c r="N606" s="33"/>
      <c r="O606" s="32" t="str">
        <f t="shared" si="872"/>
        <v/>
      </c>
      <c r="P606" s="33"/>
      <c r="Q606" s="32" t="str">
        <f t="shared" si="930"/>
        <v/>
      </c>
      <c r="R606" s="32">
        <f t="shared" si="958"/>
        <v>45992</v>
      </c>
      <c r="S606" s="34">
        <f t="shared" si="1010"/>
        <v>45999</v>
      </c>
      <c r="T606" s="41"/>
      <c r="U606" s="85"/>
      <c r="V606" s="85"/>
      <c r="W606" s="85"/>
      <c r="X606" s="85"/>
      <c r="Y606" s="85"/>
      <c r="Z606" s="85"/>
    </row>
    <row r="607">
      <c r="A607" s="155">
        <f t="shared" si="995"/>
        <v>600</v>
      </c>
      <c r="B607" s="155" t="s">
        <v>2265</v>
      </c>
      <c r="C607" s="155" t="s">
        <v>2266</v>
      </c>
      <c r="D607" s="195">
        <v>6.300510869E9</v>
      </c>
      <c r="E607" s="160" t="s">
        <v>2267</v>
      </c>
      <c r="F607" s="155">
        <v>10000.0</v>
      </c>
      <c r="G607" s="58" t="s">
        <v>1616</v>
      </c>
      <c r="H607" s="171" t="s">
        <v>2268</v>
      </c>
      <c r="I607" s="47">
        <v>45940.0</v>
      </c>
      <c r="J607" s="35">
        <v>45943.0</v>
      </c>
      <c r="K607" s="32">
        <f t="shared" si="952"/>
        <v>45950</v>
      </c>
      <c r="L607" s="32">
        <f t="shared" ref="L607:M607" si="1023">IF(K607="","",K607+7)</f>
        <v>45957</v>
      </c>
      <c r="M607" s="32">
        <f t="shared" si="1023"/>
        <v>45964</v>
      </c>
      <c r="N607" s="33"/>
      <c r="O607" s="32" t="str">
        <f t="shared" si="872"/>
        <v/>
      </c>
      <c r="P607" s="33"/>
      <c r="Q607" s="32" t="str">
        <f t="shared" si="930"/>
        <v/>
      </c>
      <c r="R607" s="32">
        <f t="shared" si="958"/>
        <v>45992</v>
      </c>
      <c r="S607" s="34">
        <f t="shared" si="1010"/>
        <v>45999</v>
      </c>
      <c r="T607" s="41"/>
      <c r="U607" s="85"/>
      <c r="V607" s="85"/>
      <c r="W607" s="85"/>
      <c r="X607" s="85"/>
      <c r="Y607" s="85"/>
      <c r="Z607" s="85"/>
    </row>
    <row r="608">
      <c r="A608" s="155">
        <f t="shared" si="995"/>
        <v>601</v>
      </c>
      <c r="C608" s="183"/>
      <c r="G608" s="140"/>
      <c r="H608" s="156"/>
      <c r="I608" s="95"/>
      <c r="J608" s="41"/>
      <c r="K608" s="32" t="str">
        <f t="shared" si="952"/>
        <v/>
      </c>
      <c r="L608" s="32" t="str">
        <f t="shared" ref="L608:M608" si="1024">IF(K608="","",K608+7)</f>
        <v/>
      </c>
      <c r="M608" s="32" t="str">
        <f t="shared" si="1024"/>
        <v/>
      </c>
      <c r="N608" s="33"/>
      <c r="O608" s="32" t="str">
        <f t="shared" si="872"/>
        <v/>
      </c>
      <c r="P608" s="33"/>
      <c r="Q608" s="32" t="str">
        <f t="shared" si="930"/>
        <v/>
      </c>
      <c r="R608" s="32" t="str">
        <f t="shared" si="958"/>
        <v/>
      </c>
      <c r="S608" s="34" t="str">
        <f t="shared" si="1010"/>
        <v/>
      </c>
      <c r="T608" s="41"/>
      <c r="U608" s="85"/>
      <c r="V608" s="85"/>
      <c r="W608" s="85"/>
      <c r="X608" s="85"/>
      <c r="Y608" s="85"/>
      <c r="Z608" s="85"/>
    </row>
    <row r="609">
      <c r="A609" s="155">
        <f t="shared" si="995"/>
        <v>602</v>
      </c>
      <c r="C609" s="183" t="s">
        <v>2269</v>
      </c>
      <c r="D609" s="160">
        <v>9.900085493E9</v>
      </c>
      <c r="E609" s="155" t="s">
        <v>2270</v>
      </c>
      <c r="G609" s="140"/>
      <c r="H609" s="156"/>
      <c r="I609" s="47">
        <v>45947.0</v>
      </c>
      <c r="J609" s="41"/>
      <c r="K609" s="32" t="str">
        <f t="shared" si="952"/>
        <v/>
      </c>
      <c r="L609" s="32" t="str">
        <f t="shared" ref="L609:M609" si="1025">IF(K609="","",K609+7)</f>
        <v/>
      </c>
      <c r="M609" s="32" t="str">
        <f t="shared" si="1025"/>
        <v/>
      </c>
      <c r="N609" s="41"/>
      <c r="O609" s="32" t="str">
        <f t="shared" si="872"/>
        <v/>
      </c>
      <c r="P609" s="41"/>
      <c r="Q609" s="32" t="str">
        <f t="shared" si="930"/>
        <v/>
      </c>
      <c r="R609" s="196"/>
      <c r="S609" s="34" t="str">
        <f t="shared" si="1010"/>
        <v/>
      </c>
      <c r="T609" s="41"/>
      <c r="U609" s="196"/>
      <c r="V609" s="196"/>
      <c r="W609" s="196"/>
      <c r="X609" s="196"/>
      <c r="Y609" s="196"/>
      <c r="Z609" s="196"/>
    </row>
    <row r="610">
      <c r="A610" s="155">
        <f t="shared" si="995"/>
        <v>603</v>
      </c>
      <c r="B610" s="155" t="s">
        <v>2271</v>
      </c>
      <c r="C610" s="155" t="s">
        <v>2272</v>
      </c>
      <c r="D610" s="155" t="s">
        <v>2273</v>
      </c>
      <c r="E610" s="160" t="s">
        <v>229</v>
      </c>
      <c r="F610" s="155">
        <v>33990.0</v>
      </c>
      <c r="G610" s="58" t="s">
        <v>1616</v>
      </c>
      <c r="H610" s="171" t="s">
        <v>2274</v>
      </c>
      <c r="I610" s="47">
        <v>45939.0</v>
      </c>
      <c r="J610" s="35">
        <v>45943.0</v>
      </c>
      <c r="K610" s="32">
        <f t="shared" si="952"/>
        <v>45950</v>
      </c>
      <c r="L610" s="32">
        <f t="shared" ref="L610:M610" si="1026">IF(K610="","",K610+7)</f>
        <v>45957</v>
      </c>
      <c r="M610" s="32">
        <f t="shared" si="1026"/>
        <v>45964</v>
      </c>
      <c r="N610" s="41"/>
      <c r="O610" s="32" t="str">
        <f t="shared" si="872"/>
        <v/>
      </c>
      <c r="P610" s="41"/>
      <c r="Q610" s="196"/>
      <c r="R610" s="196"/>
      <c r="S610" s="34">
        <f t="shared" si="1010"/>
        <v>45999</v>
      </c>
      <c r="T610" s="41"/>
      <c r="U610" s="196"/>
      <c r="V610" s="196"/>
      <c r="W610" s="196"/>
      <c r="X610" s="196"/>
      <c r="Y610" s="196"/>
      <c r="Z610" s="196"/>
    </row>
    <row r="611">
      <c r="A611" s="155">
        <f t="shared" si="995"/>
        <v>604</v>
      </c>
      <c r="B611" s="155" t="s">
        <v>2275</v>
      </c>
      <c r="C611" s="155" t="s">
        <v>2276</v>
      </c>
      <c r="D611" s="155" t="s">
        <v>2277</v>
      </c>
      <c r="E611" s="160" t="s">
        <v>2278</v>
      </c>
      <c r="G611" s="58" t="s">
        <v>1616</v>
      </c>
      <c r="H611" s="171" t="s">
        <v>2279</v>
      </c>
      <c r="I611" s="47">
        <v>45939.0</v>
      </c>
      <c r="J611" s="35">
        <v>45943.0</v>
      </c>
      <c r="K611" s="32">
        <f t="shared" si="952"/>
        <v>45950</v>
      </c>
      <c r="L611" s="32">
        <f t="shared" ref="L611:M611" si="1027">IF(K611="","",K611+7)</f>
        <v>45957</v>
      </c>
      <c r="M611" s="32">
        <f t="shared" si="1027"/>
        <v>45964</v>
      </c>
      <c r="N611" s="41"/>
      <c r="O611" s="32" t="str">
        <f t="shared" si="872"/>
        <v/>
      </c>
      <c r="P611" s="41"/>
      <c r="Q611" s="196"/>
      <c r="R611" s="196"/>
      <c r="S611" s="34">
        <f t="shared" si="1010"/>
        <v>45999</v>
      </c>
      <c r="T611" s="41"/>
      <c r="U611" s="196"/>
      <c r="V611" s="196"/>
      <c r="W611" s="196"/>
      <c r="X611" s="196"/>
      <c r="Y611" s="196"/>
      <c r="Z611" s="196"/>
    </row>
    <row r="612">
      <c r="A612" s="155">
        <f t="shared" si="995"/>
        <v>605</v>
      </c>
      <c r="B612" s="176" t="s">
        <v>2275</v>
      </c>
      <c r="C612" s="155" t="s">
        <v>2276</v>
      </c>
      <c r="D612" s="155" t="s">
        <v>2277</v>
      </c>
      <c r="E612" s="160" t="s">
        <v>2280</v>
      </c>
      <c r="F612" s="155">
        <v>59000.0</v>
      </c>
      <c r="G612" s="58" t="s">
        <v>1123</v>
      </c>
      <c r="H612" s="171" t="s">
        <v>2281</v>
      </c>
      <c r="I612" s="47">
        <v>45939.0</v>
      </c>
      <c r="J612" s="35">
        <v>45945.0</v>
      </c>
      <c r="K612" s="32">
        <f t="shared" si="952"/>
        <v>45952</v>
      </c>
      <c r="L612" s="32">
        <f t="shared" ref="L612:M612" si="1028">IF(K612="","",K612+7)</f>
        <v>45959</v>
      </c>
      <c r="M612" s="32">
        <f t="shared" si="1028"/>
        <v>45966</v>
      </c>
      <c r="N612" s="41"/>
      <c r="O612" s="32" t="str">
        <f t="shared" si="872"/>
        <v/>
      </c>
      <c r="P612" s="41"/>
      <c r="Q612" s="196"/>
      <c r="R612" s="196"/>
      <c r="S612" s="34">
        <f t="shared" si="1010"/>
        <v>46001</v>
      </c>
      <c r="T612" s="41"/>
      <c r="U612" s="196"/>
      <c r="V612" s="196"/>
      <c r="W612" s="196"/>
      <c r="X612" s="196"/>
      <c r="Y612" s="196"/>
      <c r="Z612" s="196"/>
    </row>
    <row r="613">
      <c r="A613" s="155">
        <f t="shared" si="995"/>
        <v>606</v>
      </c>
      <c r="B613" s="155" t="s">
        <v>2275</v>
      </c>
      <c r="C613" s="155" t="s">
        <v>2276</v>
      </c>
      <c r="D613" s="155" t="s">
        <v>2277</v>
      </c>
      <c r="E613" s="160" t="s">
        <v>2282</v>
      </c>
      <c r="F613" s="155">
        <v>100000.0</v>
      </c>
      <c r="G613" s="58" t="s">
        <v>1616</v>
      </c>
      <c r="H613" s="156"/>
      <c r="I613" s="47">
        <v>45939.0</v>
      </c>
      <c r="J613" s="35">
        <v>45944.0</v>
      </c>
      <c r="K613" s="32">
        <f t="shared" si="952"/>
        <v>45951</v>
      </c>
      <c r="L613" s="32">
        <f t="shared" ref="L613:M613" si="1029">IF(K613="","",K613+7)</f>
        <v>45958</v>
      </c>
      <c r="M613" s="32">
        <f t="shared" si="1029"/>
        <v>45965</v>
      </c>
      <c r="N613" s="41"/>
      <c r="O613" s="32" t="str">
        <f t="shared" si="872"/>
        <v/>
      </c>
      <c r="P613" s="41"/>
      <c r="Q613" s="196"/>
      <c r="R613" s="196"/>
      <c r="S613" s="34">
        <f t="shared" si="1010"/>
        <v>46000</v>
      </c>
      <c r="T613" s="41"/>
      <c r="U613" s="196"/>
      <c r="V613" s="196"/>
      <c r="W613" s="196"/>
      <c r="X613" s="196"/>
      <c r="Y613" s="196"/>
      <c r="Z613" s="196"/>
    </row>
    <row r="614">
      <c r="A614" s="155">
        <f t="shared" si="995"/>
        <v>607</v>
      </c>
      <c r="B614" s="155" t="s">
        <v>1798</v>
      </c>
      <c r="C614" s="155" t="s">
        <v>1799</v>
      </c>
      <c r="D614" s="155" t="s">
        <v>2283</v>
      </c>
      <c r="E614" s="160" t="s">
        <v>2284</v>
      </c>
      <c r="G614" s="140"/>
      <c r="H614" s="156"/>
      <c r="I614" s="47">
        <v>45939.0</v>
      </c>
      <c r="J614" s="35">
        <v>45943.0</v>
      </c>
      <c r="K614" s="32">
        <f t="shared" si="952"/>
        <v>45950</v>
      </c>
      <c r="L614" s="32">
        <f t="shared" ref="L614:M614" si="1030">IF(K614="","",K614+7)</f>
        <v>45957</v>
      </c>
      <c r="M614" s="32">
        <f t="shared" si="1030"/>
        <v>45964</v>
      </c>
      <c r="N614" s="41"/>
      <c r="O614" s="32" t="str">
        <f t="shared" si="872"/>
        <v/>
      </c>
      <c r="P614" s="41"/>
      <c r="Q614" s="196"/>
      <c r="R614" s="196"/>
      <c r="S614" s="34">
        <f t="shared" si="1010"/>
        <v>45999</v>
      </c>
      <c r="T614" s="41"/>
      <c r="U614" s="196"/>
      <c r="V614" s="196"/>
      <c r="W614" s="196"/>
      <c r="X614" s="196"/>
      <c r="Y614" s="196"/>
      <c r="Z614" s="196"/>
    </row>
    <row r="615">
      <c r="A615" s="155">
        <f t="shared" si="995"/>
        <v>608</v>
      </c>
      <c r="B615" s="176" t="s">
        <v>2285</v>
      </c>
      <c r="C615" s="155" t="s">
        <v>2286</v>
      </c>
      <c r="D615" s="195">
        <v>7.979735706E9</v>
      </c>
      <c r="E615" s="160" t="s">
        <v>350</v>
      </c>
      <c r="G615" s="140"/>
      <c r="H615" s="156"/>
      <c r="I615" s="47">
        <v>45939.0</v>
      </c>
      <c r="J615" s="35">
        <v>45943.0</v>
      </c>
      <c r="K615" s="32">
        <f t="shared" si="952"/>
        <v>45950</v>
      </c>
      <c r="L615" s="32">
        <f t="shared" ref="L615:M615" si="1031">IF(K615="","",K615+7)</f>
        <v>45957</v>
      </c>
      <c r="M615" s="32">
        <f t="shared" si="1031"/>
        <v>45964</v>
      </c>
      <c r="N615" s="41"/>
      <c r="O615" s="32" t="str">
        <f t="shared" si="872"/>
        <v/>
      </c>
      <c r="P615" s="41"/>
      <c r="Q615" s="196"/>
      <c r="R615" s="196"/>
      <c r="S615" s="34">
        <f t="shared" si="1010"/>
        <v>45999</v>
      </c>
      <c r="T615" s="41"/>
      <c r="U615" s="196"/>
      <c r="V615" s="196"/>
      <c r="W615" s="196"/>
      <c r="X615" s="196"/>
      <c r="Y615" s="196"/>
      <c r="Z615" s="196"/>
    </row>
    <row r="616">
      <c r="A616" s="155">
        <f t="shared" si="995"/>
        <v>609</v>
      </c>
      <c r="B616" s="155" t="s">
        <v>2287</v>
      </c>
      <c r="C616" s="160" t="s">
        <v>2288</v>
      </c>
      <c r="D616" s="195" t="s">
        <v>2289</v>
      </c>
      <c r="E616" s="155" t="s">
        <v>350</v>
      </c>
      <c r="G616" s="140"/>
      <c r="H616" s="156"/>
      <c r="I616" s="47">
        <v>45943.0</v>
      </c>
      <c r="J616" s="35">
        <v>45944.0</v>
      </c>
      <c r="K616" s="32">
        <f t="shared" si="952"/>
        <v>45951</v>
      </c>
      <c r="L616" s="32">
        <f t="shared" ref="L616:M616" si="1032">IF(K616="","",K616+7)</f>
        <v>45958</v>
      </c>
      <c r="M616" s="32">
        <f t="shared" si="1032"/>
        <v>45965</v>
      </c>
      <c r="N616" s="41"/>
      <c r="O616" s="32" t="str">
        <f t="shared" si="872"/>
        <v/>
      </c>
      <c r="P616" s="41"/>
      <c r="Q616" s="196"/>
      <c r="R616" s="196"/>
      <c r="S616" s="34">
        <f t="shared" si="1010"/>
        <v>46000</v>
      </c>
      <c r="T616" s="41"/>
      <c r="U616" s="196"/>
      <c r="V616" s="196"/>
      <c r="W616" s="196"/>
      <c r="X616" s="196"/>
      <c r="Y616" s="196"/>
      <c r="Z616" s="196"/>
    </row>
    <row r="617">
      <c r="A617" s="155">
        <f t="shared" si="995"/>
        <v>610</v>
      </c>
      <c r="C617" s="155" t="s">
        <v>2290</v>
      </c>
      <c r="D617" s="160" t="s">
        <v>2291</v>
      </c>
      <c r="E617" s="160" t="s">
        <v>2292</v>
      </c>
      <c r="G617" s="140"/>
      <c r="H617" s="156"/>
      <c r="I617" s="47">
        <v>45943.0</v>
      </c>
      <c r="J617" s="35">
        <v>45944.0</v>
      </c>
      <c r="K617" s="32">
        <f t="shared" si="952"/>
        <v>45951</v>
      </c>
      <c r="L617" s="32">
        <f t="shared" ref="L617:M617" si="1033">IF(K617="","",K617+7)</f>
        <v>45958</v>
      </c>
      <c r="M617" s="32">
        <f t="shared" si="1033"/>
        <v>45965</v>
      </c>
      <c r="N617" s="41"/>
      <c r="O617" s="32" t="str">
        <f t="shared" si="872"/>
        <v/>
      </c>
      <c r="P617" s="41"/>
      <c r="Q617" s="196"/>
      <c r="R617" s="196"/>
      <c r="S617" s="34">
        <f t="shared" si="1010"/>
        <v>46000</v>
      </c>
      <c r="T617" s="41"/>
      <c r="U617" s="196"/>
      <c r="V617" s="196"/>
      <c r="W617" s="196"/>
      <c r="X617" s="196"/>
      <c r="Y617" s="196"/>
      <c r="Z617" s="196"/>
    </row>
    <row r="618">
      <c r="A618" s="155">
        <f t="shared" si="995"/>
        <v>611</v>
      </c>
      <c r="B618" s="160" t="s">
        <v>2293</v>
      </c>
      <c r="C618" s="160" t="s">
        <v>2294</v>
      </c>
      <c r="D618" s="195">
        <v>9.690547551E9</v>
      </c>
      <c r="E618" s="160" t="s">
        <v>350</v>
      </c>
      <c r="G618" s="58" t="s">
        <v>42</v>
      </c>
      <c r="H618" s="156"/>
      <c r="I618" s="47">
        <v>45943.0</v>
      </c>
      <c r="J618" s="35">
        <v>45944.0</v>
      </c>
      <c r="K618" s="32"/>
      <c r="L618" s="32" t="str">
        <f t="shared" ref="L618:M618" si="1034">IF(K618="","",K618+7)</f>
        <v/>
      </c>
      <c r="M618" s="32" t="str">
        <f t="shared" si="1034"/>
        <v/>
      </c>
      <c r="N618" s="41"/>
      <c r="O618" s="32" t="str">
        <f t="shared" si="872"/>
        <v/>
      </c>
      <c r="P618" s="41"/>
      <c r="Q618" s="196"/>
      <c r="R618" s="196"/>
      <c r="S618" s="34">
        <f t="shared" si="1010"/>
        <v>46000</v>
      </c>
      <c r="T618" s="41"/>
      <c r="U618" s="196"/>
      <c r="V618" s="196"/>
      <c r="W618" s="196"/>
      <c r="X618" s="196"/>
      <c r="Y618" s="196"/>
      <c r="Z618" s="196"/>
    </row>
    <row r="619">
      <c r="A619" s="155">
        <f t="shared" si="995"/>
        <v>612</v>
      </c>
      <c r="C619" s="160" t="s">
        <v>2295</v>
      </c>
      <c r="D619" s="160">
        <v>9.739460909E9</v>
      </c>
      <c r="E619" s="155" t="s">
        <v>2296</v>
      </c>
      <c r="G619" s="140"/>
      <c r="H619" s="156"/>
      <c r="I619" s="47">
        <v>45943.0</v>
      </c>
      <c r="J619" s="35">
        <v>45944.0</v>
      </c>
      <c r="K619" s="32">
        <f t="shared" ref="K619:M619" si="1035">IF(J619="","",J619+7)</f>
        <v>45951</v>
      </c>
      <c r="L619" s="32">
        <f t="shared" si="1035"/>
        <v>45958</v>
      </c>
      <c r="M619" s="32">
        <f t="shared" si="1035"/>
        <v>45965</v>
      </c>
      <c r="N619" s="41"/>
      <c r="O619" s="32" t="str">
        <f t="shared" si="872"/>
        <v/>
      </c>
      <c r="P619" s="41"/>
      <c r="Q619" s="196"/>
      <c r="R619" s="196"/>
      <c r="S619" s="34">
        <f t="shared" si="1010"/>
        <v>46000</v>
      </c>
      <c r="T619" s="41"/>
      <c r="U619" s="196"/>
      <c r="V619" s="196"/>
      <c r="W619" s="196"/>
      <c r="X619" s="196"/>
      <c r="Y619" s="196"/>
      <c r="Z619" s="196"/>
    </row>
    <row r="620">
      <c r="A620" s="155">
        <f t="shared" si="995"/>
        <v>613</v>
      </c>
      <c r="B620" s="160" t="s">
        <v>2297</v>
      </c>
      <c r="C620" s="160" t="s">
        <v>2298</v>
      </c>
      <c r="F620" s="160" t="s">
        <v>2299</v>
      </c>
      <c r="G620" s="140"/>
      <c r="H620" s="156"/>
      <c r="I620" s="95"/>
      <c r="J620" s="41"/>
      <c r="K620" s="32" t="str">
        <f t="shared" ref="K620:M620" si="1036">IF(J620="","",J620+7)</f>
        <v/>
      </c>
      <c r="L620" s="32" t="str">
        <f t="shared" si="1036"/>
        <v/>
      </c>
      <c r="M620" s="32" t="str">
        <f t="shared" si="1036"/>
        <v/>
      </c>
      <c r="N620" s="41"/>
      <c r="O620" s="32" t="str">
        <f t="shared" si="872"/>
        <v/>
      </c>
      <c r="P620" s="41"/>
      <c r="Q620" s="196"/>
      <c r="R620" s="196"/>
      <c r="S620" s="34" t="str">
        <f t="shared" si="1010"/>
        <v/>
      </c>
      <c r="T620" s="41"/>
      <c r="U620" s="196"/>
      <c r="V620" s="196"/>
      <c r="W620" s="196"/>
      <c r="X620" s="196"/>
      <c r="Y620" s="196"/>
      <c r="Z620" s="196"/>
    </row>
    <row r="621">
      <c r="A621" s="155">
        <f t="shared" si="995"/>
        <v>614</v>
      </c>
      <c r="B621" s="160" t="s">
        <v>2300</v>
      </c>
      <c r="C621" s="160" t="s">
        <v>2301</v>
      </c>
      <c r="E621" s="160" t="s">
        <v>2302</v>
      </c>
      <c r="F621" s="160" t="s">
        <v>2299</v>
      </c>
      <c r="G621" s="140"/>
      <c r="H621" s="156"/>
      <c r="I621" s="95"/>
      <c r="J621" s="41"/>
      <c r="K621" s="32" t="str">
        <f t="shared" ref="K621:M621" si="1037">IF(J621="","",J621+7)</f>
        <v/>
      </c>
      <c r="L621" s="32" t="str">
        <f t="shared" si="1037"/>
        <v/>
      </c>
      <c r="M621" s="32" t="str">
        <f t="shared" si="1037"/>
        <v/>
      </c>
      <c r="N621" s="41"/>
      <c r="O621" s="32" t="str">
        <f t="shared" si="872"/>
        <v/>
      </c>
      <c r="P621" s="41"/>
      <c r="Q621" s="196"/>
      <c r="R621" s="196"/>
      <c r="S621" s="34" t="str">
        <f t="shared" si="1010"/>
        <v/>
      </c>
      <c r="T621" s="41"/>
      <c r="U621" s="196"/>
      <c r="V621" s="196"/>
      <c r="W621" s="196"/>
      <c r="X621" s="196"/>
      <c r="Y621" s="196"/>
      <c r="Z621" s="196"/>
    </row>
    <row r="622">
      <c r="A622" s="155">
        <f t="shared" si="995"/>
        <v>615</v>
      </c>
      <c r="B622" s="140"/>
      <c r="C622" s="160" t="s">
        <v>2303</v>
      </c>
      <c r="D622" s="162">
        <v>8.686571971E9</v>
      </c>
      <c r="E622" s="45" t="s">
        <v>1810</v>
      </c>
      <c r="F622" s="160" t="s">
        <v>2299</v>
      </c>
      <c r="G622" s="140"/>
      <c r="H622" s="156"/>
      <c r="I622" s="95"/>
      <c r="J622" s="41"/>
      <c r="K622" s="32" t="str">
        <f t="shared" ref="K622:M622" si="1038">IF(J622="","",J622+7)</f>
        <v/>
      </c>
      <c r="L622" s="32" t="str">
        <f t="shared" si="1038"/>
        <v/>
      </c>
      <c r="M622" s="32" t="str">
        <f t="shared" si="1038"/>
        <v/>
      </c>
      <c r="N622" s="41"/>
      <c r="O622" s="32" t="str">
        <f t="shared" si="872"/>
        <v/>
      </c>
      <c r="P622" s="41"/>
      <c r="Q622" s="196"/>
      <c r="R622" s="196"/>
      <c r="S622" s="34" t="str">
        <f t="shared" si="1010"/>
        <v/>
      </c>
      <c r="T622" s="41"/>
      <c r="U622" s="196"/>
      <c r="V622" s="196"/>
      <c r="W622" s="196"/>
      <c r="X622" s="196"/>
      <c r="Y622" s="196"/>
      <c r="Z622" s="196"/>
    </row>
    <row r="623">
      <c r="A623" s="155">
        <f t="shared" si="995"/>
        <v>616</v>
      </c>
      <c r="B623" s="140"/>
      <c r="C623" s="160" t="s">
        <v>2304</v>
      </c>
      <c r="D623" s="162" t="s">
        <v>2305</v>
      </c>
      <c r="E623" s="107"/>
      <c r="F623" s="160" t="s">
        <v>2299</v>
      </c>
      <c r="G623" s="140"/>
      <c r="H623" s="156"/>
      <c r="I623" s="95"/>
      <c r="J623" s="41"/>
      <c r="K623" s="32" t="str">
        <f t="shared" ref="K623:M623" si="1039">IF(J623="","",J623+7)</f>
        <v/>
      </c>
      <c r="L623" s="32" t="str">
        <f t="shared" si="1039"/>
        <v/>
      </c>
      <c r="M623" s="32" t="str">
        <f t="shared" si="1039"/>
        <v/>
      </c>
      <c r="N623" s="41"/>
      <c r="O623" s="32" t="str">
        <f t="shared" si="872"/>
        <v/>
      </c>
      <c r="P623" s="41"/>
      <c r="Q623" s="196"/>
      <c r="R623" s="196"/>
      <c r="S623" s="34" t="str">
        <f t="shared" ref="S623:S666" si="1041">IF(R623="","",R623+7)</f>
        <v/>
      </c>
      <c r="T623" s="41"/>
      <c r="U623" s="196"/>
      <c r="V623" s="196"/>
      <c r="W623" s="196"/>
      <c r="X623" s="196"/>
      <c r="Y623" s="196"/>
      <c r="Z623" s="196"/>
    </row>
    <row r="624">
      <c r="A624" s="155">
        <f t="shared" si="995"/>
        <v>617</v>
      </c>
      <c r="B624" s="155" t="s">
        <v>2306</v>
      </c>
      <c r="C624" s="155" t="s">
        <v>2307</v>
      </c>
      <c r="F624" s="160" t="s">
        <v>1975</v>
      </c>
      <c r="G624" s="140"/>
      <c r="H624" s="156"/>
      <c r="I624" s="95"/>
      <c r="J624" s="41"/>
      <c r="K624" s="32" t="str">
        <f t="shared" ref="K624:M624" si="1040">IF(J624="","",J624+7)</f>
        <v/>
      </c>
      <c r="L624" s="32" t="str">
        <f t="shared" si="1040"/>
        <v/>
      </c>
      <c r="M624" s="32" t="str">
        <f t="shared" si="1040"/>
        <v/>
      </c>
      <c r="N624" s="41"/>
      <c r="O624" s="32" t="str">
        <f t="shared" si="872"/>
        <v/>
      </c>
      <c r="P624" s="41"/>
      <c r="Q624" s="196"/>
      <c r="R624" s="196"/>
      <c r="S624" s="34" t="str">
        <f t="shared" si="1041"/>
        <v/>
      </c>
      <c r="T624" s="41"/>
      <c r="U624" s="196"/>
      <c r="V624" s="196"/>
      <c r="W624" s="196"/>
      <c r="X624" s="196"/>
      <c r="Y624" s="196"/>
      <c r="Z624" s="196"/>
    </row>
    <row r="625">
      <c r="A625" s="155">
        <f t="shared" si="995"/>
        <v>618</v>
      </c>
      <c r="B625" s="58" t="s">
        <v>2308</v>
      </c>
      <c r="C625" s="160" t="s">
        <v>2309</v>
      </c>
      <c r="D625" s="162">
        <v>9.716140607E9</v>
      </c>
      <c r="E625" s="45" t="s">
        <v>896</v>
      </c>
      <c r="F625" s="45"/>
      <c r="G625" s="140"/>
      <c r="H625" s="156"/>
      <c r="I625" s="47">
        <v>45947.0</v>
      </c>
      <c r="J625" s="41"/>
      <c r="K625" s="32" t="str">
        <f t="shared" ref="K625:M625" si="1042">IF(J625="","",J625+7)</f>
        <v/>
      </c>
      <c r="L625" s="32" t="str">
        <f t="shared" si="1042"/>
        <v/>
      </c>
      <c r="M625" s="32" t="str">
        <f t="shared" si="1042"/>
        <v/>
      </c>
      <c r="N625" s="41"/>
      <c r="O625" s="32" t="str">
        <f t="shared" si="872"/>
        <v/>
      </c>
      <c r="P625" s="41"/>
      <c r="Q625" s="196"/>
      <c r="R625" s="196"/>
      <c r="S625" s="34" t="str">
        <f t="shared" si="1041"/>
        <v/>
      </c>
      <c r="T625" s="41"/>
      <c r="U625" s="196"/>
      <c r="V625" s="196"/>
      <c r="W625" s="196"/>
      <c r="X625" s="196"/>
      <c r="Y625" s="196"/>
      <c r="Z625" s="196"/>
    </row>
    <row r="626">
      <c r="A626" s="155">
        <f t="shared" si="995"/>
        <v>619</v>
      </c>
      <c r="B626" s="162" t="s">
        <v>2310</v>
      </c>
      <c r="C626" s="160" t="s">
        <v>2311</v>
      </c>
      <c r="D626" s="107"/>
      <c r="E626" s="107"/>
      <c r="F626" s="160" t="s">
        <v>2299</v>
      </c>
      <c r="G626" s="140"/>
      <c r="H626" s="156"/>
      <c r="I626" s="95"/>
      <c r="J626" s="41"/>
      <c r="K626" s="32" t="str">
        <f t="shared" ref="K626:M626" si="1043">IF(J626="","",J626+7)</f>
        <v/>
      </c>
      <c r="L626" s="32" t="str">
        <f t="shared" si="1043"/>
        <v/>
      </c>
      <c r="M626" s="32" t="str">
        <f t="shared" si="1043"/>
        <v/>
      </c>
      <c r="N626" s="41"/>
      <c r="O626" s="32" t="str">
        <f t="shared" si="872"/>
        <v/>
      </c>
      <c r="P626" s="41"/>
      <c r="Q626" s="196"/>
      <c r="R626" s="196"/>
      <c r="S626" s="34" t="str">
        <f t="shared" si="1041"/>
        <v/>
      </c>
      <c r="T626" s="41"/>
      <c r="U626" s="196"/>
      <c r="V626" s="196"/>
      <c r="W626" s="196"/>
      <c r="X626" s="196"/>
      <c r="Y626" s="196"/>
      <c r="Z626" s="196"/>
    </row>
    <row r="627">
      <c r="A627" s="155">
        <f t="shared" si="995"/>
        <v>620</v>
      </c>
      <c r="B627" s="160" t="s">
        <v>2312</v>
      </c>
      <c r="C627" s="160" t="s">
        <v>2313</v>
      </c>
      <c r="E627" s="160" t="s">
        <v>601</v>
      </c>
      <c r="F627" s="45"/>
      <c r="G627" s="140"/>
      <c r="H627" s="156"/>
      <c r="I627" s="47">
        <v>45944.0</v>
      </c>
      <c r="J627" s="41"/>
      <c r="K627" s="32" t="str">
        <f t="shared" ref="K627:M627" si="1044">IF(J627="","",J627+7)</f>
        <v/>
      </c>
      <c r="L627" s="32" t="str">
        <f t="shared" si="1044"/>
        <v/>
      </c>
      <c r="M627" s="32" t="str">
        <f t="shared" si="1044"/>
        <v/>
      </c>
      <c r="N627" s="41"/>
      <c r="O627" s="32" t="str">
        <f t="shared" si="872"/>
        <v/>
      </c>
      <c r="P627" s="41"/>
      <c r="Q627" s="196"/>
      <c r="R627" s="196"/>
      <c r="S627" s="34" t="str">
        <f t="shared" si="1041"/>
        <v/>
      </c>
      <c r="T627" s="41"/>
      <c r="U627" s="196"/>
      <c r="V627" s="196"/>
      <c r="W627" s="196"/>
      <c r="X627" s="196"/>
      <c r="Y627" s="196"/>
      <c r="Z627" s="196"/>
    </row>
    <row r="628">
      <c r="A628" s="155">
        <f t="shared" si="995"/>
        <v>621</v>
      </c>
      <c r="B628" s="58" t="s">
        <v>2314</v>
      </c>
      <c r="D628" s="160">
        <v>9.226511865E9</v>
      </c>
      <c r="E628" s="107"/>
      <c r="F628" s="107"/>
      <c r="G628" s="140"/>
      <c r="H628" s="156"/>
      <c r="I628" s="95"/>
      <c r="J628" s="41"/>
      <c r="K628" s="32" t="str">
        <f t="shared" ref="K628:M628" si="1045">IF(J628="","",J628+7)</f>
        <v/>
      </c>
      <c r="L628" s="32" t="str">
        <f t="shared" si="1045"/>
        <v/>
      </c>
      <c r="M628" s="32" t="str">
        <f t="shared" si="1045"/>
        <v/>
      </c>
      <c r="N628" s="41"/>
      <c r="O628" s="32" t="str">
        <f t="shared" si="872"/>
        <v/>
      </c>
      <c r="P628" s="41"/>
      <c r="Q628" s="196"/>
      <c r="R628" s="196"/>
      <c r="S628" s="34" t="str">
        <f t="shared" si="1041"/>
        <v/>
      </c>
      <c r="T628" s="41"/>
      <c r="U628" s="196"/>
      <c r="V628" s="196"/>
      <c r="W628" s="196"/>
      <c r="X628" s="196"/>
      <c r="Y628" s="196"/>
      <c r="Z628" s="196"/>
    </row>
    <row r="629">
      <c r="A629" s="155">
        <f t="shared" si="995"/>
        <v>622</v>
      </c>
      <c r="B629" s="140"/>
      <c r="C629" s="160" t="s">
        <v>2315</v>
      </c>
      <c r="D629" s="162">
        <v>7.060620122E9</v>
      </c>
      <c r="E629" s="45" t="s">
        <v>214</v>
      </c>
      <c r="F629" s="160" t="s">
        <v>2299</v>
      </c>
      <c r="G629" s="140"/>
      <c r="H629" s="156"/>
      <c r="I629" s="95"/>
      <c r="J629" s="41"/>
      <c r="K629" s="32" t="str">
        <f t="shared" ref="K629:M629" si="1046">IF(J629="","",J629+7)</f>
        <v/>
      </c>
      <c r="L629" s="32" t="str">
        <f t="shared" si="1046"/>
        <v/>
      </c>
      <c r="M629" s="32" t="str">
        <f t="shared" si="1046"/>
        <v/>
      </c>
      <c r="N629" s="41"/>
      <c r="O629" s="32" t="str">
        <f t="shared" si="872"/>
        <v/>
      </c>
      <c r="P629" s="41"/>
      <c r="Q629" s="196"/>
      <c r="R629" s="196"/>
      <c r="S629" s="34" t="str">
        <f t="shared" si="1041"/>
        <v/>
      </c>
      <c r="T629" s="41"/>
      <c r="U629" s="196"/>
      <c r="V629" s="196"/>
      <c r="W629" s="196"/>
      <c r="X629" s="196"/>
      <c r="Y629" s="196"/>
      <c r="Z629" s="196"/>
    </row>
    <row r="630">
      <c r="A630" s="155">
        <f t="shared" si="995"/>
        <v>623</v>
      </c>
      <c r="B630" s="160" t="s">
        <v>1446</v>
      </c>
      <c r="C630" s="160" t="s">
        <v>1447</v>
      </c>
      <c r="D630" s="160" t="s">
        <v>1448</v>
      </c>
      <c r="E630" s="160" t="s">
        <v>2316</v>
      </c>
      <c r="G630" s="140"/>
      <c r="H630" s="156"/>
      <c r="I630" s="95"/>
      <c r="J630" s="41"/>
      <c r="K630" s="32" t="str">
        <f t="shared" ref="K630:M630" si="1047">IF(J630="","",J630+7)</f>
        <v/>
      </c>
      <c r="L630" s="32" t="str">
        <f t="shared" si="1047"/>
        <v/>
      </c>
      <c r="M630" s="32" t="str">
        <f t="shared" si="1047"/>
        <v/>
      </c>
      <c r="N630" s="41"/>
      <c r="O630" s="32" t="str">
        <f t="shared" si="872"/>
        <v/>
      </c>
      <c r="P630" s="41"/>
      <c r="Q630" s="196"/>
      <c r="R630" s="196"/>
      <c r="S630" s="34" t="str">
        <f t="shared" si="1041"/>
        <v/>
      </c>
      <c r="T630" s="41"/>
      <c r="U630" s="196"/>
      <c r="V630" s="196"/>
      <c r="W630" s="196"/>
      <c r="X630" s="196"/>
      <c r="Y630" s="196"/>
      <c r="Z630" s="196"/>
    </row>
    <row r="631">
      <c r="A631" s="155">
        <f t="shared" si="995"/>
        <v>624</v>
      </c>
      <c r="B631" s="160" t="s">
        <v>1446</v>
      </c>
      <c r="C631" s="160" t="s">
        <v>1447</v>
      </c>
      <c r="D631" s="160" t="s">
        <v>1448</v>
      </c>
      <c r="E631" s="160" t="s">
        <v>2317</v>
      </c>
      <c r="G631" s="140"/>
      <c r="H631" s="156"/>
      <c r="I631" s="95"/>
      <c r="J631" s="41"/>
      <c r="K631" s="32" t="str">
        <f t="shared" ref="K631:M631" si="1048">IF(J631="","",J631+7)</f>
        <v/>
      </c>
      <c r="L631" s="32" t="str">
        <f t="shared" si="1048"/>
        <v/>
      </c>
      <c r="M631" s="32" t="str">
        <f t="shared" si="1048"/>
        <v/>
      </c>
      <c r="N631" s="41"/>
      <c r="O631" s="32" t="str">
        <f t="shared" si="872"/>
        <v/>
      </c>
      <c r="P631" s="41"/>
      <c r="Q631" s="196"/>
      <c r="R631" s="196"/>
      <c r="S631" s="34" t="str">
        <f t="shared" si="1041"/>
        <v/>
      </c>
      <c r="T631" s="41"/>
      <c r="U631" s="196"/>
      <c r="V631" s="196"/>
      <c r="W631" s="196"/>
      <c r="X631" s="196"/>
      <c r="Y631" s="196"/>
      <c r="Z631" s="196"/>
    </row>
    <row r="632">
      <c r="A632" s="155">
        <f t="shared" si="995"/>
        <v>625</v>
      </c>
      <c r="B632" s="160" t="s">
        <v>2318</v>
      </c>
      <c r="C632" s="197" t="s">
        <v>2319</v>
      </c>
      <c r="D632" s="197">
        <v>9.885585133E9</v>
      </c>
      <c r="E632" s="197" t="s">
        <v>2320</v>
      </c>
      <c r="F632" s="160">
        <v>18200.0</v>
      </c>
      <c r="G632" s="140"/>
      <c r="H632" s="156"/>
      <c r="I632" s="47"/>
      <c r="J632" s="41"/>
      <c r="K632" s="32" t="str">
        <f t="shared" ref="K632:M632" si="1049">IF(J632="","",J632+7)</f>
        <v/>
      </c>
      <c r="L632" s="32" t="str">
        <f t="shared" si="1049"/>
        <v/>
      </c>
      <c r="M632" s="32" t="str">
        <f t="shared" si="1049"/>
        <v/>
      </c>
      <c r="N632" s="41"/>
      <c r="O632" s="32" t="str">
        <f t="shared" si="872"/>
        <v/>
      </c>
      <c r="P632" s="41"/>
      <c r="Q632" s="196"/>
      <c r="R632" s="196"/>
      <c r="S632" s="34" t="str">
        <f t="shared" si="1041"/>
        <v/>
      </c>
      <c r="T632" s="41"/>
      <c r="U632" s="196"/>
      <c r="V632" s="196"/>
      <c r="W632" s="196"/>
      <c r="X632" s="196"/>
      <c r="Y632" s="196"/>
      <c r="Z632" s="196"/>
    </row>
    <row r="633">
      <c r="A633" s="155">
        <f t="shared" si="995"/>
        <v>626</v>
      </c>
      <c r="B633" s="155" t="s">
        <v>2321</v>
      </c>
      <c r="C633" s="197" t="s">
        <v>2322</v>
      </c>
      <c r="D633" s="197">
        <v>7.987895203E9</v>
      </c>
      <c r="E633" s="197" t="s">
        <v>46</v>
      </c>
      <c r="F633" s="198">
        <v>10000.0</v>
      </c>
      <c r="G633" s="140"/>
      <c r="H633" s="156"/>
      <c r="I633" s="95"/>
      <c r="J633" s="41"/>
      <c r="K633" s="32" t="str">
        <f t="shared" ref="K633:M633" si="1050">IF(J633="","",J633+7)</f>
        <v/>
      </c>
      <c r="L633" s="32" t="str">
        <f t="shared" si="1050"/>
        <v/>
      </c>
      <c r="M633" s="32" t="str">
        <f t="shared" si="1050"/>
        <v/>
      </c>
      <c r="N633" s="41"/>
      <c r="O633" s="32" t="str">
        <f t="shared" si="872"/>
        <v/>
      </c>
      <c r="P633" s="41"/>
      <c r="Q633" s="196"/>
      <c r="R633" s="196"/>
      <c r="S633" s="34" t="str">
        <f t="shared" si="1041"/>
        <v/>
      </c>
      <c r="T633" s="41"/>
      <c r="U633" s="196"/>
      <c r="V633" s="196"/>
      <c r="W633" s="196"/>
      <c r="X633" s="196"/>
      <c r="Y633" s="196"/>
      <c r="Z633" s="196"/>
    </row>
    <row r="634">
      <c r="A634" s="155">
        <f t="shared" si="995"/>
        <v>627</v>
      </c>
      <c r="B634" s="160" t="s">
        <v>2323</v>
      </c>
      <c r="C634" s="160" t="s">
        <v>2324</v>
      </c>
      <c r="D634" s="160" t="s">
        <v>2325</v>
      </c>
      <c r="E634" s="160" t="s">
        <v>2326</v>
      </c>
      <c r="G634" s="58" t="s">
        <v>341</v>
      </c>
      <c r="H634" s="156"/>
      <c r="I634" s="47">
        <v>45944.0</v>
      </c>
      <c r="J634" s="41"/>
      <c r="K634" s="32" t="str">
        <f t="shared" ref="K634:M634" si="1051">IF(J634="","",J634+7)</f>
        <v/>
      </c>
      <c r="L634" s="32" t="str">
        <f t="shared" si="1051"/>
        <v/>
      </c>
      <c r="M634" s="32" t="str">
        <f t="shared" si="1051"/>
        <v/>
      </c>
      <c r="N634" s="41"/>
      <c r="O634" s="32" t="str">
        <f t="shared" si="872"/>
        <v/>
      </c>
      <c r="P634" s="41"/>
      <c r="Q634" s="196"/>
      <c r="R634" s="196"/>
      <c r="S634" s="34" t="str">
        <f t="shared" si="1041"/>
        <v/>
      </c>
      <c r="T634" s="41"/>
      <c r="U634" s="196"/>
      <c r="V634" s="196"/>
      <c r="W634" s="196"/>
      <c r="X634" s="196"/>
      <c r="Y634" s="196"/>
      <c r="Z634" s="196"/>
    </row>
    <row r="635">
      <c r="A635" s="155">
        <f t="shared" si="995"/>
        <v>628</v>
      </c>
      <c r="B635" s="155" t="s">
        <v>2327</v>
      </c>
      <c r="C635" s="197" t="s">
        <v>2328</v>
      </c>
      <c r="D635" s="197">
        <v>8.9505184E9</v>
      </c>
      <c r="E635" s="197" t="s">
        <v>2329</v>
      </c>
      <c r="F635" s="197">
        <v>150000.0</v>
      </c>
      <c r="G635" s="140"/>
      <c r="H635" s="156"/>
      <c r="I635" s="47">
        <v>45945.0</v>
      </c>
      <c r="J635" s="41"/>
      <c r="K635" s="32" t="str">
        <f t="shared" ref="K635:M635" si="1052">IF(J635="","",J635+7)</f>
        <v/>
      </c>
      <c r="L635" s="32" t="str">
        <f t="shared" si="1052"/>
        <v/>
      </c>
      <c r="M635" s="32" t="str">
        <f t="shared" si="1052"/>
        <v/>
      </c>
      <c r="N635" s="41"/>
      <c r="O635" s="32" t="str">
        <f t="shared" si="872"/>
        <v/>
      </c>
      <c r="P635" s="41"/>
      <c r="Q635" s="196"/>
      <c r="R635" s="196"/>
      <c r="S635" s="34" t="str">
        <f t="shared" si="1041"/>
        <v/>
      </c>
      <c r="T635" s="41"/>
      <c r="U635" s="196"/>
      <c r="V635" s="196"/>
      <c r="W635" s="196"/>
      <c r="X635" s="196"/>
      <c r="Y635" s="196"/>
      <c r="Z635" s="196"/>
    </row>
    <row r="636">
      <c r="A636" s="155">
        <f t="shared" si="995"/>
        <v>629</v>
      </c>
      <c r="B636" s="155" t="s">
        <v>2330</v>
      </c>
      <c r="C636" s="197" t="s">
        <v>2331</v>
      </c>
      <c r="D636" s="197" t="s">
        <v>2332</v>
      </c>
      <c r="E636" s="197" t="s">
        <v>2333</v>
      </c>
      <c r="G636" s="140"/>
      <c r="H636" s="156"/>
      <c r="I636" s="47">
        <v>45945.0</v>
      </c>
      <c r="J636" s="41"/>
      <c r="K636" s="32" t="str">
        <f t="shared" ref="K636:M636" si="1053">IF(J636="","",J636+7)</f>
        <v/>
      </c>
      <c r="L636" s="32" t="str">
        <f t="shared" si="1053"/>
        <v/>
      </c>
      <c r="M636" s="32" t="str">
        <f t="shared" si="1053"/>
        <v/>
      </c>
      <c r="N636" s="41"/>
      <c r="O636" s="32" t="str">
        <f t="shared" si="872"/>
        <v/>
      </c>
      <c r="P636" s="41"/>
      <c r="Q636" s="196"/>
      <c r="R636" s="196"/>
      <c r="S636" s="34" t="str">
        <f t="shared" si="1041"/>
        <v/>
      </c>
      <c r="T636" s="41"/>
      <c r="U636" s="196"/>
      <c r="V636" s="196"/>
      <c r="W636" s="196"/>
      <c r="X636" s="196"/>
      <c r="Y636" s="196"/>
      <c r="Z636" s="196"/>
    </row>
    <row r="637">
      <c r="A637" s="155">
        <f t="shared" si="995"/>
        <v>630</v>
      </c>
      <c r="B637" s="155" t="s">
        <v>2334</v>
      </c>
      <c r="C637" s="197" t="s">
        <v>2335</v>
      </c>
      <c r="D637" s="197">
        <v>8.802502217E9</v>
      </c>
      <c r="E637" s="197" t="s">
        <v>2336</v>
      </c>
      <c r="F637" s="197">
        <v>6280.0</v>
      </c>
      <c r="G637" s="140"/>
      <c r="H637" s="156"/>
      <c r="I637" s="47">
        <v>45945.0</v>
      </c>
      <c r="J637" s="41"/>
      <c r="K637" s="32" t="str">
        <f t="shared" ref="K637:M637" si="1054">IF(J637="","",J637+7)</f>
        <v/>
      </c>
      <c r="L637" s="32" t="str">
        <f t="shared" si="1054"/>
        <v/>
      </c>
      <c r="M637" s="32" t="str">
        <f t="shared" si="1054"/>
        <v/>
      </c>
      <c r="N637" s="41"/>
      <c r="O637" s="32" t="str">
        <f t="shared" si="872"/>
        <v/>
      </c>
      <c r="P637" s="41"/>
      <c r="Q637" s="196"/>
      <c r="R637" s="196"/>
      <c r="S637" s="34" t="str">
        <f t="shared" si="1041"/>
        <v/>
      </c>
      <c r="T637" s="41"/>
      <c r="U637" s="196"/>
      <c r="V637" s="196"/>
      <c r="W637" s="196"/>
      <c r="X637" s="196"/>
      <c r="Y637" s="196"/>
      <c r="Z637" s="196"/>
    </row>
    <row r="638">
      <c r="A638" s="155">
        <f t="shared" si="995"/>
        <v>631</v>
      </c>
      <c r="B638" s="160" t="s">
        <v>2337</v>
      </c>
      <c r="C638" s="197" t="s">
        <v>2338</v>
      </c>
      <c r="D638" s="197">
        <v>9.456606679E9</v>
      </c>
      <c r="E638" s="197" t="s">
        <v>2339</v>
      </c>
      <c r="G638" s="140"/>
      <c r="H638" s="156"/>
      <c r="I638" s="47">
        <v>45945.0</v>
      </c>
      <c r="J638" s="41"/>
      <c r="K638" s="32" t="str">
        <f t="shared" ref="K638:M638" si="1055">IF(J638="","",J638+7)</f>
        <v/>
      </c>
      <c r="L638" s="32" t="str">
        <f t="shared" si="1055"/>
        <v/>
      </c>
      <c r="M638" s="32" t="str">
        <f t="shared" si="1055"/>
        <v/>
      </c>
      <c r="N638" s="41"/>
      <c r="O638" s="32" t="str">
        <f t="shared" si="872"/>
        <v/>
      </c>
      <c r="P638" s="41"/>
      <c r="Q638" s="196"/>
      <c r="R638" s="196"/>
      <c r="S638" s="34" t="str">
        <f t="shared" si="1041"/>
        <v/>
      </c>
      <c r="T638" s="41"/>
      <c r="U638" s="196"/>
      <c r="V638" s="196"/>
      <c r="W638" s="196"/>
      <c r="X638" s="196"/>
      <c r="Y638" s="196"/>
      <c r="Z638" s="196"/>
    </row>
    <row r="639">
      <c r="A639" s="155">
        <f t="shared" si="995"/>
        <v>632</v>
      </c>
      <c r="B639" s="160" t="s">
        <v>2340</v>
      </c>
      <c r="C639" s="160" t="s">
        <v>2341</v>
      </c>
      <c r="E639" s="160" t="s">
        <v>350</v>
      </c>
      <c r="F639" s="160">
        <v>1000.0</v>
      </c>
      <c r="G639" s="140"/>
      <c r="H639" s="156"/>
      <c r="I639" s="47">
        <v>45945.0</v>
      </c>
      <c r="J639" s="41"/>
      <c r="K639" s="32" t="str">
        <f t="shared" ref="K639:M639" si="1056">IF(J639="","",J639+7)</f>
        <v/>
      </c>
      <c r="L639" s="32" t="str">
        <f t="shared" si="1056"/>
        <v/>
      </c>
      <c r="M639" s="32" t="str">
        <f t="shared" si="1056"/>
        <v/>
      </c>
      <c r="N639" s="41"/>
      <c r="O639" s="32" t="str">
        <f t="shared" si="872"/>
        <v/>
      </c>
      <c r="P639" s="41"/>
      <c r="Q639" s="196"/>
      <c r="R639" s="196"/>
      <c r="S639" s="34" t="str">
        <f t="shared" si="1041"/>
        <v/>
      </c>
      <c r="T639" s="41"/>
      <c r="U639" s="196"/>
      <c r="V639" s="196"/>
      <c r="W639" s="196"/>
      <c r="X639" s="196"/>
      <c r="Y639" s="196"/>
      <c r="Z639" s="196"/>
    </row>
    <row r="640">
      <c r="A640" s="155">
        <f t="shared" si="995"/>
        <v>633</v>
      </c>
      <c r="C640" s="160" t="s">
        <v>2342</v>
      </c>
      <c r="D640" s="160">
        <v>7.532881541E9</v>
      </c>
      <c r="E640" s="160" t="s">
        <v>2343</v>
      </c>
      <c r="F640" s="160">
        <v>699.0</v>
      </c>
      <c r="G640" s="140"/>
      <c r="H640" s="156"/>
      <c r="I640" s="47">
        <v>45945.0</v>
      </c>
      <c r="J640" s="41"/>
      <c r="K640" s="32" t="str">
        <f t="shared" ref="K640:M640" si="1057">IF(J640="","",J640+7)</f>
        <v/>
      </c>
      <c r="L640" s="32" t="str">
        <f t="shared" si="1057"/>
        <v/>
      </c>
      <c r="M640" s="32" t="str">
        <f t="shared" si="1057"/>
        <v/>
      </c>
      <c r="N640" s="41"/>
      <c r="O640" s="32" t="str">
        <f t="shared" si="872"/>
        <v/>
      </c>
      <c r="P640" s="41"/>
      <c r="Q640" s="196"/>
      <c r="R640" s="196"/>
      <c r="S640" s="34" t="str">
        <f t="shared" si="1041"/>
        <v/>
      </c>
      <c r="T640" s="41"/>
      <c r="U640" s="196"/>
      <c r="V640" s="196"/>
      <c r="W640" s="196"/>
      <c r="X640" s="196"/>
      <c r="Y640" s="196"/>
      <c r="Z640" s="196"/>
    </row>
    <row r="641">
      <c r="A641" s="155">
        <f t="shared" si="995"/>
        <v>634</v>
      </c>
      <c r="G641" s="140"/>
      <c r="H641" s="156"/>
      <c r="I641" s="47"/>
      <c r="J641" s="41"/>
      <c r="K641" s="32" t="str">
        <f t="shared" ref="K641:M641" si="1058">IF(J641="","",J641+7)</f>
        <v/>
      </c>
      <c r="L641" s="32" t="str">
        <f t="shared" si="1058"/>
        <v/>
      </c>
      <c r="M641" s="32" t="str">
        <f t="shared" si="1058"/>
        <v/>
      </c>
      <c r="N641" s="41"/>
      <c r="O641" s="32" t="str">
        <f t="shared" si="872"/>
        <v/>
      </c>
      <c r="P641" s="41"/>
      <c r="Q641" s="196"/>
      <c r="R641" s="196"/>
      <c r="S641" s="34" t="str">
        <f t="shared" si="1041"/>
        <v/>
      </c>
      <c r="T641" s="41"/>
      <c r="U641" s="196"/>
      <c r="V641" s="196"/>
      <c r="W641" s="196"/>
      <c r="X641" s="196"/>
      <c r="Y641" s="196"/>
      <c r="Z641" s="196"/>
    </row>
    <row r="642">
      <c r="A642" s="155">
        <f t="shared" si="995"/>
        <v>635</v>
      </c>
      <c r="C642" s="160" t="s">
        <v>2344</v>
      </c>
      <c r="D642" s="160">
        <v>8.109960285E9</v>
      </c>
      <c r="E642" s="160" t="s">
        <v>2345</v>
      </c>
      <c r="G642" s="140"/>
      <c r="H642" s="156"/>
      <c r="I642" s="47">
        <v>45945.0</v>
      </c>
      <c r="J642" s="41"/>
      <c r="K642" s="32" t="str">
        <f t="shared" ref="K642:M642" si="1059">IF(J642="","",J642+7)</f>
        <v/>
      </c>
      <c r="L642" s="32" t="str">
        <f t="shared" si="1059"/>
        <v/>
      </c>
      <c r="M642" s="32" t="str">
        <f t="shared" si="1059"/>
        <v/>
      </c>
      <c r="N642" s="41"/>
      <c r="O642" s="32" t="str">
        <f t="shared" si="872"/>
        <v/>
      </c>
      <c r="P642" s="41"/>
      <c r="Q642" s="196"/>
      <c r="R642" s="196"/>
      <c r="S642" s="34" t="str">
        <f t="shared" si="1041"/>
        <v/>
      </c>
      <c r="T642" s="41"/>
      <c r="U642" s="196"/>
      <c r="V642" s="196"/>
      <c r="W642" s="196"/>
      <c r="X642" s="196"/>
      <c r="Y642" s="196"/>
      <c r="Z642" s="196"/>
    </row>
    <row r="643">
      <c r="A643" s="155">
        <f t="shared" si="995"/>
        <v>636</v>
      </c>
      <c r="B643" s="155" t="s">
        <v>2346</v>
      </c>
      <c r="C643" s="197" t="s">
        <v>2347</v>
      </c>
      <c r="D643" s="197">
        <v>8.691020752E9</v>
      </c>
      <c r="E643" s="197" t="s">
        <v>2348</v>
      </c>
      <c r="F643" s="197">
        <v>291000.0</v>
      </c>
      <c r="G643" s="140"/>
      <c r="H643" s="156"/>
      <c r="I643" s="47">
        <v>45947.0</v>
      </c>
      <c r="J643" s="41"/>
      <c r="K643" s="32" t="str">
        <f t="shared" ref="K643:M643" si="1060">IF(J643="","",J643+7)</f>
        <v/>
      </c>
      <c r="L643" s="32" t="str">
        <f t="shared" si="1060"/>
        <v/>
      </c>
      <c r="M643" s="32" t="str">
        <f t="shared" si="1060"/>
        <v/>
      </c>
      <c r="N643" s="41"/>
      <c r="O643" s="32" t="str">
        <f t="shared" si="872"/>
        <v/>
      </c>
      <c r="P643" s="41"/>
      <c r="Q643" s="196"/>
      <c r="R643" s="196"/>
      <c r="S643" s="34" t="str">
        <f t="shared" si="1041"/>
        <v/>
      </c>
      <c r="T643" s="41"/>
      <c r="U643" s="196"/>
      <c r="V643" s="196"/>
      <c r="W643" s="196"/>
      <c r="X643" s="196"/>
      <c r="Y643" s="196"/>
      <c r="Z643" s="196"/>
    </row>
    <row r="644">
      <c r="A644" s="155">
        <f t="shared" si="995"/>
        <v>637</v>
      </c>
      <c r="B644" s="155" t="s">
        <v>2349</v>
      </c>
      <c r="C644" s="197" t="s">
        <v>2350</v>
      </c>
      <c r="D644" s="197">
        <v>8.373990591E9</v>
      </c>
      <c r="E644" s="197" t="s">
        <v>560</v>
      </c>
      <c r="F644" s="199">
        <v>20000.0</v>
      </c>
      <c r="G644" s="140"/>
      <c r="H644" s="156"/>
      <c r="I644" s="47">
        <v>45947.0</v>
      </c>
      <c r="J644" s="41"/>
      <c r="K644" s="32" t="str">
        <f t="shared" ref="K644:M644" si="1061">IF(J644="","",J644+7)</f>
        <v/>
      </c>
      <c r="L644" s="32" t="str">
        <f t="shared" si="1061"/>
        <v/>
      </c>
      <c r="M644" s="32" t="str">
        <f t="shared" si="1061"/>
        <v/>
      </c>
      <c r="N644" s="41"/>
      <c r="O644" s="32" t="str">
        <f t="shared" si="872"/>
        <v/>
      </c>
      <c r="P644" s="41"/>
      <c r="Q644" s="196"/>
      <c r="R644" s="196"/>
      <c r="S644" s="34" t="str">
        <f t="shared" si="1041"/>
        <v/>
      </c>
      <c r="T644" s="41"/>
      <c r="U644" s="196"/>
      <c r="V644" s="196"/>
      <c r="W644" s="196"/>
      <c r="X644" s="196"/>
      <c r="Y644" s="196"/>
      <c r="Z644" s="196"/>
    </row>
    <row r="645">
      <c r="A645" s="155">
        <f t="shared" si="995"/>
        <v>638</v>
      </c>
      <c r="B645" s="160" t="s">
        <v>1692</v>
      </c>
      <c r="C645" s="160" t="s">
        <v>1693</v>
      </c>
      <c r="D645" s="160">
        <v>9.914445731E9</v>
      </c>
      <c r="E645" s="160" t="s">
        <v>2351</v>
      </c>
      <c r="G645" s="140"/>
      <c r="H645" s="156"/>
      <c r="I645" s="47">
        <v>45947.0</v>
      </c>
      <c r="J645" s="41"/>
      <c r="K645" s="32" t="str">
        <f t="shared" ref="K645:M645" si="1062">IF(J645="","",J645+7)</f>
        <v/>
      </c>
      <c r="L645" s="32" t="str">
        <f t="shared" si="1062"/>
        <v/>
      </c>
      <c r="M645" s="32" t="str">
        <f t="shared" si="1062"/>
        <v/>
      </c>
      <c r="N645" s="41"/>
      <c r="O645" s="32" t="str">
        <f t="shared" si="872"/>
        <v/>
      </c>
      <c r="P645" s="41"/>
      <c r="Q645" s="196"/>
      <c r="R645" s="196"/>
      <c r="S645" s="34" t="str">
        <f t="shared" si="1041"/>
        <v/>
      </c>
      <c r="T645" s="41"/>
      <c r="U645" s="196"/>
      <c r="V645" s="196"/>
      <c r="W645" s="196"/>
      <c r="X645" s="196"/>
      <c r="Y645" s="196"/>
      <c r="Z645" s="196"/>
    </row>
    <row r="646">
      <c r="A646" s="155">
        <f t="shared" si="995"/>
        <v>639</v>
      </c>
      <c r="B646" s="160" t="s">
        <v>2352</v>
      </c>
      <c r="C646" s="160" t="s">
        <v>2353</v>
      </c>
      <c r="E646" s="160" t="s">
        <v>2354</v>
      </c>
      <c r="G646" s="140"/>
      <c r="H646" s="156"/>
      <c r="I646" s="47">
        <v>45947.0</v>
      </c>
      <c r="J646" s="41"/>
      <c r="K646" s="32" t="str">
        <f t="shared" ref="K646:M646" si="1063">IF(J646="","",J646+7)</f>
        <v/>
      </c>
      <c r="L646" s="32" t="str">
        <f t="shared" si="1063"/>
        <v/>
      </c>
      <c r="M646" s="32" t="str">
        <f t="shared" si="1063"/>
        <v/>
      </c>
      <c r="N646" s="41"/>
      <c r="O646" s="32" t="str">
        <f t="shared" si="872"/>
        <v/>
      </c>
      <c r="P646" s="41"/>
      <c r="Q646" s="196"/>
      <c r="R646" s="196"/>
      <c r="S646" s="34" t="str">
        <f t="shared" si="1041"/>
        <v/>
      </c>
      <c r="T646" s="41"/>
      <c r="U646" s="196"/>
      <c r="V646" s="196"/>
      <c r="W646" s="196"/>
      <c r="X646" s="196"/>
      <c r="Y646" s="196"/>
      <c r="Z646" s="196"/>
    </row>
    <row r="647">
      <c r="A647" s="155">
        <f t="shared" si="995"/>
        <v>640</v>
      </c>
      <c r="B647" s="160" t="s">
        <v>2355</v>
      </c>
      <c r="C647" s="160" t="s">
        <v>2356</v>
      </c>
      <c r="D647" s="160" t="s">
        <v>2357</v>
      </c>
      <c r="E647" s="160" t="s">
        <v>2358</v>
      </c>
      <c r="G647" s="140"/>
      <c r="H647" s="156"/>
      <c r="I647" s="47">
        <v>45947.0</v>
      </c>
      <c r="J647" s="41"/>
      <c r="K647" s="32" t="str">
        <f t="shared" ref="K647:M647" si="1064">IF(J647="","",J647+7)</f>
        <v/>
      </c>
      <c r="L647" s="32" t="str">
        <f t="shared" si="1064"/>
        <v/>
      </c>
      <c r="M647" s="32" t="str">
        <f t="shared" si="1064"/>
        <v/>
      </c>
      <c r="N647" s="41"/>
      <c r="O647" s="32" t="str">
        <f t="shared" si="872"/>
        <v/>
      </c>
      <c r="P647" s="41"/>
      <c r="Q647" s="196"/>
      <c r="R647" s="196"/>
      <c r="S647" s="34" t="str">
        <f t="shared" si="1041"/>
        <v/>
      </c>
      <c r="T647" s="41"/>
      <c r="U647" s="196"/>
      <c r="V647" s="196"/>
      <c r="W647" s="196"/>
      <c r="X647" s="196"/>
      <c r="Y647" s="196"/>
      <c r="Z647" s="196"/>
    </row>
    <row r="648">
      <c r="A648" s="155">
        <f t="shared" si="995"/>
        <v>641</v>
      </c>
      <c r="B648" s="58" t="s">
        <v>2359</v>
      </c>
      <c r="C648" s="200" t="s">
        <v>2360</v>
      </c>
      <c r="D648" s="201">
        <v>9.8765022E9</v>
      </c>
      <c r="E648" s="202" t="s">
        <v>2361</v>
      </c>
      <c r="F648" s="203">
        <v>36469.0</v>
      </c>
      <c r="G648" s="140"/>
      <c r="H648" s="156"/>
      <c r="I648" s="95"/>
      <c r="J648" s="41"/>
      <c r="K648" s="32" t="str">
        <f t="shared" ref="K648:M648" si="1065">IF(J648="","",J648+7)</f>
        <v/>
      </c>
      <c r="L648" s="32" t="str">
        <f t="shared" si="1065"/>
        <v/>
      </c>
      <c r="M648" s="32" t="str">
        <f t="shared" si="1065"/>
        <v/>
      </c>
      <c r="N648" s="41"/>
      <c r="O648" s="32" t="str">
        <f t="shared" si="872"/>
        <v/>
      </c>
      <c r="P648" s="41"/>
      <c r="Q648" s="196"/>
      <c r="R648" s="196"/>
      <c r="S648" s="34" t="str">
        <f t="shared" si="1041"/>
        <v/>
      </c>
      <c r="T648" s="41"/>
      <c r="U648" s="196"/>
      <c r="V648" s="196"/>
      <c r="W648" s="196"/>
      <c r="X648" s="196"/>
      <c r="Y648" s="196"/>
      <c r="Z648" s="196"/>
    </row>
    <row r="649">
      <c r="A649" s="155">
        <f t="shared" si="995"/>
        <v>642</v>
      </c>
      <c r="B649" s="58" t="s">
        <v>2362</v>
      </c>
      <c r="C649" s="200" t="s">
        <v>2363</v>
      </c>
      <c r="D649" s="204">
        <v>9.738618686E9</v>
      </c>
      <c r="E649" s="205" t="s">
        <v>2364</v>
      </c>
      <c r="F649" s="203">
        <v>8948.0</v>
      </c>
      <c r="G649" s="140"/>
      <c r="H649" s="156"/>
      <c r="I649" s="95"/>
      <c r="J649" s="41"/>
      <c r="K649" s="32" t="str">
        <f t="shared" ref="K649:M649" si="1066">IF(J649="","",J649+7)</f>
        <v/>
      </c>
      <c r="L649" s="32" t="str">
        <f t="shared" si="1066"/>
        <v/>
      </c>
      <c r="M649" s="32" t="str">
        <f t="shared" si="1066"/>
        <v/>
      </c>
      <c r="N649" s="41"/>
      <c r="O649" s="32" t="str">
        <f t="shared" si="872"/>
        <v/>
      </c>
      <c r="P649" s="41"/>
      <c r="Q649" s="196"/>
      <c r="R649" s="196"/>
      <c r="S649" s="34" t="str">
        <f t="shared" si="1041"/>
        <v/>
      </c>
      <c r="T649" s="41"/>
      <c r="U649" s="196"/>
      <c r="V649" s="196"/>
      <c r="W649" s="196"/>
      <c r="X649" s="196"/>
      <c r="Y649" s="196"/>
      <c r="Z649" s="196"/>
    </row>
    <row r="650">
      <c r="A650" s="155">
        <f t="shared" si="995"/>
        <v>643</v>
      </c>
      <c r="B650" s="58" t="s">
        <v>2365</v>
      </c>
      <c r="C650" s="200" t="s">
        <v>2366</v>
      </c>
      <c r="D650" s="203">
        <v>9.867175333E9</v>
      </c>
      <c r="E650" s="200" t="s">
        <v>2367</v>
      </c>
      <c r="F650" s="203">
        <v>25000.0</v>
      </c>
      <c r="G650" s="140"/>
      <c r="H650" s="156"/>
      <c r="I650" s="95"/>
      <c r="J650" s="41"/>
      <c r="K650" s="32" t="str">
        <f t="shared" ref="K650:M650" si="1067">IF(J650="","",J650+7)</f>
        <v/>
      </c>
      <c r="L650" s="32" t="str">
        <f t="shared" si="1067"/>
        <v/>
      </c>
      <c r="M650" s="32" t="str">
        <f t="shared" si="1067"/>
        <v/>
      </c>
      <c r="N650" s="41"/>
      <c r="O650" s="32" t="str">
        <f t="shared" si="872"/>
        <v/>
      </c>
      <c r="P650" s="41"/>
      <c r="Q650" s="196"/>
      <c r="R650" s="196"/>
      <c r="S650" s="34" t="str">
        <f t="shared" si="1041"/>
        <v/>
      </c>
      <c r="T650" s="41"/>
      <c r="U650" s="196"/>
      <c r="V650" s="196"/>
      <c r="W650" s="196"/>
      <c r="X650" s="196"/>
      <c r="Y650" s="196"/>
      <c r="Z650" s="196"/>
    </row>
    <row r="651">
      <c r="A651" s="155">
        <f t="shared" si="995"/>
        <v>644</v>
      </c>
      <c r="B651" s="58" t="s">
        <v>2368</v>
      </c>
      <c r="C651" s="200" t="s">
        <v>2369</v>
      </c>
      <c r="D651" s="201">
        <v>9.574655935E9</v>
      </c>
      <c r="E651" s="205" t="s">
        <v>2370</v>
      </c>
      <c r="F651" s="203">
        <v>25960.0</v>
      </c>
      <c r="G651" s="140"/>
      <c r="H651" s="156"/>
      <c r="I651" s="95"/>
      <c r="J651" s="41"/>
      <c r="K651" s="32" t="str">
        <f t="shared" ref="K651:M651" si="1068">IF(J651="","",J651+7)</f>
        <v/>
      </c>
      <c r="L651" s="32" t="str">
        <f t="shared" si="1068"/>
        <v/>
      </c>
      <c r="M651" s="32" t="str">
        <f t="shared" si="1068"/>
        <v/>
      </c>
      <c r="N651" s="41"/>
      <c r="O651" s="32" t="str">
        <f t="shared" si="872"/>
        <v/>
      </c>
      <c r="P651" s="41"/>
      <c r="Q651" s="196"/>
      <c r="R651" s="196"/>
      <c r="S651" s="34" t="str">
        <f t="shared" si="1041"/>
        <v/>
      </c>
      <c r="T651" s="41"/>
      <c r="U651" s="196"/>
      <c r="V651" s="196"/>
      <c r="W651" s="196"/>
      <c r="X651" s="196"/>
      <c r="Y651" s="196"/>
      <c r="Z651" s="196"/>
    </row>
    <row r="652">
      <c r="A652" s="155">
        <f t="shared" si="995"/>
        <v>645</v>
      </c>
      <c r="B652" s="140"/>
      <c r="C652" s="107"/>
      <c r="D652" s="107"/>
      <c r="E652" s="107"/>
      <c r="F652" s="107"/>
      <c r="G652" s="140"/>
      <c r="H652" s="156"/>
      <c r="I652" s="95"/>
      <c r="J652" s="41"/>
      <c r="K652" s="32" t="str">
        <f t="shared" ref="K652:M652" si="1069">IF(J652="","",J652+7)</f>
        <v/>
      </c>
      <c r="L652" s="32" t="str">
        <f t="shared" si="1069"/>
        <v/>
      </c>
      <c r="M652" s="32" t="str">
        <f t="shared" si="1069"/>
        <v/>
      </c>
      <c r="N652" s="41"/>
      <c r="O652" s="32" t="str">
        <f t="shared" si="872"/>
        <v/>
      </c>
      <c r="P652" s="41"/>
      <c r="Q652" s="196"/>
      <c r="R652" s="196"/>
      <c r="S652" s="34" t="str">
        <f t="shared" si="1041"/>
        <v/>
      </c>
      <c r="T652" s="41"/>
      <c r="U652" s="196"/>
      <c r="V652" s="196"/>
      <c r="W652" s="196"/>
      <c r="X652" s="196"/>
      <c r="Y652" s="196"/>
      <c r="Z652" s="196"/>
    </row>
    <row r="653">
      <c r="A653" s="140"/>
      <c r="B653" s="140"/>
      <c r="C653" s="107"/>
      <c r="D653" s="107"/>
      <c r="E653" s="107"/>
      <c r="F653" s="107"/>
      <c r="G653" s="140"/>
      <c r="H653" s="156"/>
      <c r="I653" s="95"/>
      <c r="J653" s="41"/>
      <c r="K653" s="32" t="str">
        <f t="shared" ref="K653:M653" si="1070">IF(J653="","",J653+7)</f>
        <v/>
      </c>
      <c r="L653" s="32" t="str">
        <f t="shared" si="1070"/>
        <v/>
      </c>
      <c r="M653" s="32" t="str">
        <f t="shared" si="1070"/>
        <v/>
      </c>
      <c r="N653" s="41"/>
      <c r="O653" s="32" t="str">
        <f t="shared" si="872"/>
        <v/>
      </c>
      <c r="P653" s="41"/>
      <c r="Q653" s="196"/>
      <c r="R653" s="196"/>
      <c r="S653" s="34" t="str">
        <f t="shared" si="1041"/>
        <v/>
      </c>
      <c r="T653" s="41"/>
      <c r="U653" s="196"/>
      <c r="V653" s="196"/>
      <c r="W653" s="196"/>
      <c r="X653" s="196"/>
      <c r="Y653" s="196"/>
      <c r="Z653" s="196"/>
    </row>
    <row r="654">
      <c r="A654" s="140"/>
      <c r="B654" s="140"/>
      <c r="C654" s="107"/>
      <c r="D654" s="107"/>
      <c r="E654" s="107"/>
      <c r="F654" s="107"/>
      <c r="G654" s="140"/>
      <c r="H654" s="156"/>
      <c r="I654" s="95"/>
      <c r="J654" s="41"/>
      <c r="K654" s="32" t="str">
        <f t="shared" ref="K654:M654" si="1071">IF(J654="","",J654+7)</f>
        <v/>
      </c>
      <c r="L654" s="32" t="str">
        <f t="shared" si="1071"/>
        <v/>
      </c>
      <c r="M654" s="32" t="str">
        <f t="shared" si="1071"/>
        <v/>
      </c>
      <c r="N654" s="41"/>
      <c r="O654" s="32" t="str">
        <f t="shared" si="872"/>
        <v/>
      </c>
      <c r="P654" s="41"/>
      <c r="Q654" s="196"/>
      <c r="R654" s="196"/>
      <c r="S654" s="34" t="str">
        <f t="shared" si="1041"/>
        <v/>
      </c>
      <c r="T654" s="41"/>
      <c r="U654" s="196"/>
      <c r="V654" s="196"/>
      <c r="W654" s="196"/>
      <c r="X654" s="196"/>
      <c r="Y654" s="196"/>
      <c r="Z654" s="196"/>
    </row>
    <row r="655">
      <c r="A655" s="140"/>
      <c r="B655" s="140"/>
      <c r="C655" s="107"/>
      <c r="D655" s="107"/>
      <c r="E655" s="107"/>
      <c r="F655" s="107"/>
      <c r="G655" s="140"/>
      <c r="H655" s="156"/>
      <c r="I655" s="95"/>
      <c r="J655" s="41"/>
      <c r="K655" s="32" t="str">
        <f t="shared" ref="K655:M655" si="1072">IF(J655="","",J655+7)</f>
        <v/>
      </c>
      <c r="L655" s="32" t="str">
        <f t="shared" si="1072"/>
        <v/>
      </c>
      <c r="M655" s="32" t="str">
        <f t="shared" si="1072"/>
        <v/>
      </c>
      <c r="N655" s="41"/>
      <c r="O655" s="32" t="str">
        <f t="shared" si="872"/>
        <v/>
      </c>
      <c r="P655" s="41"/>
      <c r="Q655" s="196"/>
      <c r="R655" s="196"/>
      <c r="S655" s="34" t="str">
        <f t="shared" si="1041"/>
        <v/>
      </c>
      <c r="T655" s="41"/>
      <c r="U655" s="196"/>
      <c r="V655" s="196"/>
      <c r="W655" s="196"/>
      <c r="X655" s="196"/>
      <c r="Y655" s="196"/>
      <c r="Z655" s="196"/>
    </row>
    <row r="656">
      <c r="A656" s="140"/>
      <c r="B656" s="140"/>
      <c r="C656" s="107"/>
      <c r="D656" s="107"/>
      <c r="E656" s="107"/>
      <c r="F656" s="107"/>
      <c r="G656" s="140"/>
      <c r="H656" s="156"/>
      <c r="I656" s="95"/>
      <c r="J656" s="41"/>
      <c r="K656" s="32" t="str">
        <f t="shared" ref="K656:M656" si="1073">IF(J656="","",J656+7)</f>
        <v/>
      </c>
      <c r="L656" s="32" t="str">
        <f t="shared" si="1073"/>
        <v/>
      </c>
      <c r="M656" s="32" t="str">
        <f t="shared" si="1073"/>
        <v/>
      </c>
      <c r="N656" s="41"/>
      <c r="O656" s="32" t="str">
        <f t="shared" si="872"/>
        <v/>
      </c>
      <c r="P656" s="41"/>
      <c r="Q656" s="196"/>
      <c r="R656" s="196"/>
      <c r="S656" s="34" t="str">
        <f t="shared" si="1041"/>
        <v/>
      </c>
      <c r="T656" s="41"/>
      <c r="U656" s="196"/>
      <c r="V656" s="196"/>
      <c r="W656" s="196"/>
      <c r="X656" s="196"/>
      <c r="Y656" s="196"/>
      <c r="Z656" s="196"/>
    </row>
    <row r="657">
      <c r="A657" s="140"/>
      <c r="B657" s="140"/>
      <c r="C657" s="107"/>
      <c r="D657" s="107"/>
      <c r="E657" s="107"/>
      <c r="F657" s="107"/>
      <c r="G657" s="140"/>
      <c r="H657" s="156"/>
      <c r="I657" s="95"/>
      <c r="J657" s="41"/>
      <c r="K657" s="32" t="str">
        <f t="shared" ref="K657:M657" si="1074">IF(J657="","",J657+7)</f>
        <v/>
      </c>
      <c r="L657" s="32" t="str">
        <f t="shared" si="1074"/>
        <v/>
      </c>
      <c r="M657" s="32" t="str">
        <f t="shared" si="1074"/>
        <v/>
      </c>
      <c r="N657" s="41"/>
      <c r="O657" s="32" t="str">
        <f t="shared" si="872"/>
        <v/>
      </c>
      <c r="P657" s="41"/>
      <c r="Q657" s="196"/>
      <c r="R657" s="196"/>
      <c r="S657" s="34" t="str">
        <f t="shared" si="1041"/>
        <v/>
      </c>
      <c r="T657" s="41"/>
      <c r="U657" s="196"/>
      <c r="V657" s="196"/>
      <c r="W657" s="196"/>
      <c r="X657" s="196"/>
      <c r="Y657" s="196"/>
      <c r="Z657" s="196"/>
    </row>
    <row r="658">
      <c r="A658" s="140"/>
      <c r="B658" s="140"/>
      <c r="C658" s="107"/>
      <c r="D658" s="107"/>
      <c r="E658" s="107"/>
      <c r="F658" s="107"/>
      <c r="G658" s="140"/>
      <c r="H658" s="156"/>
      <c r="I658" s="95"/>
      <c r="J658" s="41"/>
      <c r="K658" s="32" t="str">
        <f t="shared" ref="K658:M658" si="1075">IF(J658="","",J658+7)</f>
        <v/>
      </c>
      <c r="L658" s="32" t="str">
        <f t="shared" si="1075"/>
        <v/>
      </c>
      <c r="M658" s="32" t="str">
        <f t="shared" si="1075"/>
        <v/>
      </c>
      <c r="N658" s="41"/>
      <c r="O658" s="32" t="str">
        <f t="shared" si="872"/>
        <v/>
      </c>
      <c r="P658" s="41"/>
      <c r="Q658" s="196"/>
      <c r="R658" s="196"/>
      <c r="S658" s="34" t="str">
        <f t="shared" si="1041"/>
        <v/>
      </c>
      <c r="T658" s="41"/>
      <c r="U658" s="196"/>
      <c r="V658" s="196"/>
      <c r="W658" s="196"/>
      <c r="X658" s="196"/>
      <c r="Y658" s="196"/>
      <c r="Z658" s="196"/>
    </row>
    <row r="659">
      <c r="A659" s="140"/>
      <c r="B659" s="140"/>
      <c r="C659" s="107"/>
      <c r="D659" s="107"/>
      <c r="E659" s="107"/>
      <c r="F659" s="107"/>
      <c r="G659" s="140"/>
      <c r="H659" s="156"/>
      <c r="I659" s="95"/>
      <c r="J659" s="41"/>
      <c r="K659" s="32" t="str">
        <f t="shared" ref="K659:M659" si="1076">IF(J659="","",J659+7)</f>
        <v/>
      </c>
      <c r="L659" s="32" t="str">
        <f t="shared" si="1076"/>
        <v/>
      </c>
      <c r="M659" s="32" t="str">
        <f t="shared" si="1076"/>
        <v/>
      </c>
      <c r="N659" s="41"/>
      <c r="O659" s="32" t="str">
        <f t="shared" si="872"/>
        <v/>
      </c>
      <c r="P659" s="41"/>
      <c r="Q659" s="196"/>
      <c r="R659" s="196"/>
      <c r="S659" s="34" t="str">
        <f t="shared" si="1041"/>
        <v/>
      </c>
      <c r="T659" s="41"/>
      <c r="U659" s="196"/>
      <c r="V659" s="196"/>
      <c r="W659" s="196"/>
      <c r="X659" s="196"/>
      <c r="Y659" s="196"/>
      <c r="Z659" s="196"/>
    </row>
    <row r="660">
      <c r="A660" s="140"/>
      <c r="B660" s="140"/>
      <c r="C660" s="107"/>
      <c r="D660" s="107"/>
      <c r="E660" s="107"/>
      <c r="F660" s="107"/>
      <c r="G660" s="140"/>
      <c r="H660" s="156"/>
      <c r="I660" s="95"/>
      <c r="J660" s="41"/>
      <c r="K660" s="32" t="str">
        <f t="shared" ref="K660:M660" si="1077">IF(J660="","",J660+7)</f>
        <v/>
      </c>
      <c r="L660" s="32" t="str">
        <f t="shared" si="1077"/>
        <v/>
      </c>
      <c r="M660" s="32" t="str">
        <f t="shared" si="1077"/>
        <v/>
      </c>
      <c r="N660" s="41"/>
      <c r="O660" s="32" t="str">
        <f t="shared" si="872"/>
        <v/>
      </c>
      <c r="P660" s="41"/>
      <c r="Q660" s="196"/>
      <c r="R660" s="196"/>
      <c r="S660" s="34" t="str">
        <f t="shared" si="1041"/>
        <v/>
      </c>
      <c r="T660" s="41"/>
      <c r="U660" s="196"/>
      <c r="V660" s="196"/>
      <c r="W660" s="196"/>
      <c r="X660" s="196"/>
      <c r="Y660" s="196"/>
      <c r="Z660" s="196"/>
    </row>
    <row r="661">
      <c r="A661" s="140"/>
      <c r="B661" s="140"/>
      <c r="C661" s="107"/>
      <c r="D661" s="107"/>
      <c r="E661" s="107"/>
      <c r="F661" s="107"/>
      <c r="G661" s="140"/>
      <c r="H661" s="156"/>
      <c r="I661" s="95"/>
      <c r="J661" s="41"/>
      <c r="K661" s="32" t="str">
        <f t="shared" ref="K661:M661" si="1078">IF(J661="","",J661+7)</f>
        <v/>
      </c>
      <c r="L661" s="32" t="str">
        <f t="shared" si="1078"/>
        <v/>
      </c>
      <c r="M661" s="32" t="str">
        <f t="shared" si="1078"/>
        <v/>
      </c>
      <c r="N661" s="41"/>
      <c r="O661" s="32" t="str">
        <f t="shared" si="872"/>
        <v/>
      </c>
      <c r="P661" s="41"/>
      <c r="Q661" s="196"/>
      <c r="R661" s="196"/>
      <c r="S661" s="34" t="str">
        <f t="shared" si="1041"/>
        <v/>
      </c>
      <c r="T661" s="41"/>
      <c r="U661" s="196"/>
      <c r="V661" s="196"/>
      <c r="W661" s="196"/>
      <c r="X661" s="196"/>
      <c r="Y661" s="196"/>
      <c r="Z661" s="196"/>
    </row>
    <row r="662">
      <c r="A662" s="140"/>
      <c r="B662" s="140"/>
      <c r="C662" s="107"/>
      <c r="D662" s="107"/>
      <c r="E662" s="107"/>
      <c r="F662" s="107"/>
      <c r="G662" s="140"/>
      <c r="H662" s="156"/>
      <c r="I662" s="95"/>
      <c r="J662" s="41"/>
      <c r="K662" s="32" t="str">
        <f t="shared" ref="K662:M662" si="1079">IF(J662="","",J662+7)</f>
        <v/>
      </c>
      <c r="L662" s="32" t="str">
        <f t="shared" si="1079"/>
        <v/>
      </c>
      <c r="M662" s="32" t="str">
        <f t="shared" si="1079"/>
        <v/>
      </c>
      <c r="N662" s="41"/>
      <c r="O662" s="32" t="str">
        <f t="shared" si="872"/>
        <v/>
      </c>
      <c r="P662" s="41"/>
      <c r="Q662" s="196"/>
      <c r="R662" s="196"/>
      <c r="S662" s="34" t="str">
        <f t="shared" si="1041"/>
        <v/>
      </c>
      <c r="T662" s="41"/>
      <c r="U662" s="196"/>
      <c r="V662" s="196"/>
      <c r="W662" s="196"/>
      <c r="X662" s="196"/>
      <c r="Y662" s="196"/>
      <c r="Z662" s="196"/>
    </row>
    <row r="663">
      <c r="A663" s="140"/>
      <c r="B663" s="140"/>
      <c r="C663" s="107"/>
      <c r="D663" s="107"/>
      <c r="E663" s="107"/>
      <c r="F663" s="107"/>
      <c r="G663" s="140"/>
      <c r="H663" s="156"/>
      <c r="I663" s="95"/>
      <c r="J663" s="41"/>
      <c r="K663" s="32" t="str">
        <f t="shared" ref="K663:M663" si="1080">IF(J663="","",J663+7)</f>
        <v/>
      </c>
      <c r="L663" s="32" t="str">
        <f t="shared" si="1080"/>
        <v/>
      </c>
      <c r="M663" s="32" t="str">
        <f t="shared" si="1080"/>
        <v/>
      </c>
      <c r="N663" s="41"/>
      <c r="O663" s="32" t="str">
        <f t="shared" si="872"/>
        <v/>
      </c>
      <c r="P663" s="41"/>
      <c r="Q663" s="196"/>
      <c r="R663" s="196"/>
      <c r="S663" s="34" t="str">
        <f t="shared" si="1041"/>
        <v/>
      </c>
      <c r="T663" s="41"/>
      <c r="U663" s="196"/>
      <c r="V663" s="196"/>
      <c r="W663" s="196"/>
      <c r="X663" s="196"/>
      <c r="Y663" s="196"/>
      <c r="Z663" s="196"/>
    </row>
    <row r="664">
      <c r="A664" s="140"/>
      <c r="B664" s="140"/>
      <c r="C664" s="107"/>
      <c r="D664" s="107"/>
      <c r="E664" s="107"/>
      <c r="F664" s="107"/>
      <c r="G664" s="140"/>
      <c r="H664" s="156"/>
      <c r="I664" s="95"/>
      <c r="J664" s="41"/>
      <c r="K664" s="32" t="str">
        <f t="shared" ref="K664:M664" si="1081">IF(J664="","",J664+7)</f>
        <v/>
      </c>
      <c r="L664" s="32" t="str">
        <f t="shared" si="1081"/>
        <v/>
      </c>
      <c r="M664" s="32" t="str">
        <f t="shared" si="1081"/>
        <v/>
      </c>
      <c r="N664" s="41"/>
      <c r="O664" s="32" t="str">
        <f t="shared" si="872"/>
        <v/>
      </c>
      <c r="P664" s="41"/>
      <c r="Q664" s="196"/>
      <c r="R664" s="196"/>
      <c r="S664" s="34" t="str">
        <f t="shared" si="1041"/>
        <v/>
      </c>
      <c r="T664" s="41"/>
      <c r="U664" s="196"/>
      <c r="V664" s="196"/>
      <c r="W664" s="196"/>
      <c r="X664" s="196"/>
      <c r="Y664" s="196"/>
      <c r="Z664" s="196"/>
    </row>
    <row r="665">
      <c r="A665" s="140"/>
      <c r="B665" s="140"/>
      <c r="C665" s="107"/>
      <c r="D665" s="107"/>
      <c r="E665" s="107"/>
      <c r="F665" s="107"/>
      <c r="G665" s="140"/>
      <c r="H665" s="156"/>
      <c r="I665" s="95"/>
      <c r="J665" s="41"/>
      <c r="K665" s="32" t="str">
        <f t="shared" ref="K665:M665" si="1082">IF(J665="","",J665+7)</f>
        <v/>
      </c>
      <c r="L665" s="32" t="str">
        <f t="shared" si="1082"/>
        <v/>
      </c>
      <c r="M665" s="32" t="str">
        <f t="shared" si="1082"/>
        <v/>
      </c>
      <c r="N665" s="41"/>
      <c r="O665" s="32" t="str">
        <f t="shared" si="872"/>
        <v/>
      </c>
      <c r="P665" s="41"/>
      <c r="Q665" s="196"/>
      <c r="R665" s="196"/>
      <c r="S665" s="34" t="str">
        <f t="shared" si="1041"/>
        <v/>
      </c>
      <c r="T665" s="41"/>
      <c r="U665" s="196"/>
      <c r="V665" s="196"/>
      <c r="W665" s="196"/>
      <c r="X665" s="196"/>
      <c r="Y665" s="196"/>
      <c r="Z665" s="196"/>
    </row>
    <row r="666">
      <c r="A666" s="140"/>
      <c r="B666" s="140"/>
      <c r="C666" s="107"/>
      <c r="D666" s="107"/>
      <c r="E666" s="107"/>
      <c r="F666" s="107"/>
      <c r="G666" s="140"/>
      <c r="H666" s="156"/>
      <c r="I666" s="95"/>
      <c r="J666" s="41"/>
      <c r="K666" s="32" t="str">
        <f t="shared" ref="K666:M666" si="1083">IF(J666="","",J666+7)</f>
        <v/>
      </c>
      <c r="L666" s="32" t="str">
        <f t="shared" si="1083"/>
        <v/>
      </c>
      <c r="M666" s="32" t="str">
        <f t="shared" si="1083"/>
        <v/>
      </c>
      <c r="N666" s="41"/>
      <c r="O666" s="32" t="str">
        <f t="shared" si="872"/>
        <v/>
      </c>
      <c r="P666" s="41"/>
      <c r="Q666" s="196"/>
      <c r="R666" s="196"/>
      <c r="S666" s="34" t="str">
        <f t="shared" si="1041"/>
        <v/>
      </c>
      <c r="T666" s="41"/>
      <c r="U666" s="196"/>
      <c r="V666" s="196"/>
      <c r="W666" s="196"/>
      <c r="X666" s="196"/>
      <c r="Y666" s="196"/>
      <c r="Z666" s="196"/>
    </row>
    <row r="667">
      <c r="A667" s="140"/>
      <c r="B667" s="140"/>
      <c r="C667" s="107"/>
      <c r="D667" s="107"/>
      <c r="E667" s="107"/>
      <c r="F667" s="107"/>
      <c r="G667" s="140"/>
      <c r="H667" s="156"/>
      <c r="I667" s="95"/>
      <c r="J667" s="41"/>
      <c r="K667" s="32" t="str">
        <f t="shared" ref="K667:M667" si="1084">IF(J667="","",J667+7)</f>
        <v/>
      </c>
      <c r="L667" s="32" t="str">
        <f t="shared" si="1084"/>
        <v/>
      </c>
      <c r="M667" s="32" t="str">
        <f t="shared" si="1084"/>
        <v/>
      </c>
      <c r="N667" s="41"/>
      <c r="O667" s="32" t="str">
        <f t="shared" si="872"/>
        <v/>
      </c>
      <c r="P667" s="41"/>
      <c r="Q667" s="196"/>
      <c r="R667" s="196"/>
      <c r="S667" s="34"/>
      <c r="T667" s="41"/>
      <c r="U667" s="196"/>
      <c r="V667" s="196"/>
      <c r="W667" s="196"/>
      <c r="X667" s="196"/>
      <c r="Y667" s="196"/>
      <c r="Z667" s="196"/>
    </row>
    <row r="668">
      <c r="A668" s="140"/>
      <c r="B668" s="140"/>
      <c r="C668" s="107"/>
      <c r="D668" s="107"/>
      <c r="E668" s="107"/>
      <c r="F668" s="107"/>
      <c r="G668" s="140"/>
      <c r="H668" s="156"/>
      <c r="I668" s="95"/>
      <c r="J668" s="41"/>
      <c r="K668" s="32" t="str">
        <f t="shared" ref="K668:M668" si="1085">IF(J668="","",J668+7)</f>
        <v/>
      </c>
      <c r="L668" s="32" t="str">
        <f t="shared" si="1085"/>
        <v/>
      </c>
      <c r="M668" s="32" t="str">
        <f t="shared" si="1085"/>
        <v/>
      </c>
      <c r="N668" s="41"/>
      <c r="O668" s="32" t="str">
        <f t="shared" si="872"/>
        <v/>
      </c>
      <c r="P668" s="41"/>
      <c r="Q668" s="196"/>
      <c r="R668" s="196"/>
      <c r="S668" s="34"/>
      <c r="T668" s="41"/>
      <c r="U668" s="196"/>
      <c r="V668" s="196"/>
      <c r="W668" s="196"/>
      <c r="X668" s="196"/>
      <c r="Y668" s="196"/>
      <c r="Z668" s="196"/>
    </row>
    <row r="669">
      <c r="A669" s="140"/>
      <c r="B669" s="140"/>
      <c r="C669" s="107"/>
      <c r="D669" s="107"/>
      <c r="E669" s="107"/>
      <c r="F669" s="107"/>
      <c r="G669" s="140"/>
      <c r="H669" s="156"/>
      <c r="I669" s="95"/>
      <c r="J669" s="41"/>
      <c r="K669" s="32" t="str">
        <f t="shared" ref="K669:M669" si="1086">IF(J669="","",J669+7)</f>
        <v/>
      </c>
      <c r="L669" s="32" t="str">
        <f t="shared" si="1086"/>
        <v/>
      </c>
      <c r="M669" s="32" t="str">
        <f t="shared" si="1086"/>
        <v/>
      </c>
      <c r="N669" s="41"/>
      <c r="O669" s="32" t="str">
        <f t="shared" si="872"/>
        <v/>
      </c>
      <c r="P669" s="41"/>
      <c r="Q669" s="196"/>
      <c r="R669" s="196"/>
      <c r="S669" s="34"/>
      <c r="T669" s="41"/>
      <c r="U669" s="196"/>
      <c r="V669" s="196"/>
      <c r="W669" s="196"/>
      <c r="X669" s="196"/>
      <c r="Y669" s="196"/>
      <c r="Z669" s="196"/>
    </row>
    <row r="670">
      <c r="A670" s="140"/>
      <c r="B670" s="140"/>
      <c r="C670" s="107"/>
      <c r="D670" s="107"/>
      <c r="E670" s="107"/>
      <c r="F670" s="107"/>
      <c r="G670" s="140"/>
      <c r="H670" s="156"/>
      <c r="I670" s="95"/>
      <c r="J670" s="41"/>
      <c r="K670" s="32" t="str">
        <f t="shared" ref="K670:M670" si="1087">IF(J670="","",J670+7)</f>
        <v/>
      </c>
      <c r="L670" s="32" t="str">
        <f t="shared" si="1087"/>
        <v/>
      </c>
      <c r="M670" s="32" t="str">
        <f t="shared" si="1087"/>
        <v/>
      </c>
      <c r="N670" s="41"/>
      <c r="O670" s="32" t="str">
        <f t="shared" si="872"/>
        <v/>
      </c>
      <c r="P670" s="41"/>
      <c r="Q670" s="196"/>
      <c r="R670" s="196"/>
      <c r="S670" s="34" t="str">
        <f t="shared" ref="S670:S700" si="1089">IF(J670="","",J670+56)</f>
        <v/>
      </c>
      <c r="T670" s="41"/>
      <c r="U670" s="196"/>
      <c r="V670" s="196"/>
      <c r="W670" s="196"/>
      <c r="X670" s="196"/>
      <c r="Y670" s="196"/>
      <c r="Z670" s="196"/>
    </row>
    <row r="671">
      <c r="A671" s="140"/>
      <c r="B671" s="140"/>
      <c r="C671" s="107"/>
      <c r="D671" s="107"/>
      <c r="E671" s="107"/>
      <c r="F671" s="107"/>
      <c r="G671" s="140"/>
      <c r="H671" s="156"/>
      <c r="I671" s="95"/>
      <c r="J671" s="41"/>
      <c r="K671" s="32" t="str">
        <f t="shared" ref="K671:M671" si="1088">IF(J671="","",J671+7)</f>
        <v/>
      </c>
      <c r="L671" s="32" t="str">
        <f t="shared" si="1088"/>
        <v/>
      </c>
      <c r="M671" s="32" t="str">
        <f t="shared" si="1088"/>
        <v/>
      </c>
      <c r="N671" s="41"/>
      <c r="O671" s="32" t="str">
        <f t="shared" si="872"/>
        <v/>
      </c>
      <c r="P671" s="41"/>
      <c r="Q671" s="196"/>
      <c r="R671" s="196"/>
      <c r="S671" s="34" t="str">
        <f t="shared" si="1089"/>
        <v/>
      </c>
      <c r="T671" s="41"/>
      <c r="U671" s="196"/>
      <c r="V671" s="196"/>
      <c r="W671" s="196"/>
      <c r="X671" s="196"/>
      <c r="Y671" s="196"/>
      <c r="Z671" s="196"/>
    </row>
    <row r="672">
      <c r="A672" s="140"/>
      <c r="B672" s="140"/>
      <c r="C672" s="107"/>
      <c r="D672" s="107"/>
      <c r="E672" s="107"/>
      <c r="F672" s="107"/>
      <c r="G672" s="140"/>
      <c r="H672" s="156"/>
      <c r="I672" s="95"/>
      <c r="J672" s="41"/>
      <c r="K672" s="32" t="str">
        <f t="shared" ref="K672:M672" si="1090">IF(J672="","",J672+7)</f>
        <v/>
      </c>
      <c r="L672" s="32" t="str">
        <f t="shared" si="1090"/>
        <v/>
      </c>
      <c r="M672" s="32" t="str">
        <f t="shared" si="1090"/>
        <v/>
      </c>
      <c r="N672" s="41"/>
      <c r="O672" s="32" t="str">
        <f t="shared" si="872"/>
        <v/>
      </c>
      <c r="P672" s="41"/>
      <c r="Q672" s="196"/>
      <c r="R672" s="196"/>
      <c r="S672" s="34" t="str">
        <f t="shared" si="1089"/>
        <v/>
      </c>
      <c r="T672" s="41"/>
      <c r="U672" s="196"/>
      <c r="V672" s="196"/>
      <c r="W672" s="196"/>
      <c r="X672" s="196"/>
      <c r="Y672" s="196"/>
      <c r="Z672" s="196"/>
    </row>
    <row r="673">
      <c r="A673" s="140"/>
      <c r="B673" s="140"/>
      <c r="C673" s="107"/>
      <c r="D673" s="107"/>
      <c r="E673" s="107"/>
      <c r="F673" s="107"/>
      <c r="G673" s="140"/>
      <c r="H673" s="156"/>
      <c r="I673" s="95"/>
      <c r="J673" s="41"/>
      <c r="K673" s="32" t="str">
        <f t="shared" ref="K673:M673" si="1091">IF(J673="","",J673+7)</f>
        <v/>
      </c>
      <c r="L673" s="32" t="str">
        <f t="shared" si="1091"/>
        <v/>
      </c>
      <c r="M673" s="32" t="str">
        <f t="shared" si="1091"/>
        <v/>
      </c>
      <c r="N673" s="41"/>
      <c r="O673" s="32" t="str">
        <f t="shared" si="872"/>
        <v/>
      </c>
      <c r="P673" s="41"/>
      <c r="Q673" s="196"/>
      <c r="R673" s="196"/>
      <c r="S673" s="34" t="str">
        <f t="shared" si="1089"/>
        <v/>
      </c>
      <c r="T673" s="41"/>
      <c r="U673" s="196"/>
      <c r="V673" s="196"/>
      <c r="W673" s="196"/>
      <c r="X673" s="196"/>
      <c r="Y673" s="196"/>
      <c r="Z673" s="196"/>
    </row>
    <row r="674">
      <c r="A674" s="140"/>
      <c r="B674" s="140"/>
      <c r="C674" s="107"/>
      <c r="D674" s="107"/>
      <c r="E674" s="107"/>
      <c r="F674" s="107"/>
      <c r="G674" s="140"/>
      <c r="H674" s="156"/>
      <c r="I674" s="95"/>
      <c r="J674" s="41"/>
      <c r="K674" s="32" t="str">
        <f t="shared" ref="K674:M674" si="1092">IF(J674="","",J674+7)</f>
        <v/>
      </c>
      <c r="L674" s="32" t="str">
        <f t="shared" si="1092"/>
        <v/>
      </c>
      <c r="M674" s="32" t="str">
        <f t="shared" si="1092"/>
        <v/>
      </c>
      <c r="N674" s="41"/>
      <c r="O674" s="32" t="str">
        <f t="shared" si="872"/>
        <v/>
      </c>
      <c r="P674" s="41"/>
      <c r="Q674" s="196"/>
      <c r="R674" s="196"/>
      <c r="S674" s="34" t="str">
        <f t="shared" si="1089"/>
        <v/>
      </c>
      <c r="T674" s="41"/>
      <c r="U674" s="196"/>
      <c r="V674" s="196"/>
      <c r="W674" s="196"/>
      <c r="X674" s="196"/>
      <c r="Y674" s="196"/>
      <c r="Z674" s="196"/>
    </row>
    <row r="675">
      <c r="A675" s="140"/>
      <c r="B675" s="140"/>
      <c r="C675" s="107"/>
      <c r="D675" s="107"/>
      <c r="E675" s="107"/>
      <c r="F675" s="107"/>
      <c r="G675" s="140"/>
      <c r="H675" s="156"/>
      <c r="I675" s="95"/>
      <c r="J675" s="41"/>
      <c r="K675" s="32" t="str">
        <f t="shared" ref="K675:M675" si="1093">IF(J675="","",J675+7)</f>
        <v/>
      </c>
      <c r="L675" s="32" t="str">
        <f t="shared" si="1093"/>
        <v/>
      </c>
      <c r="M675" s="32" t="str">
        <f t="shared" si="1093"/>
        <v/>
      </c>
      <c r="N675" s="41"/>
      <c r="O675" s="32" t="str">
        <f t="shared" si="872"/>
        <v/>
      </c>
      <c r="P675" s="41"/>
      <c r="Q675" s="196"/>
      <c r="R675" s="196"/>
      <c r="S675" s="34" t="str">
        <f t="shared" si="1089"/>
        <v/>
      </c>
      <c r="T675" s="41"/>
      <c r="U675" s="196"/>
      <c r="V675" s="196"/>
      <c r="W675" s="196"/>
      <c r="X675" s="196"/>
      <c r="Y675" s="196"/>
      <c r="Z675" s="196"/>
    </row>
    <row r="676">
      <c r="A676" s="140"/>
      <c r="B676" s="140"/>
      <c r="C676" s="107"/>
      <c r="D676" s="107"/>
      <c r="E676" s="107"/>
      <c r="F676" s="107"/>
      <c r="G676" s="140"/>
      <c r="H676" s="156"/>
      <c r="I676" s="95"/>
      <c r="J676" s="41"/>
      <c r="K676" s="32" t="str">
        <f t="shared" ref="K676:M676" si="1094">IF(J676="","",J676+7)</f>
        <v/>
      </c>
      <c r="L676" s="32" t="str">
        <f t="shared" si="1094"/>
        <v/>
      </c>
      <c r="M676" s="32" t="str">
        <f t="shared" si="1094"/>
        <v/>
      </c>
      <c r="N676" s="41"/>
      <c r="O676" s="32" t="str">
        <f t="shared" si="872"/>
        <v/>
      </c>
      <c r="P676" s="41"/>
      <c r="Q676" s="196"/>
      <c r="R676" s="196"/>
      <c r="S676" s="34" t="str">
        <f t="shared" si="1089"/>
        <v/>
      </c>
      <c r="T676" s="41"/>
      <c r="U676" s="196"/>
      <c r="V676" s="196"/>
      <c r="W676" s="196"/>
      <c r="X676" s="196"/>
      <c r="Y676" s="196"/>
      <c r="Z676" s="196"/>
    </row>
    <row r="677">
      <c r="A677" s="140"/>
      <c r="B677" s="140"/>
      <c r="C677" s="107"/>
      <c r="D677" s="107"/>
      <c r="E677" s="107"/>
      <c r="F677" s="107"/>
      <c r="G677" s="140"/>
      <c r="H677" s="156"/>
      <c r="I677" s="95"/>
      <c r="J677" s="41"/>
      <c r="K677" s="32" t="str">
        <f t="shared" ref="K677:M677" si="1095">IF(J677="","",J677+7)</f>
        <v/>
      </c>
      <c r="L677" s="32" t="str">
        <f t="shared" si="1095"/>
        <v/>
      </c>
      <c r="M677" s="32" t="str">
        <f t="shared" si="1095"/>
        <v/>
      </c>
      <c r="N677" s="41"/>
      <c r="O677" s="32" t="str">
        <f t="shared" si="872"/>
        <v/>
      </c>
      <c r="P677" s="41"/>
      <c r="Q677" s="196"/>
      <c r="R677" s="196"/>
      <c r="S677" s="34" t="str">
        <f t="shared" si="1089"/>
        <v/>
      </c>
      <c r="T677" s="41"/>
      <c r="U677" s="196"/>
      <c r="V677" s="196"/>
      <c r="W677" s="196"/>
      <c r="X677" s="196"/>
      <c r="Y677" s="196"/>
      <c r="Z677" s="196"/>
    </row>
    <row r="678">
      <c r="A678" s="140"/>
      <c r="B678" s="140"/>
      <c r="C678" s="107"/>
      <c r="D678" s="107"/>
      <c r="E678" s="107"/>
      <c r="F678" s="107"/>
      <c r="G678" s="140"/>
      <c r="H678" s="156"/>
      <c r="I678" s="95"/>
      <c r="J678" s="41"/>
      <c r="K678" s="32" t="str">
        <f t="shared" ref="K678:M678" si="1096">IF(J678="","",J678+7)</f>
        <v/>
      </c>
      <c r="L678" s="32" t="str">
        <f t="shared" si="1096"/>
        <v/>
      </c>
      <c r="M678" s="32" t="str">
        <f t="shared" si="1096"/>
        <v/>
      </c>
      <c r="N678" s="41"/>
      <c r="O678" s="32" t="str">
        <f t="shared" si="872"/>
        <v/>
      </c>
      <c r="P678" s="41"/>
      <c r="Q678" s="196"/>
      <c r="R678" s="196"/>
      <c r="S678" s="34" t="str">
        <f t="shared" si="1089"/>
        <v/>
      </c>
      <c r="T678" s="41"/>
      <c r="U678" s="196"/>
      <c r="V678" s="196"/>
      <c r="W678" s="196"/>
      <c r="X678" s="196"/>
      <c r="Y678" s="196"/>
      <c r="Z678" s="196"/>
    </row>
    <row r="679">
      <c r="A679" s="140"/>
      <c r="B679" s="140"/>
      <c r="C679" s="107"/>
      <c r="D679" s="107"/>
      <c r="E679" s="107"/>
      <c r="F679" s="107"/>
      <c r="G679" s="140"/>
      <c r="H679" s="156"/>
      <c r="I679" s="95"/>
      <c r="J679" s="41"/>
      <c r="K679" s="32" t="str">
        <f t="shared" ref="K679:M679" si="1097">IF(J679="","",J679+7)</f>
        <v/>
      </c>
      <c r="L679" s="32" t="str">
        <f t="shared" si="1097"/>
        <v/>
      </c>
      <c r="M679" s="32" t="str">
        <f t="shared" si="1097"/>
        <v/>
      </c>
      <c r="N679" s="41"/>
      <c r="O679" s="32" t="str">
        <f t="shared" si="872"/>
        <v/>
      </c>
      <c r="P679" s="41"/>
      <c r="Q679" s="196"/>
      <c r="R679" s="196"/>
      <c r="S679" s="34" t="str">
        <f t="shared" si="1089"/>
        <v/>
      </c>
      <c r="T679" s="41"/>
      <c r="U679" s="196"/>
      <c r="V679" s="196"/>
      <c r="W679" s="196"/>
      <c r="X679" s="196"/>
      <c r="Y679" s="196"/>
      <c r="Z679" s="196"/>
    </row>
    <row r="680">
      <c r="A680" s="140"/>
      <c r="B680" s="140"/>
      <c r="C680" s="107"/>
      <c r="D680" s="107"/>
      <c r="E680" s="107"/>
      <c r="F680" s="107"/>
      <c r="G680" s="140"/>
      <c r="H680" s="156"/>
      <c r="I680" s="95"/>
      <c r="J680" s="41"/>
      <c r="K680" s="32" t="str">
        <f t="shared" ref="K680:M680" si="1098">IF(J680="","",J680+7)</f>
        <v/>
      </c>
      <c r="L680" s="32" t="str">
        <f t="shared" si="1098"/>
        <v/>
      </c>
      <c r="M680" s="32" t="str">
        <f t="shared" si="1098"/>
        <v/>
      </c>
      <c r="N680" s="41"/>
      <c r="O680" s="32" t="str">
        <f t="shared" si="872"/>
        <v/>
      </c>
      <c r="P680" s="41"/>
      <c r="Q680" s="196"/>
      <c r="R680" s="196"/>
      <c r="S680" s="34" t="str">
        <f t="shared" si="1089"/>
        <v/>
      </c>
      <c r="T680" s="41"/>
      <c r="U680" s="196"/>
      <c r="V680" s="196"/>
      <c r="W680" s="196"/>
      <c r="X680" s="196"/>
      <c r="Y680" s="196"/>
      <c r="Z680" s="196"/>
    </row>
    <row r="681">
      <c r="A681" s="140"/>
      <c r="B681" s="140"/>
      <c r="C681" s="107"/>
      <c r="D681" s="107"/>
      <c r="E681" s="107"/>
      <c r="F681" s="107"/>
      <c r="G681" s="140"/>
      <c r="H681" s="156"/>
      <c r="I681" s="95"/>
      <c r="J681" s="41"/>
      <c r="K681" s="32" t="str">
        <f t="shared" ref="K681:M681" si="1099">IF(J681="","",J681+7)</f>
        <v/>
      </c>
      <c r="L681" s="32" t="str">
        <f t="shared" si="1099"/>
        <v/>
      </c>
      <c r="M681" s="32" t="str">
        <f t="shared" si="1099"/>
        <v/>
      </c>
      <c r="N681" s="41"/>
      <c r="O681" s="32" t="str">
        <f t="shared" si="872"/>
        <v/>
      </c>
      <c r="P681" s="41"/>
      <c r="Q681" s="196"/>
      <c r="R681" s="196"/>
      <c r="S681" s="34" t="str">
        <f t="shared" si="1089"/>
        <v/>
      </c>
      <c r="T681" s="41"/>
      <c r="U681" s="196"/>
      <c r="V681" s="196"/>
      <c r="W681" s="196"/>
      <c r="X681" s="196"/>
      <c r="Y681" s="196"/>
      <c r="Z681" s="196"/>
    </row>
    <row r="682">
      <c r="A682" s="140"/>
      <c r="B682" s="140"/>
      <c r="C682" s="107"/>
      <c r="D682" s="107"/>
      <c r="E682" s="107"/>
      <c r="F682" s="107"/>
      <c r="G682" s="140"/>
      <c r="H682" s="156"/>
      <c r="I682" s="95"/>
      <c r="J682" s="41"/>
      <c r="K682" s="32" t="str">
        <f t="shared" ref="K682:M682" si="1100">IF(J682="","",J682+7)</f>
        <v/>
      </c>
      <c r="L682" s="32" t="str">
        <f t="shared" si="1100"/>
        <v/>
      </c>
      <c r="M682" s="32" t="str">
        <f t="shared" si="1100"/>
        <v/>
      </c>
      <c r="N682" s="41"/>
      <c r="O682" s="32" t="str">
        <f t="shared" si="872"/>
        <v/>
      </c>
      <c r="P682" s="41"/>
      <c r="Q682" s="196"/>
      <c r="R682" s="196"/>
      <c r="S682" s="34" t="str">
        <f t="shared" si="1089"/>
        <v/>
      </c>
      <c r="T682" s="41"/>
      <c r="U682" s="196"/>
      <c r="V682" s="196"/>
      <c r="W682" s="196"/>
      <c r="X682" s="196"/>
      <c r="Y682" s="196"/>
      <c r="Z682" s="196"/>
    </row>
    <row r="683">
      <c r="A683" s="140"/>
      <c r="B683" s="140"/>
      <c r="C683" s="107"/>
      <c r="D683" s="107"/>
      <c r="E683" s="107"/>
      <c r="F683" s="107"/>
      <c r="G683" s="140"/>
      <c r="H683" s="156"/>
      <c r="I683" s="95"/>
      <c r="J683" s="41"/>
      <c r="K683" s="32" t="str">
        <f t="shared" ref="K683:M683" si="1101">IF(J683="","",J683+7)</f>
        <v/>
      </c>
      <c r="L683" s="32" t="str">
        <f t="shared" si="1101"/>
        <v/>
      </c>
      <c r="M683" s="32" t="str">
        <f t="shared" si="1101"/>
        <v/>
      </c>
      <c r="N683" s="41"/>
      <c r="O683" s="32" t="str">
        <f t="shared" si="872"/>
        <v/>
      </c>
      <c r="P683" s="41"/>
      <c r="Q683" s="196"/>
      <c r="R683" s="196"/>
      <c r="S683" s="34" t="str">
        <f t="shared" si="1089"/>
        <v/>
      </c>
      <c r="T683" s="41"/>
      <c r="U683" s="196"/>
      <c r="V683" s="196"/>
      <c r="W683" s="196"/>
      <c r="X683" s="196"/>
      <c r="Y683" s="196"/>
      <c r="Z683" s="196"/>
    </row>
    <row r="684">
      <c r="A684" s="140"/>
      <c r="B684" s="140"/>
      <c r="C684" s="107"/>
      <c r="D684" s="107"/>
      <c r="E684" s="107"/>
      <c r="F684" s="107"/>
      <c r="G684" s="140"/>
      <c r="H684" s="156"/>
      <c r="I684" s="95"/>
      <c r="J684" s="41"/>
      <c r="K684" s="32" t="str">
        <f t="shared" ref="K684:M684" si="1102">IF(J684="","",J684+7)</f>
        <v/>
      </c>
      <c r="L684" s="32" t="str">
        <f t="shared" si="1102"/>
        <v/>
      </c>
      <c r="M684" s="32" t="str">
        <f t="shared" si="1102"/>
        <v/>
      </c>
      <c r="N684" s="41"/>
      <c r="O684" s="32" t="str">
        <f t="shared" si="872"/>
        <v/>
      </c>
      <c r="P684" s="41"/>
      <c r="Q684" s="196"/>
      <c r="R684" s="196"/>
      <c r="S684" s="34" t="str">
        <f t="shared" si="1089"/>
        <v/>
      </c>
      <c r="T684" s="41"/>
      <c r="U684" s="196"/>
      <c r="V684" s="196"/>
      <c r="W684" s="196"/>
      <c r="X684" s="196"/>
      <c r="Y684" s="196"/>
      <c r="Z684" s="196"/>
    </row>
    <row r="685">
      <c r="A685" s="140"/>
      <c r="B685" s="140"/>
      <c r="C685" s="107"/>
      <c r="D685" s="107"/>
      <c r="E685" s="107"/>
      <c r="F685" s="107"/>
      <c r="G685" s="140"/>
      <c r="H685" s="156"/>
      <c r="I685" s="95"/>
      <c r="J685" s="41"/>
      <c r="K685" s="85"/>
      <c r="L685" s="85"/>
      <c r="M685" s="196"/>
      <c r="N685" s="41"/>
      <c r="O685" s="32" t="str">
        <f t="shared" si="872"/>
        <v/>
      </c>
      <c r="P685" s="41"/>
      <c r="Q685" s="196"/>
      <c r="R685" s="196"/>
      <c r="S685" s="34" t="str">
        <f t="shared" si="1089"/>
        <v/>
      </c>
      <c r="T685" s="41"/>
      <c r="U685" s="196"/>
      <c r="V685" s="196"/>
      <c r="W685" s="196"/>
      <c r="X685" s="196"/>
      <c r="Y685" s="196"/>
      <c r="Z685" s="196"/>
    </row>
    <row r="686">
      <c r="A686" s="140"/>
      <c r="B686" s="140"/>
      <c r="C686" s="107"/>
      <c r="D686" s="107"/>
      <c r="E686" s="107"/>
      <c r="F686" s="107"/>
      <c r="G686" s="140"/>
      <c r="H686" s="156"/>
      <c r="I686" s="95"/>
      <c r="J686" s="41"/>
      <c r="K686" s="85"/>
      <c r="L686" s="85"/>
      <c r="M686" s="196"/>
      <c r="N686" s="41"/>
      <c r="O686" s="32" t="str">
        <f t="shared" si="872"/>
        <v/>
      </c>
      <c r="P686" s="41"/>
      <c r="Q686" s="196"/>
      <c r="R686" s="196"/>
      <c r="S686" s="34" t="str">
        <f t="shared" si="1089"/>
        <v/>
      </c>
      <c r="T686" s="41"/>
      <c r="U686" s="196"/>
      <c r="V686" s="196"/>
      <c r="W686" s="196"/>
      <c r="X686" s="196"/>
      <c r="Y686" s="196"/>
      <c r="Z686" s="196"/>
    </row>
    <row r="687">
      <c r="A687" s="140"/>
      <c r="B687" s="140"/>
      <c r="C687" s="107"/>
      <c r="D687" s="107"/>
      <c r="E687" s="107"/>
      <c r="F687" s="107"/>
      <c r="G687" s="140"/>
      <c r="H687" s="156"/>
      <c r="I687" s="95"/>
      <c r="J687" s="41"/>
      <c r="K687" s="85"/>
      <c r="L687" s="85"/>
      <c r="M687" s="196"/>
      <c r="N687" s="41"/>
      <c r="O687" s="32" t="str">
        <f t="shared" si="872"/>
        <v/>
      </c>
      <c r="P687" s="41"/>
      <c r="Q687" s="196"/>
      <c r="R687" s="196"/>
      <c r="S687" s="34" t="str">
        <f t="shared" si="1089"/>
        <v/>
      </c>
      <c r="T687" s="41"/>
      <c r="U687" s="196"/>
      <c r="V687" s="196"/>
      <c r="W687" s="196"/>
      <c r="X687" s="196"/>
      <c r="Y687" s="196"/>
      <c r="Z687" s="196"/>
    </row>
    <row r="688">
      <c r="A688" s="140"/>
      <c r="B688" s="140"/>
      <c r="C688" s="107"/>
      <c r="D688" s="107"/>
      <c r="E688" s="107"/>
      <c r="F688" s="107"/>
      <c r="G688" s="140"/>
      <c r="H688" s="156"/>
      <c r="I688" s="95"/>
      <c r="J688" s="41"/>
      <c r="K688" s="85"/>
      <c r="L688" s="85"/>
      <c r="M688" s="196"/>
      <c r="N688" s="41"/>
      <c r="O688" s="32" t="str">
        <f t="shared" si="872"/>
        <v/>
      </c>
      <c r="P688" s="41"/>
      <c r="Q688" s="196"/>
      <c r="R688" s="196"/>
      <c r="S688" s="34" t="str">
        <f t="shared" si="1089"/>
        <v/>
      </c>
      <c r="T688" s="41"/>
      <c r="U688" s="196"/>
      <c r="V688" s="196"/>
      <c r="W688" s="196"/>
      <c r="X688" s="196"/>
      <c r="Y688" s="196"/>
      <c r="Z688" s="196"/>
    </row>
    <row r="689">
      <c r="A689" s="140"/>
      <c r="B689" s="140"/>
      <c r="C689" s="107"/>
      <c r="D689" s="107"/>
      <c r="E689" s="107"/>
      <c r="F689" s="107"/>
      <c r="G689" s="140"/>
      <c r="H689" s="156"/>
      <c r="I689" s="95"/>
      <c r="J689" s="41"/>
      <c r="K689" s="85"/>
      <c r="L689" s="85"/>
      <c r="M689" s="196"/>
      <c r="N689" s="41"/>
      <c r="O689" s="32" t="str">
        <f t="shared" si="872"/>
        <v/>
      </c>
      <c r="P689" s="41"/>
      <c r="Q689" s="196"/>
      <c r="R689" s="196"/>
      <c r="S689" s="34" t="str">
        <f t="shared" si="1089"/>
        <v/>
      </c>
      <c r="T689" s="41"/>
      <c r="U689" s="196"/>
      <c r="V689" s="196"/>
      <c r="W689" s="196"/>
      <c r="X689" s="196"/>
      <c r="Y689" s="196"/>
      <c r="Z689" s="196"/>
    </row>
    <row r="690">
      <c r="A690" s="140"/>
      <c r="B690" s="140"/>
      <c r="C690" s="107"/>
      <c r="D690" s="107"/>
      <c r="E690" s="107"/>
      <c r="F690" s="107"/>
      <c r="G690" s="140"/>
      <c r="H690" s="156"/>
      <c r="I690" s="95"/>
      <c r="J690" s="41"/>
      <c r="K690" s="85"/>
      <c r="L690" s="85"/>
      <c r="M690" s="196"/>
      <c r="N690" s="41"/>
      <c r="O690" s="32" t="str">
        <f t="shared" si="872"/>
        <v/>
      </c>
      <c r="P690" s="41"/>
      <c r="Q690" s="196"/>
      <c r="R690" s="196"/>
      <c r="S690" s="34" t="str">
        <f t="shared" si="1089"/>
        <v/>
      </c>
      <c r="T690" s="41"/>
      <c r="U690" s="196"/>
      <c r="V690" s="196"/>
      <c r="W690" s="196"/>
      <c r="X690" s="196"/>
      <c r="Y690" s="196"/>
      <c r="Z690" s="196"/>
    </row>
    <row r="691">
      <c r="A691" s="140"/>
      <c r="B691" s="140"/>
      <c r="C691" s="107"/>
      <c r="D691" s="107"/>
      <c r="E691" s="107"/>
      <c r="F691" s="107"/>
      <c r="G691" s="140"/>
      <c r="H691" s="156"/>
      <c r="I691" s="95"/>
      <c r="J691" s="41"/>
      <c r="K691" s="85"/>
      <c r="L691" s="85"/>
      <c r="M691" s="196"/>
      <c r="N691" s="41"/>
      <c r="O691" s="32" t="str">
        <f t="shared" si="872"/>
        <v/>
      </c>
      <c r="P691" s="41"/>
      <c r="Q691" s="196"/>
      <c r="R691" s="196"/>
      <c r="S691" s="34" t="str">
        <f t="shared" si="1089"/>
        <v/>
      </c>
      <c r="T691" s="41"/>
      <c r="U691" s="196"/>
      <c r="V691" s="196"/>
      <c r="W691" s="196"/>
      <c r="X691" s="196"/>
      <c r="Y691" s="196"/>
      <c r="Z691" s="196"/>
    </row>
    <row r="692">
      <c r="A692" s="140"/>
      <c r="B692" s="140"/>
      <c r="C692" s="107"/>
      <c r="D692" s="107"/>
      <c r="E692" s="107"/>
      <c r="F692" s="107"/>
      <c r="G692" s="140"/>
      <c r="H692" s="156"/>
      <c r="I692" s="95"/>
      <c r="J692" s="41"/>
      <c r="K692" s="85"/>
      <c r="L692" s="85"/>
      <c r="M692" s="196"/>
      <c r="N692" s="41"/>
      <c r="O692" s="32" t="str">
        <f t="shared" si="872"/>
        <v/>
      </c>
      <c r="P692" s="41"/>
      <c r="Q692" s="196"/>
      <c r="R692" s="196"/>
      <c r="S692" s="34" t="str">
        <f t="shared" si="1089"/>
        <v/>
      </c>
      <c r="T692" s="41"/>
      <c r="U692" s="196"/>
      <c r="V692" s="196"/>
      <c r="W692" s="196"/>
      <c r="X692" s="196"/>
      <c r="Y692" s="196"/>
      <c r="Z692" s="196"/>
    </row>
    <row r="693">
      <c r="A693" s="140"/>
      <c r="B693" s="140"/>
      <c r="C693" s="107"/>
      <c r="D693" s="107"/>
      <c r="E693" s="107"/>
      <c r="F693" s="107"/>
      <c r="G693" s="140"/>
      <c r="H693" s="156"/>
      <c r="I693" s="95"/>
      <c r="J693" s="41"/>
      <c r="K693" s="85"/>
      <c r="L693" s="85"/>
      <c r="M693" s="196"/>
      <c r="N693" s="41"/>
      <c r="O693" s="32" t="str">
        <f t="shared" si="872"/>
        <v/>
      </c>
      <c r="P693" s="41"/>
      <c r="Q693" s="196"/>
      <c r="R693" s="196"/>
      <c r="S693" s="34" t="str">
        <f t="shared" si="1089"/>
        <v/>
      </c>
      <c r="T693" s="41"/>
      <c r="U693" s="196"/>
      <c r="V693" s="196"/>
      <c r="W693" s="196"/>
      <c r="X693" s="196"/>
      <c r="Y693" s="196"/>
      <c r="Z693" s="196"/>
    </row>
    <row r="694">
      <c r="A694" s="140"/>
      <c r="B694" s="140"/>
      <c r="C694" s="107"/>
      <c r="D694" s="107"/>
      <c r="E694" s="107"/>
      <c r="F694" s="107"/>
      <c r="G694" s="140"/>
      <c r="H694" s="156"/>
      <c r="I694" s="95"/>
      <c r="J694" s="41"/>
      <c r="K694" s="85"/>
      <c r="L694" s="85"/>
      <c r="M694" s="196"/>
      <c r="N694" s="41"/>
      <c r="O694" s="32" t="str">
        <f t="shared" si="872"/>
        <v/>
      </c>
      <c r="P694" s="41"/>
      <c r="Q694" s="196"/>
      <c r="R694" s="196"/>
      <c r="S694" s="34" t="str">
        <f t="shared" si="1089"/>
        <v/>
      </c>
      <c r="T694" s="41"/>
      <c r="U694" s="196"/>
      <c r="V694" s="196"/>
      <c r="W694" s="196"/>
      <c r="X694" s="196"/>
      <c r="Y694" s="196"/>
      <c r="Z694" s="196"/>
    </row>
    <row r="695">
      <c r="A695" s="140"/>
      <c r="B695" s="140"/>
      <c r="C695" s="107"/>
      <c r="D695" s="107"/>
      <c r="E695" s="107"/>
      <c r="F695" s="107"/>
      <c r="G695" s="140"/>
      <c r="H695" s="156"/>
      <c r="I695" s="95"/>
      <c r="J695" s="41"/>
      <c r="K695" s="85"/>
      <c r="L695" s="85"/>
      <c r="M695" s="196"/>
      <c r="N695" s="41"/>
      <c r="O695" s="32" t="str">
        <f t="shared" si="872"/>
        <v/>
      </c>
      <c r="P695" s="41"/>
      <c r="Q695" s="196"/>
      <c r="R695" s="196"/>
      <c r="S695" s="34" t="str">
        <f t="shared" si="1089"/>
        <v/>
      </c>
      <c r="T695" s="41"/>
      <c r="U695" s="196"/>
      <c r="V695" s="196"/>
      <c r="W695" s="196"/>
      <c r="X695" s="196"/>
      <c r="Y695" s="196"/>
      <c r="Z695" s="196"/>
    </row>
    <row r="696">
      <c r="A696" s="140"/>
      <c r="B696" s="140"/>
      <c r="C696" s="107"/>
      <c r="D696" s="107"/>
      <c r="E696" s="107"/>
      <c r="F696" s="107"/>
      <c r="G696" s="140"/>
      <c r="H696" s="156"/>
      <c r="I696" s="95"/>
      <c r="J696" s="41"/>
      <c r="K696" s="85"/>
      <c r="L696" s="85"/>
      <c r="M696" s="196"/>
      <c r="N696" s="41"/>
      <c r="O696" s="32" t="str">
        <f t="shared" si="872"/>
        <v/>
      </c>
      <c r="P696" s="41"/>
      <c r="Q696" s="196"/>
      <c r="R696" s="196"/>
      <c r="S696" s="34" t="str">
        <f t="shared" si="1089"/>
        <v/>
      </c>
      <c r="T696" s="41"/>
      <c r="U696" s="196"/>
      <c r="V696" s="196"/>
      <c r="W696" s="196"/>
      <c r="X696" s="196"/>
      <c r="Y696" s="196"/>
      <c r="Z696" s="196"/>
    </row>
    <row r="697">
      <c r="A697" s="140"/>
      <c r="B697" s="140"/>
      <c r="C697" s="107"/>
      <c r="D697" s="107"/>
      <c r="E697" s="107"/>
      <c r="F697" s="107"/>
      <c r="G697" s="140"/>
      <c r="H697" s="156"/>
      <c r="I697" s="95"/>
      <c r="J697" s="41"/>
      <c r="K697" s="85"/>
      <c r="L697" s="85"/>
      <c r="M697" s="196"/>
      <c r="N697" s="41"/>
      <c r="O697" s="32" t="str">
        <f t="shared" si="872"/>
        <v/>
      </c>
      <c r="P697" s="41"/>
      <c r="Q697" s="196"/>
      <c r="R697" s="196"/>
      <c r="S697" s="34" t="str">
        <f t="shared" si="1089"/>
        <v/>
      </c>
      <c r="T697" s="41"/>
      <c r="U697" s="196"/>
      <c r="V697" s="196"/>
      <c r="W697" s="196"/>
      <c r="X697" s="196"/>
      <c r="Y697" s="196"/>
      <c r="Z697" s="196"/>
    </row>
    <row r="698">
      <c r="A698" s="140"/>
      <c r="B698" s="140"/>
      <c r="C698" s="107"/>
      <c r="D698" s="107"/>
      <c r="E698" s="107"/>
      <c r="F698" s="107"/>
      <c r="G698" s="140"/>
      <c r="H698" s="156"/>
      <c r="I698" s="95"/>
      <c r="J698" s="41"/>
      <c r="K698" s="85"/>
      <c r="L698" s="85"/>
      <c r="M698" s="196"/>
      <c r="N698" s="41"/>
      <c r="O698" s="32" t="str">
        <f t="shared" si="872"/>
        <v/>
      </c>
      <c r="P698" s="41"/>
      <c r="Q698" s="196"/>
      <c r="R698" s="196"/>
      <c r="S698" s="34" t="str">
        <f t="shared" si="1089"/>
        <v/>
      </c>
      <c r="T698" s="41"/>
      <c r="U698" s="196"/>
      <c r="V698" s="196"/>
      <c r="W698" s="196"/>
      <c r="X698" s="196"/>
      <c r="Y698" s="196"/>
      <c r="Z698" s="196"/>
    </row>
    <row r="699">
      <c r="A699" s="140"/>
      <c r="B699" s="140"/>
      <c r="C699" s="107"/>
      <c r="D699" s="107"/>
      <c r="E699" s="107"/>
      <c r="F699" s="107"/>
      <c r="G699" s="140"/>
      <c r="H699" s="156"/>
      <c r="I699" s="95"/>
      <c r="J699" s="41"/>
      <c r="K699" s="85"/>
      <c r="L699" s="85"/>
      <c r="M699" s="196"/>
      <c r="N699" s="41"/>
      <c r="O699" s="32" t="str">
        <f t="shared" si="872"/>
        <v/>
      </c>
      <c r="P699" s="41"/>
      <c r="Q699" s="196"/>
      <c r="R699" s="196"/>
      <c r="S699" s="34" t="str">
        <f t="shared" si="1089"/>
        <v/>
      </c>
      <c r="T699" s="41"/>
      <c r="U699" s="196"/>
      <c r="V699" s="196"/>
      <c r="W699" s="196"/>
      <c r="X699" s="196"/>
      <c r="Y699" s="196"/>
      <c r="Z699" s="196"/>
    </row>
    <row r="700">
      <c r="A700" s="140"/>
      <c r="B700" s="140"/>
      <c r="C700" s="107"/>
      <c r="D700" s="107"/>
      <c r="E700" s="107"/>
      <c r="F700" s="107"/>
      <c r="G700" s="140"/>
      <c r="H700" s="156"/>
      <c r="I700" s="95"/>
      <c r="J700" s="41"/>
      <c r="K700" s="85"/>
      <c r="L700" s="85"/>
      <c r="M700" s="196"/>
      <c r="N700" s="41"/>
      <c r="O700" s="32" t="str">
        <f t="shared" si="872"/>
        <v/>
      </c>
      <c r="P700" s="41"/>
      <c r="Q700" s="196"/>
      <c r="R700" s="196"/>
      <c r="S700" s="34" t="str">
        <f t="shared" si="1089"/>
        <v/>
      </c>
      <c r="T700" s="41"/>
      <c r="U700" s="196"/>
      <c r="V700" s="196"/>
      <c r="W700" s="196"/>
      <c r="X700" s="196"/>
      <c r="Y700" s="196"/>
      <c r="Z700" s="196"/>
    </row>
    <row r="701">
      <c r="A701" s="140"/>
      <c r="B701" s="140"/>
      <c r="C701" s="107"/>
      <c r="D701" s="107"/>
      <c r="E701" s="107"/>
      <c r="F701" s="107"/>
      <c r="G701" s="140"/>
      <c r="H701" s="156"/>
      <c r="I701" s="95"/>
      <c r="J701" s="41"/>
      <c r="K701" s="85"/>
      <c r="L701" s="85"/>
      <c r="M701" s="196"/>
      <c r="N701" s="41"/>
      <c r="O701" s="32" t="str">
        <f t="shared" si="872"/>
        <v/>
      </c>
      <c r="P701" s="41"/>
      <c r="Q701" s="196"/>
      <c r="R701" s="196"/>
      <c r="S701" s="34" t="str">
        <f t="shared" ref="S701:S769" si="1103">IF(R701="","",R701+7)</f>
        <v/>
      </c>
      <c r="T701" s="41"/>
      <c r="U701" s="196"/>
      <c r="V701" s="196"/>
      <c r="W701" s="196"/>
      <c r="X701" s="196"/>
      <c r="Y701" s="196"/>
      <c r="Z701" s="196"/>
    </row>
    <row r="702">
      <c r="A702" s="140"/>
      <c r="B702" s="140"/>
      <c r="C702" s="107"/>
      <c r="D702" s="107"/>
      <c r="E702" s="107"/>
      <c r="F702" s="107"/>
      <c r="G702" s="140"/>
      <c r="H702" s="156"/>
      <c r="I702" s="95"/>
      <c r="J702" s="41"/>
      <c r="K702" s="85"/>
      <c r="L702" s="85"/>
      <c r="M702" s="196"/>
      <c r="N702" s="41"/>
      <c r="O702" s="32" t="str">
        <f t="shared" si="872"/>
        <v/>
      </c>
      <c r="P702" s="41"/>
      <c r="Q702" s="196"/>
      <c r="R702" s="196"/>
      <c r="S702" s="34" t="str">
        <f t="shared" si="1103"/>
        <v/>
      </c>
      <c r="T702" s="41"/>
      <c r="U702" s="196"/>
      <c r="V702" s="196"/>
      <c r="W702" s="196"/>
      <c r="X702" s="196"/>
      <c r="Y702" s="196"/>
      <c r="Z702" s="196"/>
    </row>
    <row r="703">
      <c r="A703" s="140"/>
      <c r="B703" s="140"/>
      <c r="C703" s="107"/>
      <c r="D703" s="107"/>
      <c r="E703" s="107"/>
      <c r="F703" s="107"/>
      <c r="G703" s="140"/>
      <c r="H703" s="156"/>
      <c r="I703" s="95"/>
      <c r="J703" s="41"/>
      <c r="K703" s="85"/>
      <c r="L703" s="85"/>
      <c r="M703" s="196"/>
      <c r="N703" s="41"/>
      <c r="O703" s="32" t="str">
        <f t="shared" si="872"/>
        <v/>
      </c>
      <c r="P703" s="41"/>
      <c r="Q703" s="196"/>
      <c r="R703" s="196"/>
      <c r="S703" s="34" t="str">
        <f t="shared" si="1103"/>
        <v/>
      </c>
      <c r="T703" s="41"/>
      <c r="U703" s="196"/>
      <c r="V703" s="196"/>
      <c r="W703" s="196"/>
      <c r="X703" s="196"/>
      <c r="Y703" s="196"/>
      <c r="Z703" s="196"/>
    </row>
    <row r="704">
      <c r="A704" s="140"/>
      <c r="B704" s="140"/>
      <c r="C704" s="107"/>
      <c r="D704" s="107"/>
      <c r="E704" s="107"/>
      <c r="F704" s="107"/>
      <c r="G704" s="140"/>
      <c r="H704" s="156"/>
      <c r="I704" s="95"/>
      <c r="J704" s="41"/>
      <c r="K704" s="85"/>
      <c r="L704" s="85"/>
      <c r="M704" s="196"/>
      <c r="N704" s="41"/>
      <c r="O704" s="32" t="str">
        <f t="shared" si="872"/>
        <v/>
      </c>
      <c r="P704" s="41"/>
      <c r="Q704" s="196"/>
      <c r="R704" s="196"/>
      <c r="S704" s="34" t="str">
        <f t="shared" si="1103"/>
        <v/>
      </c>
      <c r="T704" s="41"/>
      <c r="U704" s="196"/>
      <c r="V704" s="196"/>
      <c r="W704" s="196"/>
      <c r="X704" s="196"/>
      <c r="Y704" s="196"/>
      <c r="Z704" s="196"/>
    </row>
    <row r="705">
      <c r="A705" s="140"/>
      <c r="B705" s="140"/>
      <c r="C705" s="107"/>
      <c r="D705" s="107"/>
      <c r="E705" s="107"/>
      <c r="F705" s="107"/>
      <c r="G705" s="140"/>
      <c r="H705" s="156"/>
      <c r="I705" s="95"/>
      <c r="J705" s="41"/>
      <c r="K705" s="85"/>
      <c r="L705" s="85"/>
      <c r="M705" s="196"/>
      <c r="N705" s="41"/>
      <c r="O705" s="32" t="str">
        <f t="shared" si="872"/>
        <v/>
      </c>
      <c r="P705" s="41"/>
      <c r="Q705" s="196"/>
      <c r="R705" s="196"/>
      <c r="S705" s="34" t="str">
        <f t="shared" si="1103"/>
        <v/>
      </c>
      <c r="T705" s="41"/>
      <c r="U705" s="196"/>
      <c r="V705" s="196"/>
      <c r="W705" s="196"/>
      <c r="X705" s="196"/>
      <c r="Y705" s="196"/>
      <c r="Z705" s="196"/>
    </row>
    <row r="706">
      <c r="A706" s="140"/>
      <c r="B706" s="140"/>
      <c r="C706" s="107"/>
      <c r="D706" s="107"/>
      <c r="E706" s="107"/>
      <c r="F706" s="107"/>
      <c r="G706" s="140"/>
      <c r="H706" s="156"/>
      <c r="I706" s="95"/>
      <c r="J706" s="41"/>
      <c r="K706" s="85"/>
      <c r="L706" s="85"/>
      <c r="M706" s="196"/>
      <c r="N706" s="41"/>
      <c r="O706" s="32" t="str">
        <f t="shared" si="872"/>
        <v/>
      </c>
      <c r="P706" s="41"/>
      <c r="Q706" s="196"/>
      <c r="R706" s="196"/>
      <c r="S706" s="34" t="str">
        <f t="shared" si="1103"/>
        <v/>
      </c>
      <c r="T706" s="41"/>
      <c r="U706" s="196"/>
      <c r="V706" s="196"/>
      <c r="W706" s="196"/>
      <c r="X706" s="196"/>
      <c r="Y706" s="196"/>
      <c r="Z706" s="196"/>
    </row>
    <row r="707">
      <c r="A707" s="140"/>
      <c r="B707" s="140"/>
      <c r="C707" s="107"/>
      <c r="D707" s="107"/>
      <c r="E707" s="107"/>
      <c r="F707" s="107"/>
      <c r="G707" s="140"/>
      <c r="H707" s="156"/>
      <c r="I707" s="95"/>
      <c r="J707" s="41"/>
      <c r="K707" s="85"/>
      <c r="L707" s="85"/>
      <c r="M707" s="196"/>
      <c r="N707" s="41"/>
      <c r="O707" s="32" t="str">
        <f t="shared" si="872"/>
        <v/>
      </c>
      <c r="P707" s="41"/>
      <c r="Q707" s="196"/>
      <c r="R707" s="196"/>
      <c r="S707" s="34" t="str">
        <f t="shared" si="1103"/>
        <v/>
      </c>
      <c r="T707" s="41"/>
      <c r="U707" s="196"/>
      <c r="V707" s="196"/>
      <c r="W707" s="196"/>
      <c r="X707" s="196"/>
      <c r="Y707" s="196"/>
      <c r="Z707" s="196"/>
    </row>
    <row r="708">
      <c r="A708" s="140"/>
      <c r="B708" s="140"/>
      <c r="C708" s="107"/>
      <c r="D708" s="107"/>
      <c r="E708" s="107"/>
      <c r="F708" s="107"/>
      <c r="G708" s="140"/>
      <c r="H708" s="156"/>
      <c r="I708" s="95"/>
      <c r="J708" s="41"/>
      <c r="K708" s="85"/>
      <c r="L708" s="85"/>
      <c r="M708" s="196"/>
      <c r="N708" s="41"/>
      <c r="O708" s="32" t="str">
        <f t="shared" si="872"/>
        <v/>
      </c>
      <c r="P708" s="41"/>
      <c r="Q708" s="196"/>
      <c r="R708" s="196"/>
      <c r="S708" s="34" t="str">
        <f t="shared" si="1103"/>
        <v/>
      </c>
      <c r="T708" s="41"/>
      <c r="U708" s="196"/>
      <c r="V708" s="196"/>
      <c r="W708" s="196"/>
      <c r="X708" s="196"/>
      <c r="Y708" s="196"/>
      <c r="Z708" s="196"/>
    </row>
    <row r="709">
      <c r="A709" s="140"/>
      <c r="B709" s="140"/>
      <c r="C709" s="107"/>
      <c r="D709" s="107"/>
      <c r="E709" s="107"/>
      <c r="F709" s="107"/>
      <c r="G709" s="140"/>
      <c r="H709" s="156"/>
      <c r="I709" s="95"/>
      <c r="J709" s="41"/>
      <c r="K709" s="85"/>
      <c r="L709" s="85"/>
      <c r="M709" s="196"/>
      <c r="N709" s="41"/>
      <c r="O709" s="32" t="str">
        <f t="shared" si="872"/>
        <v/>
      </c>
      <c r="P709" s="41"/>
      <c r="Q709" s="196"/>
      <c r="R709" s="196"/>
      <c r="S709" s="34" t="str">
        <f t="shared" si="1103"/>
        <v/>
      </c>
      <c r="T709" s="41"/>
      <c r="U709" s="196"/>
      <c r="V709" s="196"/>
      <c r="W709" s="196"/>
      <c r="X709" s="196"/>
      <c r="Y709" s="196"/>
      <c r="Z709" s="196"/>
    </row>
    <row r="710">
      <c r="A710" s="140"/>
      <c r="B710" s="140"/>
      <c r="C710" s="107"/>
      <c r="D710" s="107"/>
      <c r="E710" s="107"/>
      <c r="F710" s="107"/>
      <c r="G710" s="140"/>
      <c r="H710" s="156"/>
      <c r="I710" s="95"/>
      <c r="J710" s="41"/>
      <c r="K710" s="85"/>
      <c r="L710" s="85"/>
      <c r="M710" s="196"/>
      <c r="N710" s="41"/>
      <c r="O710" s="32" t="str">
        <f t="shared" si="872"/>
        <v/>
      </c>
      <c r="P710" s="41"/>
      <c r="Q710" s="196"/>
      <c r="R710" s="196"/>
      <c r="S710" s="34" t="str">
        <f t="shared" si="1103"/>
        <v/>
      </c>
      <c r="T710" s="41"/>
      <c r="U710" s="196"/>
      <c r="V710" s="196"/>
      <c r="W710" s="196"/>
      <c r="X710" s="196"/>
      <c r="Y710" s="196"/>
      <c r="Z710" s="196"/>
    </row>
    <row r="711">
      <c r="A711" s="140"/>
      <c r="B711" s="140"/>
      <c r="C711" s="107"/>
      <c r="D711" s="107"/>
      <c r="E711" s="107"/>
      <c r="F711" s="107"/>
      <c r="G711" s="140"/>
      <c r="H711" s="156"/>
      <c r="I711" s="95"/>
      <c r="J711" s="41"/>
      <c r="K711" s="85"/>
      <c r="L711" s="85"/>
      <c r="M711" s="196"/>
      <c r="N711" s="41"/>
      <c r="O711" s="32" t="str">
        <f t="shared" si="872"/>
        <v/>
      </c>
      <c r="P711" s="41"/>
      <c r="Q711" s="196"/>
      <c r="R711" s="196"/>
      <c r="S711" s="34" t="str">
        <f t="shared" si="1103"/>
        <v/>
      </c>
      <c r="T711" s="41"/>
      <c r="U711" s="196"/>
      <c r="V711" s="196"/>
      <c r="W711" s="196"/>
      <c r="X711" s="196"/>
      <c r="Y711" s="196"/>
      <c r="Z711" s="196"/>
    </row>
    <row r="712">
      <c r="A712" s="140"/>
      <c r="B712" s="140"/>
      <c r="C712" s="107"/>
      <c r="D712" s="107"/>
      <c r="E712" s="107"/>
      <c r="F712" s="107"/>
      <c r="G712" s="140"/>
      <c r="H712" s="156"/>
      <c r="I712" s="95"/>
      <c r="J712" s="41"/>
      <c r="K712" s="85"/>
      <c r="L712" s="85"/>
      <c r="M712" s="196"/>
      <c r="N712" s="41"/>
      <c r="O712" s="32" t="str">
        <f t="shared" si="872"/>
        <v/>
      </c>
      <c r="P712" s="41"/>
      <c r="Q712" s="196"/>
      <c r="R712" s="196"/>
      <c r="S712" s="34" t="str">
        <f t="shared" si="1103"/>
        <v/>
      </c>
      <c r="T712" s="41"/>
      <c r="U712" s="196"/>
      <c r="V712" s="196"/>
      <c r="W712" s="196"/>
      <c r="X712" s="196"/>
      <c r="Y712" s="196"/>
      <c r="Z712" s="196"/>
    </row>
    <row r="713">
      <c r="A713" s="140"/>
      <c r="B713" s="140"/>
      <c r="C713" s="107"/>
      <c r="D713" s="107"/>
      <c r="E713" s="107"/>
      <c r="F713" s="107"/>
      <c r="G713" s="140"/>
      <c r="H713" s="156"/>
      <c r="I713" s="95"/>
      <c r="J713" s="41"/>
      <c r="K713" s="85"/>
      <c r="L713" s="85"/>
      <c r="M713" s="196"/>
      <c r="N713" s="41"/>
      <c r="O713" s="32" t="str">
        <f t="shared" si="872"/>
        <v/>
      </c>
      <c r="P713" s="41"/>
      <c r="Q713" s="196"/>
      <c r="R713" s="196"/>
      <c r="S713" s="34" t="str">
        <f t="shared" si="1103"/>
        <v/>
      </c>
      <c r="T713" s="41"/>
      <c r="U713" s="196"/>
      <c r="V713" s="196"/>
      <c r="W713" s="196"/>
      <c r="X713" s="196"/>
      <c r="Y713" s="196"/>
      <c r="Z713" s="196"/>
    </row>
    <row r="714">
      <c r="A714" s="140"/>
      <c r="B714" s="140"/>
      <c r="C714" s="107"/>
      <c r="D714" s="107"/>
      <c r="E714" s="107"/>
      <c r="F714" s="107"/>
      <c r="G714" s="140"/>
      <c r="H714" s="156"/>
      <c r="I714" s="95"/>
      <c r="J714" s="41"/>
      <c r="K714" s="85"/>
      <c r="L714" s="85"/>
      <c r="M714" s="196"/>
      <c r="N714" s="41"/>
      <c r="O714" s="32" t="str">
        <f t="shared" si="872"/>
        <v/>
      </c>
      <c r="P714" s="41"/>
      <c r="Q714" s="196"/>
      <c r="R714" s="196"/>
      <c r="S714" s="34" t="str">
        <f t="shared" si="1103"/>
        <v/>
      </c>
      <c r="T714" s="41"/>
      <c r="U714" s="196"/>
      <c r="V714" s="196"/>
      <c r="W714" s="196"/>
      <c r="X714" s="196"/>
      <c r="Y714" s="196"/>
      <c r="Z714" s="196"/>
    </row>
    <row r="715">
      <c r="A715" s="140"/>
      <c r="B715" s="140"/>
      <c r="C715" s="107"/>
      <c r="D715" s="107"/>
      <c r="E715" s="107"/>
      <c r="F715" s="107"/>
      <c r="G715" s="140"/>
      <c r="H715" s="156"/>
      <c r="I715" s="95"/>
      <c r="J715" s="41"/>
      <c r="K715" s="85"/>
      <c r="L715" s="85"/>
      <c r="M715" s="196"/>
      <c r="N715" s="41"/>
      <c r="O715" s="32" t="str">
        <f t="shared" si="872"/>
        <v/>
      </c>
      <c r="P715" s="41"/>
      <c r="Q715" s="196"/>
      <c r="R715" s="196"/>
      <c r="S715" s="34" t="str">
        <f t="shared" si="1103"/>
        <v/>
      </c>
      <c r="T715" s="41"/>
      <c r="U715" s="196"/>
      <c r="V715" s="196"/>
      <c r="W715" s="196"/>
      <c r="X715" s="196"/>
      <c r="Y715" s="196"/>
      <c r="Z715" s="196"/>
    </row>
    <row r="716">
      <c r="A716" s="140"/>
      <c r="B716" s="140"/>
      <c r="C716" s="107"/>
      <c r="D716" s="107"/>
      <c r="E716" s="107"/>
      <c r="F716" s="107"/>
      <c r="G716" s="140"/>
      <c r="H716" s="156"/>
      <c r="I716" s="95"/>
      <c r="J716" s="41"/>
      <c r="K716" s="85"/>
      <c r="L716" s="85"/>
      <c r="M716" s="196"/>
      <c r="N716" s="41"/>
      <c r="O716" s="32" t="str">
        <f t="shared" si="872"/>
        <v/>
      </c>
      <c r="P716" s="41"/>
      <c r="Q716" s="196"/>
      <c r="R716" s="196"/>
      <c r="S716" s="34" t="str">
        <f t="shared" si="1103"/>
        <v/>
      </c>
      <c r="T716" s="41"/>
      <c r="U716" s="196"/>
      <c r="V716" s="196"/>
      <c r="W716" s="196"/>
      <c r="X716" s="196"/>
      <c r="Y716" s="196"/>
      <c r="Z716" s="196"/>
    </row>
    <row r="717">
      <c r="A717" s="140"/>
      <c r="B717" s="140"/>
      <c r="C717" s="107"/>
      <c r="D717" s="107"/>
      <c r="E717" s="107"/>
      <c r="F717" s="107"/>
      <c r="G717" s="140"/>
      <c r="H717" s="156"/>
      <c r="I717" s="95"/>
      <c r="J717" s="41"/>
      <c r="K717" s="85"/>
      <c r="L717" s="85"/>
      <c r="M717" s="196"/>
      <c r="N717" s="41"/>
      <c r="O717" s="32" t="str">
        <f t="shared" si="872"/>
        <v/>
      </c>
      <c r="P717" s="41"/>
      <c r="Q717" s="196"/>
      <c r="R717" s="196"/>
      <c r="S717" s="34" t="str">
        <f t="shared" si="1103"/>
        <v/>
      </c>
      <c r="T717" s="41"/>
      <c r="U717" s="196"/>
      <c r="V717" s="196"/>
      <c r="W717" s="196"/>
      <c r="X717" s="196"/>
      <c r="Y717" s="196"/>
      <c r="Z717" s="196"/>
    </row>
    <row r="718">
      <c r="A718" s="140"/>
      <c r="B718" s="140"/>
      <c r="C718" s="107"/>
      <c r="D718" s="107"/>
      <c r="E718" s="107"/>
      <c r="F718" s="107"/>
      <c r="G718" s="140"/>
      <c r="H718" s="156"/>
      <c r="I718" s="95"/>
      <c r="J718" s="41"/>
      <c r="K718" s="85"/>
      <c r="L718" s="85"/>
      <c r="M718" s="196"/>
      <c r="N718" s="41"/>
      <c r="O718" s="32" t="str">
        <f t="shared" si="872"/>
        <v/>
      </c>
      <c r="P718" s="41"/>
      <c r="Q718" s="196"/>
      <c r="R718" s="196"/>
      <c r="S718" s="34" t="str">
        <f t="shared" si="1103"/>
        <v/>
      </c>
      <c r="T718" s="41"/>
      <c r="U718" s="196"/>
      <c r="V718" s="196"/>
      <c r="W718" s="196"/>
      <c r="X718" s="196"/>
      <c r="Y718" s="196"/>
      <c r="Z718" s="196"/>
    </row>
    <row r="719">
      <c r="A719" s="140"/>
      <c r="B719" s="140"/>
      <c r="C719" s="107"/>
      <c r="D719" s="107"/>
      <c r="E719" s="107"/>
      <c r="F719" s="107"/>
      <c r="G719" s="140"/>
      <c r="H719" s="156"/>
      <c r="I719" s="95"/>
      <c r="J719" s="41"/>
      <c r="K719" s="85"/>
      <c r="L719" s="85"/>
      <c r="M719" s="196"/>
      <c r="N719" s="41"/>
      <c r="O719" s="32" t="str">
        <f t="shared" si="872"/>
        <v/>
      </c>
      <c r="P719" s="41"/>
      <c r="Q719" s="196"/>
      <c r="R719" s="196"/>
      <c r="S719" s="34" t="str">
        <f t="shared" si="1103"/>
        <v/>
      </c>
      <c r="T719" s="41"/>
      <c r="U719" s="196"/>
      <c r="V719" s="196"/>
      <c r="W719" s="196"/>
      <c r="X719" s="196"/>
      <c r="Y719" s="196"/>
      <c r="Z719" s="196"/>
    </row>
    <row r="720">
      <c r="A720" s="140"/>
      <c r="B720" s="140"/>
      <c r="C720" s="107"/>
      <c r="D720" s="107"/>
      <c r="E720" s="107"/>
      <c r="F720" s="107"/>
      <c r="G720" s="140"/>
      <c r="H720" s="156"/>
      <c r="I720" s="95"/>
      <c r="J720" s="41"/>
      <c r="K720" s="85"/>
      <c r="L720" s="85"/>
      <c r="M720" s="196"/>
      <c r="N720" s="41"/>
      <c r="O720" s="32" t="str">
        <f t="shared" si="872"/>
        <v/>
      </c>
      <c r="P720" s="41"/>
      <c r="Q720" s="196"/>
      <c r="R720" s="196"/>
      <c r="S720" s="34" t="str">
        <f t="shared" si="1103"/>
        <v/>
      </c>
      <c r="T720" s="41"/>
      <c r="U720" s="196"/>
      <c r="V720" s="196"/>
      <c r="W720" s="196"/>
      <c r="X720" s="196"/>
      <c r="Y720" s="196"/>
      <c r="Z720" s="196"/>
    </row>
    <row r="721">
      <c r="A721" s="140"/>
      <c r="B721" s="140"/>
      <c r="C721" s="107"/>
      <c r="D721" s="107"/>
      <c r="E721" s="107"/>
      <c r="F721" s="107"/>
      <c r="G721" s="140"/>
      <c r="H721" s="156"/>
      <c r="I721" s="95"/>
      <c r="J721" s="41"/>
      <c r="K721" s="85"/>
      <c r="L721" s="85"/>
      <c r="M721" s="196"/>
      <c r="N721" s="41"/>
      <c r="O721" s="32" t="str">
        <f t="shared" si="872"/>
        <v/>
      </c>
      <c r="P721" s="41"/>
      <c r="Q721" s="196"/>
      <c r="R721" s="196"/>
      <c r="S721" s="34" t="str">
        <f t="shared" si="1103"/>
        <v/>
      </c>
      <c r="T721" s="41"/>
      <c r="U721" s="196"/>
      <c r="V721" s="196"/>
      <c r="W721" s="196"/>
      <c r="X721" s="196"/>
      <c r="Y721" s="196"/>
      <c r="Z721" s="196"/>
    </row>
    <row r="722">
      <c r="A722" s="140"/>
      <c r="B722" s="140"/>
      <c r="C722" s="107"/>
      <c r="D722" s="107"/>
      <c r="E722" s="107"/>
      <c r="F722" s="107"/>
      <c r="G722" s="140"/>
      <c r="H722" s="156"/>
      <c r="I722" s="95"/>
      <c r="J722" s="41"/>
      <c r="K722" s="85"/>
      <c r="L722" s="85"/>
      <c r="M722" s="196"/>
      <c r="N722" s="41"/>
      <c r="O722" s="32" t="str">
        <f t="shared" si="872"/>
        <v/>
      </c>
      <c r="P722" s="41"/>
      <c r="Q722" s="196"/>
      <c r="R722" s="196"/>
      <c r="S722" s="34" t="str">
        <f t="shared" si="1103"/>
        <v/>
      </c>
      <c r="T722" s="41"/>
      <c r="U722" s="196"/>
      <c r="V722" s="196"/>
      <c r="W722" s="196"/>
      <c r="X722" s="196"/>
      <c r="Y722" s="196"/>
      <c r="Z722" s="196"/>
    </row>
    <row r="723">
      <c r="A723" s="140"/>
      <c r="B723" s="140"/>
      <c r="C723" s="107"/>
      <c r="D723" s="107"/>
      <c r="E723" s="107"/>
      <c r="F723" s="107"/>
      <c r="G723" s="140"/>
      <c r="H723" s="156"/>
      <c r="I723" s="95"/>
      <c r="J723" s="41"/>
      <c r="K723" s="85"/>
      <c r="L723" s="85"/>
      <c r="M723" s="196"/>
      <c r="N723" s="41"/>
      <c r="O723" s="32" t="str">
        <f t="shared" si="872"/>
        <v/>
      </c>
      <c r="P723" s="41"/>
      <c r="Q723" s="196"/>
      <c r="R723" s="196"/>
      <c r="S723" s="34" t="str">
        <f t="shared" si="1103"/>
        <v/>
      </c>
      <c r="T723" s="41"/>
      <c r="U723" s="196"/>
      <c r="V723" s="196"/>
      <c r="W723" s="196"/>
      <c r="X723" s="196"/>
      <c r="Y723" s="196"/>
      <c r="Z723" s="196"/>
    </row>
    <row r="724">
      <c r="A724" s="140"/>
      <c r="B724" s="140"/>
      <c r="C724" s="107"/>
      <c r="D724" s="107"/>
      <c r="E724" s="107"/>
      <c r="F724" s="107"/>
      <c r="G724" s="140"/>
      <c r="H724" s="156"/>
      <c r="I724" s="95"/>
      <c r="J724" s="41"/>
      <c r="K724" s="85"/>
      <c r="L724" s="85"/>
      <c r="M724" s="196"/>
      <c r="N724" s="41"/>
      <c r="O724" s="32" t="str">
        <f t="shared" si="872"/>
        <v/>
      </c>
      <c r="P724" s="41"/>
      <c r="Q724" s="196"/>
      <c r="R724" s="196"/>
      <c r="S724" s="34" t="str">
        <f t="shared" si="1103"/>
        <v/>
      </c>
      <c r="T724" s="41"/>
      <c r="U724" s="196"/>
      <c r="V724" s="196"/>
      <c r="W724" s="196"/>
      <c r="X724" s="196"/>
      <c r="Y724" s="196"/>
      <c r="Z724" s="196"/>
    </row>
    <row r="725">
      <c r="A725" s="140"/>
      <c r="B725" s="140"/>
      <c r="C725" s="107"/>
      <c r="D725" s="107"/>
      <c r="E725" s="107"/>
      <c r="F725" s="107"/>
      <c r="G725" s="140"/>
      <c r="H725" s="156"/>
      <c r="I725" s="95"/>
      <c r="J725" s="41"/>
      <c r="K725" s="85"/>
      <c r="L725" s="85"/>
      <c r="M725" s="196"/>
      <c r="N725" s="41"/>
      <c r="O725" s="32" t="str">
        <f t="shared" si="872"/>
        <v/>
      </c>
      <c r="P725" s="41"/>
      <c r="Q725" s="196"/>
      <c r="R725" s="196"/>
      <c r="S725" s="34" t="str">
        <f t="shared" si="1103"/>
        <v/>
      </c>
      <c r="T725" s="41"/>
      <c r="U725" s="196"/>
      <c r="V725" s="196"/>
      <c r="W725" s="196"/>
      <c r="X725" s="196"/>
      <c r="Y725" s="196"/>
      <c r="Z725" s="196"/>
    </row>
    <row r="726">
      <c r="A726" s="140"/>
      <c r="B726" s="140"/>
      <c r="C726" s="107"/>
      <c r="D726" s="107"/>
      <c r="E726" s="107"/>
      <c r="F726" s="107"/>
      <c r="G726" s="140"/>
      <c r="H726" s="156"/>
      <c r="I726" s="95"/>
      <c r="J726" s="41"/>
      <c r="K726" s="85"/>
      <c r="L726" s="85"/>
      <c r="M726" s="196"/>
      <c r="N726" s="41"/>
      <c r="O726" s="32" t="str">
        <f t="shared" si="872"/>
        <v/>
      </c>
      <c r="P726" s="41"/>
      <c r="Q726" s="196"/>
      <c r="R726" s="196"/>
      <c r="S726" s="34" t="str">
        <f t="shared" si="1103"/>
        <v/>
      </c>
      <c r="T726" s="41"/>
      <c r="U726" s="196"/>
      <c r="V726" s="196"/>
      <c r="W726" s="196"/>
      <c r="X726" s="196"/>
      <c r="Y726" s="196"/>
      <c r="Z726" s="196"/>
    </row>
    <row r="727">
      <c r="A727" s="140"/>
      <c r="B727" s="140"/>
      <c r="C727" s="107"/>
      <c r="D727" s="107"/>
      <c r="E727" s="107"/>
      <c r="F727" s="107"/>
      <c r="G727" s="140"/>
      <c r="H727" s="156"/>
      <c r="I727" s="95"/>
      <c r="J727" s="41"/>
      <c r="K727" s="85"/>
      <c r="L727" s="85"/>
      <c r="M727" s="196"/>
      <c r="N727" s="41"/>
      <c r="O727" s="32" t="str">
        <f t="shared" si="872"/>
        <v/>
      </c>
      <c r="P727" s="41"/>
      <c r="Q727" s="196"/>
      <c r="R727" s="196"/>
      <c r="S727" s="34" t="str">
        <f t="shared" si="1103"/>
        <v/>
      </c>
      <c r="T727" s="41"/>
      <c r="U727" s="196"/>
      <c r="V727" s="196"/>
      <c r="W727" s="196"/>
      <c r="X727" s="196"/>
      <c r="Y727" s="196"/>
      <c r="Z727" s="196"/>
    </row>
    <row r="728">
      <c r="A728" s="140"/>
      <c r="B728" s="140"/>
      <c r="C728" s="107"/>
      <c r="D728" s="107"/>
      <c r="E728" s="107"/>
      <c r="F728" s="107"/>
      <c r="G728" s="140"/>
      <c r="H728" s="156"/>
      <c r="I728" s="95"/>
      <c r="J728" s="41"/>
      <c r="K728" s="85"/>
      <c r="L728" s="85"/>
      <c r="M728" s="196"/>
      <c r="N728" s="41"/>
      <c r="O728" s="32" t="str">
        <f t="shared" si="872"/>
        <v/>
      </c>
      <c r="P728" s="41"/>
      <c r="Q728" s="196"/>
      <c r="R728" s="196"/>
      <c r="S728" s="34" t="str">
        <f t="shared" si="1103"/>
        <v/>
      </c>
      <c r="T728" s="41"/>
      <c r="U728" s="196"/>
      <c r="V728" s="196"/>
      <c r="W728" s="196"/>
      <c r="X728" s="196"/>
      <c r="Y728" s="196"/>
      <c r="Z728" s="196"/>
    </row>
    <row r="729">
      <c r="A729" s="140"/>
      <c r="B729" s="140"/>
      <c r="C729" s="107"/>
      <c r="D729" s="107"/>
      <c r="E729" s="107"/>
      <c r="F729" s="107"/>
      <c r="G729" s="140"/>
      <c r="H729" s="156"/>
      <c r="I729" s="95"/>
      <c r="J729" s="41"/>
      <c r="K729" s="85"/>
      <c r="L729" s="85"/>
      <c r="M729" s="196"/>
      <c r="N729" s="41"/>
      <c r="O729" s="32" t="str">
        <f t="shared" si="872"/>
        <v/>
      </c>
      <c r="P729" s="41"/>
      <c r="Q729" s="196"/>
      <c r="R729" s="196"/>
      <c r="S729" s="34" t="str">
        <f t="shared" si="1103"/>
        <v/>
      </c>
      <c r="T729" s="41"/>
      <c r="U729" s="196"/>
      <c r="V729" s="196"/>
      <c r="W729" s="196"/>
      <c r="X729" s="196"/>
      <c r="Y729" s="196"/>
      <c r="Z729" s="196"/>
    </row>
    <row r="730">
      <c r="A730" s="140"/>
      <c r="B730" s="140"/>
      <c r="C730" s="107"/>
      <c r="D730" s="107"/>
      <c r="E730" s="107"/>
      <c r="F730" s="107"/>
      <c r="G730" s="140"/>
      <c r="H730" s="156"/>
      <c r="I730" s="95"/>
      <c r="J730" s="41"/>
      <c r="K730" s="85"/>
      <c r="L730" s="85"/>
      <c r="M730" s="196"/>
      <c r="N730" s="41"/>
      <c r="O730" s="32" t="str">
        <f t="shared" si="872"/>
        <v/>
      </c>
      <c r="P730" s="41"/>
      <c r="Q730" s="196"/>
      <c r="R730" s="196"/>
      <c r="S730" s="34" t="str">
        <f t="shared" si="1103"/>
        <v/>
      </c>
      <c r="T730" s="41"/>
      <c r="U730" s="196"/>
      <c r="V730" s="196"/>
      <c r="W730" s="196"/>
      <c r="X730" s="196"/>
      <c r="Y730" s="196"/>
      <c r="Z730" s="196"/>
    </row>
    <row r="731">
      <c r="A731" s="140"/>
      <c r="B731" s="140"/>
      <c r="C731" s="107"/>
      <c r="D731" s="107"/>
      <c r="E731" s="107"/>
      <c r="F731" s="107"/>
      <c r="G731" s="140"/>
      <c r="H731" s="156"/>
      <c r="I731" s="95"/>
      <c r="J731" s="41"/>
      <c r="K731" s="85"/>
      <c r="L731" s="85"/>
      <c r="M731" s="196"/>
      <c r="N731" s="41"/>
      <c r="O731" s="32" t="str">
        <f t="shared" si="872"/>
        <v/>
      </c>
      <c r="P731" s="41"/>
      <c r="Q731" s="196"/>
      <c r="R731" s="196"/>
      <c r="S731" s="34" t="str">
        <f t="shared" si="1103"/>
        <v/>
      </c>
      <c r="T731" s="41"/>
      <c r="U731" s="196"/>
      <c r="V731" s="196"/>
      <c r="W731" s="196"/>
      <c r="X731" s="196"/>
      <c r="Y731" s="196"/>
      <c r="Z731" s="196"/>
    </row>
    <row r="732">
      <c r="A732" s="140"/>
      <c r="B732" s="140"/>
      <c r="C732" s="107"/>
      <c r="D732" s="107"/>
      <c r="E732" s="107"/>
      <c r="F732" s="107"/>
      <c r="G732" s="140"/>
      <c r="H732" s="156"/>
      <c r="I732" s="95"/>
      <c r="J732" s="41"/>
      <c r="K732" s="85"/>
      <c r="L732" s="85"/>
      <c r="M732" s="196"/>
      <c r="N732" s="41"/>
      <c r="O732" s="32" t="str">
        <f t="shared" si="872"/>
        <v/>
      </c>
      <c r="P732" s="41"/>
      <c r="Q732" s="196"/>
      <c r="R732" s="196"/>
      <c r="S732" s="34" t="str">
        <f t="shared" si="1103"/>
        <v/>
      </c>
      <c r="T732" s="41"/>
      <c r="U732" s="196"/>
      <c r="V732" s="196"/>
      <c r="W732" s="196"/>
      <c r="X732" s="196"/>
      <c r="Y732" s="196"/>
      <c r="Z732" s="196"/>
    </row>
    <row r="733">
      <c r="A733" s="140"/>
      <c r="B733" s="140"/>
      <c r="C733" s="107"/>
      <c r="D733" s="107"/>
      <c r="E733" s="107"/>
      <c r="F733" s="107"/>
      <c r="G733" s="140"/>
      <c r="H733" s="156"/>
      <c r="I733" s="95"/>
      <c r="J733" s="41"/>
      <c r="K733" s="85"/>
      <c r="L733" s="85"/>
      <c r="M733" s="196"/>
      <c r="N733" s="41"/>
      <c r="O733" s="32" t="str">
        <f t="shared" si="872"/>
        <v/>
      </c>
      <c r="P733" s="41"/>
      <c r="Q733" s="196"/>
      <c r="R733" s="196"/>
      <c r="S733" s="34" t="str">
        <f t="shared" si="1103"/>
        <v/>
      </c>
      <c r="T733" s="41"/>
      <c r="U733" s="196"/>
      <c r="V733" s="196"/>
      <c r="W733" s="196"/>
      <c r="X733" s="196"/>
      <c r="Y733" s="196"/>
      <c r="Z733" s="196"/>
    </row>
    <row r="734">
      <c r="A734" s="140"/>
      <c r="B734" s="140"/>
      <c r="C734" s="107"/>
      <c r="D734" s="107"/>
      <c r="E734" s="107"/>
      <c r="F734" s="107"/>
      <c r="G734" s="140"/>
      <c r="H734" s="156"/>
      <c r="I734" s="95"/>
      <c r="J734" s="41"/>
      <c r="K734" s="85"/>
      <c r="L734" s="85"/>
      <c r="M734" s="196"/>
      <c r="N734" s="41"/>
      <c r="O734" s="32" t="str">
        <f t="shared" si="872"/>
        <v/>
      </c>
      <c r="P734" s="41"/>
      <c r="Q734" s="196"/>
      <c r="R734" s="196"/>
      <c r="S734" s="34" t="str">
        <f t="shared" si="1103"/>
        <v/>
      </c>
      <c r="T734" s="41"/>
      <c r="U734" s="196"/>
      <c r="V734" s="196"/>
      <c r="W734" s="196"/>
      <c r="X734" s="196"/>
      <c r="Y734" s="196"/>
      <c r="Z734" s="196"/>
    </row>
    <row r="735">
      <c r="A735" s="140"/>
      <c r="B735" s="140"/>
      <c r="C735" s="107"/>
      <c r="D735" s="107"/>
      <c r="E735" s="107"/>
      <c r="F735" s="107"/>
      <c r="G735" s="140"/>
      <c r="H735" s="156"/>
      <c r="I735" s="95"/>
      <c r="J735" s="41"/>
      <c r="K735" s="85"/>
      <c r="L735" s="85"/>
      <c r="M735" s="196"/>
      <c r="N735" s="41"/>
      <c r="O735" s="32" t="str">
        <f t="shared" si="872"/>
        <v/>
      </c>
      <c r="P735" s="41"/>
      <c r="Q735" s="196"/>
      <c r="R735" s="196"/>
      <c r="S735" s="34" t="str">
        <f t="shared" si="1103"/>
        <v/>
      </c>
      <c r="T735" s="41"/>
      <c r="U735" s="196"/>
      <c r="V735" s="196"/>
      <c r="W735" s="196"/>
      <c r="X735" s="196"/>
      <c r="Y735" s="196"/>
      <c r="Z735" s="196"/>
    </row>
    <row r="736">
      <c r="A736" s="140"/>
      <c r="B736" s="140"/>
      <c r="C736" s="107"/>
      <c r="D736" s="107"/>
      <c r="E736" s="107"/>
      <c r="F736" s="107"/>
      <c r="G736" s="140"/>
      <c r="H736" s="156"/>
      <c r="I736" s="95"/>
      <c r="J736" s="41"/>
      <c r="K736" s="85"/>
      <c r="L736" s="85"/>
      <c r="M736" s="196"/>
      <c r="N736" s="41"/>
      <c r="O736" s="32" t="str">
        <f t="shared" si="872"/>
        <v/>
      </c>
      <c r="P736" s="41"/>
      <c r="Q736" s="196"/>
      <c r="R736" s="196"/>
      <c r="S736" s="34" t="str">
        <f t="shared" si="1103"/>
        <v/>
      </c>
      <c r="T736" s="41"/>
      <c r="U736" s="196"/>
      <c r="V736" s="196"/>
      <c r="W736" s="196"/>
      <c r="X736" s="196"/>
      <c r="Y736" s="196"/>
      <c r="Z736" s="196"/>
    </row>
    <row r="737">
      <c r="A737" s="140"/>
      <c r="B737" s="140"/>
      <c r="C737" s="107"/>
      <c r="D737" s="107"/>
      <c r="E737" s="107"/>
      <c r="F737" s="107"/>
      <c r="G737" s="140"/>
      <c r="H737" s="156"/>
      <c r="I737" s="95"/>
      <c r="J737" s="41"/>
      <c r="K737" s="85"/>
      <c r="L737" s="85"/>
      <c r="M737" s="196"/>
      <c r="N737" s="41"/>
      <c r="O737" s="32" t="str">
        <f t="shared" si="872"/>
        <v/>
      </c>
      <c r="P737" s="41"/>
      <c r="Q737" s="196"/>
      <c r="R737" s="196"/>
      <c r="S737" s="34" t="str">
        <f t="shared" si="1103"/>
        <v/>
      </c>
      <c r="T737" s="41"/>
      <c r="U737" s="196"/>
      <c r="V737" s="196"/>
      <c r="W737" s="196"/>
      <c r="X737" s="196"/>
      <c r="Y737" s="196"/>
      <c r="Z737" s="196"/>
    </row>
    <row r="738">
      <c r="A738" s="140"/>
      <c r="B738" s="140"/>
      <c r="C738" s="107"/>
      <c r="D738" s="107"/>
      <c r="E738" s="107"/>
      <c r="F738" s="107"/>
      <c r="G738" s="140"/>
      <c r="H738" s="156"/>
      <c r="I738" s="95"/>
      <c r="J738" s="41"/>
      <c r="K738" s="85"/>
      <c r="L738" s="85"/>
      <c r="M738" s="196"/>
      <c r="N738" s="41"/>
      <c r="O738" s="32" t="str">
        <f t="shared" si="872"/>
        <v/>
      </c>
      <c r="P738" s="41"/>
      <c r="Q738" s="196"/>
      <c r="R738" s="196"/>
      <c r="S738" s="34" t="str">
        <f t="shared" si="1103"/>
        <v/>
      </c>
      <c r="T738" s="41"/>
      <c r="U738" s="196"/>
      <c r="V738" s="196"/>
      <c r="W738" s="196"/>
      <c r="X738" s="196"/>
      <c r="Y738" s="196"/>
      <c r="Z738" s="196"/>
    </row>
    <row r="739">
      <c r="A739" s="140"/>
      <c r="B739" s="140"/>
      <c r="C739" s="107"/>
      <c r="D739" s="107"/>
      <c r="E739" s="107"/>
      <c r="F739" s="107"/>
      <c r="G739" s="140"/>
      <c r="H739" s="156"/>
      <c r="I739" s="95"/>
      <c r="J739" s="41"/>
      <c r="K739" s="85"/>
      <c r="L739" s="85"/>
      <c r="M739" s="196"/>
      <c r="N739" s="41"/>
      <c r="O739" s="32" t="str">
        <f t="shared" si="872"/>
        <v/>
      </c>
      <c r="P739" s="41"/>
      <c r="Q739" s="196"/>
      <c r="R739" s="196"/>
      <c r="S739" s="34" t="str">
        <f t="shared" si="1103"/>
        <v/>
      </c>
      <c r="T739" s="41"/>
      <c r="U739" s="196"/>
      <c r="V739" s="196"/>
      <c r="W739" s="196"/>
      <c r="X739" s="196"/>
      <c r="Y739" s="196"/>
      <c r="Z739" s="196"/>
    </row>
    <row r="740">
      <c r="A740" s="140"/>
      <c r="B740" s="140"/>
      <c r="C740" s="107"/>
      <c r="D740" s="107"/>
      <c r="E740" s="107"/>
      <c r="F740" s="107"/>
      <c r="G740" s="140"/>
      <c r="H740" s="156"/>
      <c r="I740" s="95"/>
      <c r="J740" s="41"/>
      <c r="K740" s="85"/>
      <c r="L740" s="85"/>
      <c r="M740" s="196"/>
      <c r="N740" s="41"/>
      <c r="O740" s="32" t="str">
        <f t="shared" si="872"/>
        <v/>
      </c>
      <c r="P740" s="41"/>
      <c r="Q740" s="196"/>
      <c r="R740" s="196"/>
      <c r="S740" s="34" t="str">
        <f t="shared" si="1103"/>
        <v/>
      </c>
      <c r="T740" s="41"/>
      <c r="U740" s="196"/>
      <c r="V740" s="196"/>
      <c r="W740" s="196"/>
      <c r="X740" s="196"/>
      <c r="Y740" s="196"/>
      <c r="Z740" s="196"/>
    </row>
    <row r="741">
      <c r="A741" s="140"/>
      <c r="B741" s="140"/>
      <c r="C741" s="107"/>
      <c r="D741" s="107"/>
      <c r="E741" s="107"/>
      <c r="F741" s="107"/>
      <c r="G741" s="140"/>
      <c r="H741" s="156"/>
      <c r="I741" s="95"/>
      <c r="J741" s="41"/>
      <c r="K741" s="85"/>
      <c r="L741" s="85"/>
      <c r="M741" s="196"/>
      <c r="N741" s="41"/>
      <c r="O741" s="32" t="str">
        <f t="shared" si="872"/>
        <v/>
      </c>
      <c r="P741" s="41"/>
      <c r="Q741" s="196"/>
      <c r="R741" s="196"/>
      <c r="S741" s="34" t="str">
        <f t="shared" si="1103"/>
        <v/>
      </c>
      <c r="T741" s="41"/>
      <c r="U741" s="196"/>
      <c r="V741" s="196"/>
      <c r="W741" s="196"/>
      <c r="X741" s="196"/>
      <c r="Y741" s="196"/>
      <c r="Z741" s="196"/>
    </row>
    <row r="742">
      <c r="A742" s="140"/>
      <c r="B742" s="140"/>
      <c r="C742" s="107"/>
      <c r="D742" s="107"/>
      <c r="E742" s="107"/>
      <c r="F742" s="107"/>
      <c r="G742" s="140"/>
      <c r="H742" s="156"/>
      <c r="I742" s="95"/>
      <c r="J742" s="41"/>
      <c r="K742" s="85"/>
      <c r="L742" s="85"/>
      <c r="M742" s="196"/>
      <c r="N742" s="41"/>
      <c r="O742" s="32" t="str">
        <f t="shared" si="872"/>
        <v/>
      </c>
      <c r="P742" s="41"/>
      <c r="Q742" s="196"/>
      <c r="R742" s="196"/>
      <c r="S742" s="34" t="str">
        <f t="shared" si="1103"/>
        <v/>
      </c>
      <c r="T742" s="41"/>
      <c r="U742" s="196"/>
      <c r="V742" s="196"/>
      <c r="W742" s="196"/>
      <c r="X742" s="196"/>
      <c r="Y742" s="196"/>
      <c r="Z742" s="196"/>
    </row>
    <row r="743">
      <c r="A743" s="140"/>
      <c r="B743" s="140"/>
      <c r="C743" s="107"/>
      <c r="D743" s="107"/>
      <c r="E743" s="107"/>
      <c r="F743" s="107"/>
      <c r="G743" s="140"/>
      <c r="H743" s="156"/>
      <c r="I743" s="95"/>
      <c r="J743" s="41"/>
      <c r="K743" s="85"/>
      <c r="L743" s="85"/>
      <c r="M743" s="196"/>
      <c r="N743" s="41"/>
      <c r="O743" s="32" t="str">
        <f t="shared" si="872"/>
        <v/>
      </c>
      <c r="P743" s="41"/>
      <c r="Q743" s="196"/>
      <c r="R743" s="196"/>
      <c r="S743" s="34" t="str">
        <f t="shared" si="1103"/>
        <v/>
      </c>
      <c r="T743" s="41"/>
      <c r="U743" s="196"/>
      <c r="V743" s="196"/>
      <c r="W743" s="196"/>
      <c r="X743" s="196"/>
      <c r="Y743" s="196"/>
      <c r="Z743" s="196"/>
    </row>
    <row r="744">
      <c r="A744" s="140"/>
      <c r="B744" s="140"/>
      <c r="C744" s="107"/>
      <c r="D744" s="107"/>
      <c r="E744" s="107"/>
      <c r="F744" s="107"/>
      <c r="G744" s="140"/>
      <c r="H744" s="156"/>
      <c r="I744" s="95"/>
      <c r="J744" s="41"/>
      <c r="K744" s="85"/>
      <c r="L744" s="85"/>
      <c r="M744" s="196"/>
      <c r="N744" s="41"/>
      <c r="O744" s="32" t="str">
        <f t="shared" si="872"/>
        <v/>
      </c>
      <c r="P744" s="41"/>
      <c r="Q744" s="196"/>
      <c r="R744" s="196"/>
      <c r="S744" s="34" t="str">
        <f t="shared" si="1103"/>
        <v/>
      </c>
      <c r="T744" s="41"/>
      <c r="U744" s="196"/>
      <c r="V744" s="196"/>
      <c r="W744" s="196"/>
      <c r="X744" s="196"/>
      <c r="Y744" s="196"/>
      <c r="Z744" s="196"/>
    </row>
    <row r="745">
      <c r="A745" s="140"/>
      <c r="B745" s="140"/>
      <c r="C745" s="107"/>
      <c r="D745" s="107"/>
      <c r="E745" s="107"/>
      <c r="F745" s="107"/>
      <c r="G745" s="140"/>
      <c r="H745" s="156"/>
      <c r="I745" s="95"/>
      <c r="J745" s="41"/>
      <c r="K745" s="85"/>
      <c r="L745" s="85"/>
      <c r="M745" s="196"/>
      <c r="N745" s="41"/>
      <c r="O745" s="32" t="str">
        <f t="shared" si="872"/>
        <v/>
      </c>
      <c r="P745" s="41"/>
      <c r="Q745" s="196"/>
      <c r="R745" s="196"/>
      <c r="S745" s="34" t="str">
        <f t="shared" si="1103"/>
        <v/>
      </c>
      <c r="T745" s="41"/>
      <c r="U745" s="196"/>
      <c r="V745" s="196"/>
      <c r="W745" s="196"/>
      <c r="X745" s="196"/>
      <c r="Y745" s="196"/>
      <c r="Z745" s="196"/>
    </row>
    <row r="746">
      <c r="A746" s="140"/>
      <c r="B746" s="140"/>
      <c r="C746" s="107"/>
      <c r="D746" s="107"/>
      <c r="E746" s="107"/>
      <c r="F746" s="107"/>
      <c r="G746" s="140"/>
      <c r="H746" s="156"/>
      <c r="I746" s="95"/>
      <c r="J746" s="41"/>
      <c r="K746" s="85"/>
      <c r="L746" s="85"/>
      <c r="M746" s="196"/>
      <c r="N746" s="41"/>
      <c r="O746" s="32" t="str">
        <f t="shared" si="872"/>
        <v/>
      </c>
      <c r="P746" s="41"/>
      <c r="Q746" s="196"/>
      <c r="R746" s="196"/>
      <c r="S746" s="34" t="str">
        <f t="shared" si="1103"/>
        <v/>
      </c>
      <c r="T746" s="41"/>
      <c r="U746" s="196"/>
      <c r="V746" s="196"/>
      <c r="W746" s="196"/>
      <c r="X746" s="196"/>
      <c r="Y746" s="196"/>
      <c r="Z746" s="196"/>
    </row>
    <row r="747">
      <c r="A747" s="140"/>
      <c r="B747" s="140"/>
      <c r="C747" s="107"/>
      <c r="D747" s="107"/>
      <c r="E747" s="107"/>
      <c r="F747" s="107"/>
      <c r="G747" s="140"/>
      <c r="H747" s="156"/>
      <c r="I747" s="95"/>
      <c r="J747" s="41"/>
      <c r="K747" s="85"/>
      <c r="L747" s="85"/>
      <c r="M747" s="196"/>
      <c r="N747" s="41"/>
      <c r="O747" s="32" t="str">
        <f t="shared" si="872"/>
        <v/>
      </c>
      <c r="P747" s="41"/>
      <c r="Q747" s="196"/>
      <c r="R747" s="196"/>
      <c r="S747" s="34" t="str">
        <f t="shared" si="1103"/>
        <v/>
      </c>
      <c r="T747" s="41"/>
      <c r="U747" s="196"/>
      <c r="V747" s="196"/>
      <c r="W747" s="196"/>
      <c r="X747" s="196"/>
      <c r="Y747" s="196"/>
      <c r="Z747" s="196"/>
    </row>
    <row r="748">
      <c r="A748" s="140"/>
      <c r="B748" s="140"/>
      <c r="C748" s="107"/>
      <c r="D748" s="107"/>
      <c r="E748" s="107"/>
      <c r="F748" s="107"/>
      <c r="G748" s="140"/>
      <c r="H748" s="156"/>
      <c r="I748" s="95"/>
      <c r="J748" s="41"/>
      <c r="K748" s="85"/>
      <c r="L748" s="85"/>
      <c r="M748" s="196"/>
      <c r="N748" s="41"/>
      <c r="O748" s="32" t="str">
        <f t="shared" si="872"/>
        <v/>
      </c>
      <c r="P748" s="41"/>
      <c r="Q748" s="196"/>
      <c r="R748" s="196"/>
      <c r="S748" s="34" t="str">
        <f t="shared" si="1103"/>
        <v/>
      </c>
      <c r="T748" s="41"/>
      <c r="U748" s="196"/>
      <c r="V748" s="196"/>
      <c r="W748" s="196"/>
      <c r="X748" s="196"/>
      <c r="Y748" s="196"/>
      <c r="Z748" s="196"/>
    </row>
    <row r="749">
      <c r="A749" s="140"/>
      <c r="B749" s="140"/>
      <c r="C749" s="107"/>
      <c r="D749" s="107"/>
      <c r="E749" s="107"/>
      <c r="F749" s="107"/>
      <c r="G749" s="140"/>
      <c r="H749" s="156"/>
      <c r="I749" s="95"/>
      <c r="J749" s="41"/>
      <c r="K749" s="85"/>
      <c r="L749" s="85"/>
      <c r="M749" s="196"/>
      <c r="N749" s="41"/>
      <c r="O749" s="32" t="str">
        <f t="shared" si="872"/>
        <v/>
      </c>
      <c r="P749" s="41"/>
      <c r="Q749" s="196"/>
      <c r="R749" s="196"/>
      <c r="S749" s="34" t="str">
        <f t="shared" si="1103"/>
        <v/>
      </c>
      <c r="T749" s="41"/>
      <c r="U749" s="196"/>
      <c r="V749" s="196"/>
      <c r="W749" s="196"/>
      <c r="X749" s="196"/>
      <c r="Y749" s="196"/>
      <c r="Z749" s="196"/>
    </row>
    <row r="750">
      <c r="A750" s="140"/>
      <c r="B750" s="140"/>
      <c r="C750" s="107"/>
      <c r="D750" s="107"/>
      <c r="E750" s="107"/>
      <c r="F750" s="107"/>
      <c r="G750" s="140"/>
      <c r="H750" s="156"/>
      <c r="I750" s="95"/>
      <c r="J750" s="41"/>
      <c r="K750" s="85"/>
      <c r="L750" s="85"/>
      <c r="M750" s="196"/>
      <c r="N750" s="41"/>
      <c r="O750" s="32" t="str">
        <f t="shared" si="872"/>
        <v/>
      </c>
      <c r="P750" s="41"/>
      <c r="Q750" s="196"/>
      <c r="R750" s="196"/>
      <c r="S750" s="34" t="str">
        <f t="shared" si="1103"/>
        <v/>
      </c>
      <c r="T750" s="41"/>
      <c r="U750" s="196"/>
      <c r="V750" s="196"/>
      <c r="W750" s="196"/>
      <c r="X750" s="196"/>
      <c r="Y750" s="196"/>
      <c r="Z750" s="196"/>
    </row>
    <row r="751">
      <c r="A751" s="140"/>
      <c r="B751" s="140"/>
      <c r="C751" s="107"/>
      <c r="D751" s="107"/>
      <c r="E751" s="107"/>
      <c r="F751" s="107"/>
      <c r="G751" s="140"/>
      <c r="H751" s="156"/>
      <c r="I751" s="95"/>
      <c r="J751" s="41"/>
      <c r="K751" s="85"/>
      <c r="L751" s="85"/>
      <c r="M751" s="196"/>
      <c r="N751" s="41"/>
      <c r="O751" s="32" t="str">
        <f t="shared" si="872"/>
        <v/>
      </c>
      <c r="P751" s="41"/>
      <c r="Q751" s="196"/>
      <c r="R751" s="196"/>
      <c r="S751" s="34" t="str">
        <f t="shared" si="1103"/>
        <v/>
      </c>
      <c r="T751" s="41"/>
      <c r="U751" s="196"/>
      <c r="V751" s="196"/>
      <c r="W751" s="196"/>
      <c r="X751" s="196"/>
      <c r="Y751" s="196"/>
      <c r="Z751" s="196"/>
    </row>
    <row r="752">
      <c r="A752" s="140"/>
      <c r="B752" s="140"/>
      <c r="C752" s="107"/>
      <c r="D752" s="107"/>
      <c r="E752" s="107"/>
      <c r="F752" s="107"/>
      <c r="G752" s="140"/>
      <c r="H752" s="156"/>
      <c r="I752" s="95"/>
      <c r="J752" s="41"/>
      <c r="K752" s="85"/>
      <c r="L752" s="85"/>
      <c r="M752" s="196"/>
      <c r="N752" s="41"/>
      <c r="O752" s="32" t="str">
        <f t="shared" si="872"/>
        <v/>
      </c>
      <c r="P752" s="41"/>
      <c r="Q752" s="196"/>
      <c r="R752" s="196"/>
      <c r="S752" s="34" t="str">
        <f t="shared" si="1103"/>
        <v/>
      </c>
      <c r="T752" s="41"/>
      <c r="U752" s="196"/>
      <c r="V752" s="196"/>
      <c r="W752" s="196"/>
      <c r="X752" s="196"/>
      <c r="Y752" s="196"/>
      <c r="Z752" s="196"/>
    </row>
    <row r="753">
      <c r="A753" s="140"/>
      <c r="B753" s="140"/>
      <c r="C753" s="107"/>
      <c r="D753" s="107"/>
      <c r="E753" s="107"/>
      <c r="F753" s="107"/>
      <c r="G753" s="140"/>
      <c r="H753" s="156"/>
      <c r="I753" s="95"/>
      <c r="J753" s="41"/>
      <c r="K753" s="85"/>
      <c r="L753" s="85"/>
      <c r="M753" s="196"/>
      <c r="N753" s="41"/>
      <c r="O753" s="32" t="str">
        <f t="shared" si="872"/>
        <v/>
      </c>
      <c r="P753" s="41"/>
      <c r="Q753" s="196"/>
      <c r="R753" s="196"/>
      <c r="S753" s="34" t="str">
        <f t="shared" si="1103"/>
        <v/>
      </c>
      <c r="T753" s="41"/>
      <c r="U753" s="196"/>
      <c r="V753" s="196"/>
      <c r="W753" s="196"/>
      <c r="X753" s="196"/>
      <c r="Y753" s="196"/>
      <c r="Z753" s="196"/>
    </row>
    <row r="754">
      <c r="A754" s="140"/>
      <c r="B754" s="140"/>
      <c r="C754" s="107"/>
      <c r="D754" s="107"/>
      <c r="E754" s="107"/>
      <c r="F754" s="107"/>
      <c r="G754" s="140"/>
      <c r="H754" s="156"/>
      <c r="I754" s="95"/>
      <c r="J754" s="41"/>
      <c r="K754" s="85"/>
      <c r="L754" s="85"/>
      <c r="M754" s="196"/>
      <c r="N754" s="41"/>
      <c r="O754" s="32" t="str">
        <f t="shared" si="872"/>
        <v/>
      </c>
      <c r="P754" s="41"/>
      <c r="Q754" s="196"/>
      <c r="R754" s="196"/>
      <c r="S754" s="34" t="str">
        <f t="shared" si="1103"/>
        <v/>
      </c>
      <c r="T754" s="41"/>
      <c r="U754" s="196"/>
      <c r="V754" s="196"/>
      <c r="W754" s="196"/>
      <c r="X754" s="196"/>
      <c r="Y754" s="196"/>
      <c r="Z754" s="196"/>
    </row>
    <row r="755">
      <c r="A755" s="140"/>
      <c r="B755" s="140"/>
      <c r="C755" s="107"/>
      <c r="D755" s="107"/>
      <c r="E755" s="107"/>
      <c r="F755" s="107"/>
      <c r="G755" s="140"/>
      <c r="H755" s="156"/>
      <c r="I755" s="95"/>
      <c r="J755" s="41"/>
      <c r="K755" s="85"/>
      <c r="L755" s="85"/>
      <c r="M755" s="196"/>
      <c r="N755" s="41"/>
      <c r="O755" s="32" t="str">
        <f t="shared" si="872"/>
        <v/>
      </c>
      <c r="P755" s="41"/>
      <c r="Q755" s="196"/>
      <c r="R755" s="196"/>
      <c r="S755" s="34" t="str">
        <f t="shared" si="1103"/>
        <v/>
      </c>
      <c r="T755" s="41"/>
      <c r="U755" s="196"/>
      <c r="V755" s="196"/>
      <c r="W755" s="196"/>
      <c r="X755" s="196"/>
      <c r="Y755" s="196"/>
      <c r="Z755" s="196"/>
    </row>
    <row r="756">
      <c r="A756" s="140"/>
      <c r="B756" s="140"/>
      <c r="C756" s="107"/>
      <c r="D756" s="107"/>
      <c r="E756" s="107"/>
      <c r="F756" s="107"/>
      <c r="G756" s="140"/>
      <c r="H756" s="156"/>
      <c r="I756" s="95"/>
      <c r="J756" s="41"/>
      <c r="K756" s="85"/>
      <c r="L756" s="85"/>
      <c r="M756" s="196"/>
      <c r="N756" s="41"/>
      <c r="O756" s="32" t="str">
        <f t="shared" si="872"/>
        <v/>
      </c>
      <c r="P756" s="41"/>
      <c r="Q756" s="196"/>
      <c r="R756" s="196"/>
      <c r="S756" s="34" t="str">
        <f t="shared" si="1103"/>
        <v/>
      </c>
      <c r="T756" s="41"/>
      <c r="U756" s="196"/>
      <c r="V756" s="196"/>
      <c r="W756" s="196"/>
      <c r="X756" s="196"/>
      <c r="Y756" s="196"/>
      <c r="Z756" s="196"/>
    </row>
    <row r="757">
      <c r="A757" s="140"/>
      <c r="B757" s="140"/>
      <c r="C757" s="107"/>
      <c r="D757" s="107"/>
      <c r="E757" s="107"/>
      <c r="F757" s="107"/>
      <c r="G757" s="140"/>
      <c r="H757" s="156"/>
      <c r="I757" s="95"/>
      <c r="J757" s="41"/>
      <c r="K757" s="85"/>
      <c r="L757" s="85"/>
      <c r="M757" s="196"/>
      <c r="N757" s="41"/>
      <c r="O757" s="32" t="str">
        <f t="shared" si="872"/>
        <v/>
      </c>
      <c r="P757" s="41"/>
      <c r="Q757" s="196"/>
      <c r="R757" s="196"/>
      <c r="S757" s="34" t="str">
        <f t="shared" si="1103"/>
        <v/>
      </c>
      <c r="T757" s="41"/>
      <c r="U757" s="196"/>
      <c r="V757" s="196"/>
      <c r="W757" s="196"/>
      <c r="X757" s="196"/>
      <c r="Y757" s="196"/>
      <c r="Z757" s="196"/>
    </row>
    <row r="758">
      <c r="A758" s="140"/>
      <c r="B758" s="140"/>
      <c r="C758" s="107"/>
      <c r="D758" s="107"/>
      <c r="E758" s="107"/>
      <c r="F758" s="107"/>
      <c r="G758" s="140"/>
      <c r="H758" s="156"/>
      <c r="I758" s="95"/>
      <c r="J758" s="41"/>
      <c r="K758" s="85"/>
      <c r="L758" s="85"/>
      <c r="M758" s="196"/>
      <c r="N758" s="41"/>
      <c r="O758" s="32" t="str">
        <f t="shared" si="872"/>
        <v/>
      </c>
      <c r="P758" s="41"/>
      <c r="Q758" s="196"/>
      <c r="R758" s="196"/>
      <c r="S758" s="34" t="str">
        <f t="shared" si="1103"/>
        <v/>
      </c>
      <c r="T758" s="41"/>
      <c r="U758" s="196"/>
      <c r="V758" s="196"/>
      <c r="W758" s="196"/>
      <c r="X758" s="196"/>
      <c r="Y758" s="196"/>
      <c r="Z758" s="196"/>
    </row>
    <row r="759">
      <c r="A759" s="140"/>
      <c r="B759" s="140"/>
      <c r="C759" s="107"/>
      <c r="D759" s="107"/>
      <c r="E759" s="107"/>
      <c r="F759" s="107"/>
      <c r="G759" s="140"/>
      <c r="H759" s="156"/>
      <c r="I759" s="95"/>
      <c r="J759" s="41"/>
      <c r="K759" s="85"/>
      <c r="L759" s="85"/>
      <c r="M759" s="196"/>
      <c r="N759" s="41"/>
      <c r="O759" s="32" t="str">
        <f t="shared" si="872"/>
        <v/>
      </c>
      <c r="P759" s="41"/>
      <c r="Q759" s="196"/>
      <c r="R759" s="196"/>
      <c r="S759" s="34" t="str">
        <f t="shared" si="1103"/>
        <v/>
      </c>
      <c r="T759" s="41"/>
      <c r="U759" s="196"/>
      <c r="V759" s="196"/>
      <c r="W759" s="196"/>
      <c r="X759" s="196"/>
      <c r="Y759" s="196"/>
      <c r="Z759" s="196"/>
    </row>
    <row r="760">
      <c r="A760" s="140"/>
      <c r="B760" s="140"/>
      <c r="C760" s="107"/>
      <c r="D760" s="107"/>
      <c r="E760" s="107"/>
      <c r="F760" s="107"/>
      <c r="G760" s="140"/>
      <c r="H760" s="156"/>
      <c r="I760" s="95"/>
      <c r="J760" s="41"/>
      <c r="K760" s="85"/>
      <c r="L760" s="85"/>
      <c r="M760" s="196"/>
      <c r="N760" s="41"/>
      <c r="O760" s="32" t="str">
        <f t="shared" si="872"/>
        <v/>
      </c>
      <c r="P760" s="41"/>
      <c r="Q760" s="196"/>
      <c r="R760" s="196"/>
      <c r="S760" s="34" t="str">
        <f t="shared" si="1103"/>
        <v/>
      </c>
      <c r="T760" s="41"/>
      <c r="U760" s="196"/>
      <c r="V760" s="196"/>
      <c r="W760" s="196"/>
      <c r="X760" s="196"/>
      <c r="Y760" s="196"/>
      <c r="Z760" s="196"/>
    </row>
    <row r="761">
      <c r="A761" s="140"/>
      <c r="B761" s="140"/>
      <c r="C761" s="107"/>
      <c r="D761" s="107"/>
      <c r="E761" s="107"/>
      <c r="F761" s="107"/>
      <c r="G761" s="140"/>
      <c r="H761" s="156"/>
      <c r="I761" s="95"/>
      <c r="J761" s="41"/>
      <c r="K761" s="85"/>
      <c r="L761" s="85"/>
      <c r="M761" s="196"/>
      <c r="N761" s="41"/>
      <c r="O761" s="32" t="str">
        <f t="shared" si="872"/>
        <v/>
      </c>
      <c r="P761" s="41"/>
      <c r="Q761" s="196"/>
      <c r="R761" s="196"/>
      <c r="S761" s="34" t="str">
        <f t="shared" si="1103"/>
        <v/>
      </c>
      <c r="T761" s="41"/>
      <c r="U761" s="196"/>
      <c r="V761" s="196"/>
      <c r="W761" s="196"/>
      <c r="X761" s="196"/>
      <c r="Y761" s="196"/>
      <c r="Z761" s="196"/>
    </row>
    <row r="762">
      <c r="A762" s="140"/>
      <c r="B762" s="140"/>
      <c r="C762" s="107"/>
      <c r="D762" s="107"/>
      <c r="E762" s="107"/>
      <c r="F762" s="107"/>
      <c r="G762" s="140"/>
      <c r="H762" s="156"/>
      <c r="I762" s="95"/>
      <c r="J762" s="41"/>
      <c r="K762" s="85"/>
      <c r="L762" s="85"/>
      <c r="M762" s="196"/>
      <c r="N762" s="41"/>
      <c r="O762" s="32" t="str">
        <f t="shared" si="872"/>
        <v/>
      </c>
      <c r="P762" s="41"/>
      <c r="Q762" s="196"/>
      <c r="R762" s="196"/>
      <c r="S762" s="34" t="str">
        <f t="shared" si="1103"/>
        <v/>
      </c>
      <c r="T762" s="41"/>
      <c r="U762" s="196"/>
      <c r="V762" s="196"/>
      <c r="W762" s="196"/>
      <c r="X762" s="196"/>
      <c r="Y762" s="196"/>
      <c r="Z762" s="196"/>
    </row>
    <row r="763">
      <c r="A763" s="140"/>
      <c r="B763" s="140"/>
      <c r="C763" s="107"/>
      <c r="D763" s="107"/>
      <c r="E763" s="107"/>
      <c r="F763" s="107"/>
      <c r="G763" s="140"/>
      <c r="H763" s="156"/>
      <c r="I763" s="95"/>
      <c r="J763" s="41"/>
      <c r="K763" s="85"/>
      <c r="L763" s="85"/>
      <c r="M763" s="196"/>
      <c r="N763" s="41"/>
      <c r="O763" s="32" t="str">
        <f t="shared" si="872"/>
        <v/>
      </c>
      <c r="P763" s="41"/>
      <c r="Q763" s="196"/>
      <c r="R763" s="196"/>
      <c r="S763" s="34" t="str">
        <f t="shared" si="1103"/>
        <v/>
      </c>
      <c r="T763" s="41"/>
      <c r="U763" s="196"/>
      <c r="V763" s="196"/>
      <c r="W763" s="196"/>
      <c r="X763" s="196"/>
      <c r="Y763" s="196"/>
      <c r="Z763" s="196"/>
    </row>
    <row r="764">
      <c r="A764" s="140"/>
      <c r="B764" s="140"/>
      <c r="C764" s="107"/>
      <c r="D764" s="107"/>
      <c r="E764" s="107"/>
      <c r="F764" s="107"/>
      <c r="G764" s="140"/>
      <c r="H764" s="156"/>
      <c r="I764" s="95"/>
      <c r="J764" s="41"/>
      <c r="K764" s="85"/>
      <c r="L764" s="85"/>
      <c r="M764" s="196"/>
      <c r="N764" s="41"/>
      <c r="O764" s="32" t="str">
        <f t="shared" si="872"/>
        <v/>
      </c>
      <c r="P764" s="41"/>
      <c r="Q764" s="196"/>
      <c r="R764" s="196"/>
      <c r="S764" s="34" t="str">
        <f t="shared" si="1103"/>
        <v/>
      </c>
      <c r="T764" s="41"/>
      <c r="U764" s="196"/>
      <c r="V764" s="196"/>
      <c r="W764" s="196"/>
      <c r="X764" s="196"/>
      <c r="Y764" s="196"/>
      <c r="Z764" s="196"/>
    </row>
    <row r="765">
      <c r="A765" s="140"/>
      <c r="B765" s="140"/>
      <c r="C765" s="107"/>
      <c r="D765" s="107"/>
      <c r="E765" s="107"/>
      <c r="F765" s="107"/>
      <c r="G765" s="140"/>
      <c r="H765" s="156"/>
      <c r="I765" s="95"/>
      <c r="J765" s="41"/>
      <c r="K765" s="85"/>
      <c r="L765" s="85"/>
      <c r="M765" s="196"/>
      <c r="N765" s="41"/>
      <c r="O765" s="32" t="str">
        <f t="shared" si="872"/>
        <v/>
      </c>
      <c r="P765" s="41"/>
      <c r="Q765" s="196"/>
      <c r="R765" s="196"/>
      <c r="S765" s="34" t="str">
        <f t="shared" si="1103"/>
        <v/>
      </c>
      <c r="T765" s="41"/>
      <c r="U765" s="196"/>
      <c r="V765" s="196"/>
      <c r="W765" s="196"/>
      <c r="X765" s="196"/>
      <c r="Y765" s="196"/>
      <c r="Z765" s="196"/>
    </row>
    <row r="766">
      <c r="A766" s="140"/>
      <c r="B766" s="140"/>
      <c r="C766" s="107"/>
      <c r="D766" s="107"/>
      <c r="E766" s="107"/>
      <c r="F766" s="107"/>
      <c r="G766" s="140"/>
      <c r="H766" s="156"/>
      <c r="I766" s="95"/>
      <c r="J766" s="41"/>
      <c r="K766" s="85"/>
      <c r="L766" s="85"/>
      <c r="M766" s="196"/>
      <c r="N766" s="41"/>
      <c r="O766" s="32" t="str">
        <f t="shared" si="872"/>
        <v/>
      </c>
      <c r="P766" s="41"/>
      <c r="Q766" s="196"/>
      <c r="R766" s="196"/>
      <c r="S766" s="34" t="str">
        <f t="shared" si="1103"/>
        <v/>
      </c>
      <c r="T766" s="41"/>
      <c r="U766" s="196"/>
      <c r="V766" s="196"/>
      <c r="W766" s="196"/>
      <c r="X766" s="196"/>
      <c r="Y766" s="196"/>
      <c r="Z766" s="196"/>
    </row>
    <row r="767">
      <c r="A767" s="140"/>
      <c r="B767" s="140"/>
      <c r="C767" s="107"/>
      <c r="D767" s="107"/>
      <c r="E767" s="107"/>
      <c r="F767" s="107"/>
      <c r="G767" s="140"/>
      <c r="H767" s="156"/>
      <c r="I767" s="95"/>
      <c r="J767" s="41"/>
      <c r="K767" s="85"/>
      <c r="L767" s="85"/>
      <c r="M767" s="196"/>
      <c r="N767" s="41"/>
      <c r="O767" s="32" t="str">
        <f t="shared" si="872"/>
        <v/>
      </c>
      <c r="P767" s="41"/>
      <c r="Q767" s="196"/>
      <c r="R767" s="196"/>
      <c r="S767" s="34" t="str">
        <f t="shared" si="1103"/>
        <v/>
      </c>
      <c r="T767" s="41"/>
      <c r="U767" s="196"/>
      <c r="V767" s="196"/>
      <c r="W767" s="196"/>
      <c r="X767" s="196"/>
      <c r="Y767" s="196"/>
      <c r="Z767" s="196"/>
    </row>
    <row r="768">
      <c r="A768" s="140"/>
      <c r="B768" s="140"/>
      <c r="C768" s="107"/>
      <c r="D768" s="107"/>
      <c r="E768" s="107"/>
      <c r="F768" s="107"/>
      <c r="G768" s="140"/>
      <c r="H768" s="156"/>
      <c r="I768" s="95"/>
      <c r="J768" s="41"/>
      <c r="K768" s="85"/>
      <c r="L768" s="85"/>
      <c r="M768" s="196"/>
      <c r="N768" s="41"/>
      <c r="O768" s="32" t="str">
        <f t="shared" si="872"/>
        <v/>
      </c>
      <c r="P768" s="41"/>
      <c r="Q768" s="196"/>
      <c r="R768" s="196"/>
      <c r="S768" s="34" t="str">
        <f t="shared" si="1103"/>
        <v/>
      </c>
      <c r="T768" s="41"/>
      <c r="U768" s="196"/>
      <c r="V768" s="196"/>
      <c r="W768" s="196"/>
      <c r="X768" s="196"/>
      <c r="Y768" s="196"/>
      <c r="Z768" s="196"/>
    </row>
    <row r="769">
      <c r="A769" s="140"/>
      <c r="B769" s="140"/>
      <c r="C769" s="107"/>
      <c r="D769" s="107"/>
      <c r="E769" s="107"/>
      <c r="F769" s="107"/>
      <c r="G769" s="140"/>
      <c r="H769" s="156"/>
      <c r="I769" s="95"/>
      <c r="J769" s="41"/>
      <c r="K769" s="85"/>
      <c r="L769" s="85"/>
      <c r="M769" s="196"/>
      <c r="N769" s="41"/>
      <c r="O769" s="32" t="str">
        <f t="shared" si="872"/>
        <v/>
      </c>
      <c r="P769" s="41"/>
      <c r="Q769" s="196"/>
      <c r="R769" s="196"/>
      <c r="S769" s="34" t="str">
        <f t="shared" si="1103"/>
        <v/>
      </c>
      <c r="T769" s="41"/>
      <c r="U769" s="196"/>
      <c r="V769" s="196"/>
      <c r="W769" s="196"/>
      <c r="X769" s="196"/>
      <c r="Y769" s="196"/>
      <c r="Z769" s="196"/>
    </row>
    <row r="770">
      <c r="A770" s="140"/>
      <c r="B770" s="140"/>
      <c r="C770" s="107"/>
      <c r="D770" s="107"/>
      <c r="E770" s="107"/>
      <c r="F770" s="107"/>
      <c r="G770" s="140"/>
      <c r="H770" s="156"/>
      <c r="I770" s="95"/>
      <c r="J770" s="41"/>
      <c r="K770" s="85"/>
      <c r="L770" s="85"/>
      <c r="M770" s="196"/>
      <c r="N770" s="41"/>
      <c r="O770" s="32" t="str">
        <f t="shared" si="872"/>
        <v/>
      </c>
      <c r="P770" s="41"/>
      <c r="Q770" s="196"/>
      <c r="R770" s="196"/>
      <c r="S770" s="85"/>
      <c r="T770" s="41"/>
      <c r="U770" s="196"/>
      <c r="V770" s="196"/>
      <c r="W770" s="196"/>
      <c r="X770" s="196"/>
      <c r="Y770" s="196"/>
      <c r="Z770" s="196"/>
    </row>
    <row r="771">
      <c r="A771" s="140"/>
      <c r="B771" s="140"/>
      <c r="C771" s="107"/>
      <c r="D771" s="107"/>
      <c r="E771" s="107"/>
      <c r="F771" s="107"/>
      <c r="G771" s="140"/>
      <c r="H771" s="156"/>
      <c r="I771" s="95"/>
      <c r="J771" s="41"/>
      <c r="K771" s="85"/>
      <c r="L771" s="85"/>
      <c r="M771" s="196"/>
      <c r="N771" s="41"/>
      <c r="O771" s="32" t="str">
        <f t="shared" si="872"/>
        <v/>
      </c>
      <c r="P771" s="41"/>
      <c r="Q771" s="196"/>
      <c r="R771" s="196"/>
      <c r="S771" s="85"/>
      <c r="T771" s="41"/>
      <c r="U771" s="196"/>
      <c r="V771" s="196"/>
      <c r="W771" s="196"/>
      <c r="X771" s="196"/>
      <c r="Y771" s="196"/>
      <c r="Z771" s="196"/>
    </row>
    <row r="772">
      <c r="A772" s="140"/>
      <c r="B772" s="140"/>
      <c r="C772" s="107"/>
      <c r="D772" s="107"/>
      <c r="E772" s="107"/>
      <c r="F772" s="107"/>
      <c r="G772" s="140"/>
      <c r="H772" s="156"/>
      <c r="I772" s="95"/>
      <c r="J772" s="41"/>
      <c r="K772" s="85"/>
      <c r="L772" s="85"/>
      <c r="M772" s="196"/>
      <c r="N772" s="41"/>
      <c r="O772" s="32" t="str">
        <f t="shared" si="872"/>
        <v/>
      </c>
      <c r="P772" s="41"/>
      <c r="Q772" s="196"/>
      <c r="R772" s="196"/>
      <c r="S772" s="85"/>
      <c r="T772" s="41"/>
      <c r="U772" s="196"/>
      <c r="V772" s="196"/>
      <c r="W772" s="196"/>
      <c r="X772" s="196"/>
      <c r="Y772" s="196"/>
      <c r="Z772" s="196"/>
    </row>
    <row r="773">
      <c r="A773" s="140"/>
      <c r="B773" s="140"/>
      <c r="C773" s="107"/>
      <c r="D773" s="107"/>
      <c r="E773" s="107"/>
      <c r="F773" s="107"/>
      <c r="G773" s="140"/>
      <c r="H773" s="156"/>
      <c r="I773" s="95"/>
      <c r="J773" s="41"/>
      <c r="K773" s="85"/>
      <c r="L773" s="85"/>
      <c r="M773" s="196"/>
      <c r="N773" s="41"/>
      <c r="O773" s="32" t="str">
        <f t="shared" si="872"/>
        <v/>
      </c>
      <c r="P773" s="41"/>
      <c r="Q773" s="196"/>
      <c r="R773" s="196"/>
      <c r="S773" s="85"/>
      <c r="T773" s="41"/>
      <c r="U773" s="196"/>
      <c r="V773" s="196"/>
      <c r="W773" s="196"/>
      <c r="X773" s="196"/>
      <c r="Y773" s="196"/>
      <c r="Z773" s="196"/>
    </row>
    <row r="774">
      <c r="A774" s="140"/>
      <c r="B774" s="140"/>
      <c r="C774" s="107"/>
      <c r="D774" s="107"/>
      <c r="E774" s="107"/>
      <c r="F774" s="107"/>
      <c r="G774" s="140"/>
      <c r="H774" s="156"/>
      <c r="I774" s="95"/>
      <c r="J774" s="41"/>
      <c r="K774" s="85"/>
      <c r="L774" s="85"/>
      <c r="M774" s="196"/>
      <c r="N774" s="41"/>
      <c r="O774" s="32" t="str">
        <f t="shared" si="872"/>
        <v/>
      </c>
      <c r="P774" s="41"/>
      <c r="Q774" s="196"/>
      <c r="R774" s="196"/>
      <c r="S774" s="85"/>
      <c r="T774" s="41"/>
      <c r="U774" s="196"/>
      <c r="V774" s="196"/>
      <c r="W774" s="196"/>
      <c r="X774" s="196"/>
      <c r="Y774" s="196"/>
      <c r="Z774" s="196"/>
    </row>
    <row r="775">
      <c r="A775" s="140"/>
      <c r="B775" s="140"/>
      <c r="C775" s="107"/>
      <c r="D775" s="107"/>
      <c r="E775" s="107"/>
      <c r="F775" s="107"/>
      <c r="G775" s="140"/>
      <c r="H775" s="156"/>
      <c r="I775" s="95"/>
      <c r="J775" s="41"/>
      <c r="K775" s="85"/>
      <c r="L775" s="85"/>
      <c r="M775" s="196"/>
      <c r="N775" s="41"/>
      <c r="O775" s="32" t="str">
        <f t="shared" si="872"/>
        <v/>
      </c>
      <c r="P775" s="41"/>
      <c r="Q775" s="196"/>
      <c r="R775" s="196"/>
      <c r="S775" s="85"/>
      <c r="T775" s="41"/>
      <c r="U775" s="196"/>
      <c r="V775" s="196"/>
      <c r="W775" s="196"/>
      <c r="X775" s="196"/>
      <c r="Y775" s="196"/>
      <c r="Z775" s="196"/>
    </row>
    <row r="776">
      <c r="A776" s="140"/>
      <c r="B776" s="140"/>
      <c r="C776" s="107"/>
      <c r="D776" s="107"/>
      <c r="E776" s="107"/>
      <c r="F776" s="107"/>
      <c r="G776" s="140"/>
      <c r="H776" s="156"/>
      <c r="I776" s="95"/>
      <c r="J776" s="41"/>
      <c r="K776" s="85"/>
      <c r="L776" s="85"/>
      <c r="M776" s="196"/>
      <c r="N776" s="41"/>
      <c r="O776" s="32" t="str">
        <f t="shared" si="872"/>
        <v/>
      </c>
      <c r="P776" s="41"/>
      <c r="Q776" s="196"/>
      <c r="R776" s="196"/>
      <c r="S776" s="85"/>
      <c r="T776" s="41"/>
      <c r="U776" s="196"/>
      <c r="V776" s="196"/>
      <c r="W776" s="196"/>
      <c r="X776" s="196"/>
      <c r="Y776" s="196"/>
      <c r="Z776" s="196"/>
    </row>
    <row r="777">
      <c r="A777" s="140"/>
      <c r="B777" s="140"/>
      <c r="C777" s="107"/>
      <c r="D777" s="107"/>
      <c r="E777" s="107"/>
      <c r="F777" s="107"/>
      <c r="G777" s="140"/>
      <c r="H777" s="156"/>
      <c r="I777" s="95"/>
      <c r="J777" s="41"/>
      <c r="K777" s="85"/>
      <c r="L777" s="85"/>
      <c r="M777" s="196"/>
      <c r="N777" s="41"/>
      <c r="O777" s="32" t="str">
        <f t="shared" si="872"/>
        <v/>
      </c>
      <c r="P777" s="41"/>
      <c r="Q777" s="196"/>
      <c r="R777" s="196"/>
      <c r="S777" s="85"/>
      <c r="T777" s="41"/>
      <c r="U777" s="196"/>
      <c r="V777" s="196"/>
      <c r="W777" s="196"/>
      <c r="X777" s="196"/>
      <c r="Y777" s="196"/>
      <c r="Z777" s="196"/>
    </row>
    <row r="778">
      <c r="A778" s="140"/>
      <c r="B778" s="140"/>
      <c r="C778" s="107"/>
      <c r="D778" s="107"/>
      <c r="E778" s="107"/>
      <c r="F778" s="107"/>
      <c r="G778" s="140"/>
      <c r="H778" s="156"/>
      <c r="I778" s="95"/>
      <c r="J778" s="41"/>
      <c r="K778" s="85"/>
      <c r="L778" s="85"/>
      <c r="M778" s="196"/>
      <c r="N778" s="41"/>
      <c r="O778" s="32" t="str">
        <f t="shared" si="872"/>
        <v/>
      </c>
      <c r="P778" s="41"/>
      <c r="Q778" s="196"/>
      <c r="R778" s="196"/>
      <c r="S778" s="85"/>
      <c r="T778" s="41"/>
      <c r="U778" s="196"/>
      <c r="V778" s="196"/>
      <c r="W778" s="196"/>
      <c r="X778" s="196"/>
      <c r="Y778" s="196"/>
      <c r="Z778" s="196"/>
    </row>
    <row r="779">
      <c r="A779" s="140"/>
      <c r="B779" s="140"/>
      <c r="C779" s="107"/>
      <c r="D779" s="107"/>
      <c r="E779" s="107"/>
      <c r="F779" s="107"/>
      <c r="G779" s="140"/>
      <c r="H779" s="156"/>
      <c r="I779" s="95"/>
      <c r="J779" s="41"/>
      <c r="K779" s="85"/>
      <c r="L779" s="85"/>
      <c r="M779" s="196"/>
      <c r="N779" s="41"/>
      <c r="O779" s="32" t="str">
        <f t="shared" si="872"/>
        <v/>
      </c>
      <c r="P779" s="41"/>
      <c r="Q779" s="196"/>
      <c r="R779" s="196"/>
      <c r="S779" s="85"/>
      <c r="T779" s="41"/>
      <c r="U779" s="196"/>
      <c r="V779" s="196"/>
      <c r="W779" s="196"/>
      <c r="X779" s="196"/>
      <c r="Y779" s="196"/>
      <c r="Z779" s="196"/>
    </row>
    <row r="780">
      <c r="A780" s="140"/>
      <c r="B780" s="140"/>
      <c r="C780" s="107"/>
      <c r="D780" s="107"/>
      <c r="E780" s="107"/>
      <c r="F780" s="107"/>
      <c r="G780" s="140"/>
      <c r="H780" s="156"/>
      <c r="I780" s="95"/>
      <c r="J780" s="41"/>
      <c r="K780" s="85"/>
      <c r="L780" s="85"/>
      <c r="M780" s="196"/>
      <c r="N780" s="41"/>
      <c r="O780" s="32" t="str">
        <f t="shared" si="872"/>
        <v/>
      </c>
      <c r="P780" s="41"/>
      <c r="Q780" s="196"/>
      <c r="R780" s="196"/>
      <c r="S780" s="85"/>
      <c r="T780" s="41"/>
      <c r="U780" s="196"/>
      <c r="V780" s="196"/>
      <c r="W780" s="196"/>
      <c r="X780" s="196"/>
      <c r="Y780" s="196"/>
      <c r="Z780" s="196"/>
    </row>
    <row r="781">
      <c r="A781" s="140"/>
      <c r="B781" s="140"/>
      <c r="C781" s="107"/>
      <c r="D781" s="107"/>
      <c r="E781" s="107"/>
      <c r="F781" s="107"/>
      <c r="G781" s="140"/>
      <c r="H781" s="156"/>
      <c r="I781" s="95"/>
      <c r="J781" s="41"/>
      <c r="K781" s="85"/>
      <c r="L781" s="85"/>
      <c r="M781" s="196"/>
      <c r="N781" s="41"/>
      <c r="O781" s="32" t="str">
        <f t="shared" si="872"/>
        <v/>
      </c>
      <c r="P781" s="41"/>
      <c r="Q781" s="196"/>
      <c r="R781" s="196"/>
      <c r="S781" s="85"/>
      <c r="T781" s="41"/>
      <c r="U781" s="196"/>
      <c r="V781" s="196"/>
      <c r="W781" s="196"/>
      <c r="X781" s="196"/>
      <c r="Y781" s="196"/>
      <c r="Z781" s="196"/>
    </row>
    <row r="782">
      <c r="A782" s="140"/>
      <c r="B782" s="140"/>
      <c r="C782" s="107"/>
      <c r="D782" s="107"/>
      <c r="E782" s="107"/>
      <c r="F782" s="107"/>
      <c r="G782" s="140"/>
      <c r="H782" s="156"/>
      <c r="I782" s="95"/>
      <c r="J782" s="41"/>
      <c r="K782" s="85"/>
      <c r="L782" s="85"/>
      <c r="M782" s="196"/>
      <c r="N782" s="41"/>
      <c r="O782" s="32" t="str">
        <f t="shared" si="872"/>
        <v/>
      </c>
      <c r="P782" s="41"/>
      <c r="Q782" s="196"/>
      <c r="R782" s="196"/>
      <c r="S782" s="85"/>
      <c r="T782" s="41"/>
      <c r="U782" s="196"/>
      <c r="V782" s="196"/>
      <c r="W782" s="196"/>
      <c r="X782" s="196"/>
      <c r="Y782" s="196"/>
      <c r="Z782" s="196"/>
    </row>
    <row r="783">
      <c r="A783" s="140"/>
      <c r="B783" s="140"/>
      <c r="C783" s="107"/>
      <c r="D783" s="107"/>
      <c r="E783" s="107"/>
      <c r="F783" s="107"/>
      <c r="G783" s="140"/>
      <c r="H783" s="156"/>
      <c r="I783" s="95"/>
      <c r="J783" s="41"/>
      <c r="K783" s="85"/>
      <c r="L783" s="85"/>
      <c r="M783" s="196"/>
      <c r="N783" s="41"/>
      <c r="O783" s="32" t="str">
        <f t="shared" si="872"/>
        <v/>
      </c>
      <c r="P783" s="41"/>
      <c r="Q783" s="196"/>
      <c r="R783" s="196"/>
      <c r="S783" s="85"/>
      <c r="T783" s="41"/>
      <c r="U783" s="196"/>
      <c r="V783" s="196"/>
      <c r="W783" s="196"/>
      <c r="X783" s="196"/>
      <c r="Y783" s="196"/>
      <c r="Z783" s="196"/>
    </row>
    <row r="784">
      <c r="A784" s="140"/>
      <c r="B784" s="140"/>
      <c r="C784" s="107"/>
      <c r="D784" s="107"/>
      <c r="E784" s="107"/>
      <c r="F784" s="107"/>
      <c r="G784" s="140"/>
      <c r="H784" s="156"/>
      <c r="I784" s="95"/>
      <c r="J784" s="41"/>
      <c r="K784" s="85"/>
      <c r="L784" s="85"/>
      <c r="M784" s="196"/>
      <c r="N784" s="41"/>
      <c r="O784" s="32" t="str">
        <f t="shared" si="872"/>
        <v/>
      </c>
      <c r="P784" s="41"/>
      <c r="Q784" s="196"/>
      <c r="R784" s="196"/>
      <c r="S784" s="85"/>
      <c r="T784" s="41"/>
      <c r="U784" s="196"/>
      <c r="V784" s="196"/>
      <c r="W784" s="196"/>
      <c r="X784" s="196"/>
      <c r="Y784" s="196"/>
      <c r="Z784" s="196"/>
    </row>
    <row r="785">
      <c r="A785" s="140"/>
      <c r="B785" s="140"/>
      <c r="C785" s="107"/>
      <c r="D785" s="107"/>
      <c r="E785" s="107"/>
      <c r="F785" s="107"/>
      <c r="G785" s="140"/>
      <c r="H785" s="156"/>
      <c r="I785" s="95"/>
      <c r="J785" s="41"/>
      <c r="K785" s="85"/>
      <c r="L785" s="85"/>
      <c r="M785" s="196"/>
      <c r="N785" s="41"/>
      <c r="O785" s="32" t="str">
        <f t="shared" si="872"/>
        <v/>
      </c>
      <c r="P785" s="41"/>
      <c r="Q785" s="196"/>
      <c r="R785" s="196"/>
      <c r="S785" s="85"/>
      <c r="T785" s="41"/>
      <c r="U785" s="196"/>
      <c r="V785" s="196"/>
      <c r="W785" s="196"/>
      <c r="X785" s="196"/>
      <c r="Y785" s="196"/>
      <c r="Z785" s="196"/>
    </row>
    <row r="786">
      <c r="A786" s="140"/>
      <c r="B786" s="140"/>
      <c r="C786" s="107"/>
      <c r="D786" s="107"/>
      <c r="E786" s="107"/>
      <c r="F786" s="107"/>
      <c r="G786" s="140"/>
      <c r="H786" s="156"/>
      <c r="I786" s="95"/>
      <c r="J786" s="41"/>
      <c r="K786" s="85"/>
      <c r="L786" s="85"/>
      <c r="M786" s="196"/>
      <c r="N786" s="41"/>
      <c r="O786" s="32" t="str">
        <f t="shared" si="872"/>
        <v/>
      </c>
      <c r="P786" s="41"/>
      <c r="Q786" s="196"/>
      <c r="R786" s="196"/>
      <c r="S786" s="85"/>
      <c r="T786" s="41"/>
      <c r="U786" s="196"/>
      <c r="V786" s="196"/>
      <c r="W786" s="196"/>
      <c r="X786" s="196"/>
      <c r="Y786" s="196"/>
      <c r="Z786" s="196"/>
    </row>
    <row r="787">
      <c r="A787" s="140"/>
      <c r="B787" s="140"/>
      <c r="C787" s="107"/>
      <c r="D787" s="107"/>
      <c r="E787" s="107"/>
      <c r="F787" s="107"/>
      <c r="G787" s="140"/>
      <c r="H787" s="156"/>
      <c r="I787" s="95"/>
      <c r="J787" s="41"/>
      <c r="K787" s="85"/>
      <c r="L787" s="85"/>
      <c r="M787" s="196"/>
      <c r="N787" s="41"/>
      <c r="O787" s="32" t="str">
        <f t="shared" si="872"/>
        <v/>
      </c>
      <c r="P787" s="41"/>
      <c r="Q787" s="196"/>
      <c r="R787" s="196"/>
      <c r="S787" s="85"/>
      <c r="T787" s="41"/>
      <c r="U787" s="196"/>
      <c r="V787" s="196"/>
      <c r="W787" s="196"/>
      <c r="X787" s="196"/>
      <c r="Y787" s="196"/>
      <c r="Z787" s="196"/>
    </row>
    <row r="788">
      <c r="A788" s="140"/>
      <c r="B788" s="140"/>
      <c r="C788" s="107"/>
      <c r="D788" s="107"/>
      <c r="E788" s="107"/>
      <c r="F788" s="107"/>
      <c r="G788" s="140"/>
      <c r="H788" s="156"/>
      <c r="I788" s="95"/>
      <c r="J788" s="41"/>
      <c r="K788" s="85"/>
      <c r="L788" s="85"/>
      <c r="M788" s="196"/>
      <c r="N788" s="41"/>
      <c r="O788" s="32" t="str">
        <f t="shared" si="872"/>
        <v/>
      </c>
      <c r="P788" s="41"/>
      <c r="Q788" s="196"/>
      <c r="R788" s="196"/>
      <c r="S788" s="85"/>
      <c r="T788" s="41"/>
      <c r="U788" s="196"/>
      <c r="V788" s="196"/>
      <c r="W788" s="196"/>
      <c r="X788" s="196"/>
      <c r="Y788" s="196"/>
      <c r="Z788" s="196"/>
    </row>
    <row r="789">
      <c r="A789" s="140"/>
      <c r="B789" s="140"/>
      <c r="C789" s="107"/>
      <c r="D789" s="107"/>
      <c r="E789" s="107"/>
      <c r="F789" s="107"/>
      <c r="G789" s="140"/>
      <c r="H789" s="156"/>
      <c r="I789" s="95"/>
      <c r="J789" s="41"/>
      <c r="K789" s="85"/>
      <c r="L789" s="85"/>
      <c r="M789" s="196"/>
      <c r="N789" s="41"/>
      <c r="O789" s="32" t="str">
        <f t="shared" si="872"/>
        <v/>
      </c>
      <c r="P789" s="41"/>
      <c r="Q789" s="196"/>
      <c r="R789" s="196"/>
      <c r="S789" s="85"/>
      <c r="T789" s="41"/>
      <c r="U789" s="196"/>
      <c r="V789" s="196"/>
      <c r="W789" s="196"/>
      <c r="X789" s="196"/>
      <c r="Y789" s="196"/>
      <c r="Z789" s="196"/>
    </row>
    <row r="790">
      <c r="A790" s="140"/>
      <c r="B790" s="140"/>
      <c r="C790" s="107"/>
      <c r="D790" s="107"/>
      <c r="E790" s="107"/>
      <c r="F790" s="107"/>
      <c r="G790" s="140"/>
      <c r="H790" s="156"/>
      <c r="I790" s="95"/>
      <c r="J790" s="41"/>
      <c r="K790" s="85"/>
      <c r="L790" s="85"/>
      <c r="M790" s="196"/>
      <c r="N790" s="41"/>
      <c r="O790" s="32" t="str">
        <f t="shared" si="872"/>
        <v/>
      </c>
      <c r="P790" s="41"/>
      <c r="Q790" s="196"/>
      <c r="R790" s="196"/>
      <c r="S790" s="85"/>
      <c r="T790" s="41"/>
      <c r="U790" s="196"/>
      <c r="V790" s="196"/>
      <c r="W790" s="196"/>
      <c r="X790" s="196"/>
      <c r="Y790" s="196"/>
      <c r="Z790" s="196"/>
    </row>
    <row r="791">
      <c r="A791" s="140"/>
      <c r="B791" s="140"/>
      <c r="C791" s="107"/>
      <c r="D791" s="107"/>
      <c r="E791" s="107"/>
      <c r="F791" s="107"/>
      <c r="G791" s="140"/>
      <c r="H791" s="156"/>
      <c r="I791" s="95"/>
      <c r="J791" s="41"/>
      <c r="K791" s="85"/>
      <c r="L791" s="85"/>
      <c r="M791" s="196"/>
      <c r="N791" s="41"/>
      <c r="O791" s="32" t="str">
        <f t="shared" si="872"/>
        <v/>
      </c>
      <c r="P791" s="41"/>
      <c r="Q791" s="196"/>
      <c r="R791" s="196"/>
      <c r="S791" s="85"/>
      <c r="T791" s="41"/>
      <c r="U791" s="196"/>
      <c r="V791" s="196"/>
      <c r="W791" s="196"/>
      <c r="X791" s="196"/>
      <c r="Y791" s="196"/>
      <c r="Z791" s="196"/>
    </row>
    <row r="792">
      <c r="A792" s="140"/>
      <c r="B792" s="140"/>
      <c r="C792" s="107"/>
      <c r="D792" s="107"/>
      <c r="E792" s="107"/>
      <c r="F792" s="107"/>
      <c r="G792" s="140"/>
      <c r="H792" s="156"/>
      <c r="I792" s="95"/>
      <c r="J792" s="41"/>
      <c r="K792" s="85"/>
      <c r="L792" s="85"/>
      <c r="M792" s="196"/>
      <c r="N792" s="41"/>
      <c r="O792" s="32" t="str">
        <f t="shared" si="872"/>
        <v/>
      </c>
      <c r="P792" s="41"/>
      <c r="Q792" s="196"/>
      <c r="R792" s="196"/>
      <c r="S792" s="85"/>
      <c r="T792" s="41"/>
      <c r="U792" s="196"/>
      <c r="V792" s="196"/>
      <c r="W792" s="196"/>
      <c r="X792" s="196"/>
      <c r="Y792" s="196"/>
      <c r="Z792" s="196"/>
    </row>
    <row r="793">
      <c r="A793" s="140"/>
      <c r="B793" s="140"/>
      <c r="C793" s="107"/>
      <c r="D793" s="107"/>
      <c r="E793" s="107"/>
      <c r="F793" s="107"/>
      <c r="G793" s="140"/>
      <c r="H793" s="156"/>
      <c r="I793" s="95"/>
      <c r="J793" s="41"/>
      <c r="K793" s="85"/>
      <c r="L793" s="85"/>
      <c r="M793" s="196"/>
      <c r="N793" s="41"/>
      <c r="O793" s="32" t="str">
        <f t="shared" si="872"/>
        <v/>
      </c>
      <c r="P793" s="41"/>
      <c r="Q793" s="196"/>
      <c r="R793" s="196"/>
      <c r="S793" s="85"/>
      <c r="T793" s="41"/>
      <c r="U793" s="196"/>
      <c r="V793" s="196"/>
      <c r="W793" s="196"/>
      <c r="X793" s="196"/>
      <c r="Y793" s="196"/>
      <c r="Z793" s="196"/>
    </row>
    <row r="794">
      <c r="A794" s="140"/>
      <c r="B794" s="140"/>
      <c r="C794" s="107"/>
      <c r="D794" s="107"/>
      <c r="E794" s="107"/>
      <c r="F794" s="107"/>
      <c r="G794" s="140"/>
      <c r="H794" s="156"/>
      <c r="I794" s="95"/>
      <c r="J794" s="41"/>
      <c r="K794" s="85"/>
      <c r="L794" s="85"/>
      <c r="M794" s="196"/>
      <c r="N794" s="41"/>
      <c r="O794" s="32" t="str">
        <f t="shared" si="872"/>
        <v/>
      </c>
      <c r="P794" s="41"/>
      <c r="Q794" s="196"/>
      <c r="R794" s="196"/>
      <c r="S794" s="85"/>
      <c r="T794" s="41"/>
      <c r="U794" s="196"/>
      <c r="V794" s="196"/>
      <c r="W794" s="196"/>
      <c r="X794" s="196"/>
      <c r="Y794" s="196"/>
      <c r="Z794" s="196"/>
    </row>
    <row r="795">
      <c r="A795" s="140"/>
      <c r="B795" s="140"/>
      <c r="C795" s="107"/>
      <c r="D795" s="107"/>
      <c r="E795" s="107"/>
      <c r="F795" s="107"/>
      <c r="G795" s="140"/>
      <c r="H795" s="156"/>
      <c r="I795" s="95"/>
      <c r="J795" s="41"/>
      <c r="K795" s="85"/>
      <c r="L795" s="85"/>
      <c r="M795" s="196"/>
      <c r="N795" s="41"/>
      <c r="O795" s="32" t="str">
        <f t="shared" si="872"/>
        <v/>
      </c>
      <c r="P795" s="41"/>
      <c r="Q795" s="196"/>
      <c r="R795" s="196"/>
      <c r="S795" s="85"/>
      <c r="T795" s="41"/>
      <c r="U795" s="196"/>
      <c r="V795" s="196"/>
      <c r="W795" s="196"/>
      <c r="X795" s="196"/>
      <c r="Y795" s="196"/>
      <c r="Z795" s="196"/>
    </row>
    <row r="796">
      <c r="A796" s="140"/>
      <c r="B796" s="140"/>
      <c r="C796" s="107"/>
      <c r="D796" s="107"/>
      <c r="E796" s="107"/>
      <c r="F796" s="107"/>
      <c r="G796" s="140"/>
      <c r="H796" s="156"/>
      <c r="I796" s="95"/>
      <c r="J796" s="41"/>
      <c r="K796" s="85"/>
      <c r="L796" s="85"/>
      <c r="M796" s="196"/>
      <c r="N796" s="41"/>
      <c r="O796" s="32" t="str">
        <f t="shared" si="872"/>
        <v/>
      </c>
      <c r="P796" s="41"/>
      <c r="Q796" s="196"/>
      <c r="R796" s="196"/>
      <c r="S796" s="85"/>
      <c r="T796" s="41"/>
      <c r="U796" s="196"/>
      <c r="V796" s="196"/>
      <c r="W796" s="196"/>
      <c r="X796" s="196"/>
      <c r="Y796" s="196"/>
      <c r="Z796" s="196"/>
    </row>
    <row r="797">
      <c r="A797" s="140"/>
      <c r="B797" s="140"/>
      <c r="C797" s="107"/>
      <c r="D797" s="107"/>
      <c r="E797" s="107"/>
      <c r="F797" s="107"/>
      <c r="G797" s="140"/>
      <c r="H797" s="156"/>
      <c r="I797" s="95"/>
      <c r="J797" s="41"/>
      <c r="K797" s="85"/>
      <c r="L797" s="85"/>
      <c r="M797" s="196"/>
      <c r="N797" s="41"/>
      <c r="O797" s="32" t="str">
        <f t="shared" si="872"/>
        <v/>
      </c>
      <c r="P797" s="41"/>
      <c r="Q797" s="196"/>
      <c r="R797" s="196"/>
      <c r="S797" s="85"/>
      <c r="T797" s="41"/>
      <c r="U797" s="196"/>
      <c r="V797" s="196"/>
      <c r="W797" s="196"/>
      <c r="X797" s="196"/>
      <c r="Y797" s="196"/>
      <c r="Z797" s="196"/>
    </row>
    <row r="798">
      <c r="A798" s="140"/>
      <c r="B798" s="140"/>
      <c r="C798" s="107"/>
      <c r="D798" s="107"/>
      <c r="E798" s="107"/>
      <c r="F798" s="107"/>
      <c r="G798" s="140"/>
      <c r="H798" s="156"/>
      <c r="I798" s="95"/>
      <c r="J798" s="41"/>
      <c r="K798" s="85"/>
      <c r="L798" s="85"/>
      <c r="M798" s="196"/>
      <c r="N798" s="41"/>
      <c r="O798" s="32" t="str">
        <f t="shared" si="872"/>
        <v/>
      </c>
      <c r="P798" s="41"/>
      <c r="Q798" s="196"/>
      <c r="R798" s="196"/>
      <c r="S798" s="85"/>
      <c r="T798" s="41"/>
      <c r="U798" s="196"/>
      <c r="V798" s="196"/>
      <c r="W798" s="196"/>
      <c r="X798" s="196"/>
      <c r="Y798" s="196"/>
      <c r="Z798" s="196"/>
    </row>
    <row r="799">
      <c r="A799" s="140"/>
      <c r="B799" s="140"/>
      <c r="C799" s="107"/>
      <c r="D799" s="107"/>
      <c r="E799" s="107"/>
      <c r="F799" s="107"/>
      <c r="G799" s="140"/>
      <c r="H799" s="156"/>
      <c r="I799" s="95"/>
      <c r="J799" s="41"/>
      <c r="K799" s="85"/>
      <c r="L799" s="85"/>
      <c r="M799" s="196"/>
      <c r="N799" s="41"/>
      <c r="O799" s="32" t="str">
        <f t="shared" si="872"/>
        <v/>
      </c>
      <c r="P799" s="41"/>
      <c r="Q799" s="196"/>
      <c r="R799" s="196"/>
      <c r="S799" s="85"/>
      <c r="T799" s="41"/>
      <c r="U799" s="196"/>
      <c r="V799" s="196"/>
      <c r="W799" s="196"/>
      <c r="X799" s="196"/>
      <c r="Y799" s="196"/>
      <c r="Z799" s="196"/>
    </row>
    <row r="800">
      <c r="A800" s="140"/>
      <c r="B800" s="140"/>
      <c r="C800" s="107"/>
      <c r="D800" s="107"/>
      <c r="E800" s="107"/>
      <c r="F800" s="107"/>
      <c r="G800" s="140"/>
      <c r="H800" s="156"/>
      <c r="I800" s="95"/>
      <c r="J800" s="41"/>
      <c r="K800" s="85"/>
      <c r="L800" s="85"/>
      <c r="M800" s="196"/>
      <c r="N800" s="41"/>
      <c r="O800" s="32" t="str">
        <f t="shared" si="872"/>
        <v/>
      </c>
      <c r="P800" s="41"/>
      <c r="Q800" s="196"/>
      <c r="R800" s="196"/>
      <c r="S800" s="85"/>
      <c r="T800" s="41"/>
      <c r="U800" s="196"/>
      <c r="V800" s="196"/>
      <c r="W800" s="196"/>
      <c r="X800" s="196"/>
      <c r="Y800" s="196"/>
      <c r="Z800" s="196"/>
    </row>
    <row r="801">
      <c r="A801" s="140"/>
      <c r="B801" s="140"/>
      <c r="C801" s="107"/>
      <c r="D801" s="107"/>
      <c r="E801" s="107"/>
      <c r="F801" s="107"/>
      <c r="G801" s="140"/>
      <c r="H801" s="156"/>
      <c r="I801" s="95"/>
      <c r="J801" s="41"/>
      <c r="K801" s="85"/>
      <c r="L801" s="85"/>
      <c r="M801" s="196"/>
      <c r="N801" s="41"/>
      <c r="O801" s="32" t="str">
        <f t="shared" si="872"/>
        <v/>
      </c>
      <c r="P801" s="41"/>
      <c r="Q801" s="196"/>
      <c r="R801" s="196"/>
      <c r="S801" s="85"/>
      <c r="T801" s="41"/>
      <c r="U801" s="196"/>
      <c r="V801" s="196"/>
      <c r="W801" s="196"/>
      <c r="X801" s="196"/>
      <c r="Y801" s="196"/>
      <c r="Z801" s="196"/>
    </row>
    <row r="802">
      <c r="A802" s="140"/>
      <c r="B802" s="140"/>
      <c r="C802" s="107"/>
      <c r="D802" s="107"/>
      <c r="E802" s="107"/>
      <c r="F802" s="107"/>
      <c r="G802" s="140"/>
      <c r="H802" s="156"/>
      <c r="I802" s="95"/>
      <c r="J802" s="41"/>
      <c r="K802" s="85"/>
      <c r="L802" s="85"/>
      <c r="M802" s="196"/>
      <c r="N802" s="41"/>
      <c r="O802" s="32" t="str">
        <f t="shared" si="872"/>
        <v/>
      </c>
      <c r="P802" s="41"/>
      <c r="Q802" s="196"/>
      <c r="R802" s="196"/>
      <c r="S802" s="85"/>
      <c r="T802" s="41"/>
      <c r="U802" s="196"/>
      <c r="V802" s="196"/>
      <c r="W802" s="196"/>
      <c r="X802" s="196"/>
      <c r="Y802" s="196"/>
      <c r="Z802" s="196"/>
    </row>
    <row r="803">
      <c r="A803" s="140"/>
      <c r="B803" s="140"/>
      <c r="C803" s="107"/>
      <c r="D803" s="107"/>
      <c r="E803" s="107"/>
      <c r="F803" s="107"/>
      <c r="G803" s="140"/>
      <c r="H803" s="156"/>
      <c r="I803" s="95"/>
      <c r="J803" s="41"/>
      <c r="K803" s="85"/>
      <c r="L803" s="85"/>
      <c r="M803" s="196"/>
      <c r="N803" s="41"/>
      <c r="O803" s="32" t="str">
        <f t="shared" si="872"/>
        <v/>
      </c>
      <c r="P803" s="41"/>
      <c r="Q803" s="196"/>
      <c r="R803" s="196"/>
      <c r="S803" s="85"/>
      <c r="T803" s="41"/>
      <c r="U803" s="196"/>
      <c r="V803" s="196"/>
      <c r="W803" s="196"/>
      <c r="X803" s="196"/>
      <c r="Y803" s="196"/>
      <c r="Z803" s="196"/>
    </row>
    <row r="804">
      <c r="A804" s="140"/>
      <c r="B804" s="140"/>
      <c r="C804" s="107"/>
      <c r="D804" s="107"/>
      <c r="E804" s="107"/>
      <c r="F804" s="107"/>
      <c r="G804" s="140"/>
      <c r="H804" s="156"/>
      <c r="I804" s="95"/>
      <c r="J804" s="41"/>
      <c r="K804" s="85"/>
      <c r="L804" s="85"/>
      <c r="M804" s="196"/>
      <c r="N804" s="41"/>
      <c r="O804" s="32" t="str">
        <f t="shared" si="872"/>
        <v/>
      </c>
      <c r="P804" s="41"/>
      <c r="Q804" s="196"/>
      <c r="R804" s="196"/>
      <c r="S804" s="85"/>
      <c r="T804" s="41"/>
      <c r="U804" s="196"/>
      <c r="V804" s="196"/>
      <c r="W804" s="196"/>
      <c r="X804" s="196"/>
      <c r="Y804" s="196"/>
      <c r="Z804" s="196"/>
    </row>
    <row r="805">
      <c r="A805" s="140"/>
      <c r="B805" s="140"/>
      <c r="C805" s="107"/>
      <c r="D805" s="107"/>
      <c r="E805" s="107"/>
      <c r="F805" s="107"/>
      <c r="G805" s="140"/>
      <c r="H805" s="156"/>
      <c r="I805" s="95"/>
      <c r="J805" s="41"/>
      <c r="K805" s="85"/>
      <c r="L805" s="85"/>
      <c r="M805" s="196"/>
      <c r="N805" s="41"/>
      <c r="O805" s="32" t="str">
        <f t="shared" si="872"/>
        <v/>
      </c>
      <c r="P805" s="41"/>
      <c r="Q805" s="196"/>
      <c r="R805" s="196"/>
      <c r="S805" s="85"/>
      <c r="T805" s="41"/>
      <c r="U805" s="196"/>
      <c r="V805" s="196"/>
      <c r="W805" s="196"/>
      <c r="X805" s="196"/>
      <c r="Y805" s="196"/>
      <c r="Z805" s="196"/>
    </row>
    <row r="806">
      <c r="A806" s="140"/>
      <c r="B806" s="140"/>
      <c r="C806" s="107"/>
      <c r="D806" s="107"/>
      <c r="E806" s="107"/>
      <c r="F806" s="107"/>
      <c r="G806" s="140"/>
      <c r="H806" s="156"/>
      <c r="I806" s="95"/>
      <c r="J806" s="41"/>
      <c r="K806" s="85"/>
      <c r="L806" s="85"/>
      <c r="M806" s="196"/>
      <c r="N806" s="41"/>
      <c r="O806" s="32" t="str">
        <f t="shared" si="872"/>
        <v/>
      </c>
      <c r="P806" s="41"/>
      <c r="Q806" s="196"/>
      <c r="R806" s="196"/>
      <c r="S806" s="85"/>
      <c r="T806" s="41"/>
      <c r="U806" s="196"/>
      <c r="V806" s="196"/>
      <c r="W806" s="196"/>
      <c r="X806" s="196"/>
      <c r="Y806" s="196"/>
      <c r="Z806" s="196"/>
    </row>
    <row r="807">
      <c r="A807" s="140"/>
      <c r="B807" s="140"/>
      <c r="C807" s="107"/>
      <c r="D807" s="107"/>
      <c r="E807" s="107"/>
      <c r="F807" s="107"/>
      <c r="G807" s="140"/>
      <c r="H807" s="156"/>
      <c r="I807" s="95"/>
      <c r="J807" s="41"/>
      <c r="K807" s="85"/>
      <c r="L807" s="85"/>
      <c r="M807" s="196"/>
      <c r="N807" s="41"/>
      <c r="O807" s="32" t="str">
        <f t="shared" si="872"/>
        <v/>
      </c>
      <c r="P807" s="41"/>
      <c r="Q807" s="196"/>
      <c r="R807" s="196"/>
      <c r="S807" s="85"/>
      <c r="T807" s="41"/>
      <c r="U807" s="196"/>
      <c r="V807" s="196"/>
      <c r="W807" s="196"/>
      <c r="X807" s="196"/>
      <c r="Y807" s="196"/>
      <c r="Z807" s="196"/>
    </row>
    <row r="808">
      <c r="A808" s="140"/>
      <c r="B808" s="140"/>
      <c r="C808" s="107"/>
      <c r="D808" s="107"/>
      <c r="E808" s="107"/>
      <c r="F808" s="107"/>
      <c r="G808" s="140"/>
      <c r="H808" s="156"/>
      <c r="I808" s="95"/>
      <c r="J808" s="41"/>
      <c r="K808" s="85"/>
      <c r="L808" s="85"/>
      <c r="M808" s="196"/>
      <c r="N808" s="41"/>
      <c r="O808" s="32" t="str">
        <f t="shared" si="872"/>
        <v/>
      </c>
      <c r="P808" s="41"/>
      <c r="Q808" s="196"/>
      <c r="R808" s="196"/>
      <c r="S808" s="85"/>
      <c r="T808" s="41"/>
      <c r="U808" s="196"/>
      <c r="V808" s="196"/>
      <c r="W808" s="196"/>
      <c r="X808" s="196"/>
      <c r="Y808" s="196"/>
      <c r="Z808" s="196"/>
    </row>
    <row r="809">
      <c r="A809" s="140"/>
      <c r="B809" s="140"/>
      <c r="C809" s="107"/>
      <c r="D809" s="107"/>
      <c r="E809" s="107"/>
      <c r="F809" s="107"/>
      <c r="G809" s="140"/>
      <c r="H809" s="156"/>
      <c r="I809" s="95"/>
      <c r="J809" s="41"/>
      <c r="K809" s="85"/>
      <c r="L809" s="85"/>
      <c r="M809" s="196"/>
      <c r="N809" s="41"/>
      <c r="O809" s="32" t="str">
        <f t="shared" si="872"/>
        <v/>
      </c>
      <c r="P809" s="41"/>
      <c r="Q809" s="196"/>
      <c r="R809" s="196"/>
      <c r="S809" s="85"/>
      <c r="T809" s="41"/>
      <c r="U809" s="196"/>
      <c r="V809" s="196"/>
      <c r="W809" s="196"/>
      <c r="X809" s="196"/>
      <c r="Y809" s="196"/>
      <c r="Z809" s="196"/>
    </row>
    <row r="810">
      <c r="A810" s="140"/>
      <c r="B810" s="140"/>
      <c r="C810" s="107"/>
      <c r="D810" s="107"/>
      <c r="E810" s="107"/>
      <c r="F810" s="107"/>
      <c r="G810" s="140"/>
      <c r="H810" s="156"/>
      <c r="I810" s="95"/>
      <c r="J810" s="41"/>
      <c r="K810" s="85"/>
      <c r="L810" s="85"/>
      <c r="M810" s="196"/>
      <c r="N810" s="41"/>
      <c r="O810" s="32" t="str">
        <f t="shared" si="872"/>
        <v/>
      </c>
      <c r="P810" s="41"/>
      <c r="Q810" s="196"/>
      <c r="R810" s="196"/>
      <c r="S810" s="85"/>
      <c r="T810" s="41"/>
      <c r="U810" s="196"/>
      <c r="V810" s="196"/>
      <c r="W810" s="196"/>
      <c r="X810" s="196"/>
      <c r="Y810" s="196"/>
      <c r="Z810" s="196"/>
    </row>
    <row r="811">
      <c r="A811" s="140"/>
      <c r="B811" s="140"/>
      <c r="C811" s="107"/>
      <c r="D811" s="107"/>
      <c r="E811" s="107"/>
      <c r="F811" s="107"/>
      <c r="G811" s="140"/>
      <c r="H811" s="156"/>
      <c r="I811" s="95"/>
      <c r="J811" s="41"/>
      <c r="K811" s="85"/>
      <c r="L811" s="85"/>
      <c r="M811" s="196"/>
      <c r="N811" s="41"/>
      <c r="O811" s="32" t="str">
        <f t="shared" si="872"/>
        <v/>
      </c>
      <c r="P811" s="41"/>
      <c r="Q811" s="196"/>
      <c r="R811" s="196"/>
      <c r="S811" s="85"/>
      <c r="T811" s="41"/>
      <c r="U811" s="196"/>
      <c r="V811" s="196"/>
      <c r="W811" s="196"/>
      <c r="X811" s="196"/>
      <c r="Y811" s="196"/>
      <c r="Z811" s="196"/>
    </row>
    <row r="812">
      <c r="A812" s="140"/>
      <c r="B812" s="140"/>
      <c r="C812" s="107"/>
      <c r="D812" s="107"/>
      <c r="E812" s="107"/>
      <c r="F812" s="107"/>
      <c r="G812" s="140"/>
      <c r="H812" s="156"/>
      <c r="I812" s="95"/>
      <c r="J812" s="41"/>
      <c r="K812" s="85"/>
      <c r="L812" s="85"/>
      <c r="M812" s="196"/>
      <c r="N812" s="41"/>
      <c r="O812" s="32" t="str">
        <f t="shared" si="872"/>
        <v/>
      </c>
      <c r="P812" s="41"/>
      <c r="Q812" s="196"/>
      <c r="R812" s="196"/>
      <c r="S812" s="85"/>
      <c r="T812" s="41"/>
      <c r="U812" s="196"/>
      <c r="V812" s="196"/>
      <c r="W812" s="196"/>
      <c r="X812" s="196"/>
      <c r="Y812" s="196"/>
      <c r="Z812" s="196"/>
    </row>
    <row r="813">
      <c r="A813" s="140"/>
      <c r="B813" s="140"/>
      <c r="C813" s="107"/>
      <c r="D813" s="107"/>
      <c r="E813" s="107"/>
      <c r="F813" s="107"/>
      <c r="G813" s="140"/>
      <c r="H813" s="156"/>
      <c r="I813" s="95"/>
      <c r="J813" s="41"/>
      <c r="K813" s="85"/>
      <c r="L813" s="85"/>
      <c r="M813" s="196"/>
      <c r="N813" s="41"/>
      <c r="O813" s="32" t="str">
        <f t="shared" si="872"/>
        <v/>
      </c>
      <c r="P813" s="41"/>
      <c r="Q813" s="196"/>
      <c r="R813" s="196"/>
      <c r="S813" s="85"/>
      <c r="T813" s="41"/>
      <c r="U813" s="196"/>
      <c r="V813" s="196"/>
      <c r="W813" s="196"/>
      <c r="X813" s="196"/>
      <c r="Y813" s="196"/>
      <c r="Z813" s="196"/>
    </row>
    <row r="814">
      <c r="A814" s="140"/>
      <c r="B814" s="140"/>
      <c r="C814" s="107"/>
      <c r="D814" s="107"/>
      <c r="E814" s="107"/>
      <c r="F814" s="107"/>
      <c r="G814" s="140"/>
      <c r="H814" s="156"/>
      <c r="I814" s="95"/>
      <c r="J814" s="41"/>
      <c r="K814" s="85"/>
      <c r="L814" s="85"/>
      <c r="M814" s="196"/>
      <c r="N814" s="41"/>
      <c r="O814" s="32" t="str">
        <f t="shared" si="872"/>
        <v/>
      </c>
      <c r="P814" s="41"/>
      <c r="Q814" s="196"/>
      <c r="R814" s="196"/>
      <c r="S814" s="85"/>
      <c r="T814" s="41"/>
      <c r="U814" s="196"/>
      <c r="V814" s="196"/>
      <c r="W814" s="196"/>
      <c r="X814" s="196"/>
      <c r="Y814" s="196"/>
      <c r="Z814" s="196"/>
    </row>
    <row r="815">
      <c r="A815" s="140"/>
      <c r="B815" s="140"/>
      <c r="C815" s="107"/>
      <c r="D815" s="107"/>
      <c r="E815" s="107"/>
      <c r="F815" s="107"/>
      <c r="G815" s="140"/>
      <c r="H815" s="156"/>
      <c r="I815" s="95"/>
      <c r="J815" s="41"/>
      <c r="K815" s="85"/>
      <c r="L815" s="85"/>
      <c r="M815" s="196"/>
      <c r="N815" s="41"/>
      <c r="O815" s="32" t="str">
        <f t="shared" si="872"/>
        <v/>
      </c>
      <c r="P815" s="41"/>
      <c r="Q815" s="196"/>
      <c r="R815" s="196"/>
      <c r="S815" s="85"/>
      <c r="T815" s="41"/>
      <c r="U815" s="196"/>
      <c r="V815" s="196"/>
      <c r="W815" s="196"/>
      <c r="X815" s="196"/>
      <c r="Y815" s="196"/>
      <c r="Z815" s="196"/>
    </row>
    <row r="816">
      <c r="A816" s="140"/>
      <c r="B816" s="140"/>
      <c r="C816" s="107"/>
      <c r="D816" s="107"/>
      <c r="E816" s="107"/>
      <c r="F816" s="107"/>
      <c r="G816" s="140"/>
      <c r="H816" s="156"/>
      <c r="I816" s="95"/>
      <c r="J816" s="41"/>
      <c r="K816" s="85"/>
      <c r="L816" s="85"/>
      <c r="M816" s="196"/>
      <c r="N816" s="41"/>
      <c r="O816" s="32" t="str">
        <f t="shared" si="872"/>
        <v/>
      </c>
      <c r="P816" s="41"/>
      <c r="Q816" s="196"/>
      <c r="R816" s="196"/>
      <c r="S816" s="85"/>
      <c r="T816" s="41"/>
      <c r="U816" s="196"/>
      <c r="V816" s="196"/>
      <c r="W816" s="196"/>
      <c r="X816" s="196"/>
      <c r="Y816" s="196"/>
      <c r="Z816" s="196"/>
    </row>
    <row r="817">
      <c r="A817" s="140"/>
      <c r="B817" s="140"/>
      <c r="C817" s="107"/>
      <c r="D817" s="107"/>
      <c r="E817" s="107"/>
      <c r="F817" s="107"/>
      <c r="G817" s="140"/>
      <c r="H817" s="156"/>
      <c r="I817" s="95"/>
      <c r="J817" s="41"/>
      <c r="K817" s="85"/>
      <c r="L817" s="85"/>
      <c r="M817" s="196"/>
      <c r="N817" s="41"/>
      <c r="O817" s="32" t="str">
        <f t="shared" si="872"/>
        <v/>
      </c>
      <c r="P817" s="41"/>
      <c r="Q817" s="196"/>
      <c r="R817" s="196"/>
      <c r="S817" s="85"/>
      <c r="T817" s="41"/>
      <c r="U817" s="196"/>
      <c r="V817" s="196"/>
      <c r="W817" s="196"/>
      <c r="X817" s="196"/>
      <c r="Y817" s="196"/>
      <c r="Z817" s="196"/>
    </row>
    <row r="818">
      <c r="A818" s="140"/>
      <c r="B818" s="140"/>
      <c r="C818" s="107"/>
      <c r="D818" s="107"/>
      <c r="E818" s="107"/>
      <c r="F818" s="107"/>
      <c r="G818" s="140"/>
      <c r="H818" s="156"/>
      <c r="I818" s="95"/>
      <c r="J818" s="41"/>
      <c r="K818" s="85"/>
      <c r="L818" s="85"/>
      <c r="M818" s="196"/>
      <c r="N818" s="41"/>
      <c r="O818" s="32" t="str">
        <f t="shared" si="872"/>
        <v/>
      </c>
      <c r="P818" s="41"/>
      <c r="Q818" s="196"/>
      <c r="R818" s="196"/>
      <c r="S818" s="85"/>
      <c r="T818" s="41"/>
      <c r="U818" s="196"/>
      <c r="V818" s="196"/>
      <c r="W818" s="196"/>
      <c r="X818" s="196"/>
      <c r="Y818" s="196"/>
      <c r="Z818" s="196"/>
    </row>
    <row r="819">
      <c r="A819" s="140"/>
      <c r="B819" s="140"/>
      <c r="C819" s="107"/>
      <c r="D819" s="107"/>
      <c r="E819" s="107"/>
      <c r="F819" s="107"/>
      <c r="G819" s="140"/>
      <c r="H819" s="156"/>
      <c r="I819" s="95"/>
      <c r="J819" s="41"/>
      <c r="K819" s="85"/>
      <c r="L819" s="85"/>
      <c r="M819" s="196"/>
      <c r="N819" s="41"/>
      <c r="O819" s="32" t="str">
        <f t="shared" si="872"/>
        <v/>
      </c>
      <c r="P819" s="41"/>
      <c r="Q819" s="196"/>
      <c r="R819" s="196"/>
      <c r="S819" s="85"/>
      <c r="T819" s="41"/>
      <c r="U819" s="196"/>
      <c r="V819" s="196"/>
      <c r="W819" s="196"/>
      <c r="X819" s="196"/>
      <c r="Y819" s="196"/>
      <c r="Z819" s="196"/>
    </row>
    <row r="820">
      <c r="A820" s="140"/>
      <c r="B820" s="140"/>
      <c r="C820" s="107"/>
      <c r="D820" s="107"/>
      <c r="E820" s="107"/>
      <c r="F820" s="107"/>
      <c r="G820" s="140"/>
      <c r="H820" s="156"/>
      <c r="I820" s="95"/>
      <c r="J820" s="41"/>
      <c r="K820" s="85"/>
      <c r="L820" s="85"/>
      <c r="M820" s="196"/>
      <c r="N820" s="41"/>
      <c r="O820" s="32" t="str">
        <f t="shared" si="872"/>
        <v/>
      </c>
      <c r="P820" s="41"/>
      <c r="Q820" s="196"/>
      <c r="R820" s="196"/>
      <c r="S820" s="85"/>
      <c r="T820" s="41"/>
      <c r="U820" s="196"/>
      <c r="V820" s="196"/>
      <c r="W820" s="196"/>
      <c r="X820" s="196"/>
      <c r="Y820" s="196"/>
      <c r="Z820" s="196"/>
    </row>
    <row r="821">
      <c r="A821" s="140"/>
      <c r="B821" s="140"/>
      <c r="C821" s="107"/>
      <c r="D821" s="107"/>
      <c r="E821" s="107"/>
      <c r="F821" s="107"/>
      <c r="G821" s="140"/>
      <c r="H821" s="156"/>
      <c r="I821" s="95"/>
      <c r="J821" s="41"/>
      <c r="K821" s="85"/>
      <c r="L821" s="85"/>
      <c r="M821" s="196"/>
      <c r="N821" s="41"/>
      <c r="O821" s="32" t="str">
        <f t="shared" si="872"/>
        <v/>
      </c>
      <c r="P821" s="41"/>
      <c r="Q821" s="196"/>
      <c r="R821" s="196"/>
      <c r="S821" s="85"/>
      <c r="T821" s="41"/>
      <c r="U821" s="196"/>
      <c r="V821" s="196"/>
      <c r="W821" s="196"/>
      <c r="X821" s="196"/>
      <c r="Y821" s="196"/>
      <c r="Z821" s="196"/>
    </row>
    <row r="822">
      <c r="A822" s="140"/>
      <c r="B822" s="140"/>
      <c r="C822" s="107"/>
      <c r="D822" s="107"/>
      <c r="E822" s="107"/>
      <c r="F822" s="107"/>
      <c r="G822" s="140"/>
      <c r="H822" s="156"/>
      <c r="I822" s="95"/>
      <c r="J822" s="41"/>
      <c r="K822" s="85"/>
      <c r="L822" s="85"/>
      <c r="M822" s="196"/>
      <c r="N822" s="41"/>
      <c r="O822" s="32" t="str">
        <f t="shared" si="872"/>
        <v/>
      </c>
      <c r="P822" s="41"/>
      <c r="Q822" s="196"/>
      <c r="R822" s="196"/>
      <c r="S822" s="85"/>
      <c r="T822" s="41"/>
      <c r="U822" s="196"/>
      <c r="V822" s="196"/>
      <c r="W822" s="196"/>
      <c r="X822" s="196"/>
      <c r="Y822" s="196"/>
      <c r="Z822" s="196"/>
    </row>
    <row r="823">
      <c r="A823" s="140"/>
      <c r="B823" s="140"/>
      <c r="C823" s="107"/>
      <c r="D823" s="107"/>
      <c r="E823" s="107"/>
      <c r="F823" s="107"/>
      <c r="G823" s="140"/>
      <c r="H823" s="156"/>
      <c r="I823" s="95"/>
      <c r="J823" s="41"/>
      <c r="K823" s="85"/>
      <c r="L823" s="85"/>
      <c r="M823" s="196"/>
      <c r="N823" s="41"/>
      <c r="O823" s="32" t="str">
        <f t="shared" si="872"/>
        <v/>
      </c>
      <c r="P823" s="41"/>
      <c r="Q823" s="196"/>
      <c r="R823" s="196"/>
      <c r="S823" s="85"/>
      <c r="T823" s="41"/>
      <c r="U823" s="196"/>
      <c r="V823" s="196"/>
      <c r="W823" s="196"/>
      <c r="X823" s="196"/>
      <c r="Y823" s="196"/>
      <c r="Z823" s="196"/>
    </row>
    <row r="824">
      <c r="A824" s="140"/>
      <c r="B824" s="140"/>
      <c r="C824" s="107"/>
      <c r="D824" s="107"/>
      <c r="E824" s="107"/>
      <c r="F824" s="107"/>
      <c r="G824" s="140"/>
      <c r="H824" s="156"/>
      <c r="I824" s="95"/>
      <c r="J824" s="41"/>
      <c r="K824" s="85"/>
      <c r="L824" s="85"/>
      <c r="M824" s="196"/>
      <c r="N824" s="41"/>
      <c r="O824" s="32" t="str">
        <f t="shared" si="872"/>
        <v/>
      </c>
      <c r="P824" s="41"/>
      <c r="Q824" s="196"/>
      <c r="R824" s="196"/>
      <c r="S824" s="85"/>
      <c r="T824" s="41"/>
      <c r="U824" s="196"/>
      <c r="V824" s="196"/>
      <c r="W824" s="196"/>
      <c r="X824" s="196"/>
      <c r="Y824" s="196"/>
      <c r="Z824" s="196"/>
    </row>
    <row r="825">
      <c r="A825" s="140"/>
      <c r="B825" s="140"/>
      <c r="C825" s="107"/>
      <c r="D825" s="107"/>
      <c r="E825" s="107"/>
      <c r="F825" s="107"/>
      <c r="G825" s="140"/>
      <c r="H825" s="156"/>
      <c r="I825" s="95"/>
      <c r="J825" s="41"/>
      <c r="K825" s="85"/>
      <c r="L825" s="85"/>
      <c r="M825" s="196"/>
      <c r="N825" s="41"/>
      <c r="O825" s="32" t="str">
        <f t="shared" si="872"/>
        <v/>
      </c>
      <c r="P825" s="41"/>
      <c r="Q825" s="196"/>
      <c r="R825" s="196"/>
      <c r="S825" s="85"/>
      <c r="T825" s="41"/>
      <c r="U825" s="196"/>
      <c r="V825" s="196"/>
      <c r="W825" s="196"/>
      <c r="X825" s="196"/>
      <c r="Y825" s="196"/>
      <c r="Z825" s="196"/>
    </row>
    <row r="826">
      <c r="A826" s="140"/>
      <c r="B826" s="140"/>
      <c r="C826" s="107"/>
      <c r="D826" s="107"/>
      <c r="E826" s="107"/>
      <c r="F826" s="107"/>
      <c r="G826" s="140"/>
      <c r="H826" s="156"/>
      <c r="I826" s="95"/>
      <c r="J826" s="41"/>
      <c r="K826" s="85"/>
      <c r="L826" s="85"/>
      <c r="M826" s="196"/>
      <c r="N826" s="41"/>
      <c r="O826" s="32" t="str">
        <f t="shared" si="872"/>
        <v/>
      </c>
      <c r="P826" s="41"/>
      <c r="Q826" s="196"/>
      <c r="R826" s="196"/>
      <c r="S826" s="85"/>
      <c r="T826" s="41"/>
      <c r="U826" s="196"/>
      <c r="V826" s="196"/>
      <c r="W826" s="196"/>
      <c r="X826" s="196"/>
      <c r="Y826" s="196"/>
      <c r="Z826" s="196"/>
    </row>
    <row r="827">
      <c r="A827" s="140"/>
      <c r="B827" s="140"/>
      <c r="C827" s="107"/>
      <c r="D827" s="107"/>
      <c r="E827" s="107"/>
      <c r="F827" s="107"/>
      <c r="G827" s="140"/>
      <c r="H827" s="156"/>
      <c r="I827" s="95"/>
      <c r="J827" s="41"/>
      <c r="K827" s="85"/>
      <c r="L827" s="85"/>
      <c r="M827" s="196"/>
      <c r="N827" s="41"/>
      <c r="O827" s="32" t="str">
        <f t="shared" si="872"/>
        <v/>
      </c>
      <c r="P827" s="41"/>
      <c r="Q827" s="196"/>
      <c r="R827" s="196"/>
      <c r="S827" s="85"/>
      <c r="T827" s="41"/>
      <c r="U827" s="196"/>
      <c r="V827" s="196"/>
      <c r="W827" s="196"/>
      <c r="X827" s="196"/>
      <c r="Y827" s="196"/>
      <c r="Z827" s="196"/>
    </row>
    <row r="828">
      <c r="A828" s="140"/>
      <c r="B828" s="140"/>
      <c r="C828" s="107"/>
      <c r="D828" s="107"/>
      <c r="E828" s="107"/>
      <c r="F828" s="107"/>
      <c r="G828" s="140"/>
      <c r="H828" s="156"/>
      <c r="I828" s="95"/>
      <c r="J828" s="41"/>
      <c r="K828" s="85"/>
      <c r="L828" s="85"/>
      <c r="M828" s="196"/>
      <c r="N828" s="41"/>
      <c r="O828" s="32" t="str">
        <f t="shared" si="872"/>
        <v/>
      </c>
      <c r="P828" s="41"/>
      <c r="Q828" s="196"/>
      <c r="R828" s="196"/>
      <c r="S828" s="85"/>
      <c r="T828" s="41"/>
      <c r="U828" s="196"/>
      <c r="V828" s="196"/>
      <c r="W828" s="196"/>
      <c r="X828" s="196"/>
      <c r="Y828" s="196"/>
      <c r="Z828" s="196"/>
    </row>
    <row r="829">
      <c r="A829" s="140"/>
      <c r="B829" s="140"/>
      <c r="C829" s="107"/>
      <c r="D829" s="107"/>
      <c r="E829" s="107"/>
      <c r="F829" s="107"/>
      <c r="G829" s="140"/>
      <c r="H829" s="156"/>
      <c r="I829" s="95"/>
      <c r="J829" s="41"/>
      <c r="K829" s="85"/>
      <c r="L829" s="85"/>
      <c r="M829" s="196"/>
      <c r="N829" s="41"/>
      <c r="O829" s="32" t="str">
        <f t="shared" si="872"/>
        <v/>
      </c>
      <c r="P829" s="41"/>
      <c r="Q829" s="196"/>
      <c r="R829" s="196"/>
      <c r="S829" s="85"/>
      <c r="T829" s="41"/>
      <c r="U829" s="196"/>
      <c r="V829" s="196"/>
      <c r="W829" s="196"/>
      <c r="X829" s="196"/>
      <c r="Y829" s="196"/>
      <c r="Z829" s="196"/>
    </row>
    <row r="830">
      <c r="A830" s="140"/>
      <c r="B830" s="140"/>
      <c r="C830" s="107"/>
      <c r="D830" s="107"/>
      <c r="E830" s="107"/>
      <c r="F830" s="107"/>
      <c r="G830" s="140"/>
      <c r="H830" s="156"/>
      <c r="I830" s="95"/>
      <c r="J830" s="41"/>
      <c r="K830" s="85"/>
      <c r="L830" s="85"/>
      <c r="M830" s="196"/>
      <c r="N830" s="41"/>
      <c r="O830" s="32" t="str">
        <f t="shared" si="872"/>
        <v/>
      </c>
      <c r="P830" s="41"/>
      <c r="Q830" s="196"/>
      <c r="R830" s="196"/>
      <c r="S830" s="85"/>
      <c r="T830" s="41"/>
      <c r="U830" s="196"/>
      <c r="V830" s="196"/>
      <c r="W830" s="196"/>
      <c r="X830" s="196"/>
      <c r="Y830" s="196"/>
      <c r="Z830" s="196"/>
    </row>
    <row r="831">
      <c r="A831" s="140"/>
      <c r="B831" s="140"/>
      <c r="C831" s="107"/>
      <c r="D831" s="107"/>
      <c r="E831" s="107"/>
      <c r="F831" s="107"/>
      <c r="G831" s="140"/>
      <c r="H831" s="156"/>
      <c r="I831" s="95"/>
      <c r="J831" s="41"/>
      <c r="K831" s="85"/>
      <c r="L831" s="85"/>
      <c r="M831" s="196"/>
      <c r="N831" s="41"/>
      <c r="O831" s="32" t="str">
        <f t="shared" si="872"/>
        <v/>
      </c>
      <c r="P831" s="41"/>
      <c r="Q831" s="196"/>
      <c r="R831" s="196"/>
      <c r="S831" s="85"/>
      <c r="T831" s="41"/>
      <c r="U831" s="196"/>
      <c r="V831" s="196"/>
      <c r="W831" s="196"/>
      <c r="X831" s="196"/>
      <c r="Y831" s="196"/>
      <c r="Z831" s="196"/>
    </row>
    <row r="832">
      <c r="A832" s="140"/>
      <c r="B832" s="140"/>
      <c r="C832" s="107"/>
      <c r="D832" s="107"/>
      <c r="E832" s="107"/>
      <c r="F832" s="107"/>
      <c r="G832" s="140"/>
      <c r="H832" s="156"/>
      <c r="I832" s="95"/>
      <c r="J832" s="41"/>
      <c r="K832" s="85"/>
      <c r="L832" s="85"/>
      <c r="M832" s="196"/>
      <c r="N832" s="41"/>
      <c r="O832" s="32" t="str">
        <f t="shared" si="872"/>
        <v/>
      </c>
      <c r="P832" s="41"/>
      <c r="Q832" s="196"/>
      <c r="R832" s="196"/>
      <c r="S832" s="85"/>
      <c r="T832" s="41"/>
      <c r="U832" s="196"/>
      <c r="V832" s="196"/>
      <c r="W832" s="196"/>
      <c r="X832" s="196"/>
      <c r="Y832" s="196"/>
      <c r="Z832" s="196"/>
    </row>
    <row r="833">
      <c r="A833" s="140"/>
      <c r="B833" s="140"/>
      <c r="C833" s="107"/>
      <c r="D833" s="107"/>
      <c r="E833" s="107"/>
      <c r="F833" s="107"/>
      <c r="G833" s="140"/>
      <c r="H833" s="156"/>
      <c r="I833" s="95"/>
      <c r="J833" s="41"/>
      <c r="K833" s="85"/>
      <c r="L833" s="85"/>
      <c r="M833" s="196"/>
      <c r="N833" s="41"/>
      <c r="O833" s="32" t="str">
        <f t="shared" si="872"/>
        <v/>
      </c>
      <c r="P833" s="41"/>
      <c r="Q833" s="196"/>
      <c r="R833" s="196"/>
      <c r="S833" s="85"/>
      <c r="T833" s="41"/>
      <c r="U833" s="196"/>
      <c r="V833" s="196"/>
      <c r="W833" s="196"/>
      <c r="X833" s="196"/>
      <c r="Y833" s="196"/>
      <c r="Z833" s="196"/>
    </row>
    <row r="834">
      <c r="A834" s="140"/>
      <c r="B834" s="140"/>
      <c r="C834" s="107"/>
      <c r="D834" s="107"/>
      <c r="E834" s="107"/>
      <c r="F834" s="107"/>
      <c r="G834" s="140"/>
      <c r="H834" s="156"/>
      <c r="I834" s="95"/>
      <c r="J834" s="41"/>
      <c r="K834" s="85"/>
      <c r="L834" s="85"/>
      <c r="M834" s="196"/>
      <c r="N834" s="41"/>
      <c r="O834" s="32" t="str">
        <f t="shared" si="872"/>
        <v/>
      </c>
      <c r="P834" s="41"/>
      <c r="Q834" s="196"/>
      <c r="R834" s="196"/>
      <c r="S834" s="85"/>
      <c r="T834" s="41"/>
      <c r="U834" s="196"/>
      <c r="V834" s="196"/>
      <c r="W834" s="196"/>
      <c r="X834" s="196"/>
      <c r="Y834" s="196"/>
      <c r="Z834" s="196"/>
    </row>
    <row r="835">
      <c r="A835" s="140"/>
      <c r="B835" s="140"/>
      <c r="C835" s="107"/>
      <c r="D835" s="107"/>
      <c r="E835" s="107"/>
      <c r="F835" s="107"/>
      <c r="G835" s="140"/>
      <c r="H835" s="156"/>
      <c r="I835" s="95"/>
      <c r="J835" s="41"/>
      <c r="K835" s="85"/>
      <c r="L835" s="85"/>
      <c r="M835" s="196"/>
      <c r="N835" s="41"/>
      <c r="O835" s="32" t="str">
        <f t="shared" si="872"/>
        <v/>
      </c>
      <c r="P835" s="41"/>
      <c r="Q835" s="196"/>
      <c r="R835" s="196"/>
      <c r="S835" s="85"/>
      <c r="T835" s="41"/>
      <c r="U835" s="196"/>
      <c r="V835" s="196"/>
      <c r="W835" s="196"/>
      <c r="X835" s="196"/>
      <c r="Y835" s="196"/>
      <c r="Z835" s="196"/>
    </row>
    <row r="836">
      <c r="A836" s="140"/>
      <c r="B836" s="140"/>
      <c r="C836" s="107"/>
      <c r="D836" s="107"/>
      <c r="E836" s="107"/>
      <c r="F836" s="107"/>
      <c r="G836" s="140"/>
      <c r="H836" s="156"/>
      <c r="I836" s="95"/>
      <c r="J836" s="41"/>
      <c r="K836" s="85"/>
      <c r="L836" s="85"/>
      <c r="M836" s="196"/>
      <c r="N836" s="41"/>
      <c r="O836" s="32" t="str">
        <f t="shared" si="872"/>
        <v/>
      </c>
      <c r="P836" s="41"/>
      <c r="Q836" s="196"/>
      <c r="R836" s="196"/>
      <c r="S836" s="85"/>
      <c r="T836" s="41"/>
      <c r="U836" s="196"/>
      <c r="V836" s="196"/>
      <c r="W836" s="196"/>
      <c r="X836" s="196"/>
      <c r="Y836" s="196"/>
      <c r="Z836" s="196"/>
    </row>
    <row r="837">
      <c r="A837" s="140"/>
      <c r="B837" s="140"/>
      <c r="C837" s="107"/>
      <c r="D837" s="107"/>
      <c r="E837" s="107"/>
      <c r="F837" s="107"/>
      <c r="G837" s="140"/>
      <c r="H837" s="156"/>
      <c r="I837" s="95"/>
      <c r="J837" s="41"/>
      <c r="K837" s="85"/>
      <c r="L837" s="85"/>
      <c r="M837" s="196"/>
      <c r="N837" s="41"/>
      <c r="O837" s="32" t="str">
        <f t="shared" si="872"/>
        <v/>
      </c>
      <c r="P837" s="41"/>
      <c r="Q837" s="196"/>
      <c r="R837" s="196"/>
      <c r="S837" s="85"/>
      <c r="T837" s="41"/>
      <c r="U837" s="196"/>
      <c r="V837" s="196"/>
      <c r="W837" s="196"/>
      <c r="X837" s="196"/>
      <c r="Y837" s="196"/>
      <c r="Z837" s="196"/>
    </row>
    <row r="838">
      <c r="A838" s="140"/>
      <c r="B838" s="140"/>
      <c r="C838" s="107"/>
      <c r="D838" s="107"/>
      <c r="E838" s="107"/>
      <c r="F838" s="107"/>
      <c r="G838" s="140"/>
      <c r="H838" s="156"/>
      <c r="I838" s="95"/>
      <c r="J838" s="41"/>
      <c r="K838" s="85"/>
      <c r="L838" s="85"/>
      <c r="M838" s="196"/>
      <c r="N838" s="41"/>
      <c r="O838" s="32" t="str">
        <f t="shared" si="872"/>
        <v/>
      </c>
      <c r="P838" s="41"/>
      <c r="Q838" s="196"/>
      <c r="R838" s="196"/>
      <c r="S838" s="85"/>
      <c r="T838" s="41"/>
      <c r="U838" s="196"/>
      <c r="V838" s="196"/>
      <c r="W838" s="196"/>
      <c r="X838" s="196"/>
      <c r="Y838" s="196"/>
      <c r="Z838" s="196"/>
    </row>
    <row r="839">
      <c r="A839" s="140"/>
      <c r="B839" s="140"/>
      <c r="C839" s="107"/>
      <c r="D839" s="107"/>
      <c r="E839" s="107"/>
      <c r="F839" s="107"/>
      <c r="G839" s="140"/>
      <c r="H839" s="156"/>
      <c r="I839" s="95"/>
      <c r="J839" s="41"/>
      <c r="K839" s="85"/>
      <c r="L839" s="85"/>
      <c r="M839" s="196"/>
      <c r="N839" s="41"/>
      <c r="O839" s="32" t="str">
        <f t="shared" si="872"/>
        <v/>
      </c>
      <c r="P839" s="41"/>
      <c r="Q839" s="196"/>
      <c r="R839" s="196"/>
      <c r="S839" s="85"/>
      <c r="T839" s="41"/>
      <c r="U839" s="196"/>
      <c r="V839" s="196"/>
      <c r="W839" s="196"/>
      <c r="X839" s="196"/>
      <c r="Y839" s="196"/>
      <c r="Z839" s="196"/>
    </row>
    <row r="840">
      <c r="A840" s="140"/>
      <c r="B840" s="140"/>
      <c r="C840" s="107"/>
      <c r="D840" s="107"/>
      <c r="E840" s="107"/>
      <c r="F840" s="107"/>
      <c r="G840" s="140"/>
      <c r="H840" s="156"/>
      <c r="I840" s="95"/>
      <c r="J840" s="41"/>
      <c r="K840" s="85"/>
      <c r="L840" s="85"/>
      <c r="M840" s="196"/>
      <c r="N840" s="41"/>
      <c r="O840" s="32" t="str">
        <f t="shared" si="872"/>
        <v/>
      </c>
      <c r="P840" s="41"/>
      <c r="Q840" s="196"/>
      <c r="R840" s="196"/>
      <c r="S840" s="85"/>
      <c r="T840" s="41"/>
      <c r="U840" s="196"/>
      <c r="V840" s="196"/>
      <c r="W840" s="196"/>
      <c r="X840" s="196"/>
      <c r="Y840" s="196"/>
      <c r="Z840" s="196"/>
    </row>
    <row r="841">
      <c r="A841" s="140"/>
      <c r="B841" s="140"/>
      <c r="C841" s="107"/>
      <c r="D841" s="107"/>
      <c r="E841" s="107"/>
      <c r="F841" s="107"/>
      <c r="G841" s="140"/>
      <c r="H841" s="156"/>
      <c r="I841" s="95"/>
      <c r="J841" s="41"/>
      <c r="K841" s="85"/>
      <c r="L841" s="85"/>
      <c r="M841" s="196"/>
      <c r="N841" s="41"/>
      <c r="O841" s="32" t="str">
        <f t="shared" si="872"/>
        <v/>
      </c>
      <c r="P841" s="41"/>
      <c r="Q841" s="196"/>
      <c r="R841" s="196"/>
      <c r="S841" s="85"/>
      <c r="T841" s="41"/>
      <c r="U841" s="196"/>
      <c r="V841" s="196"/>
      <c r="W841" s="196"/>
      <c r="X841" s="196"/>
      <c r="Y841" s="196"/>
      <c r="Z841" s="196"/>
    </row>
    <row r="842">
      <c r="A842" s="140"/>
      <c r="B842" s="140"/>
      <c r="C842" s="107"/>
      <c r="D842" s="107"/>
      <c r="E842" s="107"/>
      <c r="F842" s="107"/>
      <c r="G842" s="140"/>
      <c r="H842" s="156"/>
      <c r="I842" s="95"/>
      <c r="J842" s="41"/>
      <c r="K842" s="85"/>
      <c r="L842" s="85"/>
      <c r="M842" s="196"/>
      <c r="N842" s="41"/>
      <c r="O842" s="32" t="str">
        <f t="shared" si="872"/>
        <v/>
      </c>
      <c r="P842" s="41"/>
      <c r="Q842" s="196"/>
      <c r="R842" s="196"/>
      <c r="S842" s="85"/>
      <c r="T842" s="41"/>
      <c r="U842" s="196"/>
      <c r="V842" s="196"/>
      <c r="W842" s="196"/>
      <c r="X842" s="196"/>
      <c r="Y842" s="196"/>
      <c r="Z842" s="196"/>
    </row>
    <row r="843">
      <c r="A843" s="140"/>
      <c r="B843" s="140"/>
      <c r="C843" s="107"/>
      <c r="D843" s="107"/>
      <c r="E843" s="107"/>
      <c r="F843" s="107"/>
      <c r="G843" s="140"/>
      <c r="H843" s="156"/>
      <c r="I843" s="95"/>
      <c r="J843" s="41"/>
      <c r="K843" s="85"/>
      <c r="L843" s="85"/>
      <c r="M843" s="196"/>
      <c r="N843" s="41"/>
      <c r="O843" s="32" t="str">
        <f t="shared" si="872"/>
        <v/>
      </c>
      <c r="P843" s="41"/>
      <c r="Q843" s="196"/>
      <c r="R843" s="196"/>
      <c r="S843" s="85"/>
      <c r="T843" s="41"/>
      <c r="U843" s="196"/>
      <c r="V843" s="196"/>
      <c r="W843" s="196"/>
      <c r="X843" s="196"/>
      <c r="Y843" s="196"/>
      <c r="Z843" s="196"/>
    </row>
    <row r="844">
      <c r="A844" s="140"/>
      <c r="B844" s="140"/>
      <c r="C844" s="107"/>
      <c r="D844" s="107"/>
      <c r="E844" s="107"/>
      <c r="F844" s="107"/>
      <c r="G844" s="140"/>
      <c r="H844" s="156"/>
      <c r="I844" s="95"/>
      <c r="J844" s="41"/>
      <c r="K844" s="85"/>
      <c r="L844" s="85"/>
      <c r="M844" s="196"/>
      <c r="N844" s="41"/>
      <c r="O844" s="32" t="str">
        <f t="shared" si="872"/>
        <v/>
      </c>
      <c r="P844" s="41"/>
      <c r="Q844" s="196"/>
      <c r="R844" s="196"/>
      <c r="S844" s="85"/>
      <c r="T844" s="41"/>
      <c r="U844" s="196"/>
      <c r="V844" s="196"/>
      <c r="W844" s="196"/>
      <c r="X844" s="196"/>
      <c r="Y844" s="196"/>
      <c r="Z844" s="196"/>
    </row>
    <row r="845">
      <c r="A845" s="140"/>
      <c r="B845" s="140"/>
      <c r="C845" s="107"/>
      <c r="D845" s="107"/>
      <c r="E845" s="107"/>
      <c r="F845" s="107"/>
      <c r="G845" s="140"/>
      <c r="H845" s="156"/>
      <c r="I845" s="95"/>
      <c r="J845" s="41"/>
      <c r="K845" s="85"/>
      <c r="L845" s="85"/>
      <c r="M845" s="196"/>
      <c r="N845" s="41"/>
      <c r="O845" s="32" t="str">
        <f t="shared" si="872"/>
        <v/>
      </c>
      <c r="P845" s="41"/>
      <c r="Q845" s="196"/>
      <c r="R845" s="196"/>
      <c r="S845" s="85"/>
      <c r="T845" s="41"/>
      <c r="U845" s="196"/>
      <c r="V845" s="196"/>
      <c r="W845" s="196"/>
      <c r="X845" s="196"/>
      <c r="Y845" s="196"/>
      <c r="Z845" s="196"/>
    </row>
    <row r="846">
      <c r="A846" s="140"/>
      <c r="B846" s="140"/>
      <c r="C846" s="107"/>
      <c r="D846" s="107"/>
      <c r="E846" s="107"/>
      <c r="F846" s="107"/>
      <c r="G846" s="140"/>
      <c r="H846" s="156"/>
      <c r="I846" s="95"/>
      <c r="J846" s="41"/>
      <c r="K846" s="85"/>
      <c r="L846" s="85"/>
      <c r="M846" s="196"/>
      <c r="N846" s="41"/>
      <c r="O846" s="32" t="str">
        <f t="shared" si="872"/>
        <v/>
      </c>
      <c r="P846" s="41"/>
      <c r="Q846" s="196"/>
      <c r="R846" s="196"/>
      <c r="S846" s="85"/>
      <c r="T846" s="41"/>
      <c r="U846" s="196"/>
      <c r="V846" s="196"/>
      <c r="W846" s="196"/>
      <c r="X846" s="196"/>
      <c r="Y846" s="196"/>
      <c r="Z846" s="196"/>
    </row>
    <row r="847">
      <c r="A847" s="140"/>
      <c r="B847" s="140"/>
      <c r="C847" s="107"/>
      <c r="D847" s="107"/>
      <c r="E847" s="107"/>
      <c r="F847" s="107"/>
      <c r="G847" s="140"/>
      <c r="H847" s="156"/>
      <c r="I847" s="95"/>
      <c r="J847" s="41"/>
      <c r="K847" s="85"/>
      <c r="L847" s="85"/>
      <c r="M847" s="196"/>
      <c r="N847" s="41"/>
      <c r="O847" s="32" t="str">
        <f t="shared" si="872"/>
        <v/>
      </c>
      <c r="P847" s="41"/>
      <c r="Q847" s="196"/>
      <c r="R847" s="196"/>
      <c r="S847" s="85"/>
      <c r="T847" s="41"/>
      <c r="U847" s="196"/>
      <c r="V847" s="196"/>
      <c r="W847" s="196"/>
      <c r="X847" s="196"/>
      <c r="Y847" s="196"/>
      <c r="Z847" s="196"/>
    </row>
    <row r="848">
      <c r="A848" s="140"/>
      <c r="B848" s="140"/>
      <c r="C848" s="107"/>
      <c r="D848" s="107"/>
      <c r="E848" s="107"/>
      <c r="F848" s="107"/>
      <c r="G848" s="140"/>
      <c r="H848" s="156"/>
      <c r="I848" s="95"/>
      <c r="J848" s="41"/>
      <c r="K848" s="85"/>
      <c r="L848" s="85"/>
      <c r="M848" s="196"/>
      <c r="N848" s="41"/>
      <c r="O848" s="32" t="str">
        <f t="shared" si="872"/>
        <v/>
      </c>
      <c r="P848" s="41"/>
      <c r="Q848" s="196"/>
      <c r="R848" s="196"/>
      <c r="S848" s="85"/>
      <c r="T848" s="41"/>
      <c r="U848" s="196"/>
      <c r="V848" s="196"/>
      <c r="W848" s="196"/>
      <c r="X848" s="196"/>
      <c r="Y848" s="196"/>
      <c r="Z848" s="196"/>
    </row>
    <row r="849">
      <c r="A849" s="140"/>
      <c r="B849" s="140"/>
      <c r="C849" s="107"/>
      <c r="D849" s="107"/>
      <c r="E849" s="107"/>
      <c r="F849" s="107"/>
      <c r="G849" s="140"/>
      <c r="H849" s="156"/>
      <c r="I849" s="95"/>
      <c r="J849" s="41"/>
      <c r="K849" s="85"/>
      <c r="L849" s="85"/>
      <c r="M849" s="196"/>
      <c r="N849" s="41"/>
      <c r="O849" s="32" t="str">
        <f t="shared" si="872"/>
        <v/>
      </c>
      <c r="P849" s="41"/>
      <c r="Q849" s="196"/>
      <c r="R849" s="196"/>
      <c r="S849" s="85"/>
      <c r="T849" s="41"/>
      <c r="U849" s="196"/>
      <c r="V849" s="196"/>
      <c r="W849" s="196"/>
      <c r="X849" s="196"/>
      <c r="Y849" s="196"/>
      <c r="Z849" s="196"/>
    </row>
    <row r="850">
      <c r="A850" s="140"/>
      <c r="B850" s="140"/>
      <c r="C850" s="107"/>
      <c r="D850" s="107"/>
      <c r="E850" s="107"/>
      <c r="F850" s="107"/>
      <c r="G850" s="140"/>
      <c r="H850" s="156"/>
      <c r="I850" s="95"/>
      <c r="J850" s="41"/>
      <c r="K850" s="85"/>
      <c r="L850" s="85"/>
      <c r="M850" s="196"/>
      <c r="N850" s="41"/>
      <c r="O850" s="32" t="str">
        <f t="shared" si="872"/>
        <v/>
      </c>
      <c r="P850" s="41"/>
      <c r="Q850" s="196"/>
      <c r="R850" s="196"/>
      <c r="S850" s="85"/>
      <c r="T850" s="41"/>
      <c r="U850" s="196"/>
      <c r="V850" s="196"/>
      <c r="W850" s="196"/>
      <c r="X850" s="196"/>
      <c r="Y850" s="196"/>
      <c r="Z850" s="196"/>
    </row>
    <row r="851">
      <c r="A851" s="140"/>
      <c r="B851" s="140"/>
      <c r="C851" s="107"/>
      <c r="D851" s="107"/>
      <c r="E851" s="107"/>
      <c r="F851" s="107"/>
      <c r="G851" s="140"/>
      <c r="H851" s="156"/>
      <c r="I851" s="95"/>
      <c r="J851" s="41"/>
      <c r="K851" s="85"/>
      <c r="L851" s="85"/>
      <c r="M851" s="196"/>
      <c r="N851" s="41"/>
      <c r="O851" s="32" t="str">
        <f t="shared" si="872"/>
        <v/>
      </c>
      <c r="P851" s="41"/>
      <c r="Q851" s="196"/>
      <c r="R851" s="196"/>
      <c r="S851" s="85"/>
      <c r="T851" s="41"/>
      <c r="U851" s="196"/>
      <c r="V851" s="196"/>
      <c r="W851" s="196"/>
      <c r="X851" s="196"/>
      <c r="Y851" s="196"/>
      <c r="Z851" s="196"/>
    </row>
    <row r="852">
      <c r="A852" s="140"/>
      <c r="B852" s="140"/>
      <c r="C852" s="107"/>
      <c r="D852" s="107"/>
      <c r="E852" s="107"/>
      <c r="F852" s="107"/>
      <c r="G852" s="140"/>
      <c r="H852" s="156"/>
      <c r="I852" s="95"/>
      <c r="J852" s="41"/>
      <c r="K852" s="85"/>
      <c r="L852" s="85"/>
      <c r="M852" s="196"/>
      <c r="N852" s="41"/>
      <c r="O852" s="32" t="str">
        <f t="shared" si="872"/>
        <v/>
      </c>
      <c r="P852" s="41"/>
      <c r="Q852" s="196"/>
      <c r="R852" s="196"/>
      <c r="S852" s="85"/>
      <c r="T852" s="41"/>
      <c r="U852" s="196"/>
      <c r="V852" s="196"/>
      <c r="W852" s="196"/>
      <c r="X852" s="196"/>
      <c r="Y852" s="196"/>
      <c r="Z852" s="196"/>
    </row>
    <row r="853">
      <c r="A853" s="140"/>
      <c r="B853" s="140"/>
      <c r="C853" s="107"/>
      <c r="D853" s="107"/>
      <c r="E853" s="107"/>
      <c r="F853" s="107"/>
      <c r="G853" s="140"/>
      <c r="H853" s="156"/>
      <c r="I853" s="95"/>
      <c r="J853" s="41"/>
      <c r="K853" s="85"/>
      <c r="L853" s="85"/>
      <c r="M853" s="196"/>
      <c r="N853" s="41"/>
      <c r="O853" s="32" t="str">
        <f t="shared" si="872"/>
        <v/>
      </c>
      <c r="P853" s="41"/>
      <c r="Q853" s="196"/>
      <c r="R853" s="196"/>
      <c r="S853" s="85"/>
      <c r="T853" s="41"/>
      <c r="U853" s="196"/>
      <c r="V853" s="196"/>
      <c r="W853" s="196"/>
      <c r="X853" s="196"/>
      <c r="Y853" s="196"/>
      <c r="Z853" s="196"/>
    </row>
    <row r="854">
      <c r="A854" s="140"/>
      <c r="B854" s="140"/>
      <c r="C854" s="107"/>
      <c r="D854" s="107"/>
      <c r="E854" s="107"/>
      <c r="F854" s="107"/>
      <c r="G854" s="140"/>
      <c r="H854" s="156"/>
      <c r="I854" s="95"/>
      <c r="J854" s="41"/>
      <c r="K854" s="85"/>
      <c r="L854" s="85"/>
      <c r="M854" s="196"/>
      <c r="N854" s="41"/>
      <c r="O854" s="32" t="str">
        <f t="shared" si="872"/>
        <v/>
      </c>
      <c r="P854" s="41"/>
      <c r="Q854" s="196"/>
      <c r="R854" s="196"/>
      <c r="S854" s="85"/>
      <c r="T854" s="41"/>
      <c r="U854" s="196"/>
      <c r="V854" s="196"/>
      <c r="W854" s="196"/>
      <c r="X854" s="196"/>
      <c r="Y854" s="196"/>
      <c r="Z854" s="196"/>
    </row>
    <row r="855">
      <c r="A855" s="140"/>
      <c r="B855" s="140"/>
      <c r="C855" s="107"/>
      <c r="D855" s="107"/>
      <c r="E855" s="107"/>
      <c r="F855" s="107"/>
      <c r="G855" s="140"/>
      <c r="H855" s="156"/>
      <c r="I855" s="95"/>
      <c r="J855" s="41"/>
      <c r="K855" s="85"/>
      <c r="L855" s="85"/>
      <c r="M855" s="196"/>
      <c r="N855" s="41"/>
      <c r="O855" s="32" t="str">
        <f t="shared" si="872"/>
        <v/>
      </c>
      <c r="P855" s="41"/>
      <c r="Q855" s="196"/>
      <c r="R855" s="196"/>
      <c r="S855" s="85"/>
      <c r="T855" s="41"/>
      <c r="U855" s="196"/>
      <c r="V855" s="196"/>
      <c r="W855" s="196"/>
      <c r="X855" s="196"/>
      <c r="Y855" s="196"/>
      <c r="Z855" s="196"/>
    </row>
    <row r="856">
      <c r="A856" s="140"/>
      <c r="B856" s="140"/>
      <c r="C856" s="107"/>
      <c r="D856" s="107"/>
      <c r="E856" s="107"/>
      <c r="F856" s="107"/>
      <c r="G856" s="140"/>
      <c r="H856" s="156"/>
      <c r="I856" s="95"/>
      <c r="J856" s="41"/>
      <c r="K856" s="85"/>
      <c r="L856" s="85"/>
      <c r="M856" s="196"/>
      <c r="N856" s="41"/>
      <c r="O856" s="32" t="str">
        <f t="shared" si="872"/>
        <v/>
      </c>
      <c r="P856" s="41"/>
      <c r="Q856" s="196"/>
      <c r="R856" s="196"/>
      <c r="S856" s="85"/>
      <c r="T856" s="41"/>
      <c r="U856" s="196"/>
      <c r="V856" s="196"/>
      <c r="W856" s="196"/>
      <c r="X856" s="196"/>
      <c r="Y856" s="196"/>
      <c r="Z856" s="196"/>
    </row>
    <row r="857">
      <c r="A857" s="140"/>
      <c r="B857" s="140"/>
      <c r="C857" s="107"/>
      <c r="D857" s="107"/>
      <c r="E857" s="107"/>
      <c r="F857" s="107"/>
      <c r="G857" s="140"/>
      <c r="H857" s="156"/>
      <c r="I857" s="95"/>
      <c r="J857" s="41"/>
      <c r="K857" s="85"/>
      <c r="L857" s="85"/>
      <c r="M857" s="196"/>
      <c r="N857" s="41"/>
      <c r="O857" s="32" t="str">
        <f t="shared" si="872"/>
        <v/>
      </c>
      <c r="P857" s="41"/>
      <c r="Q857" s="196"/>
      <c r="R857" s="196"/>
      <c r="S857" s="85"/>
      <c r="T857" s="41"/>
      <c r="U857" s="196"/>
      <c r="V857" s="196"/>
      <c r="W857" s="196"/>
      <c r="X857" s="196"/>
      <c r="Y857" s="196"/>
      <c r="Z857" s="196"/>
    </row>
    <row r="858">
      <c r="A858" s="140"/>
      <c r="B858" s="140"/>
      <c r="C858" s="107"/>
      <c r="D858" s="107"/>
      <c r="E858" s="107"/>
      <c r="F858" s="107"/>
      <c r="G858" s="140"/>
      <c r="H858" s="156"/>
      <c r="I858" s="95"/>
      <c r="J858" s="41"/>
      <c r="K858" s="85"/>
      <c r="L858" s="85"/>
      <c r="M858" s="196"/>
      <c r="N858" s="41"/>
      <c r="O858" s="32" t="str">
        <f t="shared" si="872"/>
        <v/>
      </c>
      <c r="P858" s="41"/>
      <c r="Q858" s="196"/>
      <c r="R858" s="196"/>
      <c r="S858" s="85"/>
      <c r="T858" s="41"/>
      <c r="U858" s="196"/>
      <c r="V858" s="196"/>
      <c r="W858" s="196"/>
      <c r="X858" s="196"/>
      <c r="Y858" s="196"/>
      <c r="Z858" s="196"/>
    </row>
    <row r="859">
      <c r="A859" s="140"/>
      <c r="B859" s="140"/>
      <c r="C859" s="107"/>
      <c r="D859" s="107"/>
      <c r="E859" s="107"/>
      <c r="F859" s="107"/>
      <c r="G859" s="140"/>
      <c r="H859" s="156"/>
      <c r="I859" s="95"/>
      <c r="J859" s="41"/>
      <c r="K859" s="85"/>
      <c r="L859" s="85"/>
      <c r="M859" s="196"/>
      <c r="N859" s="41"/>
      <c r="O859" s="32" t="str">
        <f t="shared" si="872"/>
        <v/>
      </c>
      <c r="P859" s="41"/>
      <c r="Q859" s="196"/>
      <c r="R859" s="196"/>
      <c r="S859" s="85"/>
      <c r="T859" s="41"/>
      <c r="U859" s="196"/>
      <c r="V859" s="196"/>
      <c r="W859" s="196"/>
      <c r="X859" s="196"/>
      <c r="Y859" s="196"/>
      <c r="Z859" s="196"/>
    </row>
    <row r="860">
      <c r="A860" s="140"/>
      <c r="B860" s="140"/>
      <c r="C860" s="107"/>
      <c r="D860" s="107"/>
      <c r="E860" s="107"/>
      <c r="F860" s="107"/>
      <c r="G860" s="140"/>
      <c r="H860" s="156"/>
      <c r="I860" s="95"/>
      <c r="J860" s="41"/>
      <c r="K860" s="85"/>
      <c r="L860" s="85"/>
      <c r="M860" s="196"/>
      <c r="N860" s="41"/>
      <c r="O860" s="32" t="str">
        <f t="shared" si="872"/>
        <v/>
      </c>
      <c r="P860" s="41"/>
      <c r="Q860" s="196"/>
      <c r="R860" s="196"/>
      <c r="S860" s="85"/>
      <c r="T860" s="41"/>
      <c r="U860" s="196"/>
      <c r="V860" s="196"/>
      <c r="W860" s="196"/>
      <c r="X860" s="196"/>
      <c r="Y860" s="196"/>
      <c r="Z860" s="196"/>
    </row>
    <row r="861">
      <c r="A861" s="140"/>
      <c r="B861" s="140"/>
      <c r="C861" s="107"/>
      <c r="D861" s="107"/>
      <c r="E861" s="107"/>
      <c r="F861" s="107"/>
      <c r="G861" s="140"/>
      <c r="H861" s="156"/>
      <c r="I861" s="95"/>
      <c r="J861" s="41"/>
      <c r="K861" s="85"/>
      <c r="L861" s="85"/>
      <c r="M861" s="196"/>
      <c r="N861" s="41"/>
      <c r="O861" s="32" t="str">
        <f t="shared" si="872"/>
        <v/>
      </c>
      <c r="P861" s="41"/>
      <c r="Q861" s="196"/>
      <c r="R861" s="196"/>
      <c r="S861" s="85"/>
      <c r="T861" s="41"/>
      <c r="U861" s="196"/>
      <c r="V861" s="196"/>
      <c r="W861" s="196"/>
      <c r="X861" s="196"/>
      <c r="Y861" s="196"/>
      <c r="Z861" s="196"/>
    </row>
    <row r="862">
      <c r="A862" s="140"/>
      <c r="B862" s="140"/>
      <c r="C862" s="107"/>
      <c r="D862" s="107"/>
      <c r="E862" s="107"/>
      <c r="F862" s="107"/>
      <c r="G862" s="140"/>
      <c r="H862" s="156"/>
      <c r="I862" s="95"/>
      <c r="J862" s="41"/>
      <c r="K862" s="85"/>
      <c r="L862" s="85"/>
      <c r="M862" s="196"/>
      <c r="N862" s="41"/>
      <c r="O862" s="32" t="str">
        <f t="shared" si="872"/>
        <v/>
      </c>
      <c r="P862" s="41"/>
      <c r="Q862" s="196"/>
      <c r="R862" s="196"/>
      <c r="S862" s="85"/>
      <c r="T862" s="41"/>
      <c r="U862" s="196"/>
      <c r="V862" s="196"/>
      <c r="W862" s="196"/>
      <c r="X862" s="196"/>
      <c r="Y862" s="196"/>
      <c r="Z862" s="196"/>
    </row>
    <row r="863">
      <c r="A863" s="140"/>
      <c r="B863" s="140"/>
      <c r="C863" s="107"/>
      <c r="D863" s="107"/>
      <c r="E863" s="107"/>
      <c r="F863" s="107"/>
      <c r="G863" s="140"/>
      <c r="H863" s="156"/>
      <c r="I863" s="95"/>
      <c r="J863" s="41"/>
      <c r="K863" s="85"/>
      <c r="L863" s="85"/>
      <c r="M863" s="196"/>
      <c r="N863" s="41"/>
      <c r="O863" s="32" t="str">
        <f t="shared" si="872"/>
        <v/>
      </c>
      <c r="P863" s="41"/>
      <c r="Q863" s="196"/>
      <c r="R863" s="196"/>
      <c r="S863" s="85"/>
      <c r="T863" s="41"/>
      <c r="U863" s="196"/>
      <c r="V863" s="196"/>
      <c r="W863" s="196"/>
      <c r="X863" s="196"/>
      <c r="Y863" s="196"/>
      <c r="Z863" s="196"/>
    </row>
    <row r="864">
      <c r="A864" s="140"/>
      <c r="B864" s="140"/>
      <c r="C864" s="107"/>
      <c r="D864" s="107"/>
      <c r="E864" s="107"/>
      <c r="F864" s="107"/>
      <c r="G864" s="140"/>
      <c r="H864" s="156"/>
      <c r="I864" s="95"/>
      <c r="J864" s="41"/>
      <c r="K864" s="85"/>
      <c r="L864" s="85"/>
      <c r="M864" s="196"/>
      <c r="N864" s="41"/>
      <c r="O864" s="32" t="str">
        <f t="shared" si="872"/>
        <v/>
      </c>
      <c r="P864" s="41"/>
      <c r="Q864" s="196"/>
      <c r="R864" s="196"/>
      <c r="S864" s="85"/>
      <c r="T864" s="41"/>
      <c r="U864" s="196"/>
      <c r="V864" s="196"/>
      <c r="W864" s="196"/>
      <c r="X864" s="196"/>
      <c r="Y864" s="196"/>
      <c r="Z864" s="196"/>
    </row>
    <row r="865">
      <c r="A865" s="140"/>
      <c r="B865" s="140"/>
      <c r="C865" s="107"/>
      <c r="D865" s="107"/>
      <c r="E865" s="107"/>
      <c r="F865" s="107"/>
      <c r="G865" s="140"/>
      <c r="H865" s="156"/>
      <c r="I865" s="95"/>
      <c r="J865" s="41"/>
      <c r="K865" s="85"/>
      <c r="L865" s="85"/>
      <c r="M865" s="196"/>
      <c r="N865" s="41"/>
      <c r="O865" s="32" t="str">
        <f t="shared" si="872"/>
        <v/>
      </c>
      <c r="P865" s="41"/>
      <c r="Q865" s="196"/>
      <c r="R865" s="196"/>
      <c r="S865" s="85"/>
      <c r="T865" s="41"/>
      <c r="U865" s="196"/>
      <c r="V865" s="196"/>
      <c r="W865" s="196"/>
      <c r="X865" s="196"/>
      <c r="Y865" s="196"/>
      <c r="Z865" s="196"/>
    </row>
    <row r="866">
      <c r="A866" s="140"/>
      <c r="B866" s="140"/>
      <c r="C866" s="107"/>
      <c r="D866" s="107"/>
      <c r="E866" s="107"/>
      <c r="F866" s="107"/>
      <c r="G866" s="140"/>
      <c r="H866" s="156"/>
      <c r="I866" s="95"/>
      <c r="J866" s="41"/>
      <c r="K866" s="85"/>
      <c r="L866" s="85"/>
      <c r="M866" s="196"/>
      <c r="N866" s="41"/>
      <c r="O866" s="32" t="str">
        <f t="shared" si="872"/>
        <v/>
      </c>
      <c r="P866" s="41"/>
      <c r="Q866" s="196"/>
      <c r="R866" s="196"/>
      <c r="S866" s="85"/>
      <c r="T866" s="41"/>
      <c r="U866" s="196"/>
      <c r="V866" s="196"/>
      <c r="W866" s="196"/>
      <c r="X866" s="196"/>
      <c r="Y866" s="196"/>
      <c r="Z866" s="196"/>
    </row>
    <row r="867">
      <c r="A867" s="140"/>
      <c r="B867" s="140"/>
      <c r="C867" s="107"/>
      <c r="D867" s="107"/>
      <c r="E867" s="107"/>
      <c r="F867" s="107"/>
      <c r="G867" s="140"/>
      <c r="H867" s="156"/>
      <c r="I867" s="95"/>
      <c r="J867" s="41"/>
      <c r="K867" s="85"/>
      <c r="L867" s="85"/>
      <c r="M867" s="196"/>
      <c r="N867" s="41"/>
      <c r="O867" s="32" t="str">
        <f t="shared" si="872"/>
        <v/>
      </c>
      <c r="P867" s="41"/>
      <c r="Q867" s="196"/>
      <c r="R867" s="196"/>
      <c r="S867" s="85"/>
      <c r="T867" s="41"/>
      <c r="U867" s="196"/>
      <c r="V867" s="196"/>
      <c r="W867" s="196"/>
      <c r="X867" s="196"/>
      <c r="Y867" s="196"/>
      <c r="Z867" s="196"/>
    </row>
    <row r="868">
      <c r="A868" s="140"/>
      <c r="B868" s="140"/>
      <c r="C868" s="107"/>
      <c r="D868" s="107"/>
      <c r="E868" s="107"/>
      <c r="F868" s="107"/>
      <c r="G868" s="140"/>
      <c r="H868" s="156"/>
      <c r="I868" s="95"/>
      <c r="J868" s="41"/>
      <c r="K868" s="85"/>
      <c r="L868" s="85"/>
      <c r="M868" s="196"/>
      <c r="N868" s="41"/>
      <c r="O868" s="32" t="str">
        <f t="shared" si="872"/>
        <v/>
      </c>
      <c r="P868" s="41"/>
      <c r="Q868" s="196"/>
      <c r="R868" s="196"/>
      <c r="S868" s="85"/>
      <c r="T868" s="41"/>
      <c r="U868" s="196"/>
      <c r="V868" s="196"/>
      <c r="W868" s="196"/>
      <c r="X868" s="196"/>
      <c r="Y868" s="196"/>
      <c r="Z868" s="196"/>
    </row>
    <row r="869">
      <c r="A869" s="140"/>
      <c r="B869" s="140"/>
      <c r="C869" s="107"/>
      <c r="D869" s="107"/>
      <c r="E869" s="107"/>
      <c r="F869" s="107"/>
      <c r="G869" s="140"/>
      <c r="H869" s="156"/>
      <c r="I869" s="95"/>
      <c r="J869" s="41"/>
      <c r="K869" s="85"/>
      <c r="L869" s="85"/>
      <c r="M869" s="196"/>
      <c r="N869" s="41"/>
      <c r="O869" s="32" t="str">
        <f t="shared" si="872"/>
        <v/>
      </c>
      <c r="P869" s="41"/>
      <c r="Q869" s="196"/>
      <c r="R869" s="196"/>
      <c r="S869" s="85"/>
      <c r="T869" s="41"/>
      <c r="U869" s="196"/>
      <c r="V869" s="196"/>
      <c r="W869" s="196"/>
      <c r="X869" s="196"/>
      <c r="Y869" s="196"/>
      <c r="Z869" s="196"/>
    </row>
    <row r="870">
      <c r="A870" s="140"/>
      <c r="B870" s="140"/>
      <c r="C870" s="107"/>
      <c r="D870" s="107"/>
      <c r="E870" s="107"/>
      <c r="F870" s="107"/>
      <c r="G870" s="140"/>
      <c r="H870" s="156"/>
      <c r="I870" s="95"/>
      <c r="J870" s="41"/>
      <c r="K870" s="85"/>
      <c r="L870" s="85"/>
      <c r="M870" s="196"/>
      <c r="N870" s="41"/>
      <c r="O870" s="32" t="str">
        <f t="shared" si="872"/>
        <v/>
      </c>
      <c r="P870" s="41"/>
      <c r="Q870" s="196"/>
      <c r="R870" s="196"/>
      <c r="S870" s="85"/>
      <c r="T870" s="41"/>
      <c r="U870" s="196"/>
      <c r="V870" s="196"/>
      <c r="W870" s="196"/>
      <c r="X870" s="196"/>
      <c r="Y870" s="196"/>
      <c r="Z870" s="196"/>
    </row>
    <row r="871">
      <c r="A871" s="140"/>
      <c r="B871" s="140"/>
      <c r="C871" s="107"/>
      <c r="D871" s="107"/>
      <c r="E871" s="107"/>
      <c r="F871" s="107"/>
      <c r="G871" s="140"/>
      <c r="H871" s="156"/>
      <c r="I871" s="95"/>
      <c r="J871" s="41"/>
      <c r="K871" s="85"/>
      <c r="L871" s="85"/>
      <c r="M871" s="196"/>
      <c r="N871" s="41"/>
      <c r="O871" s="32" t="str">
        <f t="shared" si="872"/>
        <v/>
      </c>
      <c r="P871" s="41"/>
      <c r="Q871" s="196"/>
      <c r="R871" s="196"/>
      <c r="S871" s="85"/>
      <c r="T871" s="41"/>
      <c r="U871" s="196"/>
      <c r="V871" s="196"/>
      <c r="W871" s="196"/>
      <c r="X871" s="196"/>
      <c r="Y871" s="196"/>
      <c r="Z871" s="196"/>
    </row>
    <row r="872">
      <c r="A872" s="140"/>
      <c r="B872" s="140"/>
      <c r="C872" s="107"/>
      <c r="D872" s="107"/>
      <c r="E872" s="107"/>
      <c r="F872" s="107"/>
      <c r="G872" s="140"/>
      <c r="H872" s="156"/>
      <c r="I872" s="95"/>
      <c r="J872" s="41"/>
      <c r="K872" s="85"/>
      <c r="L872" s="85"/>
      <c r="M872" s="196"/>
      <c r="N872" s="41"/>
      <c r="O872" s="32" t="str">
        <f t="shared" si="872"/>
        <v/>
      </c>
      <c r="P872" s="41"/>
      <c r="Q872" s="196"/>
      <c r="R872" s="196"/>
      <c r="S872" s="85"/>
      <c r="T872" s="41"/>
      <c r="U872" s="196"/>
      <c r="V872" s="196"/>
      <c r="W872" s="196"/>
      <c r="X872" s="196"/>
      <c r="Y872" s="196"/>
      <c r="Z872" s="196"/>
    </row>
    <row r="873">
      <c r="A873" s="140"/>
      <c r="B873" s="140"/>
      <c r="C873" s="107"/>
      <c r="D873" s="107"/>
      <c r="E873" s="107"/>
      <c r="F873" s="107"/>
      <c r="G873" s="140"/>
      <c r="H873" s="156"/>
      <c r="I873" s="95"/>
      <c r="J873" s="41"/>
      <c r="K873" s="85"/>
      <c r="L873" s="85"/>
      <c r="M873" s="196"/>
      <c r="N873" s="41"/>
      <c r="O873" s="32" t="str">
        <f t="shared" si="872"/>
        <v/>
      </c>
      <c r="P873" s="41"/>
      <c r="Q873" s="196"/>
      <c r="R873" s="196"/>
      <c r="S873" s="85"/>
      <c r="T873" s="41"/>
      <c r="U873" s="196"/>
      <c r="V873" s="196"/>
      <c r="W873" s="196"/>
      <c r="X873" s="196"/>
      <c r="Y873" s="196"/>
      <c r="Z873" s="196"/>
    </row>
    <row r="874">
      <c r="A874" s="140"/>
      <c r="B874" s="140"/>
      <c r="C874" s="107"/>
      <c r="D874" s="107"/>
      <c r="E874" s="107"/>
      <c r="F874" s="107"/>
      <c r="G874" s="140"/>
      <c r="H874" s="156"/>
      <c r="I874" s="95"/>
      <c r="J874" s="41"/>
      <c r="K874" s="85"/>
      <c r="L874" s="85"/>
      <c r="M874" s="196"/>
      <c r="N874" s="41"/>
      <c r="O874" s="32" t="str">
        <f t="shared" si="872"/>
        <v/>
      </c>
      <c r="P874" s="41"/>
      <c r="Q874" s="196"/>
      <c r="R874" s="196"/>
      <c r="S874" s="85"/>
      <c r="T874" s="41"/>
      <c r="U874" s="196"/>
      <c r="V874" s="196"/>
      <c r="W874" s="196"/>
      <c r="X874" s="196"/>
      <c r="Y874" s="196"/>
      <c r="Z874" s="196"/>
    </row>
    <row r="875">
      <c r="A875" s="140"/>
      <c r="B875" s="140"/>
      <c r="C875" s="107"/>
      <c r="D875" s="107"/>
      <c r="E875" s="107"/>
      <c r="F875" s="107"/>
      <c r="G875" s="140"/>
      <c r="H875" s="156"/>
      <c r="I875" s="95"/>
      <c r="J875" s="41"/>
      <c r="K875" s="85"/>
      <c r="L875" s="85"/>
      <c r="M875" s="196"/>
      <c r="N875" s="41"/>
      <c r="O875" s="32" t="str">
        <f t="shared" si="872"/>
        <v/>
      </c>
      <c r="P875" s="41"/>
      <c r="Q875" s="196"/>
      <c r="R875" s="196"/>
      <c r="S875" s="85"/>
      <c r="T875" s="41"/>
      <c r="U875" s="196"/>
      <c r="V875" s="196"/>
      <c r="W875" s="196"/>
      <c r="X875" s="196"/>
      <c r="Y875" s="196"/>
      <c r="Z875" s="196"/>
    </row>
    <row r="876">
      <c r="A876" s="140"/>
      <c r="B876" s="140"/>
      <c r="C876" s="107"/>
      <c r="D876" s="107"/>
      <c r="E876" s="107"/>
      <c r="F876" s="107"/>
      <c r="G876" s="140"/>
      <c r="H876" s="156"/>
      <c r="I876" s="95"/>
      <c r="J876" s="41"/>
      <c r="K876" s="85"/>
      <c r="L876" s="85"/>
      <c r="M876" s="196"/>
      <c r="N876" s="41"/>
      <c r="O876" s="32" t="str">
        <f t="shared" si="872"/>
        <v/>
      </c>
      <c r="P876" s="41"/>
      <c r="Q876" s="196"/>
      <c r="R876" s="196"/>
      <c r="S876" s="85"/>
      <c r="T876" s="41"/>
      <c r="U876" s="196"/>
      <c r="V876" s="196"/>
      <c r="W876" s="196"/>
      <c r="X876" s="196"/>
      <c r="Y876" s="196"/>
      <c r="Z876" s="196"/>
    </row>
    <row r="877">
      <c r="A877" s="140"/>
      <c r="B877" s="140"/>
      <c r="C877" s="107"/>
      <c r="D877" s="107"/>
      <c r="E877" s="107"/>
      <c r="F877" s="107"/>
      <c r="G877" s="140"/>
      <c r="H877" s="156"/>
      <c r="I877" s="95"/>
      <c r="J877" s="41"/>
      <c r="K877" s="85"/>
      <c r="L877" s="85"/>
      <c r="M877" s="196"/>
      <c r="N877" s="41"/>
      <c r="O877" s="32" t="str">
        <f t="shared" si="872"/>
        <v/>
      </c>
      <c r="P877" s="41"/>
      <c r="Q877" s="196"/>
      <c r="R877" s="196"/>
      <c r="S877" s="85"/>
      <c r="T877" s="41"/>
      <c r="U877" s="196"/>
      <c r="V877" s="196"/>
      <c r="W877" s="196"/>
      <c r="X877" s="196"/>
      <c r="Y877" s="196"/>
      <c r="Z877" s="196"/>
    </row>
    <row r="878">
      <c r="A878" s="140"/>
      <c r="B878" s="140"/>
      <c r="C878" s="107"/>
      <c r="D878" s="107"/>
      <c r="E878" s="107"/>
      <c r="F878" s="107"/>
      <c r="G878" s="140"/>
      <c r="H878" s="156"/>
      <c r="I878" s="95"/>
      <c r="J878" s="41"/>
      <c r="K878" s="85"/>
      <c r="L878" s="85"/>
      <c r="M878" s="196"/>
      <c r="N878" s="41"/>
      <c r="O878" s="32" t="str">
        <f t="shared" si="872"/>
        <v/>
      </c>
      <c r="P878" s="41"/>
      <c r="Q878" s="196"/>
      <c r="R878" s="196"/>
      <c r="S878" s="85"/>
      <c r="T878" s="41"/>
      <c r="U878" s="196"/>
      <c r="V878" s="196"/>
      <c r="W878" s="196"/>
      <c r="X878" s="196"/>
      <c r="Y878" s="196"/>
      <c r="Z878" s="196"/>
    </row>
    <row r="879">
      <c r="A879" s="140"/>
      <c r="B879" s="140"/>
      <c r="C879" s="107"/>
      <c r="D879" s="107"/>
      <c r="E879" s="107"/>
      <c r="F879" s="107"/>
      <c r="G879" s="140"/>
      <c r="H879" s="156"/>
      <c r="I879" s="95"/>
      <c r="J879" s="41"/>
      <c r="K879" s="85"/>
      <c r="L879" s="85"/>
      <c r="M879" s="196"/>
      <c r="N879" s="41"/>
      <c r="O879" s="32" t="str">
        <f t="shared" si="872"/>
        <v/>
      </c>
      <c r="P879" s="41"/>
      <c r="Q879" s="196"/>
      <c r="R879" s="196"/>
      <c r="S879" s="85"/>
      <c r="T879" s="41"/>
      <c r="U879" s="196"/>
      <c r="V879" s="196"/>
      <c r="W879" s="196"/>
      <c r="X879" s="196"/>
      <c r="Y879" s="196"/>
      <c r="Z879" s="196"/>
    </row>
    <row r="880">
      <c r="A880" s="140"/>
      <c r="B880" s="140"/>
      <c r="C880" s="107"/>
      <c r="D880" s="107"/>
      <c r="E880" s="107"/>
      <c r="F880" s="107"/>
      <c r="G880" s="140"/>
      <c r="H880" s="156"/>
      <c r="I880" s="95"/>
      <c r="J880" s="41"/>
      <c r="K880" s="85"/>
      <c r="L880" s="85"/>
      <c r="M880" s="196"/>
      <c r="N880" s="41"/>
      <c r="O880" s="32" t="str">
        <f t="shared" si="872"/>
        <v/>
      </c>
      <c r="P880" s="41"/>
      <c r="Q880" s="196"/>
      <c r="R880" s="196"/>
      <c r="S880" s="85"/>
      <c r="T880" s="41"/>
      <c r="U880" s="196"/>
      <c r="V880" s="196"/>
      <c r="W880" s="196"/>
      <c r="X880" s="196"/>
      <c r="Y880" s="196"/>
      <c r="Z880" s="196"/>
    </row>
    <row r="881">
      <c r="A881" s="140"/>
      <c r="B881" s="140"/>
      <c r="C881" s="107"/>
      <c r="D881" s="107"/>
      <c r="E881" s="107"/>
      <c r="F881" s="107"/>
      <c r="G881" s="140"/>
      <c r="H881" s="156"/>
      <c r="I881" s="95"/>
      <c r="J881" s="41"/>
      <c r="K881" s="85"/>
      <c r="L881" s="85"/>
      <c r="M881" s="196"/>
      <c r="N881" s="41"/>
      <c r="O881" s="32" t="str">
        <f t="shared" si="872"/>
        <v/>
      </c>
      <c r="P881" s="41"/>
      <c r="Q881" s="196"/>
      <c r="R881" s="196"/>
      <c r="S881" s="85"/>
      <c r="T881" s="41"/>
      <c r="U881" s="196"/>
      <c r="V881" s="196"/>
      <c r="W881" s="196"/>
      <c r="X881" s="196"/>
      <c r="Y881" s="196"/>
      <c r="Z881" s="196"/>
    </row>
    <row r="882">
      <c r="A882" s="140"/>
      <c r="B882" s="140"/>
      <c r="C882" s="107"/>
      <c r="D882" s="107"/>
      <c r="E882" s="107"/>
      <c r="F882" s="107"/>
      <c r="G882" s="140"/>
      <c r="H882" s="156"/>
      <c r="I882" s="95"/>
      <c r="J882" s="41"/>
      <c r="K882" s="85"/>
      <c r="L882" s="85"/>
      <c r="M882" s="196"/>
      <c r="N882" s="41"/>
      <c r="O882" s="32" t="str">
        <f t="shared" si="872"/>
        <v/>
      </c>
      <c r="P882" s="41"/>
      <c r="Q882" s="196"/>
      <c r="R882" s="196"/>
      <c r="S882" s="85"/>
      <c r="T882" s="41"/>
      <c r="U882" s="196"/>
      <c r="V882" s="196"/>
      <c r="W882" s="196"/>
      <c r="X882" s="196"/>
      <c r="Y882" s="196"/>
      <c r="Z882" s="196"/>
    </row>
    <row r="883">
      <c r="A883" s="140"/>
      <c r="B883" s="140"/>
      <c r="C883" s="107"/>
      <c r="D883" s="107"/>
      <c r="E883" s="107"/>
      <c r="F883" s="107"/>
      <c r="G883" s="140"/>
      <c r="H883" s="156"/>
      <c r="I883" s="95"/>
      <c r="J883" s="41"/>
      <c r="K883" s="85"/>
      <c r="L883" s="85"/>
      <c r="M883" s="196"/>
      <c r="N883" s="41"/>
      <c r="O883" s="32" t="str">
        <f t="shared" si="872"/>
        <v/>
      </c>
      <c r="P883" s="41"/>
      <c r="Q883" s="196"/>
      <c r="R883" s="196"/>
      <c r="S883" s="85"/>
      <c r="T883" s="41"/>
      <c r="U883" s="196"/>
      <c r="V883" s="196"/>
      <c r="W883" s="196"/>
      <c r="X883" s="196"/>
      <c r="Y883" s="196"/>
      <c r="Z883" s="196"/>
    </row>
    <row r="884">
      <c r="A884" s="140"/>
      <c r="B884" s="140"/>
      <c r="C884" s="107"/>
      <c r="D884" s="107"/>
      <c r="E884" s="107"/>
      <c r="F884" s="107"/>
      <c r="G884" s="140"/>
      <c r="H884" s="156"/>
      <c r="I884" s="95"/>
      <c r="J884" s="41"/>
      <c r="K884" s="85"/>
      <c r="L884" s="85"/>
      <c r="M884" s="196"/>
      <c r="N884" s="41"/>
      <c r="O884" s="32" t="str">
        <f t="shared" si="872"/>
        <v/>
      </c>
      <c r="P884" s="41"/>
      <c r="Q884" s="196"/>
      <c r="R884" s="196"/>
      <c r="S884" s="85"/>
      <c r="T884" s="41"/>
      <c r="U884" s="196"/>
      <c r="V884" s="196"/>
      <c r="W884" s="196"/>
      <c r="X884" s="196"/>
      <c r="Y884" s="196"/>
      <c r="Z884" s="196"/>
    </row>
    <row r="885">
      <c r="A885" s="140"/>
      <c r="B885" s="140"/>
      <c r="C885" s="107"/>
      <c r="D885" s="107"/>
      <c r="E885" s="107"/>
      <c r="F885" s="107"/>
      <c r="G885" s="140"/>
      <c r="H885" s="156"/>
      <c r="I885" s="95"/>
      <c r="J885" s="41"/>
      <c r="K885" s="85"/>
      <c r="L885" s="85"/>
      <c r="M885" s="196"/>
      <c r="N885" s="41"/>
      <c r="O885" s="32" t="str">
        <f t="shared" si="872"/>
        <v/>
      </c>
      <c r="P885" s="41"/>
      <c r="Q885" s="196"/>
      <c r="R885" s="196"/>
      <c r="S885" s="85"/>
      <c r="T885" s="41"/>
      <c r="U885" s="196"/>
      <c r="V885" s="196"/>
      <c r="W885" s="196"/>
      <c r="X885" s="196"/>
      <c r="Y885" s="196"/>
      <c r="Z885" s="196"/>
    </row>
    <row r="886">
      <c r="A886" s="140"/>
      <c r="B886" s="140"/>
      <c r="C886" s="107"/>
      <c r="D886" s="107"/>
      <c r="E886" s="107"/>
      <c r="F886" s="107"/>
      <c r="G886" s="140"/>
      <c r="H886" s="156"/>
      <c r="I886" s="95"/>
      <c r="J886" s="41"/>
      <c r="K886" s="85"/>
      <c r="L886" s="85"/>
      <c r="M886" s="196"/>
      <c r="N886" s="41"/>
      <c r="O886" s="32" t="str">
        <f t="shared" si="872"/>
        <v/>
      </c>
      <c r="P886" s="41"/>
      <c r="Q886" s="196"/>
      <c r="R886" s="196"/>
      <c r="S886" s="85"/>
      <c r="T886" s="41"/>
      <c r="U886" s="196"/>
      <c r="V886" s="196"/>
      <c r="W886" s="196"/>
      <c r="X886" s="196"/>
      <c r="Y886" s="196"/>
      <c r="Z886" s="196"/>
    </row>
    <row r="887">
      <c r="A887" s="140"/>
      <c r="B887" s="140"/>
      <c r="C887" s="107"/>
      <c r="D887" s="107"/>
      <c r="E887" s="107"/>
      <c r="F887" s="107"/>
      <c r="G887" s="140"/>
      <c r="H887" s="156"/>
      <c r="I887" s="95"/>
      <c r="J887" s="41"/>
      <c r="K887" s="85"/>
      <c r="L887" s="85"/>
      <c r="M887" s="196"/>
      <c r="N887" s="41"/>
      <c r="O887" s="32" t="str">
        <f t="shared" si="872"/>
        <v/>
      </c>
      <c r="P887" s="41"/>
      <c r="Q887" s="196"/>
      <c r="R887" s="196"/>
      <c r="S887" s="85"/>
      <c r="T887" s="41"/>
      <c r="U887" s="196"/>
      <c r="V887" s="196"/>
      <c r="W887" s="196"/>
      <c r="X887" s="196"/>
      <c r="Y887" s="196"/>
      <c r="Z887" s="196"/>
    </row>
    <row r="888">
      <c r="A888" s="140"/>
      <c r="B888" s="140"/>
      <c r="C888" s="107"/>
      <c r="D888" s="107"/>
      <c r="E888" s="107"/>
      <c r="F888" s="107"/>
      <c r="G888" s="140"/>
      <c r="H888" s="156"/>
      <c r="I888" s="95"/>
      <c r="J888" s="41"/>
      <c r="K888" s="85"/>
      <c r="L888" s="85"/>
      <c r="M888" s="196"/>
      <c r="N888" s="41"/>
      <c r="O888" s="32" t="str">
        <f t="shared" si="872"/>
        <v/>
      </c>
      <c r="P888" s="41"/>
      <c r="Q888" s="196"/>
      <c r="R888" s="196"/>
      <c r="S888" s="85"/>
      <c r="T888" s="41"/>
      <c r="U888" s="196"/>
      <c r="V888" s="196"/>
      <c r="W888" s="196"/>
      <c r="X888" s="196"/>
      <c r="Y888" s="196"/>
      <c r="Z888" s="196"/>
    </row>
    <row r="889">
      <c r="A889" s="140"/>
      <c r="B889" s="140"/>
      <c r="C889" s="107"/>
      <c r="D889" s="107"/>
      <c r="E889" s="107"/>
      <c r="F889" s="107"/>
      <c r="G889" s="140"/>
      <c r="H889" s="156"/>
      <c r="I889" s="95"/>
      <c r="J889" s="41"/>
      <c r="K889" s="85"/>
      <c r="L889" s="85"/>
      <c r="M889" s="196"/>
      <c r="N889" s="41"/>
      <c r="O889" s="32" t="str">
        <f t="shared" si="872"/>
        <v/>
      </c>
      <c r="P889" s="41"/>
      <c r="Q889" s="196"/>
      <c r="R889" s="196"/>
      <c r="S889" s="85"/>
      <c r="T889" s="41"/>
      <c r="U889" s="196"/>
      <c r="V889" s="196"/>
      <c r="W889" s="196"/>
      <c r="X889" s="196"/>
      <c r="Y889" s="196"/>
      <c r="Z889" s="196"/>
    </row>
    <row r="890">
      <c r="A890" s="140"/>
      <c r="B890" s="140"/>
      <c r="C890" s="107"/>
      <c r="D890" s="107"/>
      <c r="E890" s="107"/>
      <c r="F890" s="107"/>
      <c r="G890" s="140"/>
      <c r="H890" s="156"/>
      <c r="I890" s="95"/>
      <c r="J890" s="41"/>
      <c r="K890" s="85"/>
      <c r="L890" s="85"/>
      <c r="M890" s="196"/>
      <c r="N890" s="41"/>
      <c r="O890" s="32" t="str">
        <f t="shared" si="872"/>
        <v/>
      </c>
      <c r="P890" s="41"/>
      <c r="Q890" s="196"/>
      <c r="R890" s="196"/>
      <c r="S890" s="85"/>
      <c r="T890" s="41"/>
      <c r="U890" s="196"/>
      <c r="V890" s="196"/>
      <c r="W890" s="196"/>
      <c r="X890" s="196"/>
      <c r="Y890" s="196"/>
      <c r="Z890" s="196"/>
    </row>
    <row r="891">
      <c r="A891" s="140"/>
      <c r="B891" s="140"/>
      <c r="C891" s="107"/>
      <c r="D891" s="107"/>
      <c r="E891" s="107"/>
      <c r="F891" s="107"/>
      <c r="G891" s="140"/>
      <c r="H891" s="156"/>
      <c r="I891" s="95"/>
      <c r="J891" s="41"/>
      <c r="K891" s="85"/>
      <c r="L891" s="85"/>
      <c r="M891" s="196"/>
      <c r="N891" s="41"/>
      <c r="O891" s="32" t="str">
        <f t="shared" si="872"/>
        <v/>
      </c>
      <c r="P891" s="41"/>
      <c r="Q891" s="196"/>
      <c r="R891" s="196"/>
      <c r="S891" s="85"/>
      <c r="T891" s="41"/>
      <c r="U891" s="196"/>
      <c r="V891" s="196"/>
      <c r="W891" s="196"/>
      <c r="X891" s="196"/>
      <c r="Y891" s="196"/>
      <c r="Z891" s="196"/>
    </row>
    <row r="892">
      <c r="A892" s="140"/>
      <c r="B892" s="140"/>
      <c r="C892" s="107"/>
      <c r="D892" s="107"/>
      <c r="E892" s="107"/>
      <c r="F892" s="107"/>
      <c r="G892" s="140"/>
      <c r="H892" s="156"/>
      <c r="I892" s="95"/>
      <c r="J892" s="41"/>
      <c r="K892" s="85"/>
      <c r="L892" s="85"/>
      <c r="M892" s="196"/>
      <c r="N892" s="41"/>
      <c r="O892" s="32" t="str">
        <f t="shared" si="872"/>
        <v/>
      </c>
      <c r="P892" s="41"/>
      <c r="Q892" s="196"/>
      <c r="R892" s="196"/>
      <c r="S892" s="85"/>
      <c r="T892" s="41"/>
      <c r="U892" s="196"/>
      <c r="V892" s="196"/>
      <c r="W892" s="196"/>
      <c r="X892" s="196"/>
      <c r="Y892" s="196"/>
      <c r="Z892" s="196"/>
    </row>
    <row r="893">
      <c r="A893" s="140"/>
      <c r="B893" s="140"/>
      <c r="C893" s="107"/>
      <c r="D893" s="107"/>
      <c r="E893" s="107"/>
      <c r="F893" s="107"/>
      <c r="G893" s="140"/>
      <c r="H893" s="156"/>
      <c r="I893" s="95"/>
      <c r="J893" s="41"/>
      <c r="K893" s="85"/>
      <c r="L893" s="85"/>
      <c r="M893" s="196"/>
      <c r="N893" s="41"/>
      <c r="O893" s="32" t="str">
        <f t="shared" si="872"/>
        <v/>
      </c>
      <c r="P893" s="41"/>
      <c r="Q893" s="196"/>
      <c r="R893" s="196"/>
      <c r="S893" s="85"/>
      <c r="T893" s="41"/>
      <c r="U893" s="196"/>
      <c r="V893" s="196"/>
      <c r="W893" s="196"/>
      <c r="X893" s="196"/>
      <c r="Y893" s="196"/>
      <c r="Z893" s="196"/>
    </row>
    <row r="894">
      <c r="A894" s="140"/>
      <c r="B894" s="140"/>
      <c r="C894" s="107"/>
      <c r="D894" s="107"/>
      <c r="E894" s="107"/>
      <c r="F894" s="107"/>
      <c r="G894" s="140"/>
      <c r="H894" s="156"/>
      <c r="I894" s="95"/>
      <c r="J894" s="41"/>
      <c r="K894" s="85"/>
      <c r="L894" s="85"/>
      <c r="M894" s="196"/>
      <c r="N894" s="41"/>
      <c r="O894" s="32" t="str">
        <f t="shared" si="872"/>
        <v/>
      </c>
      <c r="P894" s="41"/>
      <c r="Q894" s="196"/>
      <c r="R894" s="196"/>
      <c r="S894" s="85"/>
      <c r="T894" s="41"/>
      <c r="U894" s="196"/>
      <c r="V894" s="196"/>
      <c r="W894" s="196"/>
      <c r="X894" s="196"/>
      <c r="Y894" s="196"/>
      <c r="Z894" s="196"/>
    </row>
    <row r="895">
      <c r="A895" s="140"/>
      <c r="B895" s="140"/>
      <c r="C895" s="107"/>
      <c r="D895" s="107"/>
      <c r="E895" s="107"/>
      <c r="F895" s="107"/>
      <c r="G895" s="140"/>
      <c r="H895" s="156"/>
      <c r="I895" s="95"/>
      <c r="J895" s="41"/>
      <c r="K895" s="85"/>
      <c r="L895" s="85"/>
      <c r="M895" s="196"/>
      <c r="N895" s="41"/>
      <c r="O895" s="32" t="str">
        <f t="shared" si="872"/>
        <v/>
      </c>
      <c r="P895" s="41"/>
      <c r="Q895" s="196"/>
      <c r="R895" s="196"/>
      <c r="S895" s="85"/>
      <c r="T895" s="41"/>
      <c r="U895" s="196"/>
      <c r="V895" s="196"/>
      <c r="W895" s="196"/>
      <c r="X895" s="196"/>
      <c r="Y895" s="196"/>
      <c r="Z895" s="196"/>
    </row>
    <row r="896">
      <c r="A896" s="140"/>
      <c r="B896" s="140"/>
      <c r="C896" s="107"/>
      <c r="D896" s="107"/>
      <c r="E896" s="107"/>
      <c r="F896" s="107"/>
      <c r="G896" s="140"/>
      <c r="H896" s="156"/>
      <c r="I896" s="95"/>
      <c r="J896" s="41"/>
      <c r="K896" s="85"/>
      <c r="L896" s="85"/>
      <c r="M896" s="196"/>
      <c r="N896" s="41"/>
      <c r="O896" s="32" t="str">
        <f t="shared" si="872"/>
        <v/>
      </c>
      <c r="P896" s="41"/>
      <c r="Q896" s="196"/>
      <c r="R896" s="196"/>
      <c r="S896" s="85"/>
      <c r="T896" s="41"/>
      <c r="U896" s="196"/>
      <c r="V896" s="196"/>
      <c r="W896" s="196"/>
      <c r="X896" s="196"/>
      <c r="Y896" s="196"/>
      <c r="Z896" s="196"/>
    </row>
    <row r="897">
      <c r="A897" s="140"/>
      <c r="B897" s="140"/>
      <c r="C897" s="107"/>
      <c r="D897" s="107"/>
      <c r="E897" s="107"/>
      <c r="F897" s="107"/>
      <c r="G897" s="140"/>
      <c r="H897" s="156"/>
      <c r="I897" s="95"/>
      <c r="J897" s="41"/>
      <c r="K897" s="85"/>
      <c r="L897" s="85"/>
      <c r="M897" s="196"/>
      <c r="N897" s="41"/>
      <c r="O897" s="32" t="str">
        <f t="shared" si="872"/>
        <v/>
      </c>
      <c r="P897" s="41"/>
      <c r="Q897" s="196"/>
      <c r="R897" s="196"/>
      <c r="S897" s="85"/>
      <c r="T897" s="41"/>
      <c r="U897" s="196"/>
      <c r="V897" s="196"/>
      <c r="W897" s="196"/>
      <c r="X897" s="196"/>
      <c r="Y897" s="196"/>
      <c r="Z897" s="196"/>
    </row>
    <row r="898">
      <c r="A898" s="140"/>
      <c r="B898" s="140"/>
      <c r="C898" s="107"/>
      <c r="D898" s="107"/>
      <c r="E898" s="107"/>
      <c r="F898" s="107"/>
      <c r="G898" s="140"/>
      <c r="H898" s="156"/>
      <c r="I898" s="95"/>
      <c r="J898" s="41"/>
      <c r="K898" s="85"/>
      <c r="L898" s="85"/>
      <c r="M898" s="196"/>
      <c r="N898" s="41"/>
      <c r="O898" s="32" t="str">
        <f t="shared" si="872"/>
        <v/>
      </c>
      <c r="P898" s="41"/>
      <c r="Q898" s="196"/>
      <c r="R898" s="196"/>
      <c r="S898" s="85"/>
      <c r="T898" s="41"/>
      <c r="U898" s="196"/>
      <c r="V898" s="196"/>
      <c r="W898" s="196"/>
      <c r="X898" s="196"/>
      <c r="Y898" s="196"/>
      <c r="Z898" s="196"/>
    </row>
    <row r="899">
      <c r="A899" s="140"/>
      <c r="B899" s="140"/>
      <c r="C899" s="107"/>
      <c r="D899" s="107"/>
      <c r="E899" s="107"/>
      <c r="F899" s="107"/>
      <c r="G899" s="140"/>
      <c r="H899" s="156"/>
      <c r="I899" s="95"/>
      <c r="J899" s="41"/>
      <c r="K899" s="85"/>
      <c r="L899" s="85"/>
      <c r="M899" s="196"/>
      <c r="N899" s="41"/>
      <c r="O899" s="32" t="str">
        <f t="shared" si="872"/>
        <v/>
      </c>
      <c r="P899" s="41"/>
      <c r="Q899" s="196"/>
      <c r="R899" s="196"/>
      <c r="S899" s="85"/>
      <c r="T899" s="41"/>
      <c r="U899" s="196"/>
      <c r="V899" s="196"/>
      <c r="W899" s="196"/>
      <c r="X899" s="196"/>
      <c r="Y899" s="196"/>
      <c r="Z899" s="196"/>
    </row>
    <row r="900">
      <c r="A900" s="140"/>
      <c r="B900" s="140"/>
      <c r="C900" s="107"/>
      <c r="D900" s="107"/>
      <c r="E900" s="107"/>
      <c r="F900" s="107"/>
      <c r="G900" s="140"/>
      <c r="H900" s="156"/>
      <c r="I900" s="95"/>
      <c r="J900" s="41"/>
      <c r="K900" s="85"/>
      <c r="L900" s="85"/>
      <c r="M900" s="196"/>
      <c r="N900" s="41"/>
      <c r="O900" s="32" t="str">
        <f t="shared" si="872"/>
        <v/>
      </c>
      <c r="P900" s="41"/>
      <c r="Q900" s="196"/>
      <c r="R900" s="196"/>
      <c r="S900" s="85"/>
      <c r="T900" s="41"/>
      <c r="U900" s="196"/>
      <c r="V900" s="196"/>
      <c r="W900" s="196"/>
      <c r="X900" s="196"/>
      <c r="Y900" s="196"/>
      <c r="Z900" s="196"/>
    </row>
    <row r="901">
      <c r="A901" s="140"/>
      <c r="B901" s="140"/>
      <c r="C901" s="107"/>
      <c r="D901" s="107"/>
      <c r="E901" s="107"/>
      <c r="F901" s="107"/>
      <c r="G901" s="140"/>
      <c r="H901" s="156"/>
      <c r="I901" s="95"/>
      <c r="J901" s="41"/>
      <c r="K901" s="85"/>
      <c r="L901" s="85"/>
      <c r="M901" s="196"/>
      <c r="N901" s="41"/>
      <c r="O901" s="32" t="str">
        <f t="shared" si="872"/>
        <v/>
      </c>
      <c r="P901" s="41"/>
      <c r="Q901" s="196"/>
      <c r="R901" s="196"/>
      <c r="S901" s="85"/>
      <c r="T901" s="41"/>
      <c r="U901" s="196"/>
      <c r="V901" s="196"/>
      <c r="W901" s="196"/>
      <c r="X901" s="196"/>
      <c r="Y901" s="196"/>
      <c r="Z901" s="196"/>
    </row>
    <row r="902">
      <c r="A902" s="140"/>
      <c r="B902" s="140"/>
      <c r="C902" s="107"/>
      <c r="D902" s="107"/>
      <c r="E902" s="107"/>
      <c r="F902" s="107"/>
      <c r="G902" s="140"/>
      <c r="H902" s="156"/>
      <c r="I902" s="95"/>
      <c r="J902" s="41"/>
      <c r="K902" s="85"/>
      <c r="L902" s="85"/>
      <c r="M902" s="196"/>
      <c r="N902" s="41"/>
      <c r="O902" s="32" t="str">
        <f t="shared" si="872"/>
        <v/>
      </c>
      <c r="P902" s="41"/>
      <c r="Q902" s="196"/>
      <c r="R902" s="196"/>
      <c r="S902" s="85"/>
      <c r="T902" s="41"/>
      <c r="U902" s="196"/>
      <c r="V902" s="196"/>
      <c r="W902" s="196"/>
      <c r="X902" s="196"/>
      <c r="Y902" s="196"/>
      <c r="Z902" s="196"/>
    </row>
    <row r="903">
      <c r="A903" s="140"/>
      <c r="B903" s="140"/>
      <c r="C903" s="107"/>
      <c r="D903" s="107"/>
      <c r="E903" s="107"/>
      <c r="F903" s="107"/>
      <c r="G903" s="140"/>
      <c r="H903" s="156"/>
      <c r="I903" s="95"/>
      <c r="J903" s="41"/>
      <c r="K903" s="85"/>
      <c r="L903" s="85"/>
      <c r="M903" s="196"/>
      <c r="N903" s="41"/>
      <c r="O903" s="32" t="str">
        <f t="shared" si="872"/>
        <v/>
      </c>
      <c r="P903" s="41"/>
      <c r="Q903" s="196"/>
      <c r="R903" s="196"/>
      <c r="S903" s="85"/>
      <c r="T903" s="41"/>
      <c r="U903" s="196"/>
      <c r="V903" s="196"/>
      <c r="W903" s="196"/>
      <c r="X903" s="196"/>
      <c r="Y903" s="196"/>
      <c r="Z903" s="196"/>
    </row>
    <row r="904">
      <c r="A904" s="140"/>
      <c r="B904" s="140"/>
      <c r="C904" s="107"/>
      <c r="D904" s="107"/>
      <c r="E904" s="107"/>
      <c r="F904" s="107"/>
      <c r="G904" s="140"/>
      <c r="H904" s="156"/>
      <c r="I904" s="95"/>
      <c r="J904" s="41"/>
      <c r="K904" s="85"/>
      <c r="L904" s="85"/>
      <c r="M904" s="196"/>
      <c r="N904" s="41"/>
      <c r="O904" s="32" t="str">
        <f t="shared" si="872"/>
        <v/>
      </c>
      <c r="P904" s="41"/>
      <c r="Q904" s="196"/>
      <c r="R904" s="196"/>
      <c r="S904" s="85"/>
      <c r="T904" s="41"/>
      <c r="U904" s="196"/>
      <c r="V904" s="196"/>
      <c r="W904" s="196"/>
      <c r="X904" s="196"/>
      <c r="Y904" s="196"/>
      <c r="Z904" s="196"/>
    </row>
    <row r="905">
      <c r="A905" s="140"/>
      <c r="B905" s="140"/>
      <c r="C905" s="107"/>
      <c r="D905" s="107"/>
      <c r="E905" s="107"/>
      <c r="F905" s="107"/>
      <c r="G905" s="140"/>
      <c r="H905" s="156"/>
      <c r="I905" s="95"/>
      <c r="J905" s="41"/>
      <c r="K905" s="85"/>
      <c r="L905" s="85"/>
      <c r="M905" s="196"/>
      <c r="N905" s="41"/>
      <c r="O905" s="32" t="str">
        <f t="shared" si="872"/>
        <v/>
      </c>
      <c r="P905" s="41"/>
      <c r="Q905" s="196"/>
      <c r="R905" s="196"/>
      <c r="S905" s="85"/>
      <c r="T905" s="41"/>
      <c r="U905" s="196"/>
      <c r="V905" s="196"/>
      <c r="W905" s="196"/>
      <c r="X905" s="196"/>
      <c r="Y905" s="196"/>
      <c r="Z905" s="196"/>
    </row>
    <row r="906">
      <c r="A906" s="140"/>
      <c r="B906" s="140"/>
      <c r="C906" s="107"/>
      <c r="D906" s="107"/>
      <c r="E906" s="107"/>
      <c r="F906" s="107"/>
      <c r="G906" s="140"/>
      <c r="H906" s="156"/>
      <c r="I906" s="95"/>
      <c r="J906" s="41"/>
      <c r="K906" s="85"/>
      <c r="L906" s="85"/>
      <c r="M906" s="196"/>
      <c r="N906" s="41"/>
      <c r="O906" s="32" t="str">
        <f t="shared" si="872"/>
        <v/>
      </c>
      <c r="P906" s="41"/>
      <c r="Q906" s="196"/>
      <c r="R906" s="196"/>
      <c r="S906" s="85"/>
      <c r="T906" s="41"/>
      <c r="U906" s="196"/>
      <c r="V906" s="196"/>
      <c r="W906" s="196"/>
      <c r="X906" s="196"/>
      <c r="Y906" s="196"/>
      <c r="Z906" s="196"/>
    </row>
    <row r="907">
      <c r="A907" s="140"/>
      <c r="B907" s="140"/>
      <c r="C907" s="107"/>
      <c r="D907" s="107"/>
      <c r="E907" s="107"/>
      <c r="F907" s="107"/>
      <c r="G907" s="140"/>
      <c r="H907" s="156"/>
      <c r="I907" s="95"/>
      <c r="J907" s="41"/>
      <c r="K907" s="85"/>
      <c r="L907" s="85"/>
      <c r="M907" s="196"/>
      <c r="N907" s="41"/>
      <c r="O907" s="32" t="str">
        <f t="shared" si="872"/>
        <v/>
      </c>
      <c r="P907" s="41"/>
      <c r="Q907" s="196"/>
      <c r="R907" s="196"/>
      <c r="S907" s="85"/>
      <c r="T907" s="41"/>
      <c r="U907" s="196"/>
      <c r="V907" s="196"/>
      <c r="W907" s="196"/>
      <c r="X907" s="196"/>
      <c r="Y907" s="196"/>
      <c r="Z907" s="196"/>
    </row>
    <row r="908">
      <c r="A908" s="140"/>
      <c r="B908" s="140"/>
      <c r="C908" s="107"/>
      <c r="D908" s="107"/>
      <c r="E908" s="107"/>
      <c r="F908" s="107"/>
      <c r="G908" s="140"/>
      <c r="H908" s="156"/>
      <c r="I908" s="95"/>
      <c r="J908" s="41"/>
      <c r="K908" s="85"/>
      <c r="L908" s="85"/>
      <c r="M908" s="196"/>
      <c r="N908" s="41"/>
      <c r="O908" s="32" t="str">
        <f t="shared" si="872"/>
        <v/>
      </c>
      <c r="P908" s="41"/>
      <c r="Q908" s="196"/>
      <c r="R908" s="196"/>
      <c r="S908" s="85"/>
      <c r="T908" s="41"/>
      <c r="U908" s="196"/>
      <c r="V908" s="196"/>
      <c r="W908" s="196"/>
      <c r="X908" s="196"/>
      <c r="Y908" s="196"/>
      <c r="Z908" s="196"/>
    </row>
    <row r="909">
      <c r="A909" s="140"/>
      <c r="B909" s="140"/>
      <c r="C909" s="107"/>
      <c r="D909" s="107"/>
      <c r="E909" s="107"/>
      <c r="F909" s="107"/>
      <c r="G909" s="140"/>
      <c r="H909" s="156"/>
      <c r="I909" s="95"/>
      <c r="J909" s="41"/>
      <c r="K909" s="85"/>
      <c r="L909" s="85"/>
      <c r="M909" s="196"/>
      <c r="N909" s="41"/>
      <c r="O909" s="32" t="str">
        <f t="shared" si="872"/>
        <v/>
      </c>
      <c r="P909" s="41"/>
      <c r="Q909" s="196"/>
      <c r="R909" s="196"/>
      <c r="S909" s="85"/>
      <c r="T909" s="41"/>
      <c r="U909" s="196"/>
      <c r="V909" s="196"/>
      <c r="W909" s="196"/>
      <c r="X909" s="196"/>
      <c r="Y909" s="196"/>
      <c r="Z909" s="196"/>
    </row>
    <row r="910">
      <c r="A910" s="140"/>
      <c r="B910" s="140"/>
      <c r="C910" s="107"/>
      <c r="D910" s="107"/>
      <c r="E910" s="107"/>
      <c r="F910" s="107"/>
      <c r="G910" s="140"/>
      <c r="H910" s="156"/>
      <c r="I910" s="95"/>
      <c r="J910" s="41"/>
      <c r="K910" s="85"/>
      <c r="L910" s="85"/>
      <c r="M910" s="196"/>
      <c r="N910" s="41"/>
      <c r="O910" s="32" t="str">
        <f t="shared" si="872"/>
        <v/>
      </c>
      <c r="P910" s="41"/>
      <c r="Q910" s="196"/>
      <c r="R910" s="196"/>
      <c r="S910" s="85"/>
      <c r="T910" s="41"/>
      <c r="U910" s="196"/>
      <c r="V910" s="196"/>
      <c r="W910" s="196"/>
      <c r="X910" s="196"/>
      <c r="Y910" s="196"/>
      <c r="Z910" s="196"/>
    </row>
    <row r="911">
      <c r="A911" s="140"/>
      <c r="B911" s="140"/>
      <c r="C911" s="107"/>
      <c r="D911" s="107"/>
      <c r="E911" s="107"/>
      <c r="F911" s="107"/>
      <c r="G911" s="140"/>
      <c r="H911" s="156"/>
      <c r="I911" s="95"/>
      <c r="J911" s="41"/>
      <c r="K911" s="85"/>
      <c r="L911" s="85"/>
      <c r="M911" s="196"/>
      <c r="N911" s="41"/>
      <c r="O911" s="32" t="str">
        <f t="shared" si="872"/>
        <v/>
      </c>
      <c r="P911" s="41"/>
      <c r="Q911" s="196"/>
      <c r="R911" s="196"/>
      <c r="S911" s="85"/>
      <c r="T911" s="41"/>
      <c r="U911" s="196"/>
      <c r="V911" s="196"/>
      <c r="W911" s="196"/>
      <c r="X911" s="196"/>
      <c r="Y911" s="196"/>
      <c r="Z911" s="196"/>
    </row>
    <row r="912">
      <c r="A912" s="140"/>
      <c r="B912" s="140"/>
      <c r="C912" s="107"/>
      <c r="D912" s="107"/>
      <c r="E912" s="107"/>
      <c r="F912" s="107"/>
      <c r="G912" s="140"/>
      <c r="H912" s="156"/>
      <c r="I912" s="95"/>
      <c r="J912" s="41"/>
      <c r="K912" s="85"/>
      <c r="L912" s="85"/>
      <c r="M912" s="196"/>
      <c r="N912" s="41"/>
      <c r="O912" s="32" t="str">
        <f t="shared" si="872"/>
        <v/>
      </c>
      <c r="P912" s="41"/>
      <c r="Q912" s="196"/>
      <c r="R912" s="196"/>
      <c r="S912" s="85"/>
      <c r="T912" s="41"/>
      <c r="U912" s="196"/>
      <c r="V912" s="196"/>
      <c r="W912" s="196"/>
      <c r="X912" s="196"/>
      <c r="Y912" s="196"/>
      <c r="Z912" s="196"/>
    </row>
    <row r="913">
      <c r="A913" s="140"/>
      <c r="B913" s="140"/>
      <c r="C913" s="107"/>
      <c r="D913" s="107"/>
      <c r="E913" s="107"/>
      <c r="F913" s="107"/>
      <c r="G913" s="140"/>
      <c r="H913" s="156"/>
      <c r="I913" s="95"/>
      <c r="J913" s="41"/>
      <c r="K913" s="85"/>
      <c r="L913" s="85"/>
      <c r="M913" s="196"/>
      <c r="N913" s="41"/>
      <c r="O913" s="32" t="str">
        <f t="shared" si="872"/>
        <v/>
      </c>
      <c r="P913" s="41"/>
      <c r="Q913" s="196"/>
      <c r="R913" s="196"/>
      <c r="S913" s="85"/>
      <c r="T913" s="41"/>
      <c r="U913" s="196"/>
      <c r="V913" s="196"/>
      <c r="W913" s="196"/>
      <c r="X913" s="196"/>
      <c r="Y913" s="196"/>
      <c r="Z913" s="196"/>
    </row>
    <row r="914">
      <c r="A914" s="140"/>
      <c r="B914" s="140"/>
      <c r="C914" s="107"/>
      <c r="D914" s="107"/>
      <c r="E914" s="107"/>
      <c r="F914" s="107"/>
      <c r="G914" s="140"/>
      <c r="H914" s="156"/>
      <c r="I914" s="95"/>
      <c r="J914" s="41"/>
      <c r="K914" s="85"/>
      <c r="L914" s="85"/>
      <c r="M914" s="196"/>
      <c r="N914" s="41"/>
      <c r="O914" s="32" t="str">
        <f t="shared" si="872"/>
        <v/>
      </c>
      <c r="P914" s="41"/>
      <c r="Q914" s="196"/>
      <c r="R914" s="196"/>
      <c r="S914" s="85"/>
      <c r="T914" s="41"/>
      <c r="U914" s="196"/>
      <c r="V914" s="196"/>
      <c r="W914" s="196"/>
      <c r="X914" s="196"/>
      <c r="Y914" s="196"/>
      <c r="Z914" s="196"/>
    </row>
    <row r="915">
      <c r="A915" s="140"/>
      <c r="B915" s="140"/>
      <c r="C915" s="107"/>
      <c r="D915" s="107"/>
      <c r="E915" s="107"/>
      <c r="F915" s="107"/>
      <c r="G915" s="140"/>
      <c r="H915" s="156"/>
      <c r="I915" s="95"/>
      <c r="J915" s="41"/>
      <c r="K915" s="85"/>
      <c r="L915" s="85"/>
      <c r="M915" s="196"/>
      <c r="N915" s="41"/>
      <c r="O915" s="32" t="str">
        <f t="shared" si="872"/>
        <v/>
      </c>
      <c r="P915" s="41"/>
      <c r="Q915" s="196"/>
      <c r="R915" s="196"/>
      <c r="S915" s="85"/>
      <c r="T915" s="41"/>
      <c r="U915" s="196"/>
      <c r="V915" s="196"/>
      <c r="W915" s="196"/>
      <c r="X915" s="196"/>
      <c r="Y915" s="196"/>
      <c r="Z915" s="196"/>
    </row>
    <row r="916">
      <c r="A916" s="140"/>
      <c r="B916" s="140"/>
      <c r="C916" s="107"/>
      <c r="D916" s="107"/>
      <c r="E916" s="107"/>
      <c r="F916" s="107"/>
      <c r="G916" s="140"/>
      <c r="H916" s="156"/>
      <c r="I916" s="95"/>
      <c r="J916" s="41"/>
      <c r="K916" s="85"/>
      <c r="L916" s="85"/>
      <c r="M916" s="196"/>
      <c r="N916" s="41"/>
      <c r="O916" s="32" t="str">
        <f t="shared" si="872"/>
        <v/>
      </c>
      <c r="P916" s="41"/>
      <c r="Q916" s="196"/>
      <c r="R916" s="196"/>
      <c r="S916" s="85"/>
      <c r="T916" s="41"/>
      <c r="U916" s="196"/>
      <c r="V916" s="196"/>
      <c r="W916" s="196"/>
      <c r="X916" s="196"/>
      <c r="Y916" s="196"/>
      <c r="Z916" s="196"/>
    </row>
    <row r="917">
      <c r="A917" s="140"/>
      <c r="B917" s="140"/>
      <c r="C917" s="107"/>
      <c r="D917" s="107"/>
      <c r="E917" s="107"/>
      <c r="F917" s="107"/>
      <c r="G917" s="140"/>
      <c r="H917" s="156"/>
      <c r="I917" s="95"/>
      <c r="J917" s="41"/>
      <c r="K917" s="85"/>
      <c r="L917" s="85"/>
      <c r="M917" s="196"/>
      <c r="N917" s="41"/>
      <c r="O917" s="32" t="str">
        <f t="shared" si="872"/>
        <v/>
      </c>
      <c r="P917" s="41"/>
      <c r="Q917" s="196"/>
      <c r="R917" s="196"/>
      <c r="S917" s="85"/>
      <c r="T917" s="41"/>
      <c r="U917" s="196"/>
      <c r="V917" s="196"/>
      <c r="W917" s="196"/>
      <c r="X917" s="196"/>
      <c r="Y917" s="196"/>
      <c r="Z917" s="196"/>
    </row>
    <row r="918">
      <c r="A918" s="140"/>
      <c r="B918" s="140"/>
      <c r="C918" s="107"/>
      <c r="D918" s="107"/>
      <c r="E918" s="107"/>
      <c r="F918" s="107"/>
      <c r="G918" s="140"/>
      <c r="H918" s="156"/>
      <c r="I918" s="95"/>
      <c r="J918" s="41"/>
      <c r="K918" s="85"/>
      <c r="L918" s="85"/>
      <c r="M918" s="196"/>
      <c r="N918" s="41"/>
      <c r="O918" s="32" t="str">
        <f t="shared" si="872"/>
        <v/>
      </c>
      <c r="P918" s="41"/>
      <c r="Q918" s="196"/>
      <c r="R918" s="196"/>
      <c r="S918" s="85"/>
      <c r="T918" s="41"/>
      <c r="U918" s="196"/>
      <c r="V918" s="196"/>
      <c r="W918" s="196"/>
      <c r="X918" s="196"/>
      <c r="Y918" s="196"/>
      <c r="Z918" s="196"/>
    </row>
    <row r="919">
      <c r="A919" s="140"/>
      <c r="B919" s="140"/>
      <c r="C919" s="107"/>
      <c r="D919" s="107"/>
      <c r="E919" s="107"/>
      <c r="F919" s="107"/>
      <c r="G919" s="140"/>
      <c r="H919" s="156"/>
      <c r="I919" s="95"/>
      <c r="J919" s="41"/>
      <c r="K919" s="85"/>
      <c r="L919" s="85"/>
      <c r="M919" s="196"/>
      <c r="N919" s="41"/>
      <c r="O919" s="32" t="str">
        <f t="shared" si="872"/>
        <v/>
      </c>
      <c r="P919" s="41"/>
      <c r="Q919" s="196"/>
      <c r="R919" s="196"/>
      <c r="S919" s="85"/>
      <c r="T919" s="41"/>
      <c r="U919" s="196"/>
      <c r="V919" s="196"/>
      <c r="W919" s="196"/>
      <c r="X919" s="196"/>
      <c r="Y919" s="196"/>
      <c r="Z919" s="196"/>
    </row>
    <row r="920">
      <c r="A920" s="140"/>
      <c r="B920" s="140"/>
      <c r="C920" s="107"/>
      <c r="D920" s="107"/>
      <c r="E920" s="107"/>
      <c r="F920" s="107"/>
      <c r="G920" s="140"/>
      <c r="H920" s="156"/>
      <c r="I920" s="95"/>
      <c r="J920" s="41"/>
      <c r="K920" s="85"/>
      <c r="L920" s="85"/>
      <c r="M920" s="196"/>
      <c r="N920" s="41"/>
      <c r="O920" s="32" t="str">
        <f t="shared" si="872"/>
        <v/>
      </c>
      <c r="P920" s="41"/>
      <c r="Q920" s="196"/>
      <c r="R920" s="196"/>
      <c r="S920" s="85"/>
      <c r="T920" s="41"/>
      <c r="U920" s="196"/>
      <c r="V920" s="196"/>
      <c r="W920" s="196"/>
      <c r="X920" s="196"/>
      <c r="Y920" s="196"/>
      <c r="Z920" s="196"/>
    </row>
    <row r="921">
      <c r="A921" s="140"/>
      <c r="B921" s="140"/>
      <c r="C921" s="107"/>
      <c r="D921" s="107"/>
      <c r="E921" s="107"/>
      <c r="F921" s="107"/>
      <c r="G921" s="140"/>
      <c r="H921" s="156"/>
      <c r="I921" s="95"/>
      <c r="J921" s="41"/>
      <c r="K921" s="85"/>
      <c r="L921" s="85"/>
      <c r="M921" s="196"/>
      <c r="N921" s="41"/>
      <c r="O921" s="32" t="str">
        <f t="shared" si="872"/>
        <v/>
      </c>
      <c r="P921" s="41"/>
      <c r="Q921" s="196"/>
      <c r="R921" s="196"/>
      <c r="S921" s="85"/>
      <c r="T921" s="41"/>
      <c r="U921" s="196"/>
      <c r="V921" s="196"/>
      <c r="W921" s="196"/>
      <c r="X921" s="196"/>
      <c r="Y921" s="196"/>
      <c r="Z921" s="196"/>
    </row>
    <row r="922">
      <c r="A922" s="140"/>
      <c r="B922" s="140"/>
      <c r="C922" s="107"/>
      <c r="D922" s="107"/>
      <c r="E922" s="107"/>
      <c r="F922" s="107"/>
      <c r="G922" s="140"/>
      <c r="H922" s="156"/>
      <c r="I922" s="95"/>
      <c r="J922" s="41"/>
      <c r="K922" s="85"/>
      <c r="L922" s="85"/>
      <c r="M922" s="196"/>
      <c r="N922" s="41"/>
      <c r="O922" s="32" t="str">
        <f t="shared" si="872"/>
        <v/>
      </c>
      <c r="P922" s="41"/>
      <c r="Q922" s="196"/>
      <c r="R922" s="196"/>
      <c r="S922" s="85"/>
      <c r="T922" s="41"/>
      <c r="U922" s="196"/>
      <c r="V922" s="196"/>
      <c r="W922" s="196"/>
      <c r="X922" s="196"/>
      <c r="Y922" s="196"/>
      <c r="Z922" s="196"/>
    </row>
    <row r="923">
      <c r="A923" s="140"/>
      <c r="B923" s="140"/>
      <c r="C923" s="107"/>
      <c r="D923" s="107"/>
      <c r="E923" s="107"/>
      <c r="F923" s="107"/>
      <c r="G923" s="140"/>
      <c r="H923" s="156"/>
      <c r="I923" s="95"/>
      <c r="J923" s="41"/>
      <c r="K923" s="85"/>
      <c r="L923" s="85"/>
      <c r="M923" s="196"/>
      <c r="N923" s="41"/>
      <c r="O923" s="32" t="str">
        <f t="shared" si="872"/>
        <v/>
      </c>
      <c r="P923" s="41"/>
      <c r="Q923" s="196"/>
      <c r="R923" s="196"/>
      <c r="S923" s="85"/>
      <c r="T923" s="41"/>
      <c r="U923" s="196"/>
      <c r="V923" s="196"/>
      <c r="W923" s="196"/>
      <c r="X923" s="196"/>
      <c r="Y923" s="196"/>
      <c r="Z923" s="196"/>
    </row>
    <row r="924">
      <c r="A924" s="140"/>
      <c r="B924" s="140"/>
      <c r="C924" s="107"/>
      <c r="D924" s="107"/>
      <c r="E924" s="107"/>
      <c r="F924" s="107"/>
      <c r="G924" s="140"/>
      <c r="H924" s="156"/>
      <c r="I924" s="95"/>
      <c r="J924" s="41"/>
      <c r="K924" s="85"/>
      <c r="L924" s="85"/>
      <c r="M924" s="196"/>
      <c r="N924" s="41"/>
      <c r="O924" s="32" t="str">
        <f t="shared" si="872"/>
        <v/>
      </c>
      <c r="P924" s="41"/>
      <c r="Q924" s="196"/>
      <c r="R924" s="196"/>
      <c r="S924" s="85"/>
      <c r="T924" s="41"/>
      <c r="U924" s="196"/>
      <c r="V924" s="196"/>
      <c r="W924" s="196"/>
      <c r="X924" s="196"/>
      <c r="Y924" s="196"/>
      <c r="Z924" s="196"/>
    </row>
    <row r="925">
      <c r="A925" s="140"/>
      <c r="B925" s="140"/>
      <c r="C925" s="107"/>
      <c r="D925" s="107"/>
      <c r="E925" s="107"/>
      <c r="F925" s="107"/>
      <c r="G925" s="140"/>
      <c r="H925" s="156"/>
      <c r="I925" s="95"/>
      <c r="J925" s="41"/>
      <c r="K925" s="85"/>
      <c r="L925" s="85"/>
      <c r="M925" s="196"/>
      <c r="N925" s="41"/>
      <c r="O925" s="32" t="str">
        <f t="shared" si="872"/>
        <v/>
      </c>
      <c r="P925" s="41"/>
      <c r="Q925" s="196"/>
      <c r="R925" s="196"/>
      <c r="S925" s="85"/>
      <c r="T925" s="41"/>
      <c r="U925" s="196"/>
      <c r="V925" s="196"/>
      <c r="W925" s="196"/>
      <c r="X925" s="196"/>
      <c r="Y925" s="196"/>
      <c r="Z925" s="196"/>
    </row>
    <row r="926">
      <c r="A926" s="140"/>
      <c r="B926" s="140"/>
      <c r="C926" s="107"/>
      <c r="D926" s="107"/>
      <c r="E926" s="107"/>
      <c r="F926" s="107"/>
      <c r="G926" s="140"/>
      <c r="H926" s="156"/>
      <c r="I926" s="95"/>
      <c r="J926" s="41"/>
      <c r="K926" s="85"/>
      <c r="L926" s="85"/>
      <c r="M926" s="196"/>
      <c r="N926" s="41"/>
      <c r="O926" s="32" t="str">
        <f t="shared" si="872"/>
        <v/>
      </c>
      <c r="P926" s="41"/>
      <c r="Q926" s="196"/>
      <c r="R926" s="196"/>
      <c r="S926" s="85"/>
      <c r="T926" s="41"/>
      <c r="U926" s="196"/>
      <c r="V926" s="196"/>
      <c r="W926" s="196"/>
      <c r="X926" s="196"/>
      <c r="Y926" s="196"/>
      <c r="Z926" s="196"/>
    </row>
    <row r="927">
      <c r="A927" s="140"/>
      <c r="B927" s="140"/>
      <c r="C927" s="107"/>
      <c r="D927" s="107"/>
      <c r="E927" s="107"/>
      <c r="F927" s="107"/>
      <c r="G927" s="140"/>
      <c r="H927" s="156"/>
      <c r="I927" s="95"/>
      <c r="J927" s="41"/>
      <c r="K927" s="85"/>
      <c r="L927" s="85"/>
      <c r="M927" s="196"/>
      <c r="N927" s="41"/>
      <c r="O927" s="32" t="str">
        <f t="shared" si="872"/>
        <v/>
      </c>
      <c r="P927" s="41"/>
      <c r="Q927" s="196"/>
      <c r="R927" s="196"/>
      <c r="S927" s="85"/>
      <c r="T927" s="41"/>
      <c r="U927" s="196"/>
      <c r="V927" s="196"/>
      <c r="W927" s="196"/>
      <c r="X927" s="196"/>
      <c r="Y927" s="196"/>
      <c r="Z927" s="196"/>
    </row>
    <row r="928">
      <c r="A928" s="140"/>
      <c r="B928" s="140"/>
      <c r="C928" s="107"/>
      <c r="D928" s="107"/>
      <c r="E928" s="107"/>
      <c r="F928" s="107"/>
      <c r="G928" s="140"/>
      <c r="H928" s="156"/>
      <c r="I928" s="95"/>
      <c r="J928" s="41"/>
      <c r="K928" s="85"/>
      <c r="L928" s="85"/>
      <c r="M928" s="196"/>
      <c r="N928" s="41"/>
      <c r="O928" s="32" t="str">
        <f t="shared" si="872"/>
        <v/>
      </c>
      <c r="P928" s="41"/>
      <c r="Q928" s="196"/>
      <c r="R928" s="196"/>
      <c r="S928" s="85"/>
      <c r="T928" s="41"/>
      <c r="U928" s="196"/>
      <c r="V928" s="196"/>
      <c r="W928" s="196"/>
      <c r="X928" s="196"/>
      <c r="Y928" s="196"/>
      <c r="Z928" s="196"/>
    </row>
    <row r="929">
      <c r="A929" s="140"/>
      <c r="B929" s="140"/>
      <c r="C929" s="107"/>
      <c r="D929" s="107"/>
      <c r="E929" s="107"/>
      <c r="F929" s="107"/>
      <c r="G929" s="140"/>
      <c r="H929" s="156"/>
      <c r="I929" s="95"/>
      <c r="J929" s="41"/>
      <c r="K929" s="85"/>
      <c r="L929" s="85"/>
      <c r="M929" s="196"/>
      <c r="N929" s="41"/>
      <c r="O929" s="32" t="str">
        <f t="shared" si="872"/>
        <v/>
      </c>
      <c r="P929" s="41"/>
      <c r="Q929" s="196"/>
      <c r="R929" s="196"/>
      <c r="S929" s="85"/>
      <c r="T929" s="41"/>
      <c r="U929" s="196"/>
      <c r="V929" s="196"/>
      <c r="W929" s="196"/>
      <c r="X929" s="196"/>
      <c r="Y929" s="196"/>
      <c r="Z929" s="196"/>
    </row>
    <row r="930">
      <c r="A930" s="140"/>
      <c r="B930" s="140"/>
      <c r="C930" s="107"/>
      <c r="D930" s="107"/>
      <c r="E930" s="107"/>
      <c r="F930" s="107"/>
      <c r="G930" s="140"/>
      <c r="H930" s="156"/>
      <c r="I930" s="206"/>
      <c r="J930" s="207"/>
      <c r="K930" s="107"/>
      <c r="L930" s="107"/>
      <c r="M930" s="208"/>
      <c r="N930" s="41"/>
      <c r="O930" s="208"/>
      <c r="P930" s="207"/>
      <c r="Q930" s="208"/>
      <c r="R930" s="208"/>
      <c r="S930" s="107"/>
      <c r="T930" s="207"/>
      <c r="U930" s="208"/>
      <c r="V930" s="208"/>
      <c r="W930" s="208"/>
      <c r="X930" s="208"/>
      <c r="Y930" s="208"/>
      <c r="Z930" s="208"/>
    </row>
    <row r="931">
      <c r="A931" s="140"/>
      <c r="B931" s="140"/>
      <c r="C931" s="107"/>
      <c r="D931" s="107"/>
      <c r="E931" s="107"/>
      <c r="F931" s="107"/>
      <c r="G931" s="140"/>
      <c r="H931" s="156"/>
      <c r="I931" s="206"/>
      <c r="J931" s="207"/>
      <c r="K931" s="107"/>
      <c r="L931" s="107"/>
      <c r="M931" s="208"/>
      <c r="N931" s="41"/>
      <c r="O931" s="208"/>
      <c r="P931" s="207"/>
      <c r="Q931" s="208"/>
      <c r="R931" s="208"/>
      <c r="S931" s="107"/>
      <c r="T931" s="207"/>
      <c r="U931" s="208"/>
      <c r="V931" s="208"/>
      <c r="W931" s="208"/>
      <c r="X931" s="208"/>
      <c r="Y931" s="208"/>
      <c r="Z931" s="208"/>
    </row>
    <row r="932">
      <c r="A932" s="140"/>
      <c r="B932" s="140"/>
      <c r="C932" s="107"/>
      <c r="D932" s="107"/>
      <c r="E932" s="107"/>
      <c r="F932" s="107"/>
      <c r="G932" s="140"/>
      <c r="H932" s="156"/>
      <c r="I932" s="206"/>
      <c r="J932" s="207"/>
      <c r="K932" s="107"/>
      <c r="L932" s="107"/>
      <c r="M932" s="208"/>
      <c r="N932" s="41"/>
      <c r="O932" s="208"/>
      <c r="P932" s="207"/>
      <c r="Q932" s="208"/>
      <c r="R932" s="208"/>
      <c r="S932" s="107"/>
      <c r="T932" s="207"/>
      <c r="U932" s="208"/>
      <c r="V932" s="208"/>
      <c r="W932" s="208"/>
      <c r="X932" s="208"/>
      <c r="Y932" s="208"/>
      <c r="Z932" s="208"/>
    </row>
    <row r="933">
      <c r="A933" s="140"/>
      <c r="B933" s="140"/>
      <c r="C933" s="107"/>
      <c r="D933" s="107"/>
      <c r="E933" s="107"/>
      <c r="F933" s="107"/>
      <c r="G933" s="140"/>
      <c r="H933" s="156"/>
      <c r="I933" s="206"/>
      <c r="J933" s="207"/>
      <c r="K933" s="107"/>
      <c r="L933" s="107"/>
      <c r="M933" s="208"/>
      <c r="N933" s="41"/>
      <c r="O933" s="208"/>
      <c r="P933" s="207"/>
      <c r="Q933" s="208"/>
      <c r="R933" s="208"/>
      <c r="S933" s="107"/>
      <c r="T933" s="207"/>
      <c r="U933" s="208"/>
      <c r="V933" s="208"/>
      <c r="W933" s="208"/>
      <c r="X933" s="208"/>
      <c r="Y933" s="208"/>
      <c r="Z933" s="208"/>
    </row>
    <row r="934">
      <c r="A934" s="140"/>
      <c r="B934" s="140"/>
      <c r="C934" s="107"/>
      <c r="D934" s="107"/>
      <c r="E934" s="107"/>
      <c r="F934" s="107"/>
      <c r="G934" s="140"/>
      <c r="H934" s="156"/>
      <c r="I934" s="206"/>
      <c r="J934" s="207"/>
      <c r="K934" s="107"/>
      <c r="L934" s="107"/>
      <c r="M934" s="208"/>
      <c r="N934" s="41"/>
      <c r="O934" s="208"/>
      <c r="P934" s="207"/>
      <c r="Q934" s="208"/>
      <c r="R934" s="208"/>
      <c r="S934" s="107"/>
      <c r="T934" s="207"/>
      <c r="U934" s="208"/>
      <c r="V934" s="208"/>
      <c r="W934" s="208"/>
      <c r="X934" s="208"/>
      <c r="Y934" s="208"/>
      <c r="Z934" s="208"/>
    </row>
    <row r="935">
      <c r="A935" s="140"/>
      <c r="B935" s="140"/>
      <c r="C935" s="107"/>
      <c r="D935" s="107"/>
      <c r="E935" s="107"/>
      <c r="F935" s="107"/>
      <c r="G935" s="140"/>
      <c r="H935" s="156"/>
      <c r="I935" s="206"/>
      <c r="J935" s="207"/>
      <c r="K935" s="107"/>
      <c r="L935" s="107"/>
      <c r="M935" s="208"/>
      <c r="N935" s="41"/>
      <c r="O935" s="208"/>
      <c r="P935" s="207"/>
      <c r="Q935" s="208"/>
      <c r="R935" s="208"/>
      <c r="S935" s="107"/>
      <c r="T935" s="207"/>
      <c r="U935" s="208"/>
      <c r="V935" s="208"/>
      <c r="W935" s="208"/>
      <c r="X935" s="208"/>
      <c r="Y935" s="208"/>
      <c r="Z935" s="208"/>
    </row>
    <row r="936">
      <c r="A936" s="140"/>
      <c r="B936" s="140"/>
      <c r="C936" s="107"/>
      <c r="D936" s="107"/>
      <c r="E936" s="107"/>
      <c r="F936" s="107"/>
      <c r="G936" s="140"/>
      <c r="H936" s="156"/>
      <c r="I936" s="206"/>
      <c r="J936" s="207"/>
      <c r="K936" s="107"/>
      <c r="L936" s="107"/>
      <c r="M936" s="208"/>
      <c r="N936" s="41"/>
      <c r="O936" s="208"/>
      <c r="P936" s="207"/>
      <c r="Q936" s="208"/>
      <c r="R936" s="208"/>
      <c r="S936" s="107"/>
      <c r="T936" s="207"/>
      <c r="U936" s="208"/>
      <c r="V936" s="208"/>
      <c r="W936" s="208"/>
      <c r="X936" s="208"/>
      <c r="Y936" s="208"/>
      <c r="Z936" s="208"/>
    </row>
    <row r="937">
      <c r="A937" s="140"/>
      <c r="B937" s="140"/>
      <c r="C937" s="107"/>
      <c r="D937" s="107"/>
      <c r="E937" s="107"/>
      <c r="F937" s="107"/>
      <c r="G937" s="140"/>
      <c r="H937" s="156"/>
      <c r="I937" s="206"/>
      <c r="J937" s="207"/>
      <c r="K937" s="107"/>
      <c r="L937" s="107"/>
      <c r="M937" s="208"/>
      <c r="N937" s="41"/>
      <c r="O937" s="208"/>
      <c r="P937" s="207"/>
      <c r="Q937" s="208"/>
      <c r="R937" s="208"/>
      <c r="S937" s="107"/>
      <c r="T937" s="207"/>
      <c r="U937" s="208"/>
      <c r="V937" s="208"/>
      <c r="W937" s="208"/>
      <c r="X937" s="208"/>
      <c r="Y937" s="208"/>
      <c r="Z937" s="208"/>
    </row>
    <row r="938">
      <c r="A938" s="140"/>
      <c r="B938" s="140"/>
      <c r="C938" s="107"/>
      <c r="D938" s="107"/>
      <c r="E938" s="107"/>
      <c r="F938" s="107"/>
      <c r="G938" s="140"/>
      <c r="H938" s="156"/>
      <c r="I938" s="206"/>
      <c r="J938" s="207"/>
      <c r="K938" s="107"/>
      <c r="L938" s="107"/>
      <c r="M938" s="208"/>
      <c r="N938" s="41"/>
      <c r="O938" s="208"/>
      <c r="P938" s="207"/>
      <c r="Q938" s="208"/>
      <c r="R938" s="208"/>
      <c r="S938" s="107"/>
      <c r="T938" s="207"/>
      <c r="U938" s="208"/>
      <c r="V938" s="208"/>
      <c r="W938" s="208"/>
      <c r="X938" s="208"/>
      <c r="Y938" s="208"/>
      <c r="Z938" s="208"/>
    </row>
    <row r="939">
      <c r="A939" s="140"/>
      <c r="B939" s="140"/>
      <c r="C939" s="107"/>
      <c r="D939" s="107"/>
      <c r="E939" s="107"/>
      <c r="F939" s="107"/>
      <c r="G939" s="140"/>
      <c r="H939" s="156"/>
      <c r="I939" s="206"/>
      <c r="J939" s="207"/>
      <c r="K939" s="107"/>
      <c r="L939" s="107"/>
      <c r="M939" s="208"/>
      <c r="N939" s="41"/>
      <c r="O939" s="208"/>
      <c r="P939" s="207"/>
      <c r="Q939" s="208"/>
      <c r="R939" s="208"/>
      <c r="S939" s="107"/>
      <c r="T939" s="207"/>
      <c r="U939" s="208"/>
      <c r="V939" s="208"/>
      <c r="W939" s="208"/>
      <c r="X939" s="208"/>
      <c r="Y939" s="208"/>
      <c r="Z939" s="208"/>
    </row>
    <row r="940">
      <c r="A940" s="140"/>
      <c r="B940" s="140"/>
      <c r="C940" s="107"/>
      <c r="D940" s="107"/>
      <c r="E940" s="107"/>
      <c r="F940" s="107"/>
      <c r="G940" s="140"/>
      <c r="H940" s="156"/>
      <c r="I940" s="206"/>
      <c r="J940" s="207"/>
      <c r="K940" s="107"/>
      <c r="L940" s="107"/>
      <c r="M940" s="208"/>
      <c r="N940" s="41"/>
      <c r="O940" s="208"/>
      <c r="P940" s="207"/>
      <c r="Q940" s="208"/>
      <c r="R940" s="208"/>
      <c r="S940" s="107"/>
      <c r="T940" s="207"/>
      <c r="U940" s="208"/>
      <c r="V940" s="208"/>
      <c r="W940" s="208"/>
      <c r="X940" s="208"/>
      <c r="Y940" s="208"/>
      <c r="Z940" s="208"/>
    </row>
    <row r="941">
      <c r="A941" s="140"/>
      <c r="B941" s="140"/>
      <c r="C941" s="107"/>
      <c r="D941" s="107"/>
      <c r="E941" s="107"/>
      <c r="F941" s="107"/>
      <c r="G941" s="140"/>
      <c r="H941" s="156"/>
      <c r="I941" s="206"/>
      <c r="J941" s="207"/>
      <c r="K941" s="107"/>
      <c r="L941" s="107"/>
      <c r="M941" s="208"/>
      <c r="N941" s="41"/>
      <c r="O941" s="208"/>
      <c r="P941" s="207"/>
      <c r="Q941" s="208"/>
      <c r="R941" s="208"/>
      <c r="S941" s="107"/>
      <c r="T941" s="207"/>
      <c r="U941" s="208"/>
      <c r="V941" s="208"/>
      <c r="W941" s="208"/>
      <c r="X941" s="208"/>
      <c r="Y941" s="208"/>
      <c r="Z941" s="208"/>
    </row>
    <row r="942">
      <c r="A942" s="140"/>
      <c r="B942" s="140"/>
      <c r="C942" s="107"/>
      <c r="D942" s="107"/>
      <c r="E942" s="107"/>
      <c r="F942" s="107"/>
      <c r="G942" s="140"/>
      <c r="H942" s="156"/>
      <c r="I942" s="206"/>
      <c r="J942" s="207"/>
      <c r="K942" s="107"/>
      <c r="L942" s="107"/>
      <c r="M942" s="208"/>
      <c r="N942" s="41"/>
      <c r="O942" s="208"/>
      <c r="P942" s="207"/>
      <c r="Q942" s="208"/>
      <c r="R942" s="208"/>
      <c r="S942" s="107"/>
      <c r="T942" s="207"/>
      <c r="U942" s="208"/>
      <c r="V942" s="208"/>
      <c r="W942" s="208"/>
      <c r="X942" s="208"/>
      <c r="Y942" s="208"/>
      <c r="Z942" s="208"/>
    </row>
    <row r="943">
      <c r="A943" s="140"/>
      <c r="B943" s="140"/>
      <c r="C943" s="107"/>
      <c r="D943" s="107"/>
      <c r="E943" s="107"/>
      <c r="F943" s="107"/>
      <c r="G943" s="140"/>
      <c r="H943" s="156"/>
      <c r="I943" s="206"/>
      <c r="J943" s="207"/>
      <c r="K943" s="107"/>
      <c r="L943" s="107"/>
      <c r="M943" s="208"/>
      <c r="N943" s="41"/>
      <c r="O943" s="208"/>
      <c r="P943" s="207"/>
      <c r="Q943" s="208"/>
      <c r="R943" s="208"/>
      <c r="S943" s="107"/>
      <c r="T943" s="207"/>
      <c r="U943" s="208"/>
      <c r="V943" s="208"/>
      <c r="W943" s="208"/>
      <c r="X943" s="208"/>
      <c r="Y943" s="208"/>
      <c r="Z943" s="208"/>
    </row>
    <row r="944">
      <c r="A944" s="140"/>
      <c r="B944" s="140"/>
      <c r="C944" s="107"/>
      <c r="D944" s="107"/>
      <c r="E944" s="107"/>
      <c r="F944" s="107"/>
      <c r="G944" s="140"/>
      <c r="H944" s="156"/>
      <c r="I944" s="206"/>
      <c r="J944" s="207"/>
      <c r="K944" s="107"/>
      <c r="L944" s="107"/>
      <c r="M944" s="208"/>
      <c r="N944" s="41"/>
      <c r="O944" s="208"/>
      <c r="P944" s="207"/>
      <c r="Q944" s="208"/>
      <c r="R944" s="208"/>
      <c r="S944" s="107"/>
      <c r="T944" s="207"/>
      <c r="U944" s="208"/>
      <c r="V944" s="208"/>
      <c r="W944" s="208"/>
      <c r="X944" s="208"/>
      <c r="Y944" s="208"/>
      <c r="Z944" s="208"/>
    </row>
    <row r="945">
      <c r="A945" s="140"/>
      <c r="B945" s="140"/>
      <c r="C945" s="107"/>
      <c r="D945" s="107"/>
      <c r="E945" s="107"/>
      <c r="F945" s="107"/>
      <c r="G945" s="140"/>
      <c r="H945" s="156"/>
      <c r="I945" s="206"/>
      <c r="J945" s="207"/>
      <c r="K945" s="107"/>
      <c r="L945" s="107"/>
      <c r="M945" s="208"/>
      <c r="N945" s="41"/>
      <c r="O945" s="208"/>
      <c r="P945" s="207"/>
      <c r="Q945" s="208"/>
      <c r="R945" s="208"/>
      <c r="S945" s="107"/>
      <c r="T945" s="207"/>
      <c r="U945" s="208"/>
      <c r="V945" s="208"/>
      <c r="W945" s="208"/>
      <c r="X945" s="208"/>
      <c r="Y945" s="208"/>
      <c r="Z945" s="208"/>
    </row>
    <row r="946">
      <c r="A946" s="140"/>
      <c r="B946" s="140"/>
      <c r="C946" s="107"/>
      <c r="D946" s="107"/>
      <c r="E946" s="107"/>
      <c r="F946" s="107"/>
      <c r="G946" s="140"/>
      <c r="H946" s="156"/>
      <c r="I946" s="206"/>
      <c r="J946" s="207"/>
      <c r="K946" s="107"/>
      <c r="L946" s="107"/>
      <c r="M946" s="208"/>
      <c r="N946" s="41"/>
      <c r="O946" s="208"/>
      <c r="P946" s="207"/>
      <c r="Q946" s="208"/>
      <c r="R946" s="208"/>
      <c r="S946" s="107"/>
      <c r="T946" s="207"/>
      <c r="U946" s="208"/>
      <c r="V946" s="208"/>
      <c r="W946" s="208"/>
      <c r="X946" s="208"/>
      <c r="Y946" s="208"/>
      <c r="Z946" s="208"/>
    </row>
    <row r="947">
      <c r="A947" s="140"/>
      <c r="B947" s="140"/>
      <c r="C947" s="107"/>
      <c r="D947" s="107"/>
      <c r="E947" s="107"/>
      <c r="F947" s="107"/>
      <c r="G947" s="140"/>
      <c r="H947" s="156"/>
      <c r="I947" s="206"/>
      <c r="J947" s="207"/>
      <c r="K947" s="107"/>
      <c r="L947" s="107"/>
      <c r="M947" s="208"/>
      <c r="N947" s="41"/>
      <c r="O947" s="208"/>
      <c r="P947" s="207"/>
      <c r="Q947" s="208"/>
      <c r="R947" s="208"/>
      <c r="S947" s="107"/>
      <c r="T947" s="207"/>
      <c r="U947" s="208"/>
      <c r="V947" s="208"/>
      <c r="W947" s="208"/>
      <c r="X947" s="208"/>
      <c r="Y947" s="208"/>
      <c r="Z947" s="208"/>
    </row>
    <row r="948">
      <c r="A948" s="140"/>
      <c r="B948" s="140"/>
      <c r="C948" s="107"/>
      <c r="D948" s="107"/>
      <c r="E948" s="107"/>
      <c r="F948" s="107"/>
      <c r="G948" s="140"/>
      <c r="H948" s="156"/>
      <c r="I948" s="206"/>
      <c r="J948" s="207"/>
      <c r="K948" s="107"/>
      <c r="L948" s="107"/>
      <c r="M948" s="208"/>
      <c r="N948" s="41"/>
      <c r="O948" s="208"/>
      <c r="P948" s="207"/>
      <c r="Q948" s="208"/>
      <c r="R948" s="208"/>
      <c r="S948" s="107"/>
      <c r="T948" s="207"/>
      <c r="U948" s="208"/>
      <c r="V948" s="208"/>
      <c r="W948" s="208"/>
      <c r="X948" s="208"/>
      <c r="Y948" s="208"/>
      <c r="Z948" s="208"/>
    </row>
    <row r="949">
      <c r="A949" s="140"/>
      <c r="B949" s="140"/>
      <c r="C949" s="107"/>
      <c r="D949" s="107"/>
      <c r="E949" s="107"/>
      <c r="F949" s="107"/>
      <c r="G949" s="140"/>
      <c r="H949" s="156"/>
      <c r="I949" s="206"/>
      <c r="J949" s="207"/>
      <c r="K949" s="107"/>
      <c r="L949" s="107"/>
      <c r="M949" s="208"/>
      <c r="N949" s="41"/>
      <c r="O949" s="208"/>
      <c r="P949" s="207"/>
      <c r="Q949" s="208"/>
      <c r="R949" s="208"/>
      <c r="S949" s="107"/>
      <c r="T949" s="207"/>
      <c r="U949" s="208"/>
      <c r="V949" s="208"/>
      <c r="W949" s="208"/>
      <c r="X949" s="208"/>
      <c r="Y949" s="208"/>
      <c r="Z949" s="208"/>
    </row>
    <row r="950">
      <c r="A950" s="140"/>
      <c r="B950" s="140"/>
      <c r="C950" s="107"/>
      <c r="D950" s="107"/>
      <c r="E950" s="107"/>
      <c r="F950" s="107"/>
      <c r="G950" s="140"/>
      <c r="H950" s="156"/>
      <c r="I950" s="206"/>
      <c r="J950" s="207"/>
      <c r="K950" s="107"/>
      <c r="L950" s="107"/>
      <c r="M950" s="208"/>
      <c r="N950" s="41"/>
      <c r="O950" s="208"/>
      <c r="P950" s="207"/>
      <c r="Q950" s="208"/>
      <c r="R950" s="208"/>
      <c r="S950" s="107"/>
      <c r="T950" s="207"/>
      <c r="U950" s="208"/>
      <c r="V950" s="208"/>
      <c r="W950" s="208"/>
      <c r="X950" s="208"/>
      <c r="Y950" s="208"/>
      <c r="Z950" s="208"/>
    </row>
    <row r="951">
      <c r="A951" s="140"/>
      <c r="B951" s="140"/>
      <c r="C951" s="107"/>
      <c r="D951" s="107"/>
      <c r="E951" s="107"/>
      <c r="F951" s="107"/>
      <c r="G951" s="140"/>
      <c r="H951" s="156"/>
      <c r="I951" s="206"/>
      <c r="J951" s="207"/>
      <c r="K951" s="107"/>
      <c r="L951" s="107"/>
      <c r="M951" s="208"/>
      <c r="N951" s="41"/>
      <c r="O951" s="208"/>
      <c r="P951" s="207"/>
      <c r="Q951" s="208"/>
      <c r="R951" s="208"/>
      <c r="S951" s="107"/>
      <c r="T951" s="207"/>
      <c r="U951" s="208"/>
      <c r="V951" s="208"/>
      <c r="W951" s="208"/>
      <c r="X951" s="208"/>
      <c r="Y951" s="208"/>
      <c r="Z951" s="208"/>
    </row>
    <row r="952">
      <c r="A952" s="140"/>
      <c r="B952" s="140"/>
      <c r="C952" s="107"/>
      <c r="D952" s="107"/>
      <c r="E952" s="107"/>
      <c r="F952" s="107"/>
      <c r="G952" s="140"/>
      <c r="H952" s="156"/>
      <c r="I952" s="206"/>
      <c r="J952" s="207"/>
      <c r="K952" s="107"/>
      <c r="L952" s="107"/>
      <c r="M952" s="208"/>
      <c r="N952" s="41"/>
      <c r="O952" s="208"/>
      <c r="P952" s="207"/>
      <c r="Q952" s="208"/>
      <c r="R952" s="208"/>
      <c r="S952" s="107"/>
      <c r="T952" s="207"/>
      <c r="U952" s="208"/>
      <c r="V952" s="208"/>
      <c r="W952" s="208"/>
      <c r="X952" s="208"/>
      <c r="Y952" s="208"/>
      <c r="Z952" s="208"/>
    </row>
    <row r="953">
      <c r="A953" s="140"/>
      <c r="B953" s="140"/>
      <c r="C953" s="107"/>
      <c r="D953" s="107"/>
      <c r="E953" s="107"/>
      <c r="F953" s="107"/>
      <c r="G953" s="140"/>
      <c r="H953" s="156"/>
      <c r="I953" s="206"/>
      <c r="J953" s="207"/>
      <c r="K953" s="107"/>
      <c r="L953" s="107"/>
      <c r="M953" s="208"/>
      <c r="N953" s="41"/>
      <c r="O953" s="208"/>
      <c r="P953" s="207"/>
      <c r="Q953" s="208"/>
      <c r="R953" s="208"/>
      <c r="S953" s="107"/>
      <c r="T953" s="207"/>
      <c r="U953" s="208"/>
      <c r="V953" s="208"/>
      <c r="W953" s="208"/>
      <c r="X953" s="208"/>
      <c r="Y953" s="208"/>
      <c r="Z953" s="208"/>
    </row>
    <row r="954">
      <c r="A954" s="140"/>
      <c r="B954" s="140"/>
      <c r="C954" s="107"/>
      <c r="D954" s="107"/>
      <c r="E954" s="107"/>
      <c r="F954" s="107"/>
      <c r="G954" s="140"/>
      <c r="H954" s="156"/>
      <c r="I954" s="206"/>
      <c r="J954" s="207"/>
      <c r="K954" s="107"/>
      <c r="L954" s="107"/>
      <c r="M954" s="208"/>
      <c r="N954" s="41"/>
      <c r="O954" s="208"/>
      <c r="P954" s="207"/>
      <c r="Q954" s="208"/>
      <c r="R954" s="208"/>
      <c r="S954" s="107"/>
      <c r="T954" s="207"/>
      <c r="U954" s="208"/>
      <c r="V954" s="208"/>
      <c r="W954" s="208"/>
      <c r="X954" s="208"/>
      <c r="Y954" s="208"/>
      <c r="Z954" s="208"/>
    </row>
    <row r="955">
      <c r="A955" s="140"/>
      <c r="B955" s="140"/>
      <c r="C955" s="107"/>
      <c r="D955" s="107"/>
      <c r="E955" s="107"/>
      <c r="F955" s="107"/>
      <c r="G955" s="140"/>
      <c r="H955" s="156"/>
      <c r="I955" s="206"/>
      <c r="J955" s="207"/>
      <c r="K955" s="107"/>
      <c r="L955" s="107"/>
      <c r="M955" s="208"/>
      <c r="N955" s="41"/>
      <c r="O955" s="208"/>
      <c r="P955" s="207"/>
      <c r="Q955" s="208"/>
      <c r="R955" s="208"/>
      <c r="S955" s="107"/>
      <c r="T955" s="207"/>
      <c r="U955" s="208"/>
      <c r="V955" s="208"/>
      <c r="W955" s="208"/>
      <c r="X955" s="208"/>
      <c r="Y955" s="208"/>
      <c r="Z955" s="208"/>
    </row>
    <row r="956">
      <c r="A956" s="140"/>
      <c r="B956" s="140"/>
      <c r="C956" s="107"/>
      <c r="D956" s="107"/>
      <c r="E956" s="107"/>
      <c r="F956" s="107"/>
      <c r="G956" s="140"/>
      <c r="H956" s="156"/>
      <c r="I956" s="206"/>
      <c r="J956" s="207"/>
      <c r="K956" s="107"/>
      <c r="L956" s="107"/>
      <c r="M956" s="208"/>
      <c r="N956" s="41"/>
      <c r="O956" s="208"/>
      <c r="P956" s="207"/>
      <c r="Q956" s="208"/>
      <c r="R956" s="208"/>
      <c r="S956" s="107"/>
      <c r="T956" s="207"/>
      <c r="U956" s="208"/>
      <c r="V956" s="208"/>
      <c r="W956" s="208"/>
      <c r="X956" s="208"/>
      <c r="Y956" s="208"/>
      <c r="Z956" s="208"/>
    </row>
    <row r="957">
      <c r="A957" s="140"/>
      <c r="B957" s="140"/>
      <c r="C957" s="107"/>
      <c r="D957" s="107"/>
      <c r="E957" s="107"/>
      <c r="F957" s="107"/>
      <c r="G957" s="140"/>
      <c r="H957" s="156"/>
      <c r="I957" s="206"/>
      <c r="J957" s="207"/>
      <c r="K957" s="107"/>
      <c r="L957" s="107"/>
      <c r="M957" s="208"/>
      <c r="N957" s="41"/>
      <c r="O957" s="208"/>
      <c r="P957" s="207"/>
      <c r="Q957" s="208"/>
      <c r="R957" s="208"/>
      <c r="S957" s="107"/>
      <c r="T957" s="207"/>
      <c r="U957" s="208"/>
      <c r="V957" s="208"/>
      <c r="W957" s="208"/>
      <c r="X957" s="208"/>
      <c r="Y957" s="208"/>
      <c r="Z957" s="208"/>
    </row>
    <row r="958">
      <c r="A958" s="140"/>
      <c r="B958" s="140"/>
      <c r="C958" s="107"/>
      <c r="D958" s="107"/>
      <c r="E958" s="107"/>
      <c r="F958" s="107"/>
      <c r="G958" s="140"/>
      <c r="H958" s="156"/>
      <c r="I958" s="206"/>
      <c r="J958" s="207"/>
      <c r="K958" s="107"/>
      <c r="L958" s="107"/>
      <c r="M958" s="208"/>
      <c r="N958" s="41"/>
      <c r="O958" s="208"/>
      <c r="P958" s="207"/>
      <c r="Q958" s="208"/>
      <c r="R958" s="208"/>
      <c r="S958" s="107"/>
      <c r="T958" s="207"/>
      <c r="U958" s="208"/>
      <c r="V958" s="208"/>
      <c r="W958" s="208"/>
      <c r="X958" s="208"/>
      <c r="Y958" s="208"/>
      <c r="Z958" s="208"/>
    </row>
    <row r="959">
      <c r="A959" s="140"/>
      <c r="B959" s="140"/>
      <c r="C959" s="107"/>
      <c r="D959" s="107"/>
      <c r="E959" s="107"/>
      <c r="F959" s="107"/>
      <c r="G959" s="140"/>
      <c r="H959" s="156"/>
      <c r="I959" s="206"/>
      <c r="J959" s="207"/>
      <c r="K959" s="107"/>
      <c r="L959" s="107"/>
      <c r="M959" s="208"/>
      <c r="N959" s="41"/>
      <c r="O959" s="208"/>
      <c r="P959" s="207"/>
      <c r="Q959" s="208"/>
      <c r="R959" s="208"/>
      <c r="S959" s="107"/>
      <c r="T959" s="207"/>
      <c r="U959" s="208"/>
      <c r="V959" s="208"/>
      <c r="W959" s="208"/>
      <c r="X959" s="208"/>
      <c r="Y959" s="208"/>
      <c r="Z959" s="208"/>
    </row>
    <row r="960">
      <c r="A960" s="140"/>
      <c r="B960" s="140"/>
      <c r="C960" s="107"/>
      <c r="D960" s="107"/>
      <c r="E960" s="107"/>
      <c r="F960" s="107"/>
      <c r="G960" s="140"/>
      <c r="H960" s="156"/>
      <c r="I960" s="206"/>
      <c r="J960" s="207"/>
      <c r="K960" s="107"/>
      <c r="L960" s="107"/>
      <c r="M960" s="208"/>
      <c r="N960" s="41"/>
      <c r="O960" s="208"/>
      <c r="P960" s="207"/>
      <c r="Q960" s="208"/>
      <c r="R960" s="208"/>
      <c r="S960" s="107"/>
      <c r="T960" s="207"/>
      <c r="U960" s="208"/>
      <c r="V960" s="208"/>
      <c r="W960" s="208"/>
      <c r="X960" s="208"/>
      <c r="Y960" s="208"/>
      <c r="Z960" s="208"/>
    </row>
    <row r="961">
      <c r="A961" s="140"/>
      <c r="B961" s="140"/>
      <c r="C961" s="107"/>
      <c r="D961" s="107"/>
      <c r="E961" s="107"/>
      <c r="F961" s="107"/>
      <c r="G961" s="140"/>
      <c r="H961" s="156"/>
      <c r="I961" s="206"/>
      <c r="J961" s="207"/>
      <c r="K961" s="107"/>
      <c r="L961" s="107"/>
      <c r="M961" s="208"/>
      <c r="N961" s="41"/>
      <c r="O961" s="208"/>
      <c r="P961" s="207"/>
      <c r="Q961" s="208"/>
      <c r="R961" s="208"/>
      <c r="S961" s="107"/>
      <c r="T961" s="207"/>
      <c r="U961" s="208"/>
      <c r="V961" s="208"/>
      <c r="W961" s="208"/>
      <c r="X961" s="208"/>
      <c r="Y961" s="208"/>
      <c r="Z961" s="208"/>
    </row>
    <row r="962">
      <c r="A962" s="140"/>
      <c r="B962" s="140"/>
      <c r="C962" s="107"/>
      <c r="D962" s="107"/>
      <c r="E962" s="107"/>
      <c r="F962" s="107"/>
      <c r="G962" s="140"/>
      <c r="H962" s="156"/>
      <c r="I962" s="206"/>
      <c r="J962" s="207"/>
      <c r="K962" s="107"/>
      <c r="L962" s="107"/>
      <c r="M962" s="208"/>
      <c r="N962" s="41"/>
      <c r="O962" s="208"/>
      <c r="P962" s="207"/>
      <c r="Q962" s="208"/>
      <c r="R962" s="208"/>
      <c r="S962" s="107"/>
      <c r="T962" s="207"/>
      <c r="U962" s="208"/>
      <c r="V962" s="208"/>
      <c r="W962" s="208"/>
      <c r="X962" s="208"/>
      <c r="Y962" s="208"/>
      <c r="Z962" s="208"/>
    </row>
    <row r="963">
      <c r="A963" s="140"/>
      <c r="B963" s="140"/>
      <c r="C963" s="107"/>
      <c r="D963" s="107"/>
      <c r="E963" s="107"/>
      <c r="F963" s="107"/>
      <c r="G963" s="140"/>
      <c r="H963" s="156"/>
      <c r="I963" s="206"/>
      <c r="J963" s="207"/>
      <c r="K963" s="107"/>
      <c r="L963" s="107"/>
      <c r="M963" s="208"/>
      <c r="N963" s="41"/>
      <c r="O963" s="208"/>
      <c r="P963" s="207"/>
      <c r="Q963" s="208"/>
      <c r="R963" s="208"/>
      <c r="S963" s="107"/>
      <c r="T963" s="207"/>
      <c r="U963" s="208"/>
      <c r="V963" s="208"/>
      <c r="W963" s="208"/>
      <c r="X963" s="208"/>
      <c r="Y963" s="208"/>
      <c r="Z963" s="208"/>
    </row>
    <row r="964">
      <c r="A964" s="140"/>
      <c r="B964" s="140"/>
      <c r="C964" s="107"/>
      <c r="D964" s="107"/>
      <c r="E964" s="107"/>
      <c r="F964" s="107"/>
      <c r="G964" s="140"/>
      <c r="H964" s="156"/>
      <c r="I964" s="206"/>
      <c r="J964" s="207"/>
      <c r="K964" s="107"/>
      <c r="L964" s="107"/>
      <c r="M964" s="208"/>
      <c r="N964" s="41"/>
      <c r="O964" s="208"/>
      <c r="P964" s="207"/>
      <c r="Q964" s="208"/>
      <c r="R964" s="208"/>
      <c r="S964" s="107"/>
      <c r="T964" s="207"/>
      <c r="U964" s="208"/>
      <c r="V964" s="208"/>
      <c r="W964" s="208"/>
      <c r="X964" s="208"/>
      <c r="Y964" s="208"/>
      <c r="Z964" s="208"/>
    </row>
    <row r="965">
      <c r="A965" s="140"/>
      <c r="B965" s="140"/>
      <c r="C965" s="107"/>
      <c r="D965" s="107"/>
      <c r="E965" s="107"/>
      <c r="F965" s="107"/>
      <c r="G965" s="140"/>
      <c r="H965" s="156"/>
      <c r="I965" s="206"/>
      <c r="J965" s="207"/>
      <c r="K965" s="107"/>
      <c r="L965" s="107"/>
      <c r="M965" s="208"/>
      <c r="N965" s="41"/>
      <c r="O965" s="208"/>
      <c r="P965" s="207"/>
      <c r="Q965" s="208"/>
      <c r="R965" s="208"/>
      <c r="S965" s="107"/>
      <c r="T965" s="207"/>
      <c r="U965" s="208"/>
      <c r="V965" s="208"/>
      <c r="W965" s="208"/>
      <c r="X965" s="208"/>
      <c r="Y965" s="208"/>
      <c r="Z965" s="208"/>
    </row>
    <row r="966">
      <c r="A966" s="140"/>
      <c r="B966" s="140"/>
      <c r="C966" s="107"/>
      <c r="D966" s="107"/>
      <c r="E966" s="107"/>
      <c r="F966" s="107"/>
      <c r="G966" s="140"/>
      <c r="H966" s="156"/>
      <c r="I966" s="206"/>
      <c r="J966" s="207"/>
      <c r="K966" s="107"/>
      <c r="L966" s="107"/>
      <c r="M966" s="208"/>
      <c r="N966" s="41"/>
      <c r="O966" s="208"/>
      <c r="P966" s="207"/>
      <c r="Q966" s="208"/>
      <c r="R966" s="208"/>
      <c r="S966" s="107"/>
      <c r="T966" s="207"/>
      <c r="U966" s="208"/>
      <c r="V966" s="208"/>
      <c r="W966" s="208"/>
      <c r="X966" s="208"/>
      <c r="Y966" s="208"/>
      <c r="Z966" s="208"/>
    </row>
    <row r="967">
      <c r="A967" s="140"/>
      <c r="B967" s="140"/>
      <c r="C967" s="107"/>
      <c r="D967" s="107"/>
      <c r="E967" s="107"/>
      <c r="F967" s="107"/>
      <c r="G967" s="140"/>
      <c r="H967" s="156"/>
      <c r="I967" s="206"/>
      <c r="J967" s="207"/>
      <c r="K967" s="107"/>
      <c r="L967" s="107"/>
      <c r="M967" s="208"/>
      <c r="N967" s="41"/>
      <c r="O967" s="208"/>
      <c r="P967" s="207"/>
      <c r="Q967" s="208"/>
      <c r="R967" s="208"/>
      <c r="S967" s="107"/>
      <c r="T967" s="207"/>
      <c r="U967" s="208"/>
      <c r="V967" s="208"/>
      <c r="W967" s="208"/>
      <c r="X967" s="208"/>
      <c r="Y967" s="208"/>
      <c r="Z967" s="208"/>
    </row>
    <row r="968">
      <c r="A968" s="140"/>
      <c r="B968" s="140"/>
      <c r="C968" s="107"/>
      <c r="D968" s="107"/>
      <c r="E968" s="107"/>
      <c r="F968" s="107"/>
      <c r="G968" s="140"/>
      <c r="H968" s="156"/>
      <c r="I968" s="206"/>
      <c r="J968" s="207"/>
      <c r="K968" s="107"/>
      <c r="L968" s="107"/>
      <c r="M968" s="208"/>
      <c r="N968" s="41"/>
      <c r="O968" s="208"/>
      <c r="P968" s="207"/>
      <c r="Q968" s="208"/>
      <c r="R968" s="208"/>
      <c r="S968" s="107"/>
      <c r="T968" s="207"/>
      <c r="U968" s="208"/>
      <c r="V968" s="208"/>
      <c r="W968" s="208"/>
      <c r="X968" s="208"/>
      <c r="Y968" s="208"/>
      <c r="Z968" s="208"/>
    </row>
    <row r="969">
      <c r="A969" s="140"/>
      <c r="B969" s="140"/>
      <c r="C969" s="107"/>
      <c r="D969" s="107"/>
      <c r="E969" s="107"/>
      <c r="F969" s="107"/>
      <c r="G969" s="140"/>
      <c r="H969" s="156"/>
      <c r="I969" s="206"/>
      <c r="J969" s="207"/>
      <c r="K969" s="107"/>
      <c r="L969" s="107"/>
      <c r="M969" s="208"/>
      <c r="N969" s="41"/>
      <c r="O969" s="208"/>
      <c r="P969" s="207"/>
      <c r="Q969" s="208"/>
      <c r="R969" s="208"/>
      <c r="S969" s="107"/>
      <c r="T969" s="207"/>
      <c r="U969" s="208"/>
      <c r="V969" s="208"/>
      <c r="W969" s="208"/>
      <c r="X969" s="208"/>
      <c r="Y969" s="208"/>
      <c r="Z969" s="208"/>
    </row>
    <row r="970">
      <c r="A970" s="140"/>
      <c r="B970" s="140"/>
      <c r="C970" s="107"/>
      <c r="D970" s="107"/>
      <c r="E970" s="107"/>
      <c r="F970" s="107"/>
      <c r="G970" s="140"/>
      <c r="H970" s="156"/>
      <c r="I970" s="206"/>
      <c r="J970" s="207"/>
      <c r="K970" s="107"/>
      <c r="L970" s="107"/>
      <c r="M970" s="208"/>
      <c r="N970" s="41"/>
      <c r="O970" s="208"/>
      <c r="P970" s="207"/>
      <c r="Q970" s="208"/>
      <c r="R970" s="208"/>
      <c r="S970" s="107"/>
      <c r="T970" s="207"/>
      <c r="U970" s="208"/>
      <c r="V970" s="208"/>
      <c r="W970" s="208"/>
      <c r="X970" s="208"/>
      <c r="Y970" s="208"/>
      <c r="Z970" s="208"/>
    </row>
    <row r="971">
      <c r="A971" s="140"/>
      <c r="B971" s="140"/>
      <c r="C971" s="107"/>
      <c r="D971" s="107"/>
      <c r="E971" s="107"/>
      <c r="F971" s="107"/>
      <c r="G971" s="140"/>
      <c r="H971" s="156"/>
      <c r="I971" s="206"/>
      <c r="J971" s="207"/>
      <c r="K971" s="107"/>
      <c r="L971" s="107"/>
      <c r="M971" s="208"/>
      <c r="N971" s="41"/>
      <c r="O971" s="208"/>
      <c r="P971" s="207"/>
      <c r="Q971" s="208"/>
      <c r="R971" s="208"/>
      <c r="S971" s="107"/>
      <c r="T971" s="207"/>
      <c r="U971" s="208"/>
      <c r="V971" s="208"/>
      <c r="W971" s="208"/>
      <c r="X971" s="208"/>
      <c r="Y971" s="208"/>
      <c r="Z971" s="208"/>
    </row>
    <row r="972">
      <c r="A972" s="140"/>
      <c r="B972" s="140"/>
      <c r="C972" s="107"/>
      <c r="D972" s="107"/>
      <c r="E972" s="107"/>
      <c r="F972" s="107"/>
      <c r="G972" s="140"/>
      <c r="H972" s="156"/>
      <c r="I972" s="206"/>
      <c r="J972" s="207"/>
      <c r="K972" s="107"/>
      <c r="L972" s="107"/>
      <c r="M972" s="208"/>
      <c r="N972" s="41"/>
      <c r="O972" s="208"/>
      <c r="P972" s="207"/>
      <c r="Q972" s="208"/>
      <c r="R972" s="208"/>
      <c r="S972" s="107"/>
      <c r="T972" s="207"/>
      <c r="U972" s="208"/>
      <c r="V972" s="208"/>
      <c r="W972" s="208"/>
      <c r="X972" s="208"/>
      <c r="Y972" s="208"/>
      <c r="Z972" s="208"/>
    </row>
    <row r="973">
      <c r="A973" s="140"/>
      <c r="B973" s="140"/>
      <c r="C973" s="107"/>
      <c r="D973" s="107"/>
      <c r="E973" s="107"/>
      <c r="F973" s="107"/>
      <c r="G973" s="140"/>
      <c r="H973" s="156"/>
      <c r="I973" s="206"/>
      <c r="J973" s="207"/>
      <c r="K973" s="107"/>
      <c r="L973" s="107"/>
      <c r="M973" s="208"/>
      <c r="N973" s="41"/>
      <c r="O973" s="208"/>
      <c r="P973" s="207"/>
      <c r="Q973" s="208"/>
      <c r="R973" s="208"/>
      <c r="S973" s="107"/>
      <c r="T973" s="207"/>
      <c r="U973" s="208"/>
      <c r="V973" s="208"/>
      <c r="W973" s="208"/>
      <c r="X973" s="208"/>
      <c r="Y973" s="208"/>
      <c r="Z973" s="208"/>
    </row>
    <row r="974">
      <c r="A974" s="140"/>
      <c r="B974" s="140"/>
      <c r="C974" s="107"/>
      <c r="D974" s="107"/>
      <c r="E974" s="107"/>
      <c r="F974" s="107"/>
      <c r="G974" s="140"/>
      <c r="H974" s="156"/>
      <c r="I974" s="206"/>
      <c r="J974" s="207"/>
      <c r="K974" s="107"/>
      <c r="L974" s="107"/>
      <c r="M974" s="208"/>
      <c r="N974" s="41"/>
      <c r="O974" s="208"/>
      <c r="P974" s="207"/>
      <c r="Q974" s="208"/>
      <c r="R974" s="208"/>
      <c r="S974" s="107"/>
      <c r="T974" s="207"/>
      <c r="U974" s="208"/>
      <c r="V974" s="208"/>
      <c r="W974" s="208"/>
      <c r="X974" s="208"/>
      <c r="Y974" s="208"/>
      <c r="Z974" s="208"/>
    </row>
    <row r="975">
      <c r="A975" s="140"/>
      <c r="B975" s="140"/>
      <c r="C975" s="107"/>
      <c r="D975" s="107"/>
      <c r="E975" s="107"/>
      <c r="F975" s="107"/>
      <c r="G975" s="140"/>
      <c r="H975" s="156"/>
      <c r="I975" s="206"/>
      <c r="J975" s="207"/>
      <c r="K975" s="107"/>
      <c r="L975" s="107"/>
      <c r="M975" s="208"/>
      <c r="N975" s="41"/>
      <c r="O975" s="208"/>
      <c r="P975" s="207"/>
      <c r="Q975" s="208"/>
      <c r="R975" s="208"/>
      <c r="S975" s="107"/>
      <c r="T975" s="207"/>
      <c r="U975" s="208"/>
      <c r="V975" s="208"/>
      <c r="W975" s="208"/>
      <c r="X975" s="208"/>
      <c r="Y975" s="208"/>
      <c r="Z975" s="208"/>
    </row>
    <row r="976">
      <c r="A976" s="140"/>
      <c r="B976" s="140"/>
      <c r="C976" s="107"/>
      <c r="D976" s="107"/>
      <c r="E976" s="107"/>
      <c r="F976" s="107"/>
      <c r="G976" s="140"/>
      <c r="H976" s="156"/>
      <c r="I976" s="206"/>
      <c r="J976" s="207"/>
      <c r="K976" s="107"/>
      <c r="L976" s="107"/>
      <c r="M976" s="208"/>
      <c r="N976" s="41"/>
      <c r="O976" s="208"/>
      <c r="P976" s="207"/>
      <c r="Q976" s="208"/>
      <c r="R976" s="208"/>
      <c r="S976" s="107"/>
      <c r="T976" s="207"/>
      <c r="U976" s="208"/>
      <c r="V976" s="208"/>
      <c r="W976" s="208"/>
      <c r="X976" s="208"/>
      <c r="Y976" s="208"/>
      <c r="Z976" s="208"/>
    </row>
    <row r="977">
      <c r="A977" s="140"/>
      <c r="B977" s="140"/>
      <c r="C977" s="107"/>
      <c r="D977" s="107"/>
      <c r="E977" s="107"/>
      <c r="F977" s="107"/>
      <c r="G977" s="140"/>
      <c r="H977" s="156"/>
      <c r="I977" s="206"/>
      <c r="J977" s="207"/>
      <c r="K977" s="107"/>
      <c r="L977" s="107"/>
      <c r="M977" s="208"/>
      <c r="N977" s="41"/>
      <c r="O977" s="208"/>
      <c r="P977" s="207"/>
      <c r="Q977" s="208"/>
      <c r="R977" s="208"/>
      <c r="S977" s="107"/>
      <c r="T977" s="207"/>
      <c r="U977" s="208"/>
      <c r="V977" s="208"/>
      <c r="W977" s="208"/>
      <c r="X977" s="208"/>
      <c r="Y977" s="208"/>
      <c r="Z977" s="208"/>
    </row>
    <row r="978">
      <c r="A978" s="140"/>
      <c r="B978" s="140"/>
      <c r="C978" s="107"/>
      <c r="D978" s="107"/>
      <c r="E978" s="107"/>
      <c r="F978" s="107"/>
      <c r="G978" s="140"/>
      <c r="H978" s="156"/>
      <c r="I978" s="206"/>
      <c r="J978" s="207"/>
      <c r="K978" s="107"/>
      <c r="L978" s="107"/>
      <c r="M978" s="208"/>
      <c r="N978" s="41"/>
      <c r="O978" s="208"/>
      <c r="P978" s="207"/>
      <c r="Q978" s="208"/>
      <c r="R978" s="208"/>
      <c r="S978" s="107"/>
      <c r="T978" s="207"/>
      <c r="U978" s="208"/>
      <c r="V978" s="208"/>
      <c r="W978" s="208"/>
      <c r="X978" s="208"/>
      <c r="Y978" s="208"/>
      <c r="Z978" s="208"/>
    </row>
    <row r="979">
      <c r="A979" s="140"/>
      <c r="B979" s="140"/>
      <c r="C979" s="107"/>
      <c r="D979" s="107"/>
      <c r="E979" s="107"/>
      <c r="F979" s="107"/>
      <c r="G979" s="140"/>
      <c r="H979" s="156"/>
      <c r="I979" s="206"/>
      <c r="J979" s="207"/>
      <c r="K979" s="107"/>
      <c r="L979" s="107"/>
      <c r="M979" s="208"/>
      <c r="N979" s="41"/>
      <c r="O979" s="208"/>
      <c r="P979" s="207"/>
      <c r="Q979" s="208"/>
      <c r="R979" s="208"/>
      <c r="S979" s="107"/>
      <c r="T979" s="207"/>
      <c r="U979" s="208"/>
      <c r="V979" s="208"/>
      <c r="W979" s="208"/>
      <c r="X979" s="208"/>
      <c r="Y979" s="208"/>
      <c r="Z979" s="208"/>
    </row>
    <row r="980">
      <c r="A980" s="140"/>
      <c r="B980" s="140"/>
      <c r="C980" s="107"/>
      <c r="D980" s="107"/>
      <c r="E980" s="107"/>
      <c r="F980" s="107"/>
      <c r="G980" s="140"/>
      <c r="H980" s="156"/>
      <c r="I980" s="206"/>
      <c r="J980" s="207"/>
      <c r="K980" s="107"/>
      <c r="L980" s="107"/>
      <c r="M980" s="208"/>
      <c r="N980" s="41"/>
      <c r="O980" s="208"/>
      <c r="P980" s="207"/>
      <c r="Q980" s="208"/>
      <c r="R980" s="208"/>
      <c r="S980" s="107"/>
      <c r="T980" s="207"/>
      <c r="U980" s="208"/>
      <c r="V980" s="208"/>
      <c r="W980" s="208"/>
      <c r="X980" s="208"/>
      <c r="Y980" s="208"/>
      <c r="Z980" s="208"/>
    </row>
    <row r="981">
      <c r="A981" s="140"/>
      <c r="B981" s="140"/>
      <c r="C981" s="107"/>
      <c r="D981" s="107"/>
      <c r="E981" s="107"/>
      <c r="F981" s="107"/>
      <c r="G981" s="140"/>
      <c r="H981" s="156"/>
      <c r="I981" s="206"/>
      <c r="J981" s="207"/>
      <c r="K981" s="107"/>
      <c r="L981" s="107"/>
      <c r="M981" s="208"/>
      <c r="N981" s="41"/>
      <c r="O981" s="208"/>
      <c r="P981" s="207"/>
      <c r="Q981" s="208"/>
      <c r="R981" s="208"/>
      <c r="S981" s="107"/>
      <c r="T981" s="207"/>
      <c r="U981" s="208"/>
      <c r="V981" s="208"/>
      <c r="W981" s="208"/>
      <c r="X981" s="208"/>
      <c r="Y981" s="208"/>
      <c r="Z981" s="208"/>
    </row>
    <row r="982">
      <c r="A982" s="140"/>
      <c r="B982" s="140"/>
      <c r="C982" s="107"/>
      <c r="D982" s="107"/>
      <c r="E982" s="107"/>
      <c r="F982" s="107"/>
      <c r="G982" s="140"/>
      <c r="H982" s="156"/>
      <c r="I982" s="206"/>
      <c r="J982" s="207"/>
      <c r="K982" s="107"/>
      <c r="L982" s="107"/>
      <c r="M982" s="208"/>
      <c r="N982" s="41"/>
      <c r="O982" s="208"/>
      <c r="P982" s="207"/>
      <c r="Q982" s="208"/>
      <c r="R982" s="208"/>
      <c r="S982" s="107"/>
      <c r="T982" s="207"/>
      <c r="U982" s="208"/>
      <c r="V982" s="208"/>
      <c r="W982" s="208"/>
      <c r="X982" s="208"/>
      <c r="Y982" s="208"/>
      <c r="Z982" s="208"/>
    </row>
    <row r="983">
      <c r="A983" s="140"/>
      <c r="B983" s="140"/>
      <c r="C983" s="107"/>
      <c r="D983" s="107"/>
      <c r="E983" s="107"/>
      <c r="F983" s="107"/>
      <c r="G983" s="140"/>
      <c r="H983" s="156"/>
      <c r="I983" s="206"/>
      <c r="J983" s="207"/>
      <c r="K983" s="107"/>
      <c r="L983" s="107"/>
      <c r="M983" s="208"/>
      <c r="N983" s="41"/>
      <c r="O983" s="208"/>
      <c r="P983" s="207"/>
      <c r="Q983" s="208"/>
      <c r="R983" s="208"/>
      <c r="S983" s="107"/>
      <c r="T983" s="207"/>
      <c r="U983" s="208"/>
      <c r="V983" s="208"/>
      <c r="W983" s="208"/>
      <c r="X983" s="208"/>
      <c r="Y983" s="208"/>
      <c r="Z983" s="208"/>
    </row>
    <row r="984">
      <c r="A984" s="140"/>
      <c r="B984" s="140"/>
      <c r="C984" s="107"/>
      <c r="D984" s="107"/>
      <c r="E984" s="107"/>
      <c r="F984" s="107"/>
      <c r="G984" s="140"/>
      <c r="H984" s="156"/>
      <c r="I984" s="206"/>
      <c r="J984" s="207"/>
      <c r="K984" s="107"/>
      <c r="L984" s="107"/>
      <c r="M984" s="208"/>
      <c r="N984" s="41"/>
      <c r="O984" s="208"/>
      <c r="P984" s="207"/>
      <c r="Q984" s="208"/>
      <c r="R984" s="208"/>
      <c r="S984" s="107"/>
      <c r="T984" s="207"/>
      <c r="U984" s="208"/>
      <c r="V984" s="208"/>
      <c r="W984" s="208"/>
      <c r="X984" s="208"/>
      <c r="Y984" s="208"/>
      <c r="Z984" s="208"/>
    </row>
    <row r="985">
      <c r="A985" s="140"/>
      <c r="B985" s="140"/>
      <c r="C985" s="107"/>
      <c r="D985" s="107"/>
      <c r="E985" s="107"/>
      <c r="F985" s="107"/>
      <c r="G985" s="140"/>
      <c r="H985" s="156"/>
      <c r="I985" s="206"/>
      <c r="J985" s="207"/>
      <c r="K985" s="107"/>
      <c r="L985" s="107"/>
      <c r="M985" s="208"/>
      <c r="N985" s="41"/>
      <c r="O985" s="208"/>
      <c r="P985" s="207"/>
      <c r="Q985" s="208"/>
      <c r="R985" s="208"/>
      <c r="S985" s="107"/>
      <c r="T985" s="207"/>
      <c r="U985" s="208"/>
      <c r="V985" s="208"/>
      <c r="W985" s="208"/>
      <c r="X985" s="208"/>
      <c r="Y985" s="208"/>
      <c r="Z985" s="208"/>
    </row>
    <row r="986">
      <c r="A986" s="140"/>
      <c r="B986" s="140"/>
      <c r="C986" s="107"/>
      <c r="D986" s="107"/>
      <c r="E986" s="107"/>
      <c r="F986" s="107"/>
      <c r="G986" s="140"/>
      <c r="H986" s="156"/>
      <c r="I986" s="206"/>
      <c r="J986" s="207"/>
      <c r="K986" s="107"/>
      <c r="L986" s="107"/>
      <c r="M986" s="208"/>
      <c r="N986" s="41"/>
      <c r="O986" s="208"/>
      <c r="P986" s="207"/>
      <c r="Q986" s="208"/>
      <c r="R986" s="208"/>
      <c r="S986" s="107"/>
      <c r="T986" s="207"/>
      <c r="U986" s="208"/>
      <c r="V986" s="208"/>
      <c r="W986" s="208"/>
      <c r="X986" s="208"/>
      <c r="Y986" s="208"/>
      <c r="Z986" s="208"/>
    </row>
    <row r="987">
      <c r="A987" s="140"/>
      <c r="B987" s="140"/>
      <c r="C987" s="107"/>
      <c r="D987" s="107"/>
      <c r="E987" s="107"/>
      <c r="F987" s="107"/>
      <c r="G987" s="140"/>
      <c r="H987" s="156"/>
      <c r="I987" s="206"/>
      <c r="J987" s="207"/>
      <c r="K987" s="107"/>
      <c r="L987" s="107"/>
      <c r="M987" s="208"/>
      <c r="N987" s="41"/>
      <c r="O987" s="208"/>
      <c r="P987" s="207"/>
      <c r="Q987" s="208"/>
      <c r="R987" s="208"/>
      <c r="S987" s="107"/>
      <c r="T987" s="207"/>
      <c r="U987" s="208"/>
      <c r="V987" s="208"/>
      <c r="W987" s="208"/>
      <c r="X987" s="208"/>
      <c r="Y987" s="208"/>
      <c r="Z987" s="208"/>
    </row>
    <row r="988">
      <c r="A988" s="140"/>
      <c r="B988" s="140"/>
      <c r="C988" s="107"/>
      <c r="D988" s="107"/>
      <c r="E988" s="107"/>
      <c r="F988" s="107"/>
      <c r="G988" s="140"/>
      <c r="H988" s="156"/>
      <c r="I988" s="206"/>
      <c r="J988" s="207"/>
      <c r="K988" s="107"/>
      <c r="L988" s="107"/>
      <c r="M988" s="208"/>
      <c r="N988" s="41"/>
      <c r="O988" s="208"/>
      <c r="P988" s="207"/>
      <c r="Q988" s="208"/>
      <c r="R988" s="208"/>
      <c r="S988" s="107"/>
      <c r="T988" s="207"/>
      <c r="U988" s="208"/>
      <c r="V988" s="208"/>
      <c r="W988" s="208"/>
      <c r="X988" s="208"/>
      <c r="Y988" s="208"/>
      <c r="Z988" s="208"/>
    </row>
    <row r="989">
      <c r="A989" s="140"/>
      <c r="B989" s="140"/>
      <c r="C989" s="107"/>
      <c r="D989" s="107"/>
      <c r="E989" s="107"/>
      <c r="F989" s="107"/>
      <c r="G989" s="140"/>
      <c r="H989" s="156"/>
      <c r="I989" s="206"/>
      <c r="J989" s="207"/>
      <c r="K989" s="107"/>
      <c r="L989" s="107"/>
      <c r="M989" s="208"/>
      <c r="N989" s="41"/>
      <c r="O989" s="208"/>
      <c r="P989" s="207"/>
      <c r="Q989" s="208"/>
      <c r="R989" s="208"/>
      <c r="S989" s="107"/>
      <c r="T989" s="207"/>
      <c r="U989" s="208"/>
      <c r="V989" s="208"/>
      <c r="W989" s="208"/>
      <c r="X989" s="208"/>
      <c r="Y989" s="208"/>
      <c r="Z989" s="208"/>
    </row>
    <row r="990">
      <c r="A990" s="140"/>
      <c r="B990" s="140"/>
      <c r="C990" s="107"/>
      <c r="D990" s="107"/>
      <c r="E990" s="107"/>
      <c r="F990" s="107"/>
      <c r="G990" s="140"/>
      <c r="H990" s="156"/>
      <c r="I990" s="206"/>
      <c r="J990" s="207"/>
      <c r="K990" s="107"/>
      <c r="L990" s="107"/>
      <c r="M990" s="208"/>
      <c r="N990" s="41"/>
      <c r="O990" s="208"/>
      <c r="P990" s="207"/>
      <c r="Q990" s="208"/>
      <c r="R990" s="208"/>
      <c r="S990" s="107"/>
      <c r="T990" s="207"/>
      <c r="U990" s="208"/>
      <c r="V990" s="208"/>
      <c r="W990" s="208"/>
      <c r="X990" s="208"/>
      <c r="Y990" s="208"/>
      <c r="Z990" s="208"/>
    </row>
    <row r="991">
      <c r="A991" s="140"/>
      <c r="B991" s="140"/>
      <c r="C991" s="107"/>
      <c r="D991" s="107"/>
      <c r="E991" s="107"/>
      <c r="F991" s="107"/>
      <c r="G991" s="140"/>
      <c r="H991" s="156"/>
      <c r="I991" s="206"/>
      <c r="J991" s="207"/>
      <c r="K991" s="107"/>
      <c r="L991" s="107"/>
      <c r="M991" s="208"/>
      <c r="N991" s="41"/>
      <c r="O991" s="208"/>
      <c r="P991" s="207"/>
      <c r="Q991" s="208"/>
      <c r="R991" s="208"/>
      <c r="S991" s="107"/>
      <c r="T991" s="207"/>
      <c r="U991" s="208"/>
      <c r="V991" s="208"/>
      <c r="W991" s="208"/>
      <c r="X991" s="208"/>
      <c r="Y991" s="208"/>
      <c r="Z991" s="208"/>
    </row>
    <row r="992">
      <c r="A992" s="140"/>
      <c r="B992" s="140"/>
      <c r="C992" s="107"/>
      <c r="D992" s="107"/>
      <c r="E992" s="107"/>
      <c r="F992" s="107"/>
      <c r="G992" s="140"/>
      <c r="H992" s="156"/>
      <c r="I992" s="206"/>
      <c r="J992" s="207"/>
      <c r="K992" s="107"/>
      <c r="L992" s="107"/>
      <c r="M992" s="208"/>
      <c r="N992" s="41"/>
      <c r="O992" s="208"/>
      <c r="P992" s="207"/>
      <c r="Q992" s="208"/>
      <c r="R992" s="208"/>
      <c r="S992" s="107"/>
      <c r="T992" s="207"/>
      <c r="U992" s="208"/>
      <c r="V992" s="208"/>
      <c r="W992" s="208"/>
      <c r="X992" s="208"/>
      <c r="Y992" s="208"/>
      <c r="Z992" s="208"/>
    </row>
    <row r="993">
      <c r="A993" s="140"/>
      <c r="B993" s="140"/>
      <c r="C993" s="107"/>
      <c r="D993" s="107"/>
      <c r="E993" s="107"/>
      <c r="F993" s="107"/>
      <c r="G993" s="140"/>
      <c r="H993" s="156"/>
      <c r="I993" s="206"/>
      <c r="J993" s="207"/>
      <c r="K993" s="107"/>
      <c r="L993" s="107"/>
      <c r="M993" s="208"/>
      <c r="N993" s="41"/>
      <c r="O993" s="208"/>
      <c r="P993" s="207"/>
      <c r="Q993" s="208"/>
      <c r="R993" s="208"/>
      <c r="S993" s="107"/>
      <c r="T993" s="207"/>
      <c r="U993" s="208"/>
      <c r="V993" s="208"/>
      <c r="W993" s="208"/>
      <c r="X993" s="208"/>
      <c r="Y993" s="208"/>
      <c r="Z993" s="208"/>
    </row>
    <row r="994">
      <c r="A994" s="140"/>
      <c r="B994" s="140"/>
      <c r="C994" s="107"/>
      <c r="D994" s="107"/>
      <c r="E994" s="107"/>
      <c r="F994" s="107"/>
      <c r="G994" s="140"/>
      <c r="H994" s="156"/>
      <c r="I994" s="206"/>
      <c r="J994" s="207"/>
      <c r="K994" s="107"/>
      <c r="L994" s="107"/>
      <c r="M994" s="208"/>
      <c r="N994" s="41"/>
      <c r="O994" s="208"/>
      <c r="P994" s="207"/>
      <c r="Q994" s="208"/>
      <c r="R994" s="208"/>
      <c r="S994" s="107"/>
      <c r="T994" s="207"/>
      <c r="U994" s="208"/>
      <c r="V994" s="208"/>
      <c r="W994" s="208"/>
      <c r="X994" s="208"/>
      <c r="Y994" s="208"/>
      <c r="Z994" s="208"/>
    </row>
    <row r="995">
      <c r="A995" s="140"/>
      <c r="B995" s="140"/>
      <c r="C995" s="107"/>
      <c r="D995" s="107"/>
      <c r="E995" s="107"/>
      <c r="F995" s="107"/>
      <c r="G995" s="140"/>
      <c r="H995" s="156"/>
      <c r="I995" s="206"/>
      <c r="J995" s="207"/>
      <c r="K995" s="107"/>
      <c r="L995" s="107"/>
      <c r="M995" s="208"/>
      <c r="N995" s="41"/>
      <c r="O995" s="208"/>
      <c r="P995" s="207"/>
      <c r="Q995" s="208"/>
      <c r="R995" s="208"/>
      <c r="S995" s="107"/>
      <c r="T995" s="207"/>
      <c r="U995" s="208"/>
      <c r="V995" s="208"/>
      <c r="W995" s="208"/>
      <c r="X995" s="208"/>
      <c r="Y995" s="208"/>
      <c r="Z995" s="208"/>
    </row>
    <row r="996">
      <c r="A996" s="140"/>
      <c r="B996" s="140"/>
      <c r="C996" s="107"/>
      <c r="D996" s="107"/>
      <c r="E996" s="107"/>
      <c r="F996" s="107"/>
      <c r="G996" s="140"/>
      <c r="H996" s="156"/>
      <c r="I996" s="206"/>
      <c r="J996" s="207"/>
      <c r="K996" s="107"/>
      <c r="L996" s="107"/>
      <c r="M996" s="208"/>
      <c r="N996" s="41"/>
      <c r="O996" s="208"/>
      <c r="P996" s="207"/>
      <c r="Q996" s="208"/>
      <c r="R996" s="208"/>
      <c r="S996" s="107"/>
      <c r="T996" s="207"/>
      <c r="U996" s="208"/>
      <c r="V996" s="208"/>
      <c r="W996" s="208"/>
      <c r="X996" s="208"/>
      <c r="Y996" s="208"/>
      <c r="Z996" s="208"/>
    </row>
    <row r="997">
      <c r="A997" s="140"/>
      <c r="B997" s="140"/>
      <c r="C997" s="107"/>
      <c r="D997" s="107"/>
      <c r="E997" s="107"/>
      <c r="F997" s="107"/>
      <c r="G997" s="140"/>
      <c r="H997" s="156"/>
      <c r="I997" s="206"/>
      <c r="J997" s="207"/>
      <c r="K997" s="107"/>
      <c r="L997" s="107"/>
      <c r="M997" s="208"/>
      <c r="N997" s="41"/>
      <c r="O997" s="208"/>
      <c r="P997" s="207"/>
      <c r="Q997" s="208"/>
      <c r="R997" s="208"/>
      <c r="S997" s="107"/>
      <c r="T997" s="207"/>
      <c r="U997" s="208"/>
      <c r="V997" s="208"/>
      <c r="W997" s="208"/>
      <c r="X997" s="208"/>
      <c r="Y997" s="208"/>
      <c r="Z997" s="208"/>
    </row>
    <row r="998">
      <c r="A998" s="140"/>
      <c r="B998" s="140"/>
      <c r="C998" s="107"/>
      <c r="D998" s="107"/>
      <c r="E998" s="107"/>
      <c r="F998" s="107"/>
      <c r="G998" s="140"/>
      <c r="H998" s="156"/>
      <c r="I998" s="206"/>
      <c r="J998" s="207"/>
      <c r="K998" s="107"/>
      <c r="L998" s="107"/>
      <c r="M998" s="208"/>
      <c r="N998" s="41"/>
      <c r="O998" s="208"/>
      <c r="P998" s="207"/>
      <c r="Q998" s="208"/>
      <c r="R998" s="208"/>
      <c r="S998" s="107"/>
      <c r="T998" s="207"/>
      <c r="U998" s="208"/>
      <c r="V998" s="208"/>
      <c r="W998" s="208"/>
      <c r="X998" s="208"/>
      <c r="Y998" s="208"/>
      <c r="Z998" s="208"/>
    </row>
    <row r="999">
      <c r="A999" s="140"/>
      <c r="B999" s="140"/>
      <c r="C999" s="107"/>
      <c r="D999" s="107"/>
      <c r="E999" s="107"/>
      <c r="F999" s="107"/>
      <c r="G999" s="140"/>
      <c r="H999" s="156"/>
      <c r="I999" s="206"/>
      <c r="J999" s="207"/>
      <c r="K999" s="107"/>
      <c r="L999" s="107"/>
      <c r="M999" s="208"/>
      <c r="N999" s="41"/>
      <c r="O999" s="208"/>
      <c r="P999" s="207"/>
      <c r="Q999" s="208"/>
      <c r="R999" s="208"/>
      <c r="S999" s="107"/>
      <c r="T999" s="207"/>
      <c r="U999" s="208"/>
      <c r="V999" s="208"/>
      <c r="W999" s="208"/>
      <c r="X999" s="208"/>
      <c r="Y999" s="208"/>
      <c r="Z999" s="208"/>
    </row>
    <row r="1000">
      <c r="A1000" s="140"/>
      <c r="B1000" s="140"/>
      <c r="C1000" s="107"/>
      <c r="D1000" s="107"/>
      <c r="E1000" s="107"/>
      <c r="F1000" s="107"/>
      <c r="G1000" s="140"/>
      <c r="H1000" s="156"/>
      <c r="I1000" s="206"/>
      <c r="J1000" s="207"/>
      <c r="K1000" s="107"/>
      <c r="L1000" s="107"/>
      <c r="M1000" s="208"/>
      <c r="N1000" s="41"/>
      <c r="O1000" s="208"/>
      <c r="P1000" s="207"/>
      <c r="Q1000" s="208"/>
      <c r="R1000" s="208"/>
      <c r="S1000" s="107"/>
      <c r="T1000" s="207"/>
      <c r="U1000" s="208"/>
      <c r="V1000" s="208"/>
      <c r="W1000" s="208"/>
      <c r="X1000" s="208"/>
      <c r="Y1000" s="208"/>
      <c r="Z1000" s="208"/>
    </row>
    <row r="1001">
      <c r="A1001" s="140"/>
      <c r="B1001" s="140"/>
      <c r="C1001" s="107"/>
      <c r="D1001" s="107"/>
      <c r="E1001" s="107"/>
      <c r="F1001" s="107"/>
      <c r="G1001" s="140"/>
      <c r="H1001" s="156"/>
      <c r="I1001" s="206"/>
      <c r="J1001" s="207"/>
      <c r="K1001" s="107"/>
      <c r="L1001" s="107"/>
      <c r="M1001" s="208"/>
      <c r="N1001" s="41"/>
      <c r="O1001" s="208"/>
      <c r="P1001" s="207"/>
      <c r="Q1001" s="208"/>
      <c r="R1001" s="208"/>
      <c r="S1001" s="107"/>
      <c r="T1001" s="207"/>
      <c r="U1001" s="208"/>
      <c r="V1001" s="208"/>
      <c r="W1001" s="208"/>
      <c r="X1001" s="208"/>
      <c r="Y1001" s="208"/>
      <c r="Z1001" s="208"/>
    </row>
    <row r="1002">
      <c r="A1002" s="140"/>
      <c r="B1002" s="140"/>
      <c r="C1002" s="107"/>
      <c r="D1002" s="107"/>
      <c r="E1002" s="107"/>
      <c r="F1002" s="107"/>
      <c r="G1002" s="140"/>
      <c r="H1002" s="156"/>
      <c r="I1002" s="206"/>
      <c r="J1002" s="207"/>
      <c r="K1002" s="107"/>
      <c r="L1002" s="107"/>
      <c r="M1002" s="208"/>
      <c r="N1002" s="41"/>
      <c r="O1002" s="208"/>
      <c r="P1002" s="207"/>
      <c r="Q1002" s="208"/>
      <c r="R1002" s="208"/>
      <c r="S1002" s="107"/>
      <c r="T1002" s="207"/>
      <c r="U1002" s="208"/>
      <c r="V1002" s="208"/>
      <c r="W1002" s="208"/>
      <c r="X1002" s="208"/>
      <c r="Y1002" s="208"/>
      <c r="Z1002" s="208"/>
    </row>
    <row r="1003">
      <c r="A1003" s="140"/>
      <c r="B1003" s="140"/>
      <c r="C1003" s="107"/>
      <c r="D1003" s="107"/>
      <c r="E1003" s="107"/>
      <c r="F1003" s="107"/>
      <c r="G1003" s="140"/>
      <c r="H1003" s="156"/>
      <c r="I1003" s="206"/>
      <c r="J1003" s="207"/>
      <c r="K1003" s="107"/>
      <c r="L1003" s="107"/>
      <c r="M1003" s="208"/>
      <c r="N1003" s="41"/>
      <c r="O1003" s="208"/>
      <c r="P1003" s="207"/>
      <c r="Q1003" s="208"/>
      <c r="R1003" s="208"/>
      <c r="S1003" s="107"/>
      <c r="T1003" s="207"/>
      <c r="U1003" s="208"/>
      <c r="V1003" s="208"/>
      <c r="W1003" s="208"/>
      <c r="X1003" s="208"/>
      <c r="Y1003" s="208"/>
      <c r="Z1003" s="208"/>
    </row>
    <row r="1004">
      <c r="A1004" s="140"/>
      <c r="B1004" s="140"/>
      <c r="C1004" s="107"/>
      <c r="D1004" s="107"/>
      <c r="E1004" s="107"/>
      <c r="F1004" s="107"/>
      <c r="G1004" s="140"/>
      <c r="H1004" s="156"/>
      <c r="I1004" s="206"/>
      <c r="J1004" s="207"/>
      <c r="K1004" s="107"/>
      <c r="L1004" s="107"/>
      <c r="M1004" s="208"/>
      <c r="N1004" s="41"/>
      <c r="O1004" s="208"/>
      <c r="P1004" s="207"/>
      <c r="Q1004" s="208"/>
      <c r="R1004" s="208"/>
      <c r="S1004" s="107"/>
      <c r="T1004" s="207"/>
      <c r="U1004" s="208"/>
      <c r="V1004" s="208"/>
      <c r="W1004" s="208"/>
      <c r="X1004" s="208"/>
      <c r="Y1004" s="208"/>
      <c r="Z1004" s="208"/>
    </row>
    <row r="1005">
      <c r="A1005" s="140"/>
      <c r="B1005" s="140"/>
      <c r="C1005" s="107"/>
      <c r="D1005" s="107"/>
      <c r="E1005" s="107"/>
      <c r="F1005" s="107"/>
      <c r="G1005" s="140"/>
      <c r="H1005" s="156"/>
      <c r="I1005" s="206"/>
      <c r="J1005" s="207"/>
      <c r="K1005" s="107"/>
      <c r="L1005" s="107"/>
      <c r="M1005" s="208"/>
      <c r="N1005" s="41"/>
      <c r="O1005" s="208"/>
      <c r="P1005" s="207"/>
      <c r="Q1005" s="208"/>
      <c r="R1005" s="208"/>
      <c r="S1005" s="107"/>
      <c r="T1005" s="207"/>
      <c r="U1005" s="208"/>
      <c r="V1005" s="208"/>
      <c r="W1005" s="208"/>
      <c r="X1005" s="208"/>
      <c r="Y1005" s="208"/>
      <c r="Z1005" s="208"/>
    </row>
    <row r="1006">
      <c r="A1006" s="140"/>
      <c r="B1006" s="140"/>
      <c r="C1006" s="107"/>
      <c r="D1006" s="107"/>
      <c r="E1006" s="107"/>
      <c r="F1006" s="107"/>
      <c r="G1006" s="140"/>
      <c r="H1006" s="156"/>
      <c r="I1006" s="206"/>
      <c r="J1006" s="207"/>
      <c r="K1006" s="107"/>
      <c r="L1006" s="107"/>
      <c r="M1006" s="208"/>
      <c r="N1006" s="41"/>
      <c r="O1006" s="208"/>
      <c r="P1006" s="207"/>
      <c r="Q1006" s="208"/>
      <c r="R1006" s="208"/>
      <c r="S1006" s="107"/>
      <c r="T1006" s="207"/>
      <c r="U1006" s="208"/>
      <c r="V1006" s="208"/>
      <c r="W1006" s="208"/>
      <c r="X1006" s="208"/>
      <c r="Y1006" s="208"/>
      <c r="Z1006" s="208"/>
    </row>
    <row r="1007">
      <c r="A1007" s="140"/>
      <c r="B1007" s="140"/>
      <c r="C1007" s="107"/>
      <c r="D1007" s="107"/>
      <c r="E1007" s="107"/>
      <c r="F1007" s="107"/>
      <c r="G1007" s="140"/>
      <c r="H1007" s="156"/>
      <c r="I1007" s="206"/>
      <c r="J1007" s="207"/>
      <c r="K1007" s="107"/>
      <c r="L1007" s="107"/>
      <c r="M1007" s="208"/>
      <c r="N1007" s="41"/>
      <c r="O1007" s="208"/>
      <c r="P1007" s="207"/>
      <c r="Q1007" s="208"/>
      <c r="R1007" s="208"/>
      <c r="S1007" s="107"/>
      <c r="T1007" s="207"/>
      <c r="U1007" s="208"/>
      <c r="V1007" s="208"/>
      <c r="W1007" s="208"/>
      <c r="X1007" s="208"/>
      <c r="Y1007" s="208"/>
      <c r="Z1007" s="208"/>
    </row>
    <row r="1008">
      <c r="A1008" s="140"/>
      <c r="B1008" s="140"/>
      <c r="C1008" s="107"/>
      <c r="D1008" s="107"/>
      <c r="E1008" s="107"/>
      <c r="F1008" s="107"/>
      <c r="G1008" s="140"/>
      <c r="H1008" s="156"/>
      <c r="I1008" s="206"/>
      <c r="J1008" s="207"/>
      <c r="K1008" s="107"/>
      <c r="L1008" s="107"/>
      <c r="M1008" s="208"/>
      <c r="N1008" s="41"/>
      <c r="O1008" s="208"/>
      <c r="P1008" s="207"/>
      <c r="Q1008" s="208"/>
      <c r="R1008" s="208"/>
      <c r="S1008" s="107"/>
      <c r="T1008" s="207"/>
      <c r="U1008" s="208"/>
      <c r="V1008" s="208"/>
      <c r="W1008" s="208"/>
      <c r="X1008" s="208"/>
      <c r="Y1008" s="208"/>
      <c r="Z1008" s="208"/>
    </row>
    <row r="1009">
      <c r="A1009" s="140"/>
      <c r="B1009" s="140"/>
      <c r="C1009" s="107"/>
      <c r="D1009" s="107"/>
      <c r="E1009" s="107"/>
      <c r="F1009" s="107"/>
      <c r="G1009" s="140"/>
      <c r="H1009" s="156"/>
      <c r="I1009" s="206"/>
      <c r="J1009" s="207"/>
      <c r="K1009" s="107"/>
      <c r="L1009" s="107"/>
      <c r="M1009" s="208"/>
      <c r="N1009" s="41"/>
      <c r="O1009" s="208"/>
      <c r="P1009" s="207"/>
      <c r="Q1009" s="208"/>
      <c r="R1009" s="208"/>
      <c r="S1009" s="107"/>
      <c r="T1009" s="207"/>
      <c r="U1009" s="208"/>
      <c r="V1009" s="208"/>
      <c r="W1009" s="208"/>
      <c r="X1009" s="208"/>
      <c r="Y1009" s="208"/>
      <c r="Z1009" s="208"/>
    </row>
    <row r="1010">
      <c r="A1010" s="140"/>
      <c r="B1010" s="140"/>
      <c r="C1010" s="107"/>
      <c r="D1010" s="107"/>
      <c r="E1010" s="107"/>
      <c r="F1010" s="107"/>
      <c r="G1010" s="140"/>
      <c r="H1010" s="156"/>
      <c r="I1010" s="206"/>
      <c r="J1010" s="207"/>
      <c r="K1010" s="107"/>
      <c r="L1010" s="107"/>
      <c r="M1010" s="208"/>
      <c r="N1010" s="41"/>
      <c r="O1010" s="208"/>
      <c r="P1010" s="207"/>
      <c r="Q1010" s="208"/>
      <c r="R1010" s="208"/>
      <c r="S1010" s="107"/>
      <c r="T1010" s="207"/>
      <c r="U1010" s="208"/>
      <c r="V1010" s="208"/>
      <c r="W1010" s="208"/>
      <c r="X1010" s="208"/>
      <c r="Y1010" s="208"/>
      <c r="Z1010" s="208"/>
    </row>
    <row r="1011">
      <c r="A1011" s="140"/>
      <c r="B1011" s="140"/>
      <c r="C1011" s="107"/>
      <c r="D1011" s="107"/>
      <c r="E1011" s="107"/>
      <c r="F1011" s="107"/>
      <c r="G1011" s="140"/>
      <c r="H1011" s="156"/>
      <c r="I1011" s="206"/>
      <c r="J1011" s="207"/>
      <c r="K1011" s="107"/>
      <c r="L1011" s="107"/>
      <c r="M1011" s="208"/>
      <c r="N1011" s="41"/>
      <c r="O1011" s="208"/>
      <c r="P1011" s="207"/>
      <c r="Q1011" s="208"/>
      <c r="R1011" s="208"/>
      <c r="S1011" s="107"/>
      <c r="T1011" s="207"/>
      <c r="U1011" s="208"/>
      <c r="V1011" s="208"/>
      <c r="W1011" s="208"/>
      <c r="X1011" s="208"/>
      <c r="Y1011" s="208"/>
      <c r="Z1011" s="208"/>
    </row>
    <row r="1012">
      <c r="A1012" s="140"/>
      <c r="B1012" s="140"/>
      <c r="C1012" s="107"/>
      <c r="D1012" s="107"/>
      <c r="E1012" s="107"/>
      <c r="F1012" s="107"/>
      <c r="G1012" s="140"/>
      <c r="H1012" s="156"/>
      <c r="I1012" s="206"/>
      <c r="J1012" s="207"/>
      <c r="K1012" s="107"/>
      <c r="L1012" s="107"/>
      <c r="M1012" s="208"/>
      <c r="N1012" s="41"/>
      <c r="O1012" s="208"/>
      <c r="P1012" s="207"/>
      <c r="Q1012" s="208"/>
      <c r="R1012" s="208"/>
      <c r="S1012" s="107"/>
      <c r="T1012" s="207"/>
      <c r="U1012" s="208"/>
      <c r="V1012" s="208"/>
      <c r="W1012" s="208"/>
      <c r="X1012" s="208"/>
      <c r="Y1012" s="208"/>
      <c r="Z1012" s="208"/>
    </row>
    <row r="1013">
      <c r="A1013" s="140"/>
      <c r="B1013" s="140"/>
      <c r="C1013" s="107"/>
      <c r="D1013" s="107"/>
      <c r="E1013" s="107"/>
      <c r="F1013" s="107"/>
      <c r="G1013" s="140"/>
      <c r="H1013" s="156"/>
      <c r="I1013" s="206"/>
      <c r="J1013" s="207"/>
      <c r="K1013" s="107"/>
      <c r="L1013" s="107"/>
      <c r="M1013" s="208"/>
      <c r="N1013" s="41"/>
      <c r="O1013" s="208"/>
      <c r="P1013" s="207"/>
      <c r="Q1013" s="208"/>
      <c r="R1013" s="208"/>
      <c r="S1013" s="107"/>
      <c r="T1013" s="207"/>
      <c r="U1013" s="208"/>
      <c r="V1013" s="208"/>
      <c r="W1013" s="208"/>
      <c r="X1013" s="208"/>
      <c r="Y1013" s="208"/>
      <c r="Z1013" s="208"/>
    </row>
    <row r="1014">
      <c r="A1014" s="140"/>
      <c r="B1014" s="140"/>
      <c r="C1014" s="107"/>
      <c r="D1014" s="107"/>
      <c r="E1014" s="107"/>
      <c r="F1014" s="107"/>
      <c r="G1014" s="140"/>
      <c r="H1014" s="156"/>
      <c r="I1014" s="206"/>
      <c r="J1014" s="207"/>
      <c r="K1014" s="107"/>
      <c r="L1014" s="107"/>
      <c r="M1014" s="208"/>
      <c r="N1014" s="41"/>
      <c r="O1014" s="208"/>
      <c r="P1014" s="207"/>
      <c r="Q1014" s="208"/>
      <c r="R1014" s="208"/>
      <c r="S1014" s="107"/>
      <c r="T1014" s="207"/>
      <c r="U1014" s="208"/>
      <c r="V1014" s="208"/>
      <c r="W1014" s="208"/>
      <c r="X1014" s="208"/>
      <c r="Y1014" s="208"/>
      <c r="Z1014" s="208"/>
    </row>
    <row r="1015">
      <c r="A1015" s="140"/>
      <c r="B1015" s="140"/>
      <c r="C1015" s="107"/>
      <c r="D1015" s="107"/>
      <c r="E1015" s="107"/>
      <c r="F1015" s="107"/>
      <c r="G1015" s="140"/>
      <c r="H1015" s="156"/>
      <c r="I1015" s="206"/>
      <c r="J1015" s="207"/>
      <c r="K1015" s="107"/>
      <c r="L1015" s="107"/>
      <c r="M1015" s="208"/>
      <c r="N1015" s="41"/>
      <c r="O1015" s="208"/>
      <c r="P1015" s="207"/>
      <c r="Q1015" s="208"/>
      <c r="R1015" s="208"/>
      <c r="S1015" s="107"/>
      <c r="T1015" s="207"/>
      <c r="U1015" s="208"/>
      <c r="V1015" s="208"/>
      <c r="W1015" s="208"/>
      <c r="X1015" s="208"/>
      <c r="Y1015" s="208"/>
      <c r="Z1015" s="208"/>
    </row>
    <row r="1016">
      <c r="A1016" s="140"/>
      <c r="B1016" s="140"/>
      <c r="C1016" s="107"/>
      <c r="D1016" s="107"/>
      <c r="E1016" s="107"/>
      <c r="F1016" s="107"/>
      <c r="G1016" s="140"/>
      <c r="H1016" s="156"/>
      <c r="I1016" s="206"/>
      <c r="J1016" s="207"/>
      <c r="K1016" s="107"/>
      <c r="L1016" s="107"/>
      <c r="M1016" s="208"/>
      <c r="N1016" s="41"/>
      <c r="O1016" s="208"/>
      <c r="P1016" s="207"/>
      <c r="Q1016" s="208"/>
      <c r="R1016" s="208"/>
      <c r="S1016" s="107"/>
      <c r="T1016" s="207"/>
      <c r="U1016" s="208"/>
      <c r="V1016" s="208"/>
      <c r="W1016" s="208"/>
      <c r="X1016" s="208"/>
      <c r="Y1016" s="208"/>
      <c r="Z1016" s="208"/>
    </row>
    <row r="1017">
      <c r="A1017" s="140"/>
      <c r="B1017" s="140"/>
      <c r="C1017" s="107"/>
      <c r="D1017" s="107"/>
      <c r="E1017" s="107"/>
      <c r="F1017" s="107"/>
      <c r="G1017" s="140"/>
      <c r="H1017" s="156"/>
      <c r="I1017" s="206"/>
      <c r="J1017" s="207"/>
      <c r="K1017" s="107"/>
      <c r="L1017" s="107"/>
      <c r="M1017" s="208"/>
      <c r="N1017" s="41"/>
      <c r="O1017" s="208"/>
      <c r="P1017" s="207"/>
      <c r="Q1017" s="208"/>
      <c r="R1017" s="208"/>
      <c r="S1017" s="107"/>
      <c r="T1017" s="207"/>
      <c r="U1017" s="208"/>
      <c r="V1017" s="208"/>
      <c r="W1017" s="208"/>
      <c r="X1017" s="208"/>
      <c r="Y1017" s="208"/>
      <c r="Z1017" s="208"/>
    </row>
    <row r="1018">
      <c r="A1018" s="140"/>
      <c r="B1018" s="140"/>
      <c r="C1018" s="107"/>
      <c r="D1018" s="107"/>
      <c r="E1018" s="107"/>
      <c r="F1018" s="107"/>
      <c r="G1018" s="140"/>
      <c r="H1018" s="156"/>
      <c r="I1018" s="206"/>
      <c r="J1018" s="207"/>
      <c r="K1018" s="107"/>
      <c r="L1018" s="107"/>
      <c r="M1018" s="208"/>
      <c r="N1018" s="41"/>
      <c r="O1018" s="208"/>
      <c r="P1018" s="207"/>
      <c r="Q1018" s="208"/>
      <c r="R1018" s="208"/>
      <c r="S1018" s="107"/>
      <c r="T1018" s="207"/>
      <c r="U1018" s="208"/>
      <c r="V1018" s="208"/>
      <c r="W1018" s="208"/>
      <c r="X1018" s="208"/>
      <c r="Y1018" s="208"/>
      <c r="Z1018" s="208"/>
    </row>
    <row r="1019">
      <c r="A1019" s="140"/>
      <c r="B1019" s="140"/>
      <c r="C1019" s="107"/>
      <c r="D1019" s="107"/>
      <c r="E1019" s="107"/>
      <c r="F1019" s="107"/>
      <c r="G1019" s="140"/>
      <c r="H1019" s="156"/>
      <c r="I1019" s="206"/>
      <c r="J1019" s="207"/>
      <c r="K1019" s="107"/>
      <c r="L1019" s="107"/>
      <c r="M1019" s="208"/>
      <c r="N1019" s="41"/>
      <c r="O1019" s="208"/>
      <c r="P1019" s="207"/>
      <c r="Q1019" s="208"/>
      <c r="R1019" s="208"/>
      <c r="S1019" s="107"/>
      <c r="T1019" s="207"/>
      <c r="U1019" s="208"/>
      <c r="V1019" s="208"/>
      <c r="W1019" s="208"/>
      <c r="X1019" s="208"/>
      <c r="Y1019" s="208"/>
      <c r="Z1019" s="208"/>
    </row>
    <row r="1020">
      <c r="A1020" s="140"/>
      <c r="B1020" s="140"/>
      <c r="C1020" s="107"/>
      <c r="D1020" s="107"/>
      <c r="E1020" s="107"/>
      <c r="F1020" s="107"/>
      <c r="G1020" s="140"/>
      <c r="H1020" s="156"/>
      <c r="I1020" s="206"/>
      <c r="J1020" s="207"/>
      <c r="K1020" s="107"/>
      <c r="L1020" s="107"/>
      <c r="M1020" s="208"/>
      <c r="N1020" s="41"/>
      <c r="O1020" s="208"/>
      <c r="P1020" s="207"/>
      <c r="Q1020" s="208"/>
      <c r="R1020" s="208"/>
      <c r="S1020" s="107"/>
      <c r="T1020" s="207"/>
      <c r="U1020" s="208"/>
      <c r="V1020" s="208"/>
      <c r="W1020" s="208"/>
      <c r="X1020" s="208"/>
      <c r="Y1020" s="208"/>
      <c r="Z1020" s="208"/>
    </row>
    <row r="1021">
      <c r="A1021" s="140"/>
      <c r="B1021" s="140"/>
      <c r="C1021" s="107"/>
      <c r="D1021" s="107"/>
      <c r="E1021" s="107"/>
      <c r="F1021" s="107"/>
      <c r="G1021" s="140"/>
      <c r="H1021" s="156"/>
      <c r="I1021" s="206"/>
      <c r="J1021" s="207"/>
      <c r="K1021" s="107"/>
      <c r="L1021" s="107"/>
      <c r="M1021" s="208"/>
      <c r="N1021" s="41"/>
      <c r="O1021" s="208"/>
      <c r="P1021" s="207"/>
      <c r="Q1021" s="208"/>
      <c r="R1021" s="208"/>
      <c r="S1021" s="107"/>
      <c r="T1021" s="207"/>
      <c r="U1021" s="208"/>
      <c r="V1021" s="208"/>
      <c r="W1021" s="208"/>
      <c r="X1021" s="208"/>
      <c r="Y1021" s="208"/>
      <c r="Z1021" s="208"/>
    </row>
    <row r="1022">
      <c r="A1022" s="140"/>
      <c r="B1022" s="140"/>
      <c r="C1022" s="107"/>
      <c r="D1022" s="107"/>
      <c r="E1022" s="107"/>
      <c r="F1022" s="107"/>
      <c r="G1022" s="140"/>
      <c r="H1022" s="156"/>
      <c r="I1022" s="206"/>
      <c r="J1022" s="207"/>
      <c r="K1022" s="107"/>
      <c r="L1022" s="107"/>
      <c r="M1022" s="208"/>
      <c r="N1022" s="41"/>
      <c r="O1022" s="208"/>
      <c r="P1022" s="207"/>
      <c r="Q1022" s="208"/>
      <c r="R1022" s="208"/>
      <c r="S1022" s="107"/>
      <c r="T1022" s="207"/>
      <c r="U1022" s="208"/>
      <c r="V1022" s="208"/>
      <c r="W1022" s="208"/>
      <c r="X1022" s="208"/>
      <c r="Y1022" s="208"/>
      <c r="Z1022" s="208"/>
    </row>
    <row r="1023">
      <c r="A1023" s="140"/>
      <c r="B1023" s="140"/>
      <c r="C1023" s="107"/>
      <c r="D1023" s="107"/>
      <c r="E1023" s="107"/>
      <c r="F1023" s="107"/>
      <c r="G1023" s="140"/>
      <c r="H1023" s="156"/>
      <c r="I1023" s="206"/>
      <c r="J1023" s="207"/>
      <c r="K1023" s="107"/>
      <c r="L1023" s="107"/>
      <c r="M1023" s="208"/>
      <c r="N1023" s="41"/>
      <c r="O1023" s="208"/>
      <c r="P1023" s="207"/>
      <c r="Q1023" s="208"/>
      <c r="R1023" s="208"/>
      <c r="S1023" s="107"/>
      <c r="T1023" s="207"/>
      <c r="U1023" s="208"/>
      <c r="V1023" s="208"/>
      <c r="W1023" s="208"/>
      <c r="X1023" s="208"/>
      <c r="Y1023" s="208"/>
      <c r="Z1023" s="208"/>
    </row>
    <row r="1024">
      <c r="A1024" s="140"/>
      <c r="B1024" s="140"/>
      <c r="C1024" s="107"/>
      <c r="D1024" s="107"/>
      <c r="E1024" s="107"/>
      <c r="F1024" s="107"/>
      <c r="G1024" s="140"/>
      <c r="H1024" s="156"/>
      <c r="I1024" s="206"/>
      <c r="J1024" s="207"/>
      <c r="K1024" s="107"/>
      <c r="L1024" s="107"/>
      <c r="M1024" s="208"/>
      <c r="N1024" s="41"/>
      <c r="O1024" s="208"/>
      <c r="P1024" s="207"/>
      <c r="Q1024" s="208"/>
      <c r="R1024" s="208"/>
      <c r="S1024" s="107"/>
      <c r="T1024" s="207"/>
      <c r="U1024" s="208"/>
      <c r="V1024" s="208"/>
      <c r="W1024" s="208"/>
      <c r="X1024" s="208"/>
      <c r="Y1024" s="208"/>
      <c r="Z1024" s="208"/>
    </row>
    <row r="1025">
      <c r="A1025" s="140"/>
      <c r="B1025" s="140"/>
      <c r="C1025" s="107"/>
      <c r="D1025" s="107"/>
      <c r="E1025" s="107"/>
      <c r="F1025" s="107"/>
      <c r="G1025" s="140"/>
      <c r="H1025" s="156"/>
      <c r="I1025" s="206"/>
      <c r="J1025" s="207"/>
      <c r="K1025" s="107"/>
      <c r="L1025" s="107"/>
      <c r="M1025" s="208"/>
      <c r="N1025" s="41"/>
      <c r="O1025" s="208"/>
      <c r="P1025" s="207"/>
      <c r="Q1025" s="208"/>
      <c r="R1025" s="208"/>
      <c r="S1025" s="107"/>
      <c r="T1025" s="207"/>
      <c r="U1025" s="208"/>
      <c r="V1025" s="208"/>
      <c r="W1025" s="208"/>
      <c r="X1025" s="208"/>
      <c r="Y1025" s="208"/>
      <c r="Z1025" s="208"/>
    </row>
    <row r="1026">
      <c r="A1026" s="140"/>
      <c r="B1026" s="140"/>
      <c r="C1026" s="107"/>
      <c r="D1026" s="107"/>
      <c r="E1026" s="107"/>
      <c r="F1026" s="107"/>
      <c r="G1026" s="140"/>
      <c r="H1026" s="156"/>
      <c r="I1026" s="206"/>
      <c r="J1026" s="207"/>
      <c r="K1026" s="107"/>
      <c r="L1026" s="107"/>
      <c r="M1026" s="208"/>
      <c r="N1026" s="41"/>
      <c r="O1026" s="208"/>
      <c r="P1026" s="207"/>
      <c r="Q1026" s="208"/>
      <c r="R1026" s="208"/>
      <c r="S1026" s="107"/>
      <c r="T1026" s="207"/>
      <c r="U1026" s="208"/>
      <c r="V1026" s="208"/>
      <c r="W1026" s="208"/>
      <c r="X1026" s="208"/>
      <c r="Y1026" s="208"/>
      <c r="Z1026" s="208"/>
    </row>
    <row r="1027">
      <c r="A1027" s="140"/>
      <c r="B1027" s="140"/>
      <c r="C1027" s="107"/>
      <c r="D1027" s="107"/>
      <c r="E1027" s="107"/>
      <c r="F1027" s="107"/>
      <c r="G1027" s="140"/>
      <c r="H1027" s="156"/>
      <c r="I1027" s="206"/>
      <c r="J1027" s="207"/>
      <c r="K1027" s="107"/>
      <c r="L1027" s="107"/>
      <c r="M1027" s="208"/>
      <c r="N1027" s="41"/>
      <c r="O1027" s="208"/>
      <c r="P1027" s="207"/>
      <c r="Q1027" s="208"/>
      <c r="R1027" s="208"/>
      <c r="S1027" s="107"/>
      <c r="T1027" s="207"/>
      <c r="U1027" s="208"/>
      <c r="V1027" s="208"/>
      <c r="W1027" s="208"/>
      <c r="X1027" s="208"/>
      <c r="Y1027" s="208"/>
      <c r="Z1027" s="208"/>
    </row>
    <row r="1028">
      <c r="A1028" s="140"/>
      <c r="B1028" s="140"/>
      <c r="C1028" s="107"/>
      <c r="D1028" s="107"/>
      <c r="E1028" s="107"/>
      <c r="F1028" s="107"/>
      <c r="G1028" s="140"/>
      <c r="H1028" s="156"/>
      <c r="I1028" s="206"/>
      <c r="J1028" s="207"/>
      <c r="K1028" s="107"/>
      <c r="L1028" s="107"/>
      <c r="M1028" s="208"/>
      <c r="N1028" s="41"/>
      <c r="O1028" s="208"/>
      <c r="P1028" s="207"/>
      <c r="Q1028" s="208"/>
      <c r="R1028" s="208"/>
      <c r="S1028" s="107"/>
      <c r="T1028" s="207"/>
      <c r="U1028" s="208"/>
      <c r="V1028" s="208"/>
      <c r="W1028" s="208"/>
      <c r="X1028" s="208"/>
      <c r="Y1028" s="208"/>
      <c r="Z1028" s="208"/>
    </row>
    <row r="1029">
      <c r="A1029" s="140"/>
      <c r="B1029" s="140"/>
      <c r="C1029" s="107"/>
      <c r="D1029" s="107"/>
      <c r="E1029" s="107"/>
      <c r="F1029" s="107"/>
      <c r="G1029" s="140"/>
      <c r="H1029" s="156"/>
      <c r="I1029" s="206"/>
      <c r="J1029" s="207"/>
      <c r="K1029" s="107"/>
      <c r="L1029" s="107"/>
      <c r="M1029" s="208"/>
      <c r="N1029" s="41"/>
      <c r="O1029" s="208"/>
      <c r="P1029" s="207"/>
      <c r="Q1029" s="208"/>
      <c r="R1029" s="208"/>
      <c r="S1029" s="107"/>
      <c r="T1029" s="207"/>
      <c r="U1029" s="208"/>
      <c r="V1029" s="208"/>
      <c r="W1029" s="208"/>
      <c r="X1029" s="208"/>
      <c r="Y1029" s="208"/>
      <c r="Z1029" s="208"/>
    </row>
    <row r="1030">
      <c r="A1030" s="140"/>
      <c r="B1030" s="140"/>
      <c r="C1030" s="107"/>
      <c r="D1030" s="107"/>
      <c r="E1030" s="107"/>
      <c r="F1030" s="107"/>
      <c r="G1030" s="140"/>
      <c r="H1030" s="156"/>
      <c r="I1030" s="206"/>
      <c r="J1030" s="207"/>
      <c r="K1030" s="107"/>
      <c r="L1030" s="107"/>
      <c r="M1030" s="208"/>
      <c r="N1030" s="41"/>
      <c r="O1030" s="208"/>
      <c r="P1030" s="207"/>
      <c r="Q1030" s="208"/>
      <c r="R1030" s="208"/>
      <c r="S1030" s="107"/>
      <c r="T1030" s="207"/>
      <c r="U1030" s="208"/>
      <c r="V1030" s="208"/>
      <c r="W1030" s="208"/>
      <c r="X1030" s="208"/>
      <c r="Y1030" s="208"/>
      <c r="Z1030" s="208"/>
    </row>
    <row r="1031">
      <c r="A1031" s="140"/>
      <c r="B1031" s="140"/>
      <c r="C1031" s="107"/>
      <c r="D1031" s="107"/>
      <c r="E1031" s="107"/>
      <c r="F1031" s="107"/>
      <c r="G1031" s="140"/>
      <c r="H1031" s="156"/>
      <c r="I1031" s="206"/>
      <c r="J1031" s="207"/>
      <c r="K1031" s="107"/>
      <c r="L1031" s="107"/>
      <c r="M1031" s="208"/>
      <c r="N1031" s="41"/>
      <c r="O1031" s="208"/>
      <c r="P1031" s="207"/>
      <c r="Q1031" s="208"/>
      <c r="R1031" s="208"/>
      <c r="S1031" s="107"/>
      <c r="T1031" s="207"/>
      <c r="U1031" s="208"/>
      <c r="V1031" s="208"/>
      <c r="W1031" s="208"/>
      <c r="X1031" s="208"/>
      <c r="Y1031" s="208"/>
      <c r="Z1031" s="208"/>
    </row>
    <row r="1032">
      <c r="A1032" s="140"/>
      <c r="B1032" s="140"/>
      <c r="C1032" s="107"/>
      <c r="D1032" s="107"/>
      <c r="E1032" s="107"/>
      <c r="F1032" s="107"/>
      <c r="G1032" s="140"/>
      <c r="H1032" s="156"/>
      <c r="I1032" s="206"/>
      <c r="J1032" s="207"/>
      <c r="K1032" s="107"/>
      <c r="L1032" s="107"/>
      <c r="M1032" s="208"/>
      <c r="N1032" s="41"/>
      <c r="O1032" s="208"/>
      <c r="P1032" s="207"/>
      <c r="Q1032" s="208"/>
      <c r="R1032" s="208"/>
      <c r="S1032" s="107"/>
      <c r="T1032" s="207"/>
      <c r="U1032" s="208"/>
      <c r="V1032" s="208"/>
      <c r="W1032" s="208"/>
      <c r="X1032" s="208"/>
      <c r="Y1032" s="208"/>
      <c r="Z1032" s="208"/>
    </row>
    <row r="1033">
      <c r="A1033" s="140"/>
      <c r="B1033" s="140"/>
      <c r="C1033" s="107"/>
      <c r="D1033" s="107"/>
      <c r="E1033" s="107"/>
      <c r="F1033" s="107"/>
      <c r="G1033" s="140"/>
      <c r="H1033" s="156"/>
      <c r="I1033" s="206"/>
      <c r="J1033" s="207"/>
      <c r="K1033" s="107"/>
      <c r="L1033" s="107"/>
      <c r="M1033" s="208"/>
      <c r="N1033" s="41"/>
      <c r="O1033" s="208"/>
      <c r="P1033" s="207"/>
      <c r="Q1033" s="208"/>
      <c r="R1033" s="208"/>
      <c r="S1033" s="107"/>
      <c r="T1033" s="207"/>
      <c r="U1033" s="208"/>
      <c r="V1033" s="208"/>
      <c r="W1033" s="208"/>
      <c r="X1033" s="208"/>
      <c r="Y1033" s="208"/>
      <c r="Z1033" s="208"/>
    </row>
    <row r="1034">
      <c r="A1034" s="140"/>
      <c r="B1034" s="140"/>
      <c r="C1034" s="107"/>
      <c r="D1034" s="107"/>
      <c r="E1034" s="107"/>
      <c r="F1034" s="107"/>
      <c r="G1034" s="140"/>
      <c r="H1034" s="156"/>
      <c r="I1034" s="206"/>
      <c r="J1034" s="207"/>
      <c r="K1034" s="107"/>
      <c r="L1034" s="107"/>
      <c r="M1034" s="208"/>
      <c r="N1034" s="41"/>
      <c r="O1034" s="208"/>
      <c r="P1034" s="207"/>
      <c r="Q1034" s="208"/>
      <c r="R1034" s="208"/>
      <c r="S1034" s="107"/>
      <c r="T1034" s="207"/>
      <c r="U1034" s="208"/>
      <c r="V1034" s="208"/>
      <c r="W1034" s="208"/>
      <c r="X1034" s="208"/>
      <c r="Y1034" s="208"/>
      <c r="Z1034" s="208"/>
    </row>
    <row r="1035">
      <c r="A1035" s="140"/>
      <c r="B1035" s="140"/>
      <c r="C1035" s="107"/>
      <c r="D1035" s="107"/>
      <c r="E1035" s="107"/>
      <c r="F1035" s="107"/>
      <c r="G1035" s="140"/>
      <c r="H1035" s="156"/>
      <c r="I1035" s="206"/>
      <c r="J1035" s="207"/>
      <c r="K1035" s="107"/>
      <c r="L1035" s="107"/>
      <c r="M1035" s="208"/>
      <c r="N1035" s="41"/>
      <c r="O1035" s="208"/>
      <c r="P1035" s="207"/>
      <c r="Q1035" s="208"/>
      <c r="R1035" s="208"/>
      <c r="S1035" s="107"/>
      <c r="T1035" s="207"/>
      <c r="U1035" s="208"/>
      <c r="V1035" s="208"/>
      <c r="W1035" s="208"/>
      <c r="X1035" s="208"/>
      <c r="Y1035" s="208"/>
      <c r="Z1035" s="208"/>
    </row>
    <row r="1036">
      <c r="A1036" s="140"/>
      <c r="B1036" s="140"/>
      <c r="C1036" s="107"/>
      <c r="D1036" s="107"/>
      <c r="E1036" s="107"/>
      <c r="F1036" s="107"/>
      <c r="G1036" s="140"/>
      <c r="H1036" s="156"/>
      <c r="I1036" s="206"/>
      <c r="J1036" s="207"/>
      <c r="K1036" s="107"/>
      <c r="L1036" s="107"/>
      <c r="M1036" s="208"/>
      <c r="N1036" s="41"/>
      <c r="O1036" s="208"/>
      <c r="P1036" s="207"/>
      <c r="Q1036" s="208"/>
      <c r="R1036" s="208"/>
      <c r="S1036" s="107"/>
      <c r="T1036" s="207"/>
      <c r="U1036" s="208"/>
      <c r="V1036" s="208"/>
      <c r="W1036" s="208"/>
      <c r="X1036" s="208"/>
      <c r="Y1036" s="208"/>
      <c r="Z1036" s="208"/>
    </row>
    <row r="1037">
      <c r="A1037" s="140"/>
      <c r="B1037" s="140"/>
      <c r="C1037" s="107"/>
      <c r="D1037" s="107"/>
      <c r="E1037" s="107"/>
      <c r="F1037" s="107"/>
      <c r="G1037" s="140"/>
      <c r="H1037" s="156"/>
      <c r="I1037" s="206"/>
      <c r="J1037" s="207"/>
      <c r="K1037" s="107"/>
      <c r="L1037" s="107"/>
      <c r="M1037" s="208"/>
      <c r="N1037" s="41"/>
      <c r="O1037" s="208"/>
      <c r="P1037" s="207"/>
      <c r="Q1037" s="208"/>
      <c r="R1037" s="208"/>
      <c r="S1037" s="107"/>
      <c r="T1037" s="207"/>
      <c r="U1037" s="208"/>
      <c r="V1037" s="208"/>
      <c r="W1037" s="208"/>
      <c r="X1037" s="208"/>
      <c r="Y1037" s="208"/>
      <c r="Z1037" s="208"/>
    </row>
    <row r="1038">
      <c r="A1038" s="140"/>
      <c r="B1038" s="140"/>
      <c r="C1038" s="107"/>
      <c r="D1038" s="107"/>
      <c r="E1038" s="107"/>
      <c r="F1038" s="107"/>
      <c r="G1038" s="140"/>
      <c r="H1038" s="156"/>
      <c r="I1038" s="206"/>
      <c r="J1038" s="207"/>
      <c r="K1038" s="107"/>
      <c r="L1038" s="107"/>
      <c r="M1038" s="208"/>
      <c r="N1038" s="41"/>
      <c r="O1038" s="208"/>
      <c r="P1038" s="207"/>
      <c r="Q1038" s="208"/>
      <c r="R1038" s="208"/>
      <c r="S1038" s="107"/>
      <c r="T1038" s="207"/>
      <c r="U1038" s="208"/>
      <c r="V1038" s="208"/>
      <c r="W1038" s="208"/>
      <c r="X1038" s="208"/>
      <c r="Y1038" s="208"/>
      <c r="Z1038" s="208"/>
    </row>
    <row r="1039">
      <c r="A1039" s="140"/>
      <c r="B1039" s="140"/>
      <c r="C1039" s="107"/>
      <c r="D1039" s="107"/>
      <c r="E1039" s="107"/>
      <c r="F1039" s="107"/>
      <c r="G1039" s="140"/>
      <c r="H1039" s="156"/>
      <c r="I1039" s="206"/>
      <c r="J1039" s="207"/>
      <c r="K1039" s="107"/>
      <c r="L1039" s="107"/>
      <c r="M1039" s="208"/>
      <c r="N1039" s="41"/>
      <c r="O1039" s="208"/>
      <c r="P1039" s="207"/>
      <c r="Q1039" s="208"/>
      <c r="R1039" s="208"/>
      <c r="S1039" s="107"/>
      <c r="T1039" s="207"/>
      <c r="U1039" s="208"/>
      <c r="V1039" s="208"/>
      <c r="W1039" s="208"/>
      <c r="X1039" s="208"/>
      <c r="Y1039" s="208"/>
      <c r="Z1039" s="208"/>
    </row>
    <row r="1040">
      <c r="A1040" s="140"/>
      <c r="B1040" s="140"/>
      <c r="C1040" s="107"/>
      <c r="D1040" s="107"/>
      <c r="E1040" s="107"/>
      <c r="F1040" s="107"/>
      <c r="G1040" s="140"/>
      <c r="H1040" s="156"/>
      <c r="I1040" s="206"/>
      <c r="J1040" s="207"/>
      <c r="K1040" s="107"/>
      <c r="L1040" s="107"/>
      <c r="M1040" s="208"/>
      <c r="N1040" s="41"/>
      <c r="O1040" s="208"/>
      <c r="P1040" s="207"/>
      <c r="Q1040" s="208"/>
      <c r="R1040" s="208"/>
      <c r="S1040" s="107"/>
      <c r="T1040" s="207"/>
      <c r="U1040" s="208"/>
      <c r="V1040" s="208"/>
      <c r="W1040" s="208"/>
      <c r="X1040" s="208"/>
      <c r="Y1040" s="208"/>
      <c r="Z1040" s="208"/>
    </row>
    <row r="1041">
      <c r="A1041" s="140"/>
      <c r="B1041" s="140"/>
      <c r="C1041" s="107"/>
      <c r="D1041" s="107"/>
      <c r="E1041" s="107"/>
      <c r="F1041" s="107"/>
      <c r="G1041" s="140"/>
      <c r="H1041" s="156"/>
      <c r="I1041" s="206"/>
      <c r="J1041" s="207"/>
      <c r="K1041" s="107"/>
      <c r="L1041" s="107"/>
      <c r="M1041" s="208"/>
      <c r="N1041" s="41"/>
      <c r="O1041" s="208"/>
      <c r="P1041" s="207"/>
      <c r="Q1041" s="208"/>
      <c r="R1041" s="208"/>
      <c r="S1041" s="107"/>
      <c r="T1041" s="207"/>
      <c r="U1041" s="208"/>
      <c r="V1041" s="208"/>
      <c r="W1041" s="208"/>
      <c r="X1041" s="208"/>
      <c r="Y1041" s="208"/>
      <c r="Z1041" s="208"/>
    </row>
    <row r="1042">
      <c r="A1042" s="140"/>
      <c r="B1042" s="140"/>
      <c r="C1042" s="107"/>
      <c r="D1042" s="107"/>
      <c r="E1042" s="107"/>
      <c r="F1042" s="107"/>
      <c r="G1042" s="140"/>
      <c r="H1042" s="156"/>
      <c r="I1042" s="206"/>
      <c r="J1042" s="207"/>
      <c r="K1042" s="107"/>
      <c r="L1042" s="107"/>
      <c r="M1042" s="208"/>
      <c r="N1042" s="41"/>
      <c r="O1042" s="208"/>
      <c r="P1042" s="207"/>
      <c r="Q1042" s="208"/>
      <c r="R1042" s="208"/>
      <c r="S1042" s="107"/>
      <c r="T1042" s="207"/>
      <c r="U1042" s="208"/>
      <c r="V1042" s="208"/>
      <c r="W1042" s="208"/>
      <c r="X1042" s="208"/>
      <c r="Y1042" s="208"/>
      <c r="Z1042" s="208"/>
    </row>
    <row r="1043">
      <c r="A1043" s="140"/>
      <c r="B1043" s="140"/>
      <c r="C1043" s="107"/>
      <c r="D1043" s="107"/>
      <c r="E1043" s="107"/>
      <c r="F1043" s="107"/>
      <c r="G1043" s="140"/>
      <c r="H1043" s="156"/>
      <c r="I1043" s="206"/>
      <c r="J1043" s="207"/>
      <c r="K1043" s="107"/>
      <c r="L1043" s="107"/>
      <c r="M1043" s="208"/>
      <c r="N1043" s="41"/>
      <c r="O1043" s="208"/>
      <c r="P1043" s="207"/>
      <c r="Q1043" s="208"/>
      <c r="R1043" s="208"/>
      <c r="S1043" s="107"/>
      <c r="T1043" s="207"/>
      <c r="U1043" s="208"/>
      <c r="V1043" s="208"/>
      <c r="W1043" s="208"/>
      <c r="X1043" s="208"/>
      <c r="Y1043" s="208"/>
      <c r="Z1043" s="208"/>
    </row>
    <row r="1044">
      <c r="A1044" s="140"/>
      <c r="B1044" s="140"/>
      <c r="C1044" s="107"/>
      <c r="D1044" s="107"/>
      <c r="E1044" s="107"/>
      <c r="F1044" s="107"/>
      <c r="G1044" s="140"/>
      <c r="H1044" s="156"/>
      <c r="I1044" s="206"/>
      <c r="J1044" s="207"/>
      <c r="K1044" s="107"/>
      <c r="L1044" s="107"/>
      <c r="M1044" s="208"/>
      <c r="N1044" s="41"/>
      <c r="O1044" s="208"/>
      <c r="P1044" s="207"/>
      <c r="Q1044" s="208"/>
      <c r="R1044" s="208"/>
      <c r="S1044" s="107"/>
      <c r="T1044" s="207"/>
      <c r="U1044" s="208"/>
      <c r="V1044" s="208"/>
      <c r="W1044" s="208"/>
      <c r="X1044" s="208"/>
      <c r="Y1044" s="208"/>
      <c r="Z1044" s="208"/>
    </row>
    <row r="1045">
      <c r="A1045" s="140"/>
      <c r="B1045" s="140"/>
      <c r="C1045" s="107"/>
      <c r="D1045" s="107"/>
      <c r="E1045" s="107"/>
      <c r="F1045" s="107"/>
      <c r="G1045" s="140"/>
      <c r="H1045" s="156"/>
      <c r="I1045" s="206"/>
      <c r="J1045" s="207"/>
      <c r="K1045" s="107"/>
      <c r="L1045" s="107"/>
      <c r="M1045" s="208"/>
      <c r="N1045" s="41"/>
      <c r="O1045" s="208"/>
      <c r="P1045" s="207"/>
      <c r="Q1045" s="208"/>
      <c r="R1045" s="208"/>
      <c r="S1045" s="107"/>
      <c r="T1045" s="207"/>
      <c r="U1045" s="208"/>
      <c r="V1045" s="208"/>
      <c r="W1045" s="208"/>
      <c r="X1045" s="208"/>
      <c r="Y1045" s="208"/>
      <c r="Z1045" s="208"/>
    </row>
    <row r="1046">
      <c r="A1046" s="140"/>
      <c r="B1046" s="140"/>
      <c r="C1046" s="107"/>
      <c r="D1046" s="107"/>
      <c r="E1046" s="107"/>
      <c r="F1046" s="107"/>
      <c r="G1046" s="140"/>
      <c r="H1046" s="156"/>
      <c r="I1046" s="206"/>
      <c r="J1046" s="207"/>
      <c r="K1046" s="107"/>
      <c r="L1046" s="107"/>
      <c r="M1046" s="208"/>
      <c r="N1046" s="41"/>
      <c r="O1046" s="208"/>
      <c r="P1046" s="207"/>
      <c r="Q1046" s="208"/>
      <c r="R1046" s="208"/>
      <c r="S1046" s="107"/>
      <c r="T1046" s="207"/>
      <c r="U1046" s="208"/>
      <c r="V1046" s="208"/>
      <c r="W1046" s="208"/>
      <c r="X1046" s="208"/>
      <c r="Y1046" s="208"/>
      <c r="Z1046" s="208"/>
    </row>
    <row r="1047">
      <c r="A1047" s="140"/>
      <c r="B1047" s="140"/>
      <c r="C1047" s="107"/>
      <c r="D1047" s="107"/>
      <c r="E1047" s="107"/>
      <c r="F1047" s="107"/>
      <c r="G1047" s="140"/>
      <c r="H1047" s="156"/>
      <c r="I1047" s="206"/>
      <c r="J1047" s="207"/>
      <c r="K1047" s="107"/>
      <c r="L1047" s="107"/>
      <c r="M1047" s="208"/>
      <c r="N1047" s="41"/>
      <c r="O1047" s="208"/>
      <c r="P1047" s="207"/>
      <c r="Q1047" s="208"/>
      <c r="R1047" s="208"/>
      <c r="S1047" s="107"/>
      <c r="T1047" s="207"/>
      <c r="U1047" s="208"/>
      <c r="V1047" s="208"/>
      <c r="W1047" s="208"/>
      <c r="X1047" s="208"/>
      <c r="Y1047" s="208"/>
      <c r="Z1047" s="208"/>
    </row>
    <row r="1048">
      <c r="A1048" s="140"/>
      <c r="B1048" s="140"/>
      <c r="C1048" s="107"/>
      <c r="D1048" s="107"/>
      <c r="E1048" s="107"/>
      <c r="F1048" s="107"/>
      <c r="G1048" s="140"/>
      <c r="H1048" s="156"/>
      <c r="I1048" s="206"/>
      <c r="J1048" s="207"/>
      <c r="K1048" s="107"/>
      <c r="L1048" s="107"/>
      <c r="M1048" s="208"/>
      <c r="N1048" s="41"/>
      <c r="O1048" s="208"/>
      <c r="P1048" s="207"/>
      <c r="Q1048" s="208"/>
      <c r="R1048" s="208"/>
      <c r="S1048" s="107"/>
      <c r="T1048" s="207"/>
      <c r="U1048" s="208"/>
      <c r="V1048" s="208"/>
      <c r="W1048" s="208"/>
      <c r="X1048" s="208"/>
      <c r="Y1048" s="208"/>
      <c r="Z1048" s="208"/>
    </row>
    <row r="1049">
      <c r="A1049" s="140"/>
      <c r="B1049" s="140"/>
      <c r="C1049" s="107"/>
      <c r="D1049" s="107"/>
      <c r="E1049" s="107"/>
      <c r="F1049" s="107"/>
      <c r="G1049" s="140"/>
      <c r="H1049" s="156"/>
      <c r="I1049" s="206"/>
      <c r="J1049" s="207"/>
      <c r="K1049" s="107"/>
      <c r="L1049" s="107"/>
      <c r="M1049" s="208"/>
      <c r="N1049" s="41"/>
      <c r="O1049" s="208"/>
      <c r="P1049" s="207"/>
      <c r="Q1049" s="208"/>
      <c r="R1049" s="208"/>
      <c r="S1049" s="107"/>
      <c r="T1049" s="207"/>
      <c r="U1049" s="208"/>
      <c r="V1049" s="208"/>
      <c r="W1049" s="208"/>
      <c r="X1049" s="208"/>
      <c r="Y1049" s="208"/>
      <c r="Z1049" s="208"/>
    </row>
    <row r="1050">
      <c r="A1050" s="140"/>
      <c r="B1050" s="140"/>
      <c r="C1050" s="107"/>
      <c r="D1050" s="107"/>
      <c r="E1050" s="107"/>
      <c r="F1050" s="107"/>
      <c r="G1050" s="140"/>
      <c r="H1050" s="156"/>
      <c r="I1050" s="206"/>
      <c r="J1050" s="207"/>
      <c r="K1050" s="107"/>
      <c r="L1050" s="107"/>
      <c r="M1050" s="208"/>
      <c r="N1050" s="41"/>
      <c r="O1050" s="208"/>
      <c r="P1050" s="207"/>
      <c r="Q1050" s="208"/>
      <c r="R1050" s="208"/>
      <c r="S1050" s="107"/>
      <c r="T1050" s="207"/>
      <c r="U1050" s="208"/>
      <c r="V1050" s="208"/>
      <c r="W1050" s="208"/>
      <c r="X1050" s="208"/>
      <c r="Y1050" s="208"/>
      <c r="Z1050" s="208"/>
    </row>
    <row r="1051">
      <c r="A1051" s="140"/>
      <c r="B1051" s="140"/>
      <c r="C1051" s="107"/>
      <c r="D1051" s="107"/>
      <c r="E1051" s="107"/>
      <c r="F1051" s="107"/>
      <c r="G1051" s="140"/>
      <c r="H1051" s="156"/>
      <c r="I1051" s="206"/>
      <c r="J1051" s="207"/>
      <c r="K1051" s="107"/>
      <c r="L1051" s="107"/>
      <c r="M1051" s="208"/>
      <c r="N1051" s="41"/>
      <c r="O1051" s="208"/>
      <c r="P1051" s="207"/>
      <c r="Q1051" s="208"/>
      <c r="R1051" s="208"/>
      <c r="S1051" s="107"/>
      <c r="T1051" s="207"/>
      <c r="U1051" s="208"/>
      <c r="V1051" s="208"/>
      <c r="W1051" s="208"/>
      <c r="X1051" s="208"/>
      <c r="Y1051" s="208"/>
      <c r="Z1051" s="208"/>
    </row>
    <row r="1052">
      <c r="A1052" s="140"/>
      <c r="B1052" s="140"/>
      <c r="C1052" s="107"/>
      <c r="D1052" s="107"/>
      <c r="E1052" s="107"/>
      <c r="F1052" s="107"/>
      <c r="G1052" s="140"/>
      <c r="H1052" s="156"/>
      <c r="I1052" s="206"/>
      <c r="J1052" s="207"/>
      <c r="K1052" s="107"/>
      <c r="L1052" s="107"/>
      <c r="M1052" s="208"/>
      <c r="N1052" s="41"/>
      <c r="O1052" s="208"/>
      <c r="P1052" s="207"/>
      <c r="Q1052" s="208"/>
      <c r="R1052" s="208"/>
      <c r="S1052" s="107"/>
      <c r="T1052" s="207"/>
      <c r="U1052" s="208"/>
      <c r="V1052" s="208"/>
      <c r="W1052" s="208"/>
      <c r="X1052" s="208"/>
      <c r="Y1052" s="208"/>
      <c r="Z1052" s="208"/>
    </row>
    <row r="1053">
      <c r="A1053" s="140"/>
      <c r="B1053" s="140"/>
      <c r="C1053" s="107"/>
      <c r="D1053" s="107"/>
      <c r="E1053" s="107"/>
      <c r="F1053" s="107"/>
      <c r="G1053" s="140"/>
      <c r="H1053" s="156"/>
      <c r="I1053" s="206"/>
      <c r="J1053" s="207"/>
      <c r="K1053" s="107"/>
      <c r="L1053" s="107"/>
      <c r="M1053" s="208"/>
      <c r="N1053" s="41"/>
      <c r="O1053" s="208"/>
      <c r="P1053" s="207"/>
      <c r="Q1053" s="208"/>
      <c r="R1053" s="208"/>
      <c r="S1053" s="107"/>
      <c r="T1053" s="207"/>
      <c r="U1053" s="208"/>
      <c r="V1053" s="208"/>
      <c r="W1053" s="208"/>
      <c r="X1053" s="208"/>
      <c r="Y1053" s="208"/>
      <c r="Z1053" s="208"/>
    </row>
    <row r="1054">
      <c r="A1054" s="140"/>
      <c r="B1054" s="140"/>
      <c r="C1054" s="107"/>
      <c r="D1054" s="107"/>
      <c r="E1054" s="107"/>
      <c r="F1054" s="107"/>
      <c r="G1054" s="140"/>
      <c r="H1054" s="156"/>
      <c r="I1054" s="206"/>
      <c r="J1054" s="207"/>
      <c r="K1054" s="107"/>
      <c r="L1054" s="107"/>
      <c r="M1054" s="208"/>
      <c r="N1054" s="41"/>
      <c r="O1054" s="208"/>
      <c r="P1054" s="207"/>
      <c r="Q1054" s="208"/>
      <c r="R1054" s="208"/>
      <c r="S1054" s="107"/>
      <c r="T1054" s="207"/>
      <c r="U1054" s="208"/>
      <c r="V1054" s="208"/>
      <c r="W1054" s="208"/>
      <c r="X1054" s="208"/>
      <c r="Y1054" s="208"/>
      <c r="Z1054" s="208"/>
    </row>
    <row r="1055">
      <c r="A1055" s="140"/>
      <c r="B1055" s="140"/>
      <c r="C1055" s="107"/>
      <c r="D1055" s="107"/>
      <c r="E1055" s="107"/>
      <c r="F1055" s="107"/>
      <c r="G1055" s="140"/>
      <c r="H1055" s="156"/>
      <c r="I1055" s="206"/>
      <c r="J1055" s="207"/>
      <c r="K1055" s="107"/>
      <c r="L1055" s="107"/>
      <c r="M1055" s="208"/>
      <c r="N1055" s="41"/>
      <c r="O1055" s="208"/>
      <c r="P1055" s="207"/>
      <c r="Q1055" s="208"/>
      <c r="R1055" s="208"/>
      <c r="S1055" s="107"/>
      <c r="T1055" s="207"/>
      <c r="U1055" s="208"/>
      <c r="V1055" s="208"/>
      <c r="W1055" s="208"/>
      <c r="X1055" s="208"/>
      <c r="Y1055" s="208"/>
      <c r="Z1055" s="208"/>
    </row>
    <row r="1056">
      <c r="A1056" s="140"/>
      <c r="B1056" s="140"/>
      <c r="C1056" s="107"/>
      <c r="D1056" s="107"/>
      <c r="E1056" s="107"/>
      <c r="F1056" s="107"/>
      <c r="G1056" s="140"/>
      <c r="H1056" s="156"/>
      <c r="I1056" s="206"/>
      <c r="J1056" s="207"/>
      <c r="K1056" s="107"/>
      <c r="L1056" s="107"/>
      <c r="M1056" s="208"/>
      <c r="N1056" s="41"/>
      <c r="O1056" s="208"/>
      <c r="P1056" s="207"/>
      <c r="Q1056" s="208"/>
      <c r="R1056" s="208"/>
      <c r="S1056" s="107"/>
      <c r="T1056" s="207"/>
      <c r="U1056" s="208"/>
      <c r="V1056" s="208"/>
      <c r="W1056" s="208"/>
      <c r="X1056" s="208"/>
      <c r="Y1056" s="208"/>
      <c r="Z1056" s="208"/>
    </row>
    <row r="1057">
      <c r="A1057" s="140"/>
      <c r="B1057" s="140"/>
      <c r="C1057" s="107"/>
      <c r="D1057" s="107"/>
      <c r="E1057" s="107"/>
      <c r="F1057" s="107"/>
      <c r="G1057" s="140"/>
      <c r="H1057" s="156"/>
      <c r="I1057" s="206"/>
      <c r="J1057" s="207"/>
      <c r="K1057" s="107"/>
      <c r="L1057" s="107"/>
      <c r="M1057" s="208"/>
      <c r="N1057" s="41"/>
      <c r="O1057" s="208"/>
      <c r="P1057" s="207"/>
      <c r="Q1057" s="208"/>
      <c r="R1057" s="208"/>
      <c r="S1057" s="107"/>
      <c r="T1057" s="207"/>
      <c r="U1057" s="208"/>
      <c r="V1057" s="208"/>
      <c r="W1057" s="208"/>
      <c r="X1057" s="208"/>
      <c r="Y1057" s="208"/>
      <c r="Z1057" s="208"/>
    </row>
    <row r="1058">
      <c r="A1058" s="140"/>
      <c r="B1058" s="140"/>
      <c r="C1058" s="107"/>
      <c r="D1058" s="107"/>
      <c r="E1058" s="107"/>
      <c r="F1058" s="107"/>
      <c r="G1058" s="140"/>
      <c r="H1058" s="156"/>
      <c r="I1058" s="206"/>
      <c r="J1058" s="207"/>
      <c r="K1058" s="107"/>
      <c r="L1058" s="107"/>
      <c r="M1058" s="208"/>
      <c r="N1058" s="41"/>
      <c r="O1058" s="208"/>
      <c r="P1058" s="207"/>
      <c r="Q1058" s="208"/>
      <c r="R1058" s="208"/>
      <c r="S1058" s="107"/>
      <c r="T1058" s="207"/>
      <c r="U1058" s="208"/>
      <c r="V1058" s="208"/>
      <c r="W1058" s="208"/>
      <c r="X1058" s="208"/>
      <c r="Y1058" s="208"/>
      <c r="Z1058" s="208"/>
    </row>
    <row r="1059">
      <c r="A1059" s="140"/>
      <c r="B1059" s="140"/>
      <c r="C1059" s="107"/>
      <c r="D1059" s="107"/>
      <c r="E1059" s="107"/>
      <c r="F1059" s="107"/>
      <c r="G1059" s="140"/>
      <c r="H1059" s="156"/>
      <c r="I1059" s="206"/>
      <c r="J1059" s="207"/>
      <c r="K1059" s="107"/>
      <c r="L1059" s="107"/>
      <c r="M1059" s="208"/>
      <c r="N1059" s="41"/>
      <c r="O1059" s="208"/>
      <c r="P1059" s="207"/>
      <c r="Q1059" s="208"/>
      <c r="R1059" s="208"/>
      <c r="S1059" s="107"/>
      <c r="T1059" s="207"/>
      <c r="U1059" s="208"/>
      <c r="V1059" s="208"/>
      <c r="W1059" s="208"/>
      <c r="X1059" s="208"/>
      <c r="Y1059" s="208"/>
      <c r="Z1059" s="208"/>
    </row>
    <row r="1060">
      <c r="A1060" s="140"/>
      <c r="B1060" s="140"/>
      <c r="C1060" s="107"/>
      <c r="D1060" s="107"/>
      <c r="E1060" s="107"/>
      <c r="F1060" s="107"/>
      <c r="G1060" s="140"/>
      <c r="H1060" s="156"/>
      <c r="I1060" s="206"/>
      <c r="J1060" s="207"/>
      <c r="K1060" s="107"/>
      <c r="L1060" s="107"/>
      <c r="M1060" s="208"/>
      <c r="N1060" s="41"/>
      <c r="O1060" s="208"/>
      <c r="P1060" s="207"/>
      <c r="Q1060" s="208"/>
      <c r="R1060" s="208"/>
      <c r="S1060" s="107"/>
      <c r="T1060" s="207"/>
      <c r="U1060" s="208"/>
      <c r="V1060" s="208"/>
      <c r="W1060" s="208"/>
      <c r="X1060" s="208"/>
      <c r="Y1060" s="208"/>
      <c r="Z1060" s="208"/>
    </row>
    <row r="1061">
      <c r="A1061" s="140"/>
      <c r="B1061" s="140"/>
      <c r="C1061" s="107"/>
      <c r="D1061" s="107"/>
      <c r="E1061" s="107"/>
      <c r="F1061" s="107"/>
      <c r="G1061" s="140"/>
      <c r="H1061" s="156"/>
      <c r="I1061" s="206"/>
      <c r="J1061" s="207"/>
      <c r="K1061" s="107"/>
      <c r="L1061" s="107"/>
      <c r="M1061" s="208"/>
      <c r="N1061" s="41"/>
      <c r="O1061" s="208"/>
      <c r="P1061" s="207"/>
      <c r="Q1061" s="208"/>
      <c r="R1061" s="208"/>
      <c r="S1061" s="107"/>
      <c r="T1061" s="207"/>
      <c r="U1061" s="208"/>
      <c r="V1061" s="208"/>
      <c r="W1061" s="208"/>
      <c r="X1061" s="208"/>
      <c r="Y1061" s="208"/>
      <c r="Z1061" s="208"/>
    </row>
    <row r="1062">
      <c r="A1062" s="140"/>
      <c r="B1062" s="140"/>
      <c r="C1062" s="107"/>
      <c r="D1062" s="107"/>
      <c r="E1062" s="107"/>
      <c r="F1062" s="107"/>
      <c r="G1062" s="140"/>
      <c r="H1062" s="156"/>
      <c r="I1062" s="206"/>
      <c r="J1062" s="207"/>
      <c r="K1062" s="107"/>
      <c r="L1062" s="107"/>
      <c r="M1062" s="208"/>
      <c r="N1062" s="41"/>
      <c r="O1062" s="208"/>
      <c r="P1062" s="207"/>
      <c r="Q1062" s="208"/>
      <c r="R1062" s="208"/>
      <c r="S1062" s="107"/>
      <c r="T1062" s="207"/>
      <c r="U1062" s="208"/>
      <c r="V1062" s="208"/>
      <c r="W1062" s="208"/>
      <c r="X1062" s="208"/>
      <c r="Y1062" s="208"/>
      <c r="Z1062" s="208"/>
    </row>
    <row r="1063">
      <c r="A1063" s="140"/>
      <c r="B1063" s="140"/>
      <c r="C1063" s="107"/>
      <c r="D1063" s="107"/>
      <c r="E1063" s="107"/>
      <c r="F1063" s="107"/>
      <c r="G1063" s="140"/>
      <c r="H1063" s="156"/>
      <c r="I1063" s="206"/>
      <c r="J1063" s="207"/>
      <c r="K1063" s="107"/>
      <c r="L1063" s="107"/>
      <c r="M1063" s="208"/>
      <c r="N1063" s="41"/>
      <c r="O1063" s="208"/>
      <c r="P1063" s="207"/>
      <c r="Q1063" s="208"/>
      <c r="R1063" s="208"/>
      <c r="S1063" s="107"/>
      <c r="T1063" s="207"/>
      <c r="U1063" s="208"/>
      <c r="V1063" s="208"/>
      <c r="W1063" s="208"/>
      <c r="X1063" s="208"/>
      <c r="Y1063" s="208"/>
      <c r="Z1063" s="208"/>
    </row>
    <row r="1064">
      <c r="A1064" s="140"/>
      <c r="B1064" s="140"/>
      <c r="C1064" s="107"/>
      <c r="D1064" s="107"/>
      <c r="E1064" s="107"/>
      <c r="F1064" s="107"/>
      <c r="G1064" s="140"/>
      <c r="H1064" s="156"/>
      <c r="I1064" s="206"/>
      <c r="J1064" s="207"/>
      <c r="K1064" s="107"/>
      <c r="L1064" s="107"/>
      <c r="M1064" s="208"/>
      <c r="N1064" s="41"/>
      <c r="O1064" s="208"/>
      <c r="P1064" s="207"/>
      <c r="Q1064" s="208"/>
      <c r="R1064" s="208"/>
      <c r="S1064" s="107"/>
      <c r="T1064" s="207"/>
      <c r="U1064" s="208"/>
      <c r="V1064" s="208"/>
      <c r="W1064" s="208"/>
      <c r="X1064" s="208"/>
      <c r="Y1064" s="208"/>
      <c r="Z1064" s="208"/>
    </row>
    <row r="1065">
      <c r="A1065" s="140"/>
      <c r="B1065" s="140"/>
      <c r="C1065" s="107"/>
      <c r="D1065" s="107"/>
      <c r="E1065" s="107"/>
      <c r="F1065" s="107"/>
      <c r="G1065" s="140"/>
      <c r="H1065" s="156"/>
      <c r="I1065" s="206"/>
      <c r="J1065" s="207"/>
      <c r="K1065" s="107"/>
      <c r="L1065" s="107"/>
      <c r="M1065" s="208"/>
      <c r="N1065" s="41"/>
      <c r="O1065" s="208"/>
      <c r="P1065" s="207"/>
      <c r="Q1065" s="208"/>
      <c r="R1065" s="208"/>
      <c r="S1065" s="107"/>
      <c r="T1065" s="207"/>
      <c r="U1065" s="208"/>
      <c r="V1065" s="208"/>
      <c r="W1065" s="208"/>
      <c r="X1065" s="208"/>
      <c r="Y1065" s="208"/>
      <c r="Z1065" s="208"/>
    </row>
    <row r="1066">
      <c r="A1066" s="140"/>
      <c r="B1066" s="140"/>
      <c r="C1066" s="107"/>
      <c r="D1066" s="107"/>
      <c r="E1066" s="107"/>
      <c r="F1066" s="107"/>
      <c r="G1066" s="140"/>
      <c r="H1066" s="156"/>
      <c r="I1066" s="206"/>
      <c r="J1066" s="207"/>
      <c r="K1066" s="107"/>
      <c r="L1066" s="107"/>
      <c r="M1066" s="208"/>
      <c r="N1066" s="41"/>
      <c r="O1066" s="208"/>
      <c r="P1066" s="207"/>
      <c r="Q1066" s="208"/>
      <c r="R1066" s="208"/>
      <c r="S1066" s="107"/>
      <c r="T1066" s="207"/>
      <c r="U1066" s="208"/>
      <c r="V1066" s="208"/>
      <c r="W1066" s="208"/>
      <c r="X1066" s="208"/>
      <c r="Y1066" s="208"/>
      <c r="Z1066" s="208"/>
    </row>
    <row r="1067">
      <c r="A1067" s="140"/>
      <c r="B1067" s="140"/>
      <c r="C1067" s="107"/>
      <c r="D1067" s="107"/>
      <c r="E1067" s="107"/>
      <c r="F1067" s="107"/>
      <c r="G1067" s="140"/>
      <c r="H1067" s="156"/>
      <c r="I1067" s="206"/>
      <c r="J1067" s="207"/>
      <c r="K1067" s="107"/>
      <c r="L1067" s="107"/>
      <c r="M1067" s="208"/>
      <c r="N1067" s="41"/>
      <c r="O1067" s="208"/>
      <c r="P1067" s="207"/>
      <c r="Q1067" s="208"/>
      <c r="R1067" s="208"/>
      <c r="S1067" s="107"/>
      <c r="T1067" s="207"/>
      <c r="U1067" s="208"/>
      <c r="V1067" s="208"/>
      <c r="W1067" s="208"/>
      <c r="X1067" s="208"/>
      <c r="Y1067" s="208"/>
      <c r="Z1067" s="208"/>
    </row>
    <row r="1068">
      <c r="A1068" s="140"/>
      <c r="B1068" s="140"/>
      <c r="C1068" s="107"/>
      <c r="D1068" s="107"/>
      <c r="E1068" s="107"/>
      <c r="F1068" s="107"/>
      <c r="G1068" s="140"/>
      <c r="H1068" s="156"/>
      <c r="I1068" s="206"/>
      <c r="J1068" s="207"/>
      <c r="K1068" s="107"/>
      <c r="L1068" s="107"/>
      <c r="M1068" s="208"/>
      <c r="N1068" s="41"/>
      <c r="O1068" s="208"/>
      <c r="P1068" s="207"/>
      <c r="Q1068" s="208"/>
      <c r="R1068" s="208"/>
      <c r="S1068" s="107"/>
      <c r="T1068" s="207"/>
      <c r="U1068" s="208"/>
      <c r="V1068" s="208"/>
      <c r="W1068" s="208"/>
      <c r="X1068" s="208"/>
      <c r="Y1068" s="208"/>
      <c r="Z1068" s="208"/>
    </row>
    <row r="1069">
      <c r="A1069" s="140"/>
      <c r="B1069" s="140"/>
      <c r="C1069" s="107"/>
      <c r="D1069" s="107"/>
      <c r="E1069" s="107"/>
      <c r="F1069" s="107"/>
      <c r="G1069" s="140"/>
      <c r="H1069" s="156"/>
      <c r="I1069" s="206"/>
      <c r="J1069" s="207"/>
      <c r="K1069" s="107"/>
      <c r="L1069" s="107"/>
      <c r="M1069" s="208"/>
      <c r="N1069" s="41"/>
      <c r="O1069" s="208"/>
      <c r="P1069" s="207"/>
      <c r="Q1069" s="208"/>
      <c r="R1069" s="208"/>
      <c r="S1069" s="107"/>
      <c r="T1069" s="207"/>
      <c r="U1069" s="208"/>
      <c r="V1069" s="208"/>
      <c r="W1069" s="208"/>
      <c r="X1069" s="208"/>
      <c r="Y1069" s="208"/>
      <c r="Z1069" s="208"/>
    </row>
    <row r="1070">
      <c r="A1070" s="140"/>
      <c r="B1070" s="140"/>
      <c r="C1070" s="107"/>
      <c r="D1070" s="107"/>
      <c r="E1070" s="107"/>
      <c r="F1070" s="107"/>
      <c r="G1070" s="140"/>
      <c r="H1070" s="156"/>
      <c r="I1070" s="206"/>
      <c r="J1070" s="207"/>
      <c r="K1070" s="107"/>
      <c r="L1070" s="107"/>
      <c r="M1070" s="208"/>
      <c r="N1070" s="41"/>
      <c r="O1070" s="208"/>
      <c r="P1070" s="207"/>
      <c r="Q1070" s="208"/>
      <c r="R1070" s="208"/>
      <c r="S1070" s="107"/>
      <c r="T1070" s="207"/>
      <c r="U1070" s="208"/>
      <c r="V1070" s="208"/>
      <c r="W1070" s="208"/>
      <c r="X1070" s="208"/>
      <c r="Y1070" s="208"/>
      <c r="Z1070" s="208"/>
    </row>
    <row r="1071">
      <c r="A1071" s="140"/>
      <c r="B1071" s="140"/>
      <c r="C1071" s="107"/>
      <c r="D1071" s="107"/>
      <c r="E1071" s="107"/>
      <c r="F1071" s="107"/>
      <c r="G1071" s="140"/>
      <c r="H1071" s="156"/>
      <c r="I1071" s="206"/>
      <c r="J1071" s="207"/>
      <c r="K1071" s="107"/>
      <c r="L1071" s="107"/>
      <c r="M1071" s="208"/>
      <c r="N1071" s="41"/>
      <c r="O1071" s="208"/>
      <c r="P1071" s="207"/>
      <c r="Q1071" s="208"/>
      <c r="R1071" s="208"/>
      <c r="S1071" s="107"/>
      <c r="T1071" s="207"/>
      <c r="U1071" s="208"/>
      <c r="V1071" s="208"/>
      <c r="W1071" s="208"/>
      <c r="X1071" s="208"/>
      <c r="Y1071" s="208"/>
      <c r="Z1071" s="208"/>
    </row>
    <row r="1072">
      <c r="A1072" s="140"/>
      <c r="B1072" s="140"/>
      <c r="C1072" s="107"/>
      <c r="D1072" s="107"/>
      <c r="E1072" s="107"/>
      <c r="F1072" s="107"/>
      <c r="G1072" s="140"/>
      <c r="H1072" s="156"/>
      <c r="I1072" s="206"/>
      <c r="J1072" s="207"/>
      <c r="K1072" s="107"/>
      <c r="L1072" s="107"/>
      <c r="M1072" s="208"/>
      <c r="N1072" s="41"/>
      <c r="O1072" s="208"/>
      <c r="P1072" s="207"/>
      <c r="Q1072" s="208"/>
      <c r="R1072" s="208"/>
      <c r="S1072" s="107"/>
      <c r="T1072" s="207"/>
      <c r="U1072" s="208"/>
      <c r="V1072" s="208"/>
      <c r="W1072" s="208"/>
      <c r="X1072" s="208"/>
      <c r="Y1072" s="208"/>
      <c r="Z1072" s="208"/>
    </row>
    <row r="1073">
      <c r="A1073" s="140"/>
      <c r="B1073" s="140"/>
      <c r="C1073" s="107"/>
      <c r="D1073" s="107"/>
      <c r="E1073" s="107"/>
      <c r="F1073" s="107"/>
      <c r="G1073" s="140"/>
      <c r="H1073" s="156"/>
      <c r="I1073" s="206"/>
      <c r="J1073" s="207"/>
      <c r="K1073" s="107"/>
      <c r="L1073" s="107"/>
      <c r="M1073" s="208"/>
      <c r="N1073" s="41"/>
      <c r="O1073" s="208"/>
      <c r="P1073" s="207"/>
      <c r="Q1073" s="208"/>
      <c r="R1073" s="208"/>
      <c r="S1073" s="107"/>
      <c r="T1073" s="207"/>
      <c r="U1073" s="208"/>
      <c r="V1073" s="208"/>
      <c r="W1073" s="208"/>
      <c r="X1073" s="208"/>
      <c r="Y1073" s="208"/>
      <c r="Z1073" s="208"/>
    </row>
    <row r="1074">
      <c r="A1074" s="140"/>
      <c r="B1074" s="140"/>
      <c r="C1074" s="107"/>
      <c r="D1074" s="107"/>
      <c r="E1074" s="107"/>
      <c r="F1074" s="107"/>
      <c r="G1074" s="140"/>
      <c r="H1074" s="156"/>
      <c r="I1074" s="206"/>
      <c r="J1074" s="207"/>
      <c r="K1074" s="107"/>
      <c r="L1074" s="107"/>
      <c r="M1074" s="208"/>
      <c r="N1074" s="41"/>
      <c r="O1074" s="208"/>
      <c r="P1074" s="207"/>
      <c r="Q1074" s="208"/>
      <c r="R1074" s="208"/>
      <c r="S1074" s="107"/>
      <c r="T1074" s="207"/>
      <c r="U1074" s="208"/>
      <c r="V1074" s="208"/>
      <c r="W1074" s="208"/>
      <c r="X1074" s="208"/>
      <c r="Y1074" s="208"/>
      <c r="Z1074" s="208"/>
    </row>
    <row r="1075">
      <c r="A1075" s="140"/>
      <c r="B1075" s="140"/>
      <c r="C1075" s="107"/>
      <c r="D1075" s="107"/>
      <c r="E1075" s="107"/>
      <c r="F1075" s="107"/>
      <c r="G1075" s="140"/>
      <c r="H1075" s="156"/>
      <c r="I1075" s="206"/>
      <c r="J1075" s="207"/>
      <c r="K1075" s="107"/>
      <c r="L1075" s="107"/>
      <c r="M1075" s="208"/>
      <c r="N1075" s="41"/>
      <c r="O1075" s="208"/>
      <c r="P1075" s="207"/>
      <c r="Q1075" s="208"/>
      <c r="R1075" s="208"/>
      <c r="S1075" s="107"/>
      <c r="T1075" s="207"/>
      <c r="U1075" s="208"/>
      <c r="V1075" s="208"/>
      <c r="W1075" s="208"/>
      <c r="X1075" s="208"/>
      <c r="Y1075" s="208"/>
      <c r="Z1075" s="208"/>
    </row>
    <row r="1076">
      <c r="A1076" s="140"/>
      <c r="B1076" s="140"/>
      <c r="C1076" s="107"/>
      <c r="D1076" s="107"/>
      <c r="E1076" s="107"/>
      <c r="F1076" s="107"/>
      <c r="G1076" s="140"/>
      <c r="H1076" s="156"/>
      <c r="I1076" s="206"/>
      <c r="J1076" s="207"/>
      <c r="K1076" s="107"/>
      <c r="L1076" s="107"/>
      <c r="M1076" s="208"/>
      <c r="N1076" s="41"/>
      <c r="O1076" s="208"/>
      <c r="P1076" s="207"/>
      <c r="Q1076" s="208"/>
      <c r="R1076" s="208"/>
      <c r="S1076" s="107"/>
      <c r="T1076" s="207"/>
      <c r="U1076" s="208"/>
      <c r="V1076" s="208"/>
      <c r="W1076" s="208"/>
      <c r="X1076" s="208"/>
      <c r="Y1076" s="208"/>
      <c r="Z1076" s="208"/>
    </row>
    <row r="1077">
      <c r="A1077" s="140"/>
      <c r="B1077" s="140"/>
      <c r="C1077" s="107"/>
      <c r="D1077" s="107"/>
      <c r="E1077" s="107"/>
      <c r="F1077" s="107"/>
      <c r="G1077" s="140"/>
      <c r="H1077" s="156"/>
      <c r="I1077" s="206"/>
      <c r="J1077" s="207"/>
      <c r="K1077" s="107"/>
      <c r="L1077" s="107"/>
      <c r="M1077" s="208"/>
      <c r="N1077" s="41"/>
      <c r="O1077" s="208"/>
      <c r="P1077" s="207"/>
      <c r="Q1077" s="208"/>
      <c r="R1077" s="208"/>
      <c r="S1077" s="107"/>
      <c r="T1077" s="207"/>
      <c r="U1077" s="208"/>
      <c r="V1077" s="208"/>
      <c r="W1077" s="208"/>
      <c r="X1077" s="208"/>
      <c r="Y1077" s="208"/>
      <c r="Z1077" s="208"/>
    </row>
    <row r="1078">
      <c r="A1078" s="140"/>
      <c r="B1078" s="140"/>
      <c r="C1078" s="107"/>
      <c r="D1078" s="107"/>
      <c r="E1078" s="107"/>
      <c r="F1078" s="107"/>
      <c r="G1078" s="140"/>
      <c r="H1078" s="156"/>
      <c r="I1078" s="206"/>
      <c r="J1078" s="207"/>
      <c r="K1078" s="107"/>
      <c r="L1078" s="107"/>
      <c r="M1078" s="208"/>
      <c r="N1078" s="41"/>
      <c r="O1078" s="208"/>
      <c r="P1078" s="207"/>
      <c r="Q1078" s="208"/>
      <c r="R1078" s="208"/>
      <c r="S1078" s="107"/>
      <c r="T1078" s="207"/>
      <c r="U1078" s="208"/>
      <c r="V1078" s="208"/>
      <c r="W1078" s="208"/>
      <c r="X1078" s="208"/>
      <c r="Y1078" s="208"/>
      <c r="Z1078" s="208"/>
    </row>
    <row r="1079">
      <c r="A1079" s="140"/>
      <c r="B1079" s="140"/>
      <c r="C1079" s="107"/>
      <c r="D1079" s="107"/>
      <c r="E1079" s="107"/>
      <c r="F1079" s="107"/>
      <c r="G1079" s="140"/>
      <c r="H1079" s="156"/>
      <c r="I1079" s="206"/>
      <c r="J1079" s="207"/>
      <c r="K1079" s="107"/>
      <c r="L1079" s="107"/>
      <c r="M1079" s="208"/>
      <c r="N1079" s="41"/>
      <c r="O1079" s="208"/>
      <c r="P1079" s="207"/>
      <c r="Q1079" s="208"/>
      <c r="R1079" s="208"/>
      <c r="S1079" s="107"/>
      <c r="T1079" s="207"/>
      <c r="U1079" s="208"/>
      <c r="V1079" s="208"/>
      <c r="W1079" s="208"/>
      <c r="X1079" s="208"/>
      <c r="Y1079" s="208"/>
      <c r="Z1079" s="208"/>
    </row>
    <row r="1080">
      <c r="A1080" s="140"/>
      <c r="B1080" s="140"/>
      <c r="C1080" s="107"/>
      <c r="D1080" s="107"/>
      <c r="E1080" s="107"/>
      <c r="F1080" s="107"/>
      <c r="G1080" s="140"/>
      <c r="H1080" s="156"/>
      <c r="I1080" s="206"/>
      <c r="J1080" s="207"/>
      <c r="K1080" s="107"/>
      <c r="L1080" s="107"/>
      <c r="M1080" s="208"/>
      <c r="N1080" s="41"/>
      <c r="O1080" s="208"/>
      <c r="P1080" s="207"/>
      <c r="Q1080" s="208"/>
      <c r="R1080" s="208"/>
      <c r="S1080" s="107"/>
      <c r="T1080" s="207"/>
      <c r="U1080" s="208"/>
      <c r="V1080" s="208"/>
      <c r="W1080" s="208"/>
      <c r="X1080" s="208"/>
      <c r="Y1080" s="208"/>
      <c r="Z1080" s="208"/>
    </row>
    <row r="1081">
      <c r="A1081" s="140"/>
      <c r="B1081" s="140"/>
      <c r="C1081" s="107"/>
      <c r="D1081" s="107"/>
      <c r="E1081" s="107"/>
      <c r="F1081" s="107"/>
      <c r="G1081" s="140"/>
      <c r="H1081" s="156"/>
      <c r="I1081" s="206"/>
      <c r="J1081" s="207"/>
      <c r="K1081" s="107"/>
      <c r="L1081" s="107"/>
      <c r="M1081" s="208"/>
      <c r="N1081" s="41"/>
      <c r="O1081" s="208"/>
      <c r="P1081" s="207"/>
      <c r="Q1081" s="208"/>
      <c r="R1081" s="208"/>
      <c r="S1081" s="107"/>
      <c r="T1081" s="207"/>
      <c r="U1081" s="208"/>
      <c r="V1081" s="208"/>
      <c r="W1081" s="208"/>
      <c r="X1081" s="208"/>
      <c r="Y1081" s="208"/>
      <c r="Z1081" s="208"/>
    </row>
    <row r="1082">
      <c r="A1082" s="140"/>
      <c r="B1082" s="140"/>
      <c r="C1082" s="107"/>
      <c r="D1082" s="107"/>
      <c r="E1082" s="107"/>
      <c r="F1082" s="107"/>
      <c r="G1082" s="140"/>
      <c r="H1082" s="156"/>
      <c r="I1082" s="206"/>
      <c r="J1082" s="207"/>
      <c r="K1082" s="107"/>
      <c r="L1082" s="107"/>
      <c r="M1082" s="208"/>
      <c r="N1082" s="41"/>
      <c r="O1082" s="208"/>
      <c r="P1082" s="207"/>
      <c r="Q1082" s="208"/>
      <c r="R1082" s="208"/>
      <c r="S1082" s="107"/>
      <c r="T1082" s="207"/>
      <c r="U1082" s="208"/>
      <c r="V1082" s="208"/>
      <c r="W1082" s="208"/>
      <c r="X1082" s="208"/>
      <c r="Y1082" s="208"/>
      <c r="Z1082" s="208"/>
    </row>
    <row r="1083">
      <c r="A1083" s="140"/>
      <c r="B1083" s="140"/>
      <c r="C1083" s="107"/>
      <c r="D1083" s="107"/>
      <c r="E1083" s="107"/>
      <c r="F1083" s="107"/>
      <c r="G1083" s="140"/>
      <c r="H1083" s="156"/>
      <c r="I1083" s="206"/>
      <c r="J1083" s="207"/>
      <c r="K1083" s="107"/>
      <c r="L1083" s="107"/>
      <c r="M1083" s="208"/>
      <c r="N1083" s="41"/>
      <c r="O1083" s="208"/>
      <c r="P1083" s="207"/>
      <c r="Q1083" s="208"/>
      <c r="R1083" s="208"/>
      <c r="S1083" s="107"/>
      <c r="T1083" s="207"/>
      <c r="U1083" s="208"/>
      <c r="V1083" s="208"/>
      <c r="W1083" s="208"/>
      <c r="X1083" s="208"/>
      <c r="Y1083" s="208"/>
      <c r="Z1083" s="208"/>
    </row>
    <row r="1084">
      <c r="A1084" s="140"/>
      <c r="B1084" s="140"/>
      <c r="C1084" s="107"/>
      <c r="D1084" s="107"/>
      <c r="E1084" s="107"/>
      <c r="F1084" s="107"/>
      <c r="G1084" s="140"/>
      <c r="H1084" s="156"/>
      <c r="I1084" s="206"/>
      <c r="J1084" s="207"/>
      <c r="K1084" s="107"/>
      <c r="L1084" s="107"/>
      <c r="M1084" s="208"/>
      <c r="N1084" s="41"/>
      <c r="O1084" s="208"/>
      <c r="P1084" s="207"/>
      <c r="Q1084" s="208"/>
      <c r="R1084" s="208"/>
      <c r="S1084" s="107"/>
      <c r="T1084" s="207"/>
      <c r="U1084" s="208"/>
      <c r="V1084" s="208"/>
      <c r="W1084" s="208"/>
      <c r="X1084" s="208"/>
      <c r="Y1084" s="208"/>
      <c r="Z1084" s="208"/>
    </row>
    <row r="1085">
      <c r="A1085" s="140"/>
      <c r="B1085" s="140"/>
      <c r="C1085" s="107"/>
      <c r="D1085" s="107"/>
      <c r="E1085" s="107"/>
      <c r="F1085" s="107"/>
      <c r="G1085" s="140"/>
      <c r="H1085" s="156"/>
      <c r="I1085" s="206"/>
      <c r="J1085" s="207"/>
      <c r="K1085" s="107"/>
      <c r="L1085" s="107"/>
      <c r="M1085" s="208"/>
      <c r="N1085" s="41"/>
      <c r="O1085" s="208"/>
      <c r="P1085" s="207"/>
      <c r="Q1085" s="208"/>
      <c r="R1085" s="208"/>
      <c r="S1085" s="107"/>
      <c r="T1085" s="207"/>
      <c r="U1085" s="208"/>
      <c r="V1085" s="208"/>
      <c r="W1085" s="208"/>
      <c r="X1085" s="208"/>
      <c r="Y1085" s="208"/>
      <c r="Z1085" s="208"/>
    </row>
    <row r="1086">
      <c r="A1086" s="140"/>
      <c r="B1086" s="140"/>
      <c r="C1086" s="107"/>
      <c r="D1086" s="107"/>
      <c r="E1086" s="107"/>
      <c r="F1086" s="107"/>
      <c r="G1086" s="140"/>
      <c r="H1086" s="156"/>
      <c r="I1086" s="206"/>
      <c r="J1086" s="207"/>
      <c r="K1086" s="107"/>
      <c r="L1086" s="107"/>
      <c r="M1086" s="208"/>
      <c r="N1086" s="41"/>
      <c r="O1086" s="208"/>
      <c r="P1086" s="207"/>
      <c r="Q1086" s="208"/>
      <c r="R1086" s="208"/>
      <c r="S1086" s="107"/>
      <c r="T1086" s="207"/>
      <c r="U1086" s="208"/>
      <c r="V1086" s="208"/>
      <c r="W1086" s="208"/>
      <c r="X1086" s="208"/>
      <c r="Y1086" s="208"/>
      <c r="Z1086" s="208"/>
    </row>
    <row r="1087">
      <c r="A1087" s="140"/>
      <c r="B1087" s="140"/>
      <c r="C1087" s="107"/>
      <c r="D1087" s="107"/>
      <c r="E1087" s="107"/>
      <c r="F1087" s="107"/>
      <c r="G1087" s="140"/>
      <c r="H1087" s="156"/>
      <c r="I1087" s="206"/>
      <c r="J1087" s="207"/>
      <c r="K1087" s="107"/>
      <c r="L1087" s="107"/>
      <c r="M1087" s="208"/>
      <c r="N1087" s="41"/>
      <c r="O1087" s="208"/>
      <c r="P1087" s="207"/>
      <c r="Q1087" s="208"/>
      <c r="R1087" s="208"/>
      <c r="S1087" s="107"/>
      <c r="T1087" s="207"/>
      <c r="U1087" s="208"/>
      <c r="V1087" s="208"/>
      <c r="W1087" s="208"/>
      <c r="X1087" s="208"/>
      <c r="Y1087" s="208"/>
      <c r="Z1087" s="208"/>
    </row>
    <row r="1088">
      <c r="A1088" s="140"/>
      <c r="B1088" s="140"/>
      <c r="C1088" s="107"/>
      <c r="D1088" s="107"/>
      <c r="E1088" s="107"/>
      <c r="F1088" s="107"/>
      <c r="G1088" s="140"/>
      <c r="H1088" s="156"/>
      <c r="I1088" s="206"/>
      <c r="J1088" s="207"/>
      <c r="K1088" s="107"/>
      <c r="L1088" s="107"/>
      <c r="M1088" s="208"/>
      <c r="N1088" s="41"/>
      <c r="O1088" s="208"/>
      <c r="P1088" s="207"/>
      <c r="Q1088" s="208"/>
      <c r="R1088" s="208"/>
      <c r="S1088" s="107"/>
      <c r="T1088" s="207"/>
      <c r="U1088" s="208"/>
      <c r="V1088" s="208"/>
      <c r="W1088" s="208"/>
      <c r="X1088" s="208"/>
      <c r="Y1088" s="208"/>
      <c r="Z1088" s="208"/>
    </row>
    <row r="1089">
      <c r="A1089" s="140"/>
      <c r="B1089" s="140"/>
      <c r="C1089" s="107"/>
      <c r="D1089" s="107"/>
      <c r="E1089" s="107"/>
      <c r="F1089" s="107"/>
      <c r="G1089" s="140"/>
      <c r="H1089" s="156"/>
      <c r="I1089" s="206"/>
      <c r="J1089" s="207"/>
      <c r="K1089" s="107"/>
      <c r="L1089" s="107"/>
      <c r="M1089" s="208"/>
      <c r="N1089" s="41"/>
      <c r="O1089" s="208"/>
      <c r="P1089" s="207"/>
      <c r="Q1089" s="208"/>
      <c r="R1089" s="208"/>
      <c r="S1089" s="107"/>
      <c r="T1089" s="207"/>
      <c r="U1089" s="208"/>
      <c r="V1089" s="208"/>
      <c r="W1089" s="208"/>
      <c r="X1089" s="208"/>
      <c r="Y1089" s="208"/>
      <c r="Z1089" s="208"/>
    </row>
    <row r="1090">
      <c r="A1090" s="140"/>
      <c r="B1090" s="140"/>
      <c r="C1090" s="107"/>
      <c r="D1090" s="107"/>
      <c r="E1090" s="107"/>
      <c r="F1090" s="107"/>
      <c r="G1090" s="140"/>
      <c r="H1090" s="156"/>
      <c r="I1090" s="206"/>
      <c r="J1090" s="207"/>
      <c r="K1090" s="107"/>
      <c r="L1090" s="107"/>
      <c r="M1090" s="208"/>
      <c r="N1090" s="41"/>
      <c r="O1090" s="208"/>
      <c r="P1090" s="207"/>
      <c r="Q1090" s="208"/>
      <c r="R1090" s="208"/>
      <c r="S1090" s="107"/>
      <c r="T1090" s="207"/>
      <c r="U1090" s="208"/>
      <c r="V1090" s="208"/>
      <c r="W1090" s="208"/>
      <c r="X1090" s="208"/>
      <c r="Y1090" s="208"/>
      <c r="Z1090" s="208"/>
    </row>
    <row r="1091">
      <c r="A1091" s="140"/>
      <c r="B1091" s="140"/>
      <c r="C1091" s="107"/>
      <c r="D1091" s="107"/>
      <c r="E1091" s="107"/>
      <c r="F1091" s="107"/>
      <c r="G1091" s="140"/>
      <c r="H1091" s="156"/>
      <c r="I1091" s="206"/>
      <c r="J1091" s="207"/>
      <c r="K1091" s="107"/>
      <c r="L1091" s="107"/>
      <c r="M1091" s="208"/>
      <c r="N1091" s="41"/>
      <c r="O1091" s="208"/>
      <c r="P1091" s="207"/>
      <c r="Q1091" s="208"/>
      <c r="R1091" s="208"/>
      <c r="S1091" s="107"/>
      <c r="T1091" s="207"/>
      <c r="U1091" s="208"/>
      <c r="V1091" s="208"/>
      <c r="W1091" s="208"/>
      <c r="X1091" s="208"/>
      <c r="Y1091" s="208"/>
      <c r="Z1091" s="208"/>
    </row>
    <row r="1092">
      <c r="A1092" s="140"/>
      <c r="B1092" s="140"/>
      <c r="C1092" s="107"/>
      <c r="D1092" s="107"/>
      <c r="E1092" s="107"/>
      <c r="F1092" s="107"/>
      <c r="G1092" s="140"/>
      <c r="H1092" s="156"/>
      <c r="I1092" s="206"/>
      <c r="J1092" s="207"/>
      <c r="K1092" s="107"/>
      <c r="L1092" s="107"/>
      <c r="M1092" s="208"/>
      <c r="N1092" s="41"/>
      <c r="O1092" s="208"/>
      <c r="P1092" s="207"/>
      <c r="Q1092" s="208"/>
      <c r="R1092" s="208"/>
      <c r="S1092" s="107"/>
      <c r="T1092" s="207"/>
      <c r="U1092" s="208"/>
      <c r="V1092" s="208"/>
      <c r="W1092" s="208"/>
      <c r="X1092" s="208"/>
      <c r="Y1092" s="208"/>
      <c r="Z1092" s="208"/>
    </row>
    <row r="1093">
      <c r="A1093" s="140"/>
      <c r="B1093" s="140"/>
      <c r="C1093" s="107"/>
      <c r="D1093" s="107"/>
      <c r="E1093" s="107"/>
      <c r="F1093" s="107"/>
      <c r="G1093" s="140"/>
      <c r="H1093" s="156"/>
      <c r="I1093" s="206"/>
      <c r="J1093" s="207"/>
      <c r="K1093" s="107"/>
      <c r="L1093" s="107"/>
      <c r="M1093" s="208"/>
      <c r="N1093" s="41"/>
      <c r="O1093" s="208"/>
      <c r="P1093" s="207"/>
      <c r="Q1093" s="208"/>
      <c r="R1093" s="208"/>
      <c r="S1093" s="107"/>
      <c r="T1093" s="207"/>
      <c r="U1093" s="208"/>
      <c r="V1093" s="208"/>
      <c r="W1093" s="208"/>
      <c r="X1093" s="208"/>
      <c r="Y1093" s="208"/>
      <c r="Z1093" s="208"/>
    </row>
    <row r="1094">
      <c r="A1094" s="140"/>
      <c r="B1094" s="140"/>
      <c r="C1094" s="107"/>
      <c r="D1094" s="107"/>
      <c r="E1094" s="107"/>
      <c r="F1094" s="107"/>
      <c r="G1094" s="140"/>
      <c r="H1094" s="156"/>
      <c r="I1094" s="206"/>
      <c r="J1094" s="207"/>
      <c r="K1094" s="107"/>
      <c r="L1094" s="107"/>
      <c r="M1094" s="208"/>
      <c r="N1094" s="41"/>
      <c r="O1094" s="208"/>
      <c r="P1094" s="207"/>
      <c r="Q1094" s="208"/>
      <c r="R1094" s="208"/>
      <c r="S1094" s="107"/>
      <c r="T1094" s="207"/>
      <c r="U1094" s="208"/>
      <c r="V1094" s="208"/>
      <c r="W1094" s="208"/>
      <c r="X1094" s="208"/>
      <c r="Y1094" s="208"/>
      <c r="Z1094" s="208"/>
    </row>
    <row r="1095">
      <c r="A1095" s="140"/>
      <c r="B1095" s="140"/>
      <c r="C1095" s="107"/>
      <c r="D1095" s="107"/>
      <c r="E1095" s="107"/>
      <c r="F1095" s="107"/>
      <c r="G1095" s="140"/>
      <c r="H1095" s="156"/>
      <c r="I1095" s="206"/>
      <c r="J1095" s="207"/>
      <c r="K1095" s="107"/>
      <c r="L1095" s="107"/>
      <c r="M1095" s="208"/>
      <c r="N1095" s="41"/>
      <c r="O1095" s="208"/>
      <c r="P1095" s="207"/>
      <c r="Q1095" s="208"/>
      <c r="R1095" s="208"/>
      <c r="S1095" s="107"/>
      <c r="T1095" s="207"/>
      <c r="U1095" s="208"/>
      <c r="V1095" s="208"/>
      <c r="W1095" s="208"/>
      <c r="X1095" s="208"/>
      <c r="Y1095" s="208"/>
      <c r="Z1095" s="208"/>
    </row>
    <row r="1096">
      <c r="A1096" s="140"/>
      <c r="B1096" s="140"/>
      <c r="C1096" s="107"/>
      <c r="D1096" s="107"/>
      <c r="E1096" s="107"/>
      <c r="F1096" s="107"/>
      <c r="G1096" s="140"/>
      <c r="H1096" s="156"/>
      <c r="I1096" s="206"/>
      <c r="J1096" s="207"/>
      <c r="K1096" s="107"/>
      <c r="L1096" s="107"/>
      <c r="M1096" s="208"/>
      <c r="N1096" s="41"/>
      <c r="O1096" s="208"/>
      <c r="P1096" s="207"/>
      <c r="Q1096" s="208"/>
      <c r="R1096" s="208"/>
      <c r="S1096" s="107"/>
      <c r="T1096" s="207"/>
      <c r="U1096" s="208"/>
      <c r="V1096" s="208"/>
      <c r="W1096" s="208"/>
      <c r="X1096" s="208"/>
      <c r="Y1096" s="208"/>
      <c r="Z1096" s="208"/>
    </row>
    <row r="1097">
      <c r="A1097" s="140"/>
      <c r="B1097" s="140"/>
      <c r="C1097" s="107"/>
      <c r="D1097" s="107"/>
      <c r="E1097" s="107"/>
      <c r="F1097" s="107"/>
      <c r="G1097" s="140"/>
      <c r="H1097" s="156"/>
      <c r="I1097" s="206"/>
      <c r="J1097" s="207"/>
      <c r="K1097" s="107"/>
      <c r="L1097" s="107"/>
      <c r="M1097" s="208"/>
      <c r="N1097" s="41"/>
      <c r="O1097" s="208"/>
      <c r="P1097" s="207"/>
      <c r="Q1097" s="208"/>
      <c r="R1097" s="208"/>
      <c r="S1097" s="107"/>
      <c r="T1097" s="207"/>
      <c r="U1097" s="208"/>
      <c r="V1097" s="208"/>
      <c r="W1097" s="208"/>
      <c r="X1097" s="208"/>
      <c r="Y1097" s="208"/>
      <c r="Z1097" s="208"/>
    </row>
    <row r="1098">
      <c r="A1098" s="140"/>
      <c r="B1098" s="140"/>
      <c r="C1098" s="107"/>
      <c r="D1098" s="107"/>
      <c r="E1098" s="107"/>
      <c r="F1098" s="107"/>
      <c r="G1098" s="140"/>
      <c r="H1098" s="156"/>
      <c r="I1098" s="206"/>
      <c r="J1098" s="207"/>
      <c r="K1098" s="107"/>
      <c r="L1098" s="107"/>
      <c r="M1098" s="208"/>
      <c r="N1098" s="41"/>
      <c r="O1098" s="208"/>
      <c r="P1098" s="207"/>
      <c r="Q1098" s="208"/>
      <c r="R1098" s="208"/>
      <c r="S1098" s="107"/>
      <c r="T1098" s="207"/>
      <c r="U1098" s="208"/>
      <c r="V1098" s="208"/>
      <c r="W1098" s="208"/>
      <c r="X1098" s="208"/>
      <c r="Y1098" s="208"/>
      <c r="Z1098" s="208"/>
    </row>
    <row r="1099">
      <c r="A1099" s="140"/>
      <c r="B1099" s="140"/>
      <c r="C1099" s="107"/>
      <c r="D1099" s="107"/>
      <c r="E1099" s="107"/>
      <c r="F1099" s="107"/>
      <c r="G1099" s="140"/>
      <c r="H1099" s="156"/>
      <c r="I1099" s="206"/>
      <c r="J1099" s="207"/>
      <c r="K1099" s="107"/>
      <c r="L1099" s="107"/>
      <c r="M1099" s="208"/>
      <c r="N1099" s="41"/>
      <c r="O1099" s="208"/>
      <c r="P1099" s="207"/>
      <c r="Q1099" s="208"/>
      <c r="R1099" s="208"/>
      <c r="S1099" s="107"/>
      <c r="T1099" s="207"/>
      <c r="U1099" s="208"/>
      <c r="V1099" s="208"/>
      <c r="W1099" s="208"/>
      <c r="X1099" s="208"/>
      <c r="Y1099" s="208"/>
      <c r="Z1099" s="208"/>
    </row>
    <row r="1100">
      <c r="A1100" s="140"/>
      <c r="B1100" s="140"/>
      <c r="C1100" s="107"/>
      <c r="D1100" s="107"/>
      <c r="E1100" s="107"/>
      <c r="F1100" s="107"/>
      <c r="G1100" s="140"/>
      <c r="H1100" s="156"/>
      <c r="I1100" s="206"/>
      <c r="J1100" s="207"/>
      <c r="K1100" s="107"/>
      <c r="L1100" s="107"/>
      <c r="M1100" s="208"/>
      <c r="N1100" s="41"/>
      <c r="O1100" s="208"/>
      <c r="P1100" s="207"/>
      <c r="Q1100" s="208"/>
      <c r="R1100" s="208"/>
      <c r="S1100" s="107"/>
      <c r="T1100" s="207"/>
      <c r="U1100" s="208"/>
      <c r="V1100" s="208"/>
      <c r="W1100" s="208"/>
      <c r="X1100" s="208"/>
      <c r="Y1100" s="208"/>
      <c r="Z1100" s="208"/>
    </row>
    <row r="1101">
      <c r="A1101" s="140"/>
      <c r="B1101" s="140"/>
      <c r="C1101" s="107"/>
      <c r="D1101" s="107"/>
      <c r="E1101" s="107"/>
      <c r="F1101" s="107"/>
      <c r="G1101" s="140"/>
      <c r="H1101" s="156"/>
      <c r="I1101" s="206"/>
      <c r="J1101" s="207"/>
      <c r="K1101" s="107"/>
      <c r="L1101" s="107"/>
      <c r="M1101" s="208"/>
      <c r="N1101" s="41"/>
      <c r="O1101" s="208"/>
      <c r="P1101" s="207"/>
      <c r="Q1101" s="208"/>
      <c r="R1101" s="208"/>
      <c r="S1101" s="107"/>
      <c r="T1101" s="207"/>
      <c r="U1101" s="208"/>
      <c r="V1101" s="208"/>
      <c r="W1101" s="208"/>
      <c r="X1101" s="208"/>
      <c r="Y1101" s="208"/>
      <c r="Z1101" s="208"/>
    </row>
    <row r="1102">
      <c r="A1102" s="140"/>
      <c r="B1102" s="140"/>
      <c r="C1102" s="107"/>
      <c r="D1102" s="107"/>
      <c r="E1102" s="107"/>
      <c r="F1102" s="107"/>
      <c r="G1102" s="140"/>
      <c r="H1102" s="156"/>
      <c r="I1102" s="206"/>
      <c r="J1102" s="207"/>
      <c r="K1102" s="107"/>
      <c r="L1102" s="107"/>
      <c r="M1102" s="208"/>
      <c r="N1102" s="41"/>
      <c r="O1102" s="208"/>
      <c r="P1102" s="207"/>
      <c r="Q1102" s="208"/>
      <c r="R1102" s="208"/>
      <c r="S1102" s="107"/>
      <c r="T1102" s="207"/>
      <c r="U1102" s="208"/>
      <c r="V1102" s="208"/>
      <c r="W1102" s="208"/>
      <c r="X1102" s="208"/>
      <c r="Y1102" s="208"/>
      <c r="Z1102" s="208"/>
    </row>
    <row r="1103">
      <c r="A1103" s="140"/>
      <c r="B1103" s="140"/>
      <c r="C1103" s="107"/>
      <c r="D1103" s="107"/>
      <c r="E1103" s="107"/>
      <c r="F1103" s="107"/>
      <c r="G1103" s="140"/>
      <c r="H1103" s="156"/>
      <c r="I1103" s="206"/>
      <c r="J1103" s="207"/>
      <c r="K1103" s="107"/>
      <c r="L1103" s="107"/>
      <c r="M1103" s="208"/>
      <c r="N1103" s="41"/>
      <c r="O1103" s="208"/>
      <c r="P1103" s="207"/>
      <c r="Q1103" s="208"/>
      <c r="R1103" s="208"/>
      <c r="S1103" s="107"/>
      <c r="T1103" s="207"/>
      <c r="U1103" s="208"/>
      <c r="V1103" s="208"/>
      <c r="W1103" s="208"/>
      <c r="X1103" s="208"/>
      <c r="Y1103" s="208"/>
      <c r="Z1103" s="208"/>
    </row>
    <row r="1104">
      <c r="A1104" s="140"/>
      <c r="B1104" s="140"/>
      <c r="C1104" s="107"/>
      <c r="D1104" s="107"/>
      <c r="E1104" s="107"/>
      <c r="F1104" s="107"/>
      <c r="G1104" s="140"/>
      <c r="H1104" s="156"/>
      <c r="I1104" s="206"/>
      <c r="J1104" s="207"/>
      <c r="K1104" s="107"/>
      <c r="L1104" s="107"/>
      <c r="M1104" s="208"/>
      <c r="N1104" s="41"/>
      <c r="O1104" s="208"/>
      <c r="P1104" s="207"/>
      <c r="Q1104" s="208"/>
      <c r="R1104" s="208"/>
      <c r="S1104" s="107"/>
      <c r="T1104" s="207"/>
      <c r="U1104" s="208"/>
      <c r="V1104" s="208"/>
      <c r="W1104" s="208"/>
      <c r="X1104" s="208"/>
      <c r="Y1104" s="208"/>
      <c r="Z1104" s="208"/>
    </row>
    <row r="1105">
      <c r="A1105" s="140"/>
      <c r="B1105" s="140"/>
      <c r="C1105" s="107"/>
      <c r="D1105" s="107"/>
      <c r="E1105" s="107"/>
      <c r="F1105" s="107"/>
      <c r="G1105" s="140"/>
      <c r="H1105" s="156"/>
      <c r="I1105" s="206"/>
      <c r="J1105" s="207"/>
      <c r="K1105" s="107"/>
      <c r="L1105" s="107"/>
      <c r="M1105" s="208"/>
      <c r="N1105" s="41"/>
      <c r="O1105" s="208"/>
      <c r="P1105" s="207"/>
      <c r="Q1105" s="208"/>
      <c r="R1105" s="208"/>
      <c r="S1105" s="107"/>
      <c r="T1105" s="207"/>
      <c r="U1105" s="208"/>
      <c r="V1105" s="208"/>
      <c r="W1105" s="208"/>
      <c r="X1105" s="208"/>
      <c r="Y1105" s="208"/>
      <c r="Z1105" s="208"/>
    </row>
    <row r="1106">
      <c r="A1106" s="140"/>
      <c r="B1106" s="140"/>
      <c r="C1106" s="107"/>
      <c r="D1106" s="107"/>
      <c r="E1106" s="107"/>
      <c r="F1106" s="107"/>
      <c r="G1106" s="140"/>
      <c r="H1106" s="156"/>
      <c r="I1106" s="206"/>
      <c r="J1106" s="207"/>
      <c r="K1106" s="107"/>
      <c r="L1106" s="107"/>
      <c r="M1106" s="208"/>
      <c r="N1106" s="41"/>
      <c r="O1106" s="208"/>
      <c r="P1106" s="207"/>
      <c r="Q1106" s="208"/>
      <c r="R1106" s="208"/>
      <c r="S1106" s="107"/>
      <c r="T1106" s="207"/>
      <c r="U1106" s="208"/>
      <c r="V1106" s="208"/>
      <c r="W1106" s="208"/>
      <c r="X1106" s="208"/>
      <c r="Y1106" s="208"/>
      <c r="Z1106" s="208"/>
    </row>
    <row r="1107">
      <c r="A1107" s="140"/>
      <c r="B1107" s="140"/>
      <c r="C1107" s="107"/>
      <c r="D1107" s="107"/>
      <c r="E1107" s="107"/>
      <c r="F1107" s="107"/>
      <c r="G1107" s="140"/>
      <c r="H1107" s="156"/>
      <c r="I1107" s="206"/>
      <c r="J1107" s="207"/>
      <c r="K1107" s="107"/>
      <c r="L1107" s="107"/>
      <c r="M1107" s="208"/>
      <c r="N1107" s="41"/>
      <c r="O1107" s="208"/>
      <c r="P1107" s="207"/>
      <c r="Q1107" s="208"/>
      <c r="R1107" s="208"/>
      <c r="S1107" s="107"/>
      <c r="T1107" s="207"/>
      <c r="U1107" s="208"/>
      <c r="V1107" s="208"/>
      <c r="W1107" s="208"/>
      <c r="X1107" s="208"/>
      <c r="Y1107" s="208"/>
      <c r="Z1107" s="208"/>
    </row>
    <row r="1108">
      <c r="A1108" s="140"/>
      <c r="B1108" s="140"/>
      <c r="C1108" s="107"/>
      <c r="D1108" s="107"/>
      <c r="E1108" s="107"/>
      <c r="F1108" s="107"/>
      <c r="G1108" s="140"/>
      <c r="H1108" s="156"/>
      <c r="I1108" s="206"/>
      <c r="J1108" s="207"/>
      <c r="K1108" s="107"/>
      <c r="L1108" s="107"/>
      <c r="M1108" s="208"/>
      <c r="N1108" s="41"/>
      <c r="O1108" s="208"/>
      <c r="P1108" s="207"/>
      <c r="Q1108" s="208"/>
      <c r="R1108" s="208"/>
      <c r="S1108" s="107"/>
      <c r="T1108" s="207"/>
      <c r="U1108" s="208"/>
      <c r="V1108" s="208"/>
      <c r="W1108" s="208"/>
      <c r="X1108" s="208"/>
      <c r="Y1108" s="208"/>
      <c r="Z1108" s="208"/>
    </row>
    <row r="1109">
      <c r="A1109" s="140"/>
      <c r="B1109" s="140"/>
      <c r="C1109" s="107"/>
      <c r="D1109" s="107"/>
      <c r="E1109" s="107"/>
      <c r="F1109" s="107"/>
      <c r="G1109" s="140"/>
      <c r="H1109" s="156"/>
      <c r="I1109" s="206"/>
      <c r="J1109" s="207"/>
      <c r="K1109" s="107"/>
      <c r="L1109" s="107"/>
      <c r="M1109" s="208"/>
      <c r="N1109" s="41"/>
      <c r="O1109" s="208"/>
      <c r="P1109" s="207"/>
      <c r="Q1109" s="208"/>
      <c r="R1109" s="208"/>
      <c r="S1109" s="107"/>
      <c r="T1109" s="207"/>
      <c r="U1109" s="208"/>
      <c r="V1109" s="208"/>
      <c r="W1109" s="208"/>
      <c r="X1109" s="208"/>
      <c r="Y1109" s="208"/>
      <c r="Z1109" s="208"/>
    </row>
    <row r="1110">
      <c r="A1110" s="140"/>
      <c r="B1110" s="140"/>
      <c r="C1110" s="107"/>
      <c r="D1110" s="107"/>
      <c r="E1110" s="107"/>
      <c r="F1110" s="107"/>
      <c r="G1110" s="140"/>
      <c r="H1110" s="156"/>
      <c r="I1110" s="206"/>
      <c r="J1110" s="207"/>
      <c r="K1110" s="107"/>
      <c r="L1110" s="107"/>
      <c r="M1110" s="208"/>
      <c r="N1110" s="41"/>
      <c r="O1110" s="208"/>
      <c r="P1110" s="207"/>
      <c r="Q1110" s="208"/>
      <c r="R1110" s="208"/>
      <c r="S1110" s="107"/>
      <c r="T1110" s="207"/>
      <c r="U1110" s="208"/>
      <c r="V1110" s="208"/>
      <c r="W1110" s="208"/>
      <c r="X1110" s="208"/>
      <c r="Y1110" s="208"/>
      <c r="Z1110" s="208"/>
    </row>
    <row r="1111">
      <c r="A1111" s="140"/>
      <c r="B1111" s="140"/>
      <c r="C1111" s="107"/>
      <c r="D1111" s="107"/>
      <c r="E1111" s="107"/>
      <c r="F1111" s="107"/>
      <c r="G1111" s="140"/>
      <c r="H1111" s="156"/>
      <c r="I1111" s="206"/>
      <c r="J1111" s="207"/>
      <c r="K1111" s="107"/>
      <c r="L1111" s="107"/>
      <c r="M1111" s="208"/>
      <c r="N1111" s="41"/>
      <c r="O1111" s="208"/>
      <c r="P1111" s="207"/>
      <c r="Q1111" s="208"/>
      <c r="R1111" s="208"/>
      <c r="S1111" s="107"/>
      <c r="T1111" s="207"/>
      <c r="U1111" s="208"/>
      <c r="V1111" s="208"/>
      <c r="W1111" s="208"/>
      <c r="X1111" s="208"/>
      <c r="Y1111" s="208"/>
      <c r="Z1111" s="208"/>
    </row>
    <row r="1112">
      <c r="A1112" s="140"/>
      <c r="B1112" s="140"/>
      <c r="C1112" s="107"/>
      <c r="D1112" s="107"/>
      <c r="E1112" s="107"/>
      <c r="F1112" s="107"/>
      <c r="G1112" s="140"/>
      <c r="H1112" s="156"/>
      <c r="I1112" s="206"/>
      <c r="J1112" s="207"/>
      <c r="K1112" s="107"/>
      <c r="L1112" s="107"/>
      <c r="M1112" s="208"/>
      <c r="N1112" s="41"/>
      <c r="O1112" s="208"/>
      <c r="P1112" s="207"/>
      <c r="Q1112" s="208"/>
      <c r="R1112" s="208"/>
      <c r="S1112" s="107"/>
      <c r="T1112" s="207"/>
      <c r="U1112" s="208"/>
      <c r="V1112" s="208"/>
      <c r="W1112" s="208"/>
      <c r="X1112" s="208"/>
      <c r="Y1112" s="208"/>
      <c r="Z1112" s="208"/>
    </row>
    <row r="1113">
      <c r="A1113" s="140"/>
      <c r="B1113" s="140"/>
      <c r="C1113" s="107"/>
      <c r="D1113" s="107"/>
      <c r="E1113" s="107"/>
      <c r="F1113" s="107"/>
      <c r="G1113" s="140"/>
      <c r="H1113" s="156"/>
      <c r="I1113" s="206"/>
      <c r="J1113" s="207"/>
      <c r="K1113" s="107"/>
      <c r="L1113" s="107"/>
      <c r="M1113" s="208"/>
      <c r="N1113" s="41"/>
      <c r="O1113" s="208"/>
      <c r="P1113" s="207"/>
      <c r="Q1113" s="208"/>
      <c r="R1113" s="208"/>
      <c r="S1113" s="107"/>
      <c r="T1113" s="207"/>
      <c r="U1113" s="208"/>
      <c r="V1113" s="208"/>
      <c r="W1113" s="208"/>
      <c r="X1113" s="208"/>
      <c r="Y1113" s="208"/>
      <c r="Z1113" s="208"/>
    </row>
    <row r="1114">
      <c r="A1114" s="140"/>
      <c r="B1114" s="140"/>
      <c r="C1114" s="107"/>
      <c r="D1114" s="107"/>
      <c r="E1114" s="107"/>
      <c r="F1114" s="107"/>
      <c r="G1114" s="140"/>
      <c r="H1114" s="156"/>
      <c r="I1114" s="206"/>
      <c r="J1114" s="207"/>
      <c r="K1114" s="107"/>
      <c r="L1114" s="107"/>
      <c r="M1114" s="208"/>
      <c r="N1114" s="41"/>
      <c r="O1114" s="208"/>
      <c r="P1114" s="207"/>
      <c r="Q1114" s="208"/>
      <c r="R1114" s="208"/>
      <c r="S1114" s="107"/>
      <c r="T1114" s="207"/>
      <c r="U1114" s="208"/>
      <c r="V1114" s="208"/>
      <c r="W1114" s="208"/>
      <c r="X1114" s="208"/>
      <c r="Y1114" s="208"/>
      <c r="Z1114" s="208"/>
    </row>
    <row r="1115">
      <c r="A1115" s="140"/>
      <c r="B1115" s="140"/>
      <c r="C1115" s="107"/>
      <c r="D1115" s="107"/>
      <c r="E1115" s="107"/>
      <c r="F1115" s="107"/>
      <c r="G1115" s="140"/>
      <c r="H1115" s="156"/>
      <c r="I1115" s="206"/>
      <c r="J1115" s="207"/>
      <c r="K1115" s="107"/>
      <c r="L1115" s="107"/>
      <c r="M1115" s="208"/>
      <c r="N1115" s="41"/>
      <c r="O1115" s="208"/>
      <c r="P1115" s="207"/>
      <c r="Q1115" s="208"/>
      <c r="R1115" s="208"/>
      <c r="S1115" s="107"/>
      <c r="T1115" s="207"/>
      <c r="U1115" s="208"/>
      <c r="V1115" s="208"/>
      <c r="W1115" s="208"/>
      <c r="X1115" s="208"/>
      <c r="Y1115" s="208"/>
      <c r="Z1115" s="208"/>
    </row>
    <row r="1116">
      <c r="A1116" s="140"/>
      <c r="B1116" s="140"/>
      <c r="C1116" s="107"/>
      <c r="D1116" s="107"/>
      <c r="E1116" s="107"/>
      <c r="F1116" s="107"/>
      <c r="G1116" s="140"/>
      <c r="H1116" s="156"/>
      <c r="I1116" s="206"/>
      <c r="J1116" s="207"/>
      <c r="K1116" s="107"/>
      <c r="L1116" s="107"/>
      <c r="M1116" s="208"/>
      <c r="N1116" s="41"/>
      <c r="O1116" s="208"/>
      <c r="P1116" s="207"/>
      <c r="Q1116" s="208"/>
      <c r="R1116" s="208"/>
      <c r="S1116" s="107"/>
      <c r="T1116" s="207"/>
      <c r="U1116" s="208"/>
      <c r="V1116" s="208"/>
      <c r="W1116" s="208"/>
      <c r="X1116" s="208"/>
      <c r="Y1116" s="208"/>
      <c r="Z1116" s="208"/>
    </row>
    <row r="1117">
      <c r="A1117" s="140"/>
      <c r="B1117" s="140"/>
      <c r="C1117" s="107"/>
      <c r="D1117" s="107"/>
      <c r="E1117" s="107"/>
      <c r="F1117" s="107"/>
      <c r="G1117" s="140"/>
      <c r="H1117" s="156"/>
      <c r="I1117" s="206"/>
      <c r="J1117" s="207"/>
      <c r="K1117" s="107"/>
      <c r="L1117" s="107"/>
      <c r="M1117" s="208"/>
      <c r="N1117" s="41"/>
      <c r="O1117" s="208"/>
      <c r="P1117" s="207"/>
      <c r="Q1117" s="208"/>
      <c r="R1117" s="208"/>
      <c r="S1117" s="107"/>
      <c r="T1117" s="207"/>
      <c r="U1117" s="208"/>
      <c r="V1117" s="208"/>
      <c r="W1117" s="208"/>
      <c r="X1117" s="208"/>
      <c r="Y1117" s="208"/>
      <c r="Z1117" s="208"/>
    </row>
    <row r="1118">
      <c r="A1118" s="140"/>
      <c r="B1118" s="140"/>
      <c r="C1118" s="107"/>
      <c r="D1118" s="107"/>
      <c r="E1118" s="107"/>
      <c r="F1118" s="107"/>
      <c r="G1118" s="140"/>
      <c r="H1118" s="156"/>
      <c r="I1118" s="206"/>
      <c r="J1118" s="207"/>
      <c r="K1118" s="107"/>
      <c r="L1118" s="107"/>
      <c r="M1118" s="208"/>
      <c r="N1118" s="41"/>
      <c r="O1118" s="208"/>
      <c r="P1118" s="207"/>
      <c r="Q1118" s="208"/>
      <c r="R1118" s="208"/>
      <c r="S1118" s="107"/>
      <c r="T1118" s="207"/>
      <c r="U1118" s="208"/>
      <c r="V1118" s="208"/>
      <c r="W1118" s="208"/>
      <c r="X1118" s="208"/>
      <c r="Y1118" s="208"/>
      <c r="Z1118" s="208"/>
    </row>
    <row r="1119">
      <c r="A1119" s="140"/>
      <c r="B1119" s="140"/>
      <c r="C1119" s="107"/>
      <c r="D1119" s="107"/>
      <c r="E1119" s="107"/>
      <c r="F1119" s="107"/>
      <c r="G1119" s="140"/>
      <c r="H1119" s="156"/>
      <c r="I1119" s="206"/>
      <c r="J1119" s="207"/>
      <c r="K1119" s="107"/>
      <c r="L1119" s="107"/>
      <c r="M1119" s="208"/>
      <c r="N1119" s="41"/>
      <c r="O1119" s="208"/>
      <c r="P1119" s="207"/>
      <c r="Q1119" s="208"/>
      <c r="R1119" s="208"/>
      <c r="S1119" s="107"/>
      <c r="T1119" s="207"/>
      <c r="U1119" s="208"/>
      <c r="V1119" s="208"/>
      <c r="W1119" s="208"/>
      <c r="X1119" s="208"/>
      <c r="Y1119" s="208"/>
      <c r="Z1119" s="208"/>
    </row>
    <row r="1120">
      <c r="A1120" s="140"/>
      <c r="B1120" s="140"/>
      <c r="C1120" s="107"/>
      <c r="D1120" s="107"/>
      <c r="E1120" s="107"/>
      <c r="F1120" s="107"/>
      <c r="G1120" s="140"/>
      <c r="H1120" s="156"/>
      <c r="I1120" s="206"/>
      <c r="J1120" s="207"/>
      <c r="K1120" s="107"/>
      <c r="L1120" s="107"/>
      <c r="M1120" s="208"/>
      <c r="N1120" s="41"/>
      <c r="O1120" s="208"/>
      <c r="P1120" s="207"/>
      <c r="Q1120" s="208"/>
      <c r="R1120" s="208"/>
      <c r="S1120" s="107"/>
      <c r="T1120" s="207"/>
      <c r="U1120" s="208"/>
      <c r="V1120" s="208"/>
      <c r="W1120" s="208"/>
      <c r="X1120" s="208"/>
      <c r="Y1120" s="208"/>
      <c r="Z1120" s="208"/>
    </row>
    <row r="1121">
      <c r="A1121" s="140"/>
      <c r="B1121" s="140"/>
      <c r="C1121" s="107"/>
      <c r="D1121" s="107"/>
      <c r="E1121" s="107"/>
      <c r="F1121" s="107"/>
      <c r="G1121" s="140"/>
      <c r="H1121" s="156"/>
      <c r="I1121" s="206"/>
      <c r="J1121" s="207"/>
      <c r="K1121" s="107"/>
      <c r="L1121" s="107"/>
      <c r="M1121" s="208"/>
      <c r="N1121" s="41"/>
      <c r="O1121" s="208"/>
      <c r="P1121" s="207"/>
      <c r="Q1121" s="208"/>
      <c r="R1121" s="208"/>
      <c r="S1121" s="107"/>
      <c r="T1121" s="207"/>
      <c r="U1121" s="208"/>
      <c r="V1121" s="208"/>
      <c r="W1121" s="208"/>
      <c r="X1121" s="208"/>
      <c r="Y1121" s="208"/>
      <c r="Z1121" s="208"/>
    </row>
    <row r="1122">
      <c r="A1122" s="140"/>
      <c r="B1122" s="140"/>
      <c r="C1122" s="107"/>
      <c r="D1122" s="107"/>
      <c r="E1122" s="107"/>
      <c r="F1122" s="107"/>
      <c r="G1122" s="140"/>
      <c r="H1122" s="156"/>
      <c r="I1122" s="206"/>
      <c r="J1122" s="207"/>
      <c r="K1122" s="107"/>
      <c r="L1122" s="107"/>
      <c r="M1122" s="208"/>
      <c r="N1122" s="41"/>
      <c r="O1122" s="208"/>
      <c r="P1122" s="207"/>
      <c r="Q1122" s="208"/>
      <c r="R1122" s="208"/>
      <c r="S1122" s="107"/>
      <c r="T1122" s="207"/>
      <c r="U1122" s="208"/>
      <c r="V1122" s="208"/>
      <c r="W1122" s="208"/>
      <c r="X1122" s="208"/>
      <c r="Y1122" s="208"/>
      <c r="Z1122" s="208"/>
    </row>
    <row r="1123">
      <c r="A1123" s="140"/>
      <c r="B1123" s="140"/>
      <c r="C1123" s="107"/>
      <c r="D1123" s="107"/>
      <c r="E1123" s="107"/>
      <c r="F1123" s="107"/>
      <c r="G1123" s="140"/>
      <c r="H1123" s="156"/>
      <c r="I1123" s="206"/>
      <c r="J1123" s="207"/>
      <c r="K1123" s="107"/>
      <c r="L1123" s="107"/>
      <c r="M1123" s="208"/>
      <c r="N1123" s="41"/>
      <c r="O1123" s="208"/>
      <c r="P1123" s="207"/>
      <c r="Q1123" s="208"/>
      <c r="R1123" s="208"/>
      <c r="S1123" s="107"/>
      <c r="T1123" s="207"/>
      <c r="U1123" s="208"/>
      <c r="V1123" s="208"/>
      <c r="W1123" s="208"/>
      <c r="X1123" s="208"/>
      <c r="Y1123" s="208"/>
      <c r="Z1123" s="208"/>
    </row>
    <row r="1124">
      <c r="A1124" s="140"/>
      <c r="B1124" s="140"/>
      <c r="C1124" s="107"/>
      <c r="D1124" s="107"/>
      <c r="E1124" s="107"/>
      <c r="F1124" s="107"/>
      <c r="G1124" s="140"/>
      <c r="H1124" s="156"/>
      <c r="I1124" s="206"/>
      <c r="J1124" s="207"/>
      <c r="K1124" s="107"/>
      <c r="L1124" s="107"/>
      <c r="M1124" s="208"/>
      <c r="N1124" s="41"/>
      <c r="O1124" s="208"/>
      <c r="P1124" s="207"/>
      <c r="Q1124" s="208"/>
      <c r="R1124" s="208"/>
      <c r="S1124" s="107"/>
      <c r="T1124" s="207"/>
      <c r="U1124" s="208"/>
      <c r="V1124" s="208"/>
      <c r="W1124" s="208"/>
      <c r="X1124" s="208"/>
      <c r="Y1124" s="208"/>
      <c r="Z1124" s="208"/>
    </row>
    <row r="1125">
      <c r="A1125" s="140"/>
      <c r="B1125" s="140"/>
      <c r="C1125" s="107"/>
      <c r="D1125" s="107"/>
      <c r="E1125" s="107"/>
      <c r="F1125" s="107"/>
      <c r="G1125" s="140"/>
      <c r="H1125" s="156"/>
      <c r="I1125" s="206"/>
      <c r="J1125" s="207"/>
      <c r="K1125" s="107"/>
      <c r="L1125" s="107"/>
      <c r="M1125" s="208"/>
      <c r="N1125" s="41"/>
      <c r="O1125" s="208"/>
      <c r="P1125" s="207"/>
      <c r="Q1125" s="208"/>
      <c r="R1125" s="208"/>
      <c r="S1125" s="107"/>
      <c r="T1125" s="207"/>
      <c r="U1125" s="208"/>
      <c r="V1125" s="208"/>
      <c r="W1125" s="208"/>
      <c r="X1125" s="208"/>
      <c r="Y1125" s="208"/>
      <c r="Z1125" s="208"/>
    </row>
    <row r="1126">
      <c r="A1126" s="140"/>
      <c r="B1126" s="140"/>
      <c r="C1126" s="107"/>
      <c r="D1126" s="107"/>
      <c r="E1126" s="107"/>
      <c r="F1126" s="107"/>
      <c r="G1126" s="140"/>
      <c r="H1126" s="156"/>
      <c r="I1126" s="206"/>
      <c r="J1126" s="207"/>
      <c r="K1126" s="107"/>
      <c r="L1126" s="107"/>
      <c r="M1126" s="208"/>
      <c r="N1126" s="41"/>
      <c r="O1126" s="208"/>
      <c r="P1126" s="207"/>
      <c r="Q1126" s="208"/>
      <c r="R1126" s="208"/>
      <c r="S1126" s="107"/>
      <c r="T1126" s="207"/>
      <c r="U1126" s="208"/>
      <c r="V1126" s="208"/>
      <c r="W1126" s="208"/>
      <c r="X1126" s="208"/>
      <c r="Y1126" s="208"/>
      <c r="Z1126" s="208"/>
    </row>
    <row r="1127">
      <c r="A1127" s="140"/>
      <c r="B1127" s="140"/>
      <c r="C1127" s="107"/>
      <c r="D1127" s="107"/>
      <c r="E1127" s="107"/>
      <c r="F1127" s="107"/>
      <c r="G1127" s="140"/>
      <c r="H1127" s="156"/>
      <c r="I1127" s="206"/>
      <c r="J1127" s="207"/>
      <c r="K1127" s="107"/>
      <c r="L1127" s="107"/>
      <c r="M1127" s="208"/>
      <c r="N1127" s="41"/>
      <c r="O1127" s="208"/>
      <c r="P1127" s="207"/>
      <c r="Q1127" s="208"/>
      <c r="R1127" s="208"/>
      <c r="S1127" s="107"/>
      <c r="T1127" s="207"/>
      <c r="U1127" s="208"/>
      <c r="V1127" s="208"/>
      <c r="W1127" s="208"/>
      <c r="X1127" s="208"/>
      <c r="Y1127" s="208"/>
      <c r="Z1127" s="208"/>
    </row>
    <row r="1128">
      <c r="A1128" s="140"/>
      <c r="B1128" s="140"/>
      <c r="C1128" s="107"/>
      <c r="D1128" s="107"/>
      <c r="E1128" s="107"/>
      <c r="F1128" s="107"/>
      <c r="G1128" s="140"/>
      <c r="H1128" s="156"/>
      <c r="I1128" s="206"/>
      <c r="J1128" s="207"/>
      <c r="K1128" s="107"/>
      <c r="L1128" s="107"/>
      <c r="M1128" s="208"/>
      <c r="N1128" s="41"/>
      <c r="O1128" s="208"/>
      <c r="P1128" s="207"/>
      <c r="Q1128" s="208"/>
      <c r="R1128" s="208"/>
      <c r="S1128" s="107"/>
      <c r="T1128" s="207"/>
      <c r="U1128" s="208"/>
      <c r="V1128" s="208"/>
      <c r="W1128" s="208"/>
      <c r="X1128" s="208"/>
      <c r="Y1128" s="208"/>
      <c r="Z1128" s="208"/>
    </row>
    <row r="1129">
      <c r="A1129" s="140"/>
      <c r="B1129" s="140"/>
      <c r="C1129" s="107"/>
      <c r="D1129" s="107"/>
      <c r="E1129" s="107"/>
      <c r="F1129" s="107"/>
      <c r="G1129" s="140"/>
      <c r="H1129" s="156"/>
      <c r="I1129" s="206"/>
      <c r="J1129" s="207"/>
      <c r="K1129" s="107"/>
      <c r="L1129" s="107"/>
      <c r="M1129" s="208"/>
      <c r="N1129" s="41"/>
      <c r="O1129" s="208"/>
      <c r="P1129" s="207"/>
      <c r="Q1129" s="208"/>
      <c r="R1129" s="208"/>
      <c r="S1129" s="107"/>
      <c r="T1129" s="207"/>
      <c r="U1129" s="208"/>
      <c r="V1129" s="208"/>
      <c r="W1129" s="208"/>
      <c r="X1129" s="208"/>
      <c r="Y1129" s="208"/>
      <c r="Z1129" s="208"/>
    </row>
    <row r="1130">
      <c r="A1130" s="140"/>
      <c r="B1130" s="140"/>
      <c r="C1130" s="107"/>
      <c r="D1130" s="107"/>
      <c r="E1130" s="107"/>
      <c r="F1130" s="107"/>
      <c r="G1130" s="140"/>
      <c r="H1130" s="156"/>
      <c r="I1130" s="206"/>
      <c r="J1130" s="207"/>
      <c r="K1130" s="107"/>
      <c r="L1130" s="107"/>
      <c r="M1130" s="208"/>
      <c r="N1130" s="41"/>
      <c r="O1130" s="208"/>
      <c r="P1130" s="207"/>
      <c r="Q1130" s="208"/>
      <c r="R1130" s="208"/>
      <c r="S1130" s="107"/>
      <c r="T1130" s="207"/>
      <c r="U1130" s="208"/>
      <c r="V1130" s="208"/>
      <c r="W1130" s="208"/>
      <c r="X1130" s="208"/>
      <c r="Y1130" s="208"/>
      <c r="Z1130" s="208"/>
    </row>
    <row r="1131">
      <c r="A1131" s="140"/>
      <c r="B1131" s="140"/>
      <c r="C1131" s="107"/>
      <c r="D1131" s="107"/>
      <c r="E1131" s="107"/>
      <c r="F1131" s="107"/>
      <c r="G1131" s="140"/>
      <c r="H1131" s="156"/>
      <c r="I1131" s="206"/>
      <c r="J1131" s="207"/>
      <c r="K1131" s="107"/>
      <c r="L1131" s="107"/>
      <c r="M1131" s="208"/>
      <c r="N1131" s="41"/>
      <c r="O1131" s="208"/>
      <c r="P1131" s="207"/>
      <c r="Q1131" s="208"/>
      <c r="R1131" s="208"/>
      <c r="S1131" s="107"/>
      <c r="T1131" s="207"/>
      <c r="U1131" s="208"/>
      <c r="V1131" s="208"/>
      <c r="W1131" s="208"/>
      <c r="X1131" s="208"/>
      <c r="Y1131" s="208"/>
      <c r="Z1131" s="208"/>
    </row>
    <row r="1132">
      <c r="A1132" s="140"/>
      <c r="B1132" s="140"/>
      <c r="C1132" s="107"/>
      <c r="D1132" s="107"/>
      <c r="E1132" s="107"/>
      <c r="F1132" s="107"/>
      <c r="G1132" s="140"/>
      <c r="H1132" s="156"/>
      <c r="I1132" s="206"/>
      <c r="J1132" s="207"/>
      <c r="K1132" s="107"/>
      <c r="L1132" s="107"/>
      <c r="M1132" s="208"/>
      <c r="N1132" s="41"/>
      <c r="O1132" s="208"/>
      <c r="P1132" s="207"/>
      <c r="Q1132" s="208"/>
      <c r="R1132" s="208"/>
      <c r="S1132" s="107"/>
      <c r="T1132" s="207"/>
      <c r="U1132" s="208"/>
      <c r="V1132" s="208"/>
      <c r="W1132" s="208"/>
      <c r="X1132" s="208"/>
      <c r="Y1132" s="208"/>
      <c r="Z1132" s="208"/>
    </row>
    <row r="1133">
      <c r="A1133" s="140"/>
      <c r="B1133" s="140"/>
      <c r="C1133" s="107"/>
      <c r="D1133" s="107"/>
      <c r="E1133" s="107"/>
      <c r="F1133" s="107"/>
      <c r="G1133" s="140"/>
      <c r="H1133" s="156"/>
      <c r="I1133" s="206"/>
      <c r="J1133" s="207"/>
      <c r="K1133" s="107"/>
      <c r="L1133" s="107"/>
      <c r="M1133" s="208"/>
      <c r="N1133" s="41"/>
      <c r="O1133" s="208"/>
      <c r="P1133" s="207"/>
      <c r="Q1133" s="208"/>
      <c r="R1133" s="208"/>
      <c r="S1133" s="107"/>
      <c r="T1133" s="207"/>
      <c r="U1133" s="208"/>
      <c r="V1133" s="208"/>
      <c r="W1133" s="208"/>
      <c r="X1133" s="208"/>
      <c r="Y1133" s="208"/>
      <c r="Z1133" s="208"/>
    </row>
    <row r="1134">
      <c r="A1134" s="140"/>
      <c r="B1134" s="140"/>
      <c r="C1134" s="107"/>
      <c r="D1134" s="107"/>
      <c r="E1134" s="107"/>
      <c r="F1134" s="107"/>
      <c r="G1134" s="140"/>
      <c r="H1134" s="156"/>
      <c r="I1134" s="206"/>
      <c r="J1134" s="207"/>
      <c r="K1134" s="107"/>
      <c r="L1134" s="107"/>
      <c r="M1134" s="208"/>
      <c r="N1134" s="41"/>
      <c r="O1134" s="208"/>
      <c r="P1134" s="207"/>
      <c r="Q1134" s="208"/>
      <c r="R1134" s="208"/>
      <c r="S1134" s="107"/>
      <c r="T1134" s="207"/>
      <c r="U1134" s="208"/>
      <c r="V1134" s="208"/>
      <c r="W1134" s="208"/>
      <c r="X1134" s="208"/>
      <c r="Y1134" s="208"/>
      <c r="Z1134" s="208"/>
    </row>
    <row r="1135">
      <c r="A1135" s="140"/>
      <c r="B1135" s="140"/>
      <c r="C1135" s="107"/>
      <c r="D1135" s="107"/>
      <c r="E1135" s="107"/>
      <c r="F1135" s="107"/>
      <c r="G1135" s="140"/>
      <c r="H1135" s="156"/>
      <c r="I1135" s="206"/>
      <c r="J1135" s="207"/>
      <c r="K1135" s="107"/>
      <c r="L1135" s="107"/>
      <c r="M1135" s="208"/>
      <c r="N1135" s="41"/>
      <c r="O1135" s="208"/>
      <c r="P1135" s="207"/>
      <c r="Q1135" s="208"/>
      <c r="R1135" s="208"/>
      <c r="S1135" s="107"/>
      <c r="T1135" s="207"/>
      <c r="U1135" s="208"/>
      <c r="V1135" s="208"/>
      <c r="W1135" s="208"/>
      <c r="X1135" s="208"/>
      <c r="Y1135" s="208"/>
      <c r="Z1135" s="208"/>
    </row>
    <row r="1136">
      <c r="A1136" s="140"/>
      <c r="B1136" s="140"/>
      <c r="C1136" s="107"/>
      <c r="D1136" s="107"/>
      <c r="E1136" s="107"/>
      <c r="F1136" s="107"/>
      <c r="G1136" s="140"/>
      <c r="H1136" s="156"/>
      <c r="I1136" s="206"/>
      <c r="J1136" s="207"/>
      <c r="K1136" s="107"/>
      <c r="L1136" s="107"/>
      <c r="M1136" s="208"/>
      <c r="N1136" s="41"/>
      <c r="O1136" s="208"/>
      <c r="P1136" s="207"/>
      <c r="Q1136" s="208"/>
      <c r="R1136" s="208"/>
      <c r="S1136" s="107"/>
      <c r="T1136" s="207"/>
      <c r="U1136" s="208"/>
      <c r="V1136" s="208"/>
      <c r="W1136" s="208"/>
      <c r="X1136" s="208"/>
      <c r="Y1136" s="208"/>
      <c r="Z1136" s="208"/>
    </row>
    <row r="1137">
      <c r="A1137" s="140"/>
      <c r="B1137" s="140"/>
      <c r="C1137" s="107"/>
      <c r="D1137" s="107"/>
      <c r="E1137" s="107"/>
      <c r="F1137" s="107"/>
      <c r="G1137" s="140"/>
      <c r="H1137" s="156"/>
      <c r="I1137" s="206"/>
      <c r="J1137" s="207"/>
      <c r="K1137" s="107"/>
      <c r="L1137" s="107"/>
      <c r="M1137" s="208"/>
      <c r="N1137" s="41"/>
      <c r="O1137" s="208"/>
      <c r="P1137" s="207"/>
      <c r="Q1137" s="208"/>
      <c r="R1137" s="208"/>
      <c r="S1137" s="107"/>
      <c r="T1137" s="207"/>
      <c r="U1137" s="208"/>
      <c r="V1137" s="208"/>
      <c r="W1137" s="208"/>
      <c r="X1137" s="208"/>
      <c r="Y1137" s="208"/>
      <c r="Z1137" s="208"/>
    </row>
    <row r="1138">
      <c r="A1138" s="140"/>
      <c r="B1138" s="140"/>
      <c r="C1138" s="107"/>
      <c r="D1138" s="107"/>
      <c r="E1138" s="107"/>
      <c r="F1138" s="107"/>
      <c r="G1138" s="140"/>
      <c r="H1138" s="156"/>
      <c r="I1138" s="206"/>
      <c r="J1138" s="207"/>
      <c r="K1138" s="107"/>
      <c r="L1138" s="107"/>
      <c r="M1138" s="208"/>
      <c r="N1138" s="41"/>
      <c r="O1138" s="208"/>
      <c r="P1138" s="207"/>
      <c r="Q1138" s="208"/>
      <c r="R1138" s="208"/>
      <c r="S1138" s="107"/>
      <c r="T1138" s="207"/>
      <c r="U1138" s="208"/>
      <c r="V1138" s="208"/>
      <c r="W1138" s="208"/>
      <c r="X1138" s="208"/>
      <c r="Y1138" s="208"/>
      <c r="Z1138" s="208"/>
    </row>
    <row r="1139">
      <c r="A1139" s="140"/>
      <c r="B1139" s="140"/>
      <c r="C1139" s="107"/>
      <c r="D1139" s="107"/>
      <c r="E1139" s="107"/>
      <c r="F1139" s="107"/>
      <c r="G1139" s="140"/>
      <c r="H1139" s="156"/>
      <c r="I1139" s="206"/>
      <c r="J1139" s="207"/>
      <c r="K1139" s="107"/>
      <c r="L1139" s="107"/>
      <c r="M1139" s="208"/>
      <c r="N1139" s="41"/>
      <c r="O1139" s="208"/>
      <c r="P1139" s="207"/>
      <c r="Q1139" s="208"/>
      <c r="R1139" s="208"/>
      <c r="S1139" s="107"/>
      <c r="T1139" s="207"/>
      <c r="U1139" s="208"/>
      <c r="V1139" s="208"/>
      <c r="W1139" s="208"/>
      <c r="X1139" s="208"/>
      <c r="Y1139" s="208"/>
      <c r="Z1139" s="208"/>
    </row>
    <row r="1140">
      <c r="A1140" s="140"/>
      <c r="B1140" s="140"/>
      <c r="C1140" s="107"/>
      <c r="D1140" s="107"/>
      <c r="E1140" s="107"/>
      <c r="F1140" s="107"/>
      <c r="G1140" s="140"/>
      <c r="H1140" s="156"/>
      <c r="I1140" s="206"/>
      <c r="J1140" s="207"/>
      <c r="K1140" s="107"/>
      <c r="L1140" s="107"/>
      <c r="M1140" s="208"/>
      <c r="N1140" s="41"/>
      <c r="O1140" s="208"/>
      <c r="P1140" s="207"/>
      <c r="Q1140" s="208"/>
      <c r="R1140" s="208"/>
      <c r="S1140" s="107"/>
      <c r="T1140" s="207"/>
      <c r="U1140" s="208"/>
      <c r="V1140" s="208"/>
      <c r="W1140" s="208"/>
      <c r="X1140" s="208"/>
      <c r="Y1140" s="208"/>
      <c r="Z1140" s="208"/>
    </row>
    <row r="1141">
      <c r="A1141" s="140"/>
      <c r="B1141" s="140"/>
      <c r="C1141" s="107"/>
      <c r="D1141" s="107"/>
      <c r="E1141" s="107"/>
      <c r="F1141" s="107"/>
      <c r="G1141" s="140"/>
      <c r="H1141" s="156"/>
      <c r="I1141" s="206"/>
      <c r="J1141" s="207"/>
      <c r="K1141" s="107"/>
      <c r="L1141" s="107"/>
      <c r="M1141" s="208"/>
      <c r="N1141" s="41"/>
      <c r="O1141" s="208"/>
      <c r="P1141" s="207"/>
      <c r="Q1141" s="208"/>
      <c r="R1141" s="208"/>
      <c r="S1141" s="107"/>
      <c r="T1141" s="207"/>
      <c r="U1141" s="208"/>
      <c r="V1141" s="208"/>
      <c r="W1141" s="208"/>
      <c r="X1141" s="208"/>
      <c r="Y1141" s="208"/>
      <c r="Z1141" s="208"/>
    </row>
    <row r="1142">
      <c r="A1142" s="140"/>
      <c r="B1142" s="140"/>
      <c r="C1142" s="107"/>
      <c r="D1142" s="107"/>
      <c r="E1142" s="107"/>
      <c r="F1142" s="107"/>
      <c r="G1142" s="140"/>
      <c r="H1142" s="156"/>
      <c r="I1142" s="206"/>
      <c r="J1142" s="207"/>
      <c r="K1142" s="107"/>
      <c r="L1142" s="107"/>
      <c r="M1142" s="208"/>
      <c r="N1142" s="41"/>
      <c r="O1142" s="208"/>
      <c r="P1142" s="207"/>
      <c r="Q1142" s="208"/>
      <c r="R1142" s="208"/>
      <c r="S1142" s="107"/>
      <c r="T1142" s="207"/>
      <c r="U1142" s="208"/>
      <c r="V1142" s="208"/>
      <c r="W1142" s="208"/>
      <c r="X1142" s="208"/>
      <c r="Y1142" s="208"/>
      <c r="Z1142" s="208"/>
    </row>
    <row r="1143">
      <c r="A1143" s="140"/>
      <c r="B1143" s="140"/>
      <c r="C1143" s="107"/>
      <c r="D1143" s="107"/>
      <c r="E1143" s="107"/>
      <c r="F1143" s="107"/>
      <c r="G1143" s="140"/>
      <c r="H1143" s="156"/>
      <c r="I1143" s="206"/>
      <c r="J1143" s="207"/>
      <c r="K1143" s="107"/>
      <c r="L1143" s="107"/>
      <c r="M1143" s="208"/>
      <c r="N1143" s="41"/>
      <c r="O1143" s="208"/>
      <c r="P1143" s="207"/>
      <c r="Q1143" s="208"/>
      <c r="R1143" s="208"/>
      <c r="S1143" s="107"/>
      <c r="T1143" s="207"/>
      <c r="U1143" s="208"/>
      <c r="V1143" s="208"/>
      <c r="W1143" s="208"/>
      <c r="X1143" s="208"/>
      <c r="Y1143" s="208"/>
      <c r="Z1143" s="208"/>
    </row>
    <row r="1144">
      <c r="A1144" s="140"/>
      <c r="B1144" s="140"/>
      <c r="C1144" s="107"/>
      <c r="D1144" s="107"/>
      <c r="E1144" s="107"/>
      <c r="F1144" s="107"/>
      <c r="G1144" s="140"/>
      <c r="H1144" s="156"/>
      <c r="I1144" s="206"/>
      <c r="J1144" s="207"/>
      <c r="K1144" s="107"/>
      <c r="L1144" s="107"/>
      <c r="M1144" s="208"/>
      <c r="N1144" s="41"/>
      <c r="O1144" s="208"/>
      <c r="P1144" s="207"/>
      <c r="Q1144" s="208"/>
      <c r="R1144" s="208"/>
      <c r="S1144" s="107"/>
      <c r="T1144" s="207"/>
      <c r="U1144" s="208"/>
      <c r="V1144" s="208"/>
      <c r="W1144" s="208"/>
      <c r="X1144" s="208"/>
      <c r="Y1144" s="208"/>
      <c r="Z1144" s="208"/>
    </row>
    <row r="1145">
      <c r="A1145" s="140"/>
      <c r="B1145" s="140"/>
      <c r="C1145" s="107"/>
      <c r="D1145" s="107"/>
      <c r="E1145" s="107"/>
      <c r="F1145" s="107"/>
      <c r="G1145" s="140"/>
      <c r="H1145" s="156"/>
      <c r="I1145" s="206"/>
      <c r="J1145" s="207"/>
      <c r="K1145" s="107"/>
      <c r="L1145" s="107"/>
      <c r="M1145" s="208"/>
      <c r="N1145" s="41"/>
      <c r="O1145" s="208"/>
      <c r="P1145" s="207"/>
      <c r="Q1145" s="208"/>
      <c r="R1145" s="208"/>
      <c r="S1145" s="107"/>
      <c r="T1145" s="207"/>
      <c r="U1145" s="208"/>
      <c r="V1145" s="208"/>
      <c r="W1145" s="208"/>
      <c r="X1145" s="208"/>
      <c r="Y1145" s="208"/>
      <c r="Z1145" s="208"/>
    </row>
    <row r="1146">
      <c r="A1146" s="140"/>
      <c r="B1146" s="140"/>
      <c r="C1146" s="107"/>
      <c r="D1146" s="107"/>
      <c r="E1146" s="107"/>
      <c r="F1146" s="107"/>
      <c r="G1146" s="140"/>
      <c r="H1146" s="156"/>
      <c r="I1146" s="206"/>
      <c r="J1146" s="207"/>
      <c r="K1146" s="107"/>
      <c r="L1146" s="107"/>
      <c r="M1146" s="208"/>
      <c r="N1146" s="41"/>
      <c r="O1146" s="208"/>
      <c r="P1146" s="207"/>
      <c r="Q1146" s="208"/>
      <c r="R1146" s="208"/>
      <c r="S1146" s="107"/>
      <c r="T1146" s="207"/>
      <c r="U1146" s="208"/>
      <c r="V1146" s="208"/>
      <c r="W1146" s="208"/>
      <c r="X1146" s="208"/>
      <c r="Y1146" s="208"/>
      <c r="Z1146" s="208"/>
    </row>
    <row r="1147">
      <c r="A1147" s="140"/>
      <c r="B1147" s="140"/>
      <c r="C1147" s="107"/>
      <c r="D1147" s="107"/>
      <c r="E1147" s="107"/>
      <c r="F1147" s="107"/>
      <c r="G1147" s="140"/>
      <c r="H1147" s="156"/>
      <c r="I1147" s="206"/>
      <c r="J1147" s="207"/>
      <c r="K1147" s="107"/>
      <c r="L1147" s="107"/>
      <c r="M1147" s="208"/>
      <c r="N1147" s="41"/>
      <c r="O1147" s="208"/>
      <c r="P1147" s="207"/>
      <c r="Q1147" s="208"/>
      <c r="R1147" s="208"/>
      <c r="S1147" s="107"/>
      <c r="T1147" s="207"/>
      <c r="U1147" s="208"/>
      <c r="V1147" s="208"/>
      <c r="W1147" s="208"/>
      <c r="X1147" s="208"/>
      <c r="Y1147" s="208"/>
      <c r="Z1147" s="208"/>
    </row>
    <row r="1148">
      <c r="A1148" s="140"/>
      <c r="B1148" s="140"/>
      <c r="C1148" s="107"/>
      <c r="D1148" s="107"/>
      <c r="E1148" s="107"/>
      <c r="F1148" s="107"/>
      <c r="G1148" s="140"/>
      <c r="H1148" s="156"/>
      <c r="I1148" s="206"/>
      <c r="J1148" s="207"/>
      <c r="K1148" s="107"/>
      <c r="L1148" s="107"/>
      <c r="M1148" s="208"/>
      <c r="N1148" s="41"/>
      <c r="O1148" s="208"/>
      <c r="P1148" s="207"/>
      <c r="Q1148" s="208"/>
      <c r="R1148" s="208"/>
      <c r="S1148" s="107"/>
      <c r="T1148" s="207"/>
      <c r="U1148" s="208"/>
      <c r="V1148" s="208"/>
      <c r="W1148" s="208"/>
      <c r="X1148" s="208"/>
      <c r="Y1148" s="208"/>
      <c r="Z1148" s="208"/>
    </row>
    <row r="1149">
      <c r="A1149" s="140"/>
      <c r="B1149" s="140"/>
      <c r="C1149" s="107"/>
      <c r="D1149" s="107"/>
      <c r="E1149" s="107"/>
      <c r="F1149" s="107"/>
      <c r="G1149" s="140"/>
      <c r="H1149" s="156"/>
      <c r="I1149" s="206"/>
      <c r="J1149" s="207"/>
      <c r="K1149" s="107"/>
      <c r="L1149" s="107"/>
      <c r="M1149" s="208"/>
      <c r="N1149" s="41"/>
      <c r="O1149" s="208"/>
      <c r="P1149" s="207"/>
      <c r="Q1149" s="208"/>
      <c r="R1149" s="208"/>
      <c r="S1149" s="107"/>
      <c r="T1149" s="207"/>
      <c r="U1149" s="208"/>
      <c r="V1149" s="208"/>
      <c r="W1149" s="208"/>
      <c r="X1149" s="208"/>
      <c r="Y1149" s="208"/>
      <c r="Z1149" s="208"/>
    </row>
    <row r="1150">
      <c r="A1150" s="140"/>
      <c r="B1150" s="140"/>
      <c r="C1150" s="107"/>
      <c r="D1150" s="107"/>
      <c r="E1150" s="107"/>
      <c r="F1150" s="107"/>
      <c r="G1150" s="140"/>
      <c r="H1150" s="156"/>
      <c r="I1150" s="206"/>
      <c r="J1150" s="207"/>
      <c r="K1150" s="107"/>
      <c r="L1150" s="107"/>
      <c r="M1150" s="208"/>
      <c r="N1150" s="41"/>
      <c r="O1150" s="208"/>
      <c r="P1150" s="207"/>
      <c r="Q1150" s="208"/>
      <c r="R1150" s="208"/>
      <c r="S1150" s="107"/>
      <c r="T1150" s="207"/>
      <c r="U1150" s="208"/>
      <c r="V1150" s="208"/>
      <c r="W1150" s="208"/>
      <c r="X1150" s="208"/>
      <c r="Y1150" s="208"/>
      <c r="Z1150" s="208"/>
    </row>
    <row r="1151">
      <c r="A1151" s="140"/>
      <c r="B1151" s="140"/>
      <c r="C1151" s="107"/>
      <c r="D1151" s="107"/>
      <c r="E1151" s="107"/>
      <c r="F1151" s="107"/>
      <c r="G1151" s="140"/>
      <c r="H1151" s="156"/>
      <c r="I1151" s="206"/>
      <c r="J1151" s="207"/>
      <c r="K1151" s="107"/>
      <c r="L1151" s="107"/>
      <c r="M1151" s="208"/>
      <c r="N1151" s="41"/>
      <c r="O1151" s="208"/>
      <c r="P1151" s="207"/>
      <c r="Q1151" s="208"/>
      <c r="R1151" s="208"/>
      <c r="S1151" s="107"/>
      <c r="T1151" s="207"/>
      <c r="U1151" s="208"/>
      <c r="V1151" s="208"/>
      <c r="W1151" s="208"/>
      <c r="X1151" s="208"/>
      <c r="Y1151" s="208"/>
      <c r="Z1151" s="208"/>
    </row>
    <row r="1152">
      <c r="A1152" s="140"/>
      <c r="B1152" s="140"/>
      <c r="C1152" s="107"/>
      <c r="D1152" s="107"/>
      <c r="E1152" s="107"/>
      <c r="F1152" s="107"/>
      <c r="G1152" s="140"/>
      <c r="H1152" s="156"/>
      <c r="I1152" s="206"/>
      <c r="J1152" s="207"/>
      <c r="K1152" s="107"/>
      <c r="L1152" s="107"/>
      <c r="M1152" s="208"/>
      <c r="N1152" s="41"/>
      <c r="O1152" s="208"/>
      <c r="P1152" s="207"/>
      <c r="Q1152" s="208"/>
      <c r="R1152" s="208"/>
      <c r="S1152" s="107"/>
      <c r="T1152" s="207"/>
      <c r="U1152" s="208"/>
      <c r="V1152" s="208"/>
      <c r="W1152" s="208"/>
      <c r="X1152" s="208"/>
      <c r="Y1152" s="208"/>
      <c r="Z1152" s="208"/>
    </row>
    <row r="1153">
      <c r="A1153" s="140"/>
      <c r="B1153" s="140"/>
      <c r="C1153" s="107"/>
      <c r="D1153" s="107"/>
      <c r="E1153" s="107"/>
      <c r="F1153" s="107"/>
      <c r="G1153" s="140"/>
      <c r="H1153" s="156"/>
      <c r="I1153" s="206"/>
      <c r="J1153" s="207"/>
      <c r="K1153" s="107"/>
      <c r="L1153" s="107"/>
      <c r="M1153" s="208"/>
      <c r="N1153" s="41"/>
      <c r="O1153" s="208"/>
      <c r="P1153" s="207"/>
      <c r="Q1153" s="208"/>
      <c r="R1153" s="208"/>
      <c r="S1153" s="107"/>
      <c r="T1153" s="207"/>
      <c r="U1153" s="208"/>
      <c r="V1153" s="208"/>
      <c r="W1153" s="208"/>
      <c r="X1153" s="208"/>
      <c r="Y1153" s="208"/>
      <c r="Z1153" s="208"/>
    </row>
    <row r="1154">
      <c r="A1154" s="140"/>
      <c r="B1154" s="140"/>
      <c r="C1154" s="107"/>
      <c r="D1154" s="107"/>
      <c r="E1154" s="107"/>
      <c r="F1154" s="107"/>
      <c r="G1154" s="140"/>
      <c r="H1154" s="156"/>
      <c r="I1154" s="206"/>
      <c r="J1154" s="207"/>
      <c r="K1154" s="107"/>
      <c r="L1154" s="107"/>
      <c r="M1154" s="208"/>
      <c r="N1154" s="41"/>
      <c r="O1154" s="208"/>
      <c r="P1154" s="207"/>
      <c r="Q1154" s="208"/>
      <c r="R1154" s="208"/>
      <c r="S1154" s="107"/>
      <c r="T1154" s="207"/>
      <c r="U1154" s="208"/>
      <c r="V1154" s="208"/>
      <c r="W1154" s="208"/>
      <c r="X1154" s="208"/>
      <c r="Y1154" s="208"/>
      <c r="Z1154" s="208"/>
    </row>
    <row r="1155">
      <c r="A1155" s="140"/>
      <c r="B1155" s="140"/>
      <c r="C1155" s="107"/>
      <c r="D1155" s="107"/>
      <c r="E1155" s="107"/>
      <c r="F1155" s="107"/>
      <c r="G1155" s="140"/>
      <c r="H1155" s="156"/>
      <c r="I1155" s="206"/>
      <c r="J1155" s="207"/>
      <c r="K1155" s="107"/>
      <c r="L1155" s="107"/>
      <c r="M1155" s="208"/>
      <c r="N1155" s="41"/>
      <c r="O1155" s="208"/>
      <c r="P1155" s="207"/>
      <c r="Q1155" s="208"/>
      <c r="R1155" s="208"/>
      <c r="S1155" s="107"/>
      <c r="T1155" s="207"/>
      <c r="U1155" s="208"/>
      <c r="V1155" s="208"/>
      <c r="W1155" s="208"/>
      <c r="X1155" s="208"/>
      <c r="Y1155" s="208"/>
      <c r="Z1155" s="208"/>
    </row>
    <row r="1156">
      <c r="A1156" s="140"/>
      <c r="B1156" s="140"/>
      <c r="C1156" s="107"/>
      <c r="D1156" s="107"/>
      <c r="E1156" s="107"/>
      <c r="F1156" s="107"/>
      <c r="G1156" s="140"/>
      <c r="H1156" s="156"/>
      <c r="I1156" s="206"/>
      <c r="J1156" s="207"/>
      <c r="K1156" s="107"/>
      <c r="L1156" s="107"/>
      <c r="M1156" s="208"/>
      <c r="N1156" s="41"/>
      <c r="O1156" s="208"/>
      <c r="P1156" s="207"/>
      <c r="Q1156" s="208"/>
      <c r="R1156" s="208"/>
      <c r="S1156" s="107"/>
      <c r="T1156" s="207"/>
      <c r="U1156" s="208"/>
      <c r="V1156" s="208"/>
      <c r="W1156" s="208"/>
      <c r="X1156" s="208"/>
      <c r="Y1156" s="208"/>
      <c r="Z1156" s="208"/>
    </row>
    <row r="1157">
      <c r="A1157" s="140"/>
      <c r="B1157" s="140"/>
      <c r="C1157" s="107"/>
      <c r="D1157" s="107"/>
      <c r="E1157" s="107"/>
      <c r="F1157" s="107"/>
      <c r="G1157" s="140"/>
      <c r="H1157" s="156"/>
      <c r="I1157" s="206"/>
      <c r="J1157" s="207"/>
      <c r="K1157" s="107"/>
      <c r="L1157" s="107"/>
      <c r="M1157" s="208"/>
      <c r="N1157" s="41"/>
      <c r="O1157" s="208"/>
      <c r="P1157" s="207"/>
      <c r="Q1157" s="208"/>
      <c r="R1157" s="208"/>
      <c r="S1157" s="107"/>
      <c r="T1157" s="207"/>
      <c r="U1157" s="208"/>
      <c r="V1157" s="208"/>
      <c r="W1157" s="208"/>
      <c r="X1157" s="208"/>
      <c r="Y1157" s="208"/>
      <c r="Z1157" s="208"/>
    </row>
    <row r="1158">
      <c r="A1158" s="140"/>
      <c r="B1158" s="140"/>
      <c r="C1158" s="107"/>
      <c r="D1158" s="107"/>
      <c r="E1158" s="107"/>
      <c r="F1158" s="107"/>
      <c r="G1158" s="140"/>
      <c r="H1158" s="156"/>
      <c r="I1158" s="206"/>
      <c r="J1158" s="207"/>
      <c r="K1158" s="107"/>
      <c r="L1158" s="107"/>
      <c r="M1158" s="208"/>
      <c r="N1158" s="41"/>
      <c r="O1158" s="208"/>
      <c r="P1158" s="207"/>
      <c r="Q1158" s="208"/>
      <c r="R1158" s="208"/>
      <c r="S1158" s="107"/>
      <c r="T1158" s="207"/>
      <c r="U1158" s="208"/>
      <c r="V1158" s="208"/>
      <c r="W1158" s="208"/>
      <c r="X1158" s="208"/>
      <c r="Y1158" s="208"/>
      <c r="Z1158" s="208"/>
    </row>
    <row r="1159">
      <c r="A1159" s="140"/>
      <c r="B1159" s="140"/>
      <c r="C1159" s="107"/>
      <c r="D1159" s="107"/>
      <c r="E1159" s="107"/>
      <c r="F1159" s="107"/>
      <c r="G1159" s="140"/>
      <c r="H1159" s="156"/>
      <c r="I1159" s="206"/>
      <c r="J1159" s="207"/>
      <c r="K1159" s="107"/>
      <c r="L1159" s="107"/>
      <c r="M1159" s="208"/>
      <c r="N1159" s="41"/>
      <c r="O1159" s="208"/>
      <c r="P1159" s="207"/>
      <c r="Q1159" s="208"/>
      <c r="R1159" s="208"/>
      <c r="S1159" s="107"/>
      <c r="T1159" s="207"/>
      <c r="U1159" s="208"/>
      <c r="V1159" s="208"/>
      <c r="W1159" s="208"/>
      <c r="X1159" s="208"/>
      <c r="Y1159" s="208"/>
      <c r="Z1159" s="208"/>
    </row>
    <row r="1160">
      <c r="A1160" s="140"/>
      <c r="B1160" s="140"/>
      <c r="C1160" s="107"/>
      <c r="D1160" s="107"/>
      <c r="E1160" s="107"/>
      <c r="F1160" s="107"/>
      <c r="G1160" s="140"/>
      <c r="H1160" s="156"/>
      <c r="I1160" s="206"/>
      <c r="J1160" s="207"/>
      <c r="K1160" s="107"/>
      <c r="L1160" s="107"/>
      <c r="M1160" s="208"/>
      <c r="N1160" s="41"/>
      <c r="O1160" s="208"/>
      <c r="P1160" s="207"/>
      <c r="Q1160" s="208"/>
      <c r="R1160" s="208"/>
      <c r="S1160" s="107"/>
      <c r="T1160" s="207"/>
      <c r="U1160" s="208"/>
      <c r="V1160" s="208"/>
      <c r="W1160" s="208"/>
      <c r="X1160" s="208"/>
      <c r="Y1160" s="208"/>
      <c r="Z1160" s="208"/>
    </row>
    <row r="1161">
      <c r="A1161" s="140"/>
      <c r="B1161" s="140"/>
      <c r="C1161" s="107"/>
      <c r="D1161" s="107"/>
      <c r="E1161" s="107"/>
      <c r="F1161" s="107"/>
      <c r="G1161" s="140"/>
      <c r="H1161" s="156"/>
      <c r="I1161" s="206"/>
      <c r="J1161" s="207"/>
      <c r="K1161" s="107"/>
      <c r="L1161" s="107"/>
      <c r="M1161" s="208"/>
      <c r="N1161" s="41"/>
      <c r="O1161" s="208"/>
      <c r="P1161" s="207"/>
      <c r="Q1161" s="208"/>
      <c r="R1161" s="208"/>
      <c r="S1161" s="107"/>
      <c r="T1161" s="207"/>
      <c r="U1161" s="208"/>
      <c r="V1161" s="208"/>
      <c r="W1161" s="208"/>
      <c r="X1161" s="208"/>
      <c r="Y1161" s="208"/>
      <c r="Z1161" s="208"/>
    </row>
    <row r="1162">
      <c r="A1162" s="140"/>
      <c r="B1162" s="140"/>
      <c r="C1162" s="107"/>
      <c r="D1162" s="107"/>
      <c r="E1162" s="107"/>
      <c r="F1162" s="107"/>
      <c r="G1162" s="140"/>
      <c r="H1162" s="156"/>
      <c r="I1162" s="206"/>
      <c r="J1162" s="207"/>
      <c r="K1162" s="107"/>
      <c r="L1162" s="107"/>
      <c r="M1162" s="208"/>
      <c r="N1162" s="41"/>
      <c r="O1162" s="208"/>
      <c r="P1162" s="207"/>
      <c r="Q1162" s="208"/>
      <c r="R1162" s="208"/>
      <c r="S1162" s="107"/>
      <c r="T1162" s="207"/>
      <c r="U1162" s="208"/>
      <c r="V1162" s="208"/>
      <c r="W1162" s="208"/>
      <c r="X1162" s="208"/>
      <c r="Y1162" s="208"/>
      <c r="Z1162" s="208"/>
    </row>
    <row r="1163">
      <c r="A1163" s="140"/>
      <c r="B1163" s="140"/>
      <c r="C1163" s="107"/>
      <c r="D1163" s="107"/>
      <c r="E1163" s="107"/>
      <c r="F1163" s="107"/>
      <c r="G1163" s="140"/>
      <c r="H1163" s="156"/>
      <c r="I1163" s="206"/>
      <c r="J1163" s="207"/>
      <c r="K1163" s="107"/>
      <c r="L1163" s="107"/>
      <c r="M1163" s="208"/>
      <c r="N1163" s="41"/>
      <c r="O1163" s="208"/>
      <c r="P1163" s="207"/>
      <c r="Q1163" s="208"/>
      <c r="R1163" s="208"/>
      <c r="S1163" s="107"/>
      <c r="T1163" s="207"/>
      <c r="U1163" s="208"/>
      <c r="V1163" s="208"/>
      <c r="W1163" s="208"/>
      <c r="X1163" s="208"/>
      <c r="Y1163" s="208"/>
      <c r="Z1163" s="208"/>
    </row>
    <row r="1164">
      <c r="A1164" s="140"/>
      <c r="B1164" s="140"/>
      <c r="C1164" s="107"/>
      <c r="D1164" s="107"/>
      <c r="E1164" s="107"/>
      <c r="F1164" s="107"/>
      <c r="G1164" s="140"/>
      <c r="H1164" s="156"/>
      <c r="I1164" s="206"/>
      <c r="J1164" s="207"/>
      <c r="K1164" s="107"/>
      <c r="L1164" s="107"/>
      <c r="M1164" s="208"/>
      <c r="N1164" s="41"/>
      <c r="O1164" s="208"/>
      <c r="P1164" s="207"/>
      <c r="Q1164" s="208"/>
      <c r="R1164" s="208"/>
      <c r="S1164" s="107"/>
      <c r="T1164" s="207"/>
      <c r="U1164" s="208"/>
      <c r="V1164" s="208"/>
      <c r="W1164" s="208"/>
      <c r="X1164" s="208"/>
      <c r="Y1164" s="208"/>
      <c r="Z1164" s="208"/>
    </row>
    <row r="1165">
      <c r="A1165" s="140"/>
      <c r="B1165" s="140"/>
      <c r="C1165" s="107"/>
      <c r="D1165" s="107"/>
      <c r="E1165" s="107"/>
      <c r="F1165" s="107"/>
      <c r="G1165" s="140"/>
      <c r="H1165" s="156"/>
      <c r="I1165" s="206"/>
      <c r="J1165" s="207"/>
      <c r="K1165" s="107"/>
      <c r="L1165" s="107"/>
      <c r="M1165" s="208"/>
      <c r="N1165" s="41"/>
      <c r="O1165" s="208"/>
      <c r="P1165" s="207"/>
      <c r="Q1165" s="208"/>
      <c r="R1165" s="208"/>
      <c r="S1165" s="107"/>
      <c r="T1165" s="207"/>
      <c r="U1165" s="208"/>
      <c r="V1165" s="208"/>
      <c r="W1165" s="208"/>
      <c r="X1165" s="208"/>
      <c r="Y1165" s="208"/>
      <c r="Z1165" s="208"/>
    </row>
    <row r="1166">
      <c r="A1166" s="140"/>
      <c r="B1166" s="140"/>
      <c r="C1166" s="107"/>
      <c r="D1166" s="107"/>
      <c r="E1166" s="107"/>
      <c r="F1166" s="107"/>
      <c r="G1166" s="140"/>
      <c r="H1166" s="156"/>
      <c r="I1166" s="206"/>
      <c r="J1166" s="207"/>
      <c r="K1166" s="107"/>
      <c r="L1166" s="107"/>
      <c r="M1166" s="208"/>
      <c r="N1166" s="41"/>
      <c r="O1166" s="208"/>
      <c r="P1166" s="207"/>
      <c r="Q1166" s="208"/>
      <c r="R1166" s="208"/>
      <c r="S1166" s="107"/>
      <c r="T1166" s="207"/>
      <c r="U1166" s="208"/>
      <c r="V1166" s="208"/>
      <c r="W1166" s="208"/>
      <c r="X1166" s="208"/>
      <c r="Y1166" s="208"/>
      <c r="Z1166" s="208"/>
    </row>
    <row r="1167">
      <c r="A1167" s="140"/>
      <c r="B1167" s="140"/>
      <c r="C1167" s="107"/>
      <c r="D1167" s="107"/>
      <c r="E1167" s="107"/>
      <c r="F1167" s="107"/>
      <c r="G1167" s="140"/>
      <c r="H1167" s="156"/>
      <c r="I1167" s="206"/>
      <c r="J1167" s="207"/>
      <c r="K1167" s="107"/>
      <c r="L1167" s="107"/>
      <c r="M1167" s="208"/>
      <c r="N1167" s="41"/>
      <c r="O1167" s="208"/>
      <c r="P1167" s="207"/>
      <c r="Q1167" s="208"/>
      <c r="R1167" s="208"/>
      <c r="S1167" s="107"/>
      <c r="T1167" s="207"/>
      <c r="U1167" s="208"/>
      <c r="V1167" s="208"/>
      <c r="W1167" s="208"/>
      <c r="X1167" s="208"/>
      <c r="Y1167" s="208"/>
      <c r="Z1167" s="208"/>
    </row>
    <row r="1168">
      <c r="A1168" s="140"/>
      <c r="B1168" s="140"/>
      <c r="C1168" s="107"/>
      <c r="D1168" s="107"/>
      <c r="E1168" s="107"/>
      <c r="F1168" s="107"/>
      <c r="G1168" s="140"/>
      <c r="H1168" s="156"/>
      <c r="I1168" s="206"/>
      <c r="J1168" s="207"/>
      <c r="K1168" s="107"/>
      <c r="L1168" s="107"/>
      <c r="M1168" s="208"/>
      <c r="N1168" s="41"/>
      <c r="O1168" s="208"/>
      <c r="P1168" s="207"/>
      <c r="Q1168" s="208"/>
      <c r="R1168" s="208"/>
      <c r="S1168" s="107"/>
      <c r="T1168" s="207"/>
      <c r="U1168" s="208"/>
      <c r="V1168" s="208"/>
      <c r="W1168" s="208"/>
      <c r="X1168" s="208"/>
      <c r="Y1168" s="208"/>
      <c r="Z1168" s="208"/>
    </row>
    <row r="1169">
      <c r="A1169" s="140"/>
      <c r="B1169" s="140"/>
      <c r="C1169" s="107"/>
      <c r="D1169" s="107"/>
      <c r="E1169" s="107"/>
      <c r="F1169" s="107"/>
      <c r="G1169" s="140"/>
      <c r="H1169" s="156"/>
      <c r="I1169" s="206"/>
      <c r="J1169" s="207"/>
      <c r="K1169" s="107"/>
      <c r="L1169" s="107"/>
      <c r="M1169" s="208"/>
      <c r="N1169" s="41"/>
      <c r="O1169" s="208"/>
      <c r="P1169" s="207"/>
      <c r="Q1169" s="208"/>
      <c r="R1169" s="208"/>
      <c r="S1169" s="107"/>
      <c r="T1169" s="207"/>
      <c r="U1169" s="208"/>
      <c r="V1169" s="208"/>
      <c r="W1169" s="208"/>
      <c r="X1169" s="208"/>
      <c r="Y1169" s="208"/>
      <c r="Z1169" s="208"/>
    </row>
    <row r="1170">
      <c r="A1170" s="140"/>
      <c r="B1170" s="140"/>
      <c r="C1170" s="107"/>
      <c r="D1170" s="107"/>
      <c r="E1170" s="107"/>
      <c r="F1170" s="107"/>
      <c r="G1170" s="140"/>
      <c r="H1170" s="156"/>
      <c r="I1170" s="206"/>
      <c r="J1170" s="207"/>
      <c r="K1170" s="107"/>
      <c r="L1170" s="107"/>
      <c r="M1170" s="208"/>
      <c r="N1170" s="41"/>
      <c r="O1170" s="208"/>
      <c r="P1170" s="207"/>
      <c r="Q1170" s="208"/>
      <c r="R1170" s="208"/>
      <c r="S1170" s="107"/>
      <c r="T1170" s="207"/>
      <c r="U1170" s="208"/>
      <c r="V1170" s="208"/>
      <c r="W1170" s="208"/>
      <c r="X1170" s="208"/>
      <c r="Y1170" s="208"/>
      <c r="Z1170" s="208"/>
    </row>
    <row r="1171">
      <c r="A1171" s="140"/>
      <c r="B1171" s="140"/>
      <c r="C1171" s="107"/>
      <c r="D1171" s="107"/>
      <c r="E1171" s="107"/>
      <c r="F1171" s="107"/>
      <c r="G1171" s="140"/>
      <c r="H1171" s="156"/>
      <c r="I1171" s="206"/>
      <c r="J1171" s="207"/>
      <c r="K1171" s="107"/>
      <c r="L1171" s="107"/>
      <c r="M1171" s="208"/>
      <c r="N1171" s="41"/>
      <c r="O1171" s="208"/>
      <c r="P1171" s="207"/>
      <c r="Q1171" s="208"/>
      <c r="R1171" s="208"/>
      <c r="S1171" s="107"/>
      <c r="T1171" s="207"/>
      <c r="U1171" s="208"/>
      <c r="V1171" s="208"/>
      <c r="W1171" s="208"/>
      <c r="X1171" s="208"/>
      <c r="Y1171" s="208"/>
      <c r="Z1171" s="208"/>
    </row>
    <row r="1172">
      <c r="A1172" s="140"/>
      <c r="B1172" s="140"/>
      <c r="C1172" s="107"/>
      <c r="D1172" s="107"/>
      <c r="E1172" s="107"/>
      <c r="F1172" s="107"/>
      <c r="G1172" s="140"/>
      <c r="H1172" s="156"/>
      <c r="I1172" s="206"/>
      <c r="J1172" s="207"/>
      <c r="K1172" s="107"/>
      <c r="L1172" s="107"/>
      <c r="M1172" s="208"/>
      <c r="N1172" s="41"/>
      <c r="O1172" s="208"/>
      <c r="P1172" s="207"/>
      <c r="Q1172" s="208"/>
      <c r="R1172" s="208"/>
      <c r="S1172" s="107"/>
      <c r="T1172" s="207"/>
      <c r="U1172" s="208"/>
      <c r="V1172" s="208"/>
      <c r="W1172" s="208"/>
      <c r="X1172" s="208"/>
      <c r="Y1172" s="208"/>
      <c r="Z1172" s="208"/>
    </row>
    <row r="1173">
      <c r="A1173" s="140"/>
      <c r="B1173" s="140"/>
      <c r="C1173" s="107"/>
      <c r="D1173" s="107"/>
      <c r="E1173" s="107"/>
      <c r="F1173" s="107"/>
      <c r="G1173" s="140"/>
      <c r="H1173" s="156"/>
      <c r="I1173" s="206"/>
      <c r="J1173" s="207"/>
      <c r="K1173" s="107"/>
      <c r="L1173" s="107"/>
      <c r="M1173" s="208"/>
      <c r="N1173" s="41"/>
      <c r="O1173" s="208"/>
      <c r="P1173" s="207"/>
      <c r="Q1173" s="208"/>
      <c r="R1173" s="208"/>
      <c r="S1173" s="107"/>
      <c r="T1173" s="207"/>
      <c r="U1173" s="208"/>
      <c r="V1173" s="208"/>
      <c r="W1173" s="208"/>
      <c r="X1173" s="208"/>
      <c r="Y1173" s="208"/>
      <c r="Z1173" s="208"/>
    </row>
    <row r="1174">
      <c r="A1174" s="140"/>
      <c r="B1174" s="140"/>
      <c r="C1174" s="107"/>
      <c r="D1174" s="107"/>
      <c r="E1174" s="107"/>
      <c r="F1174" s="107"/>
      <c r="G1174" s="140"/>
      <c r="H1174" s="156"/>
      <c r="I1174" s="206"/>
      <c r="J1174" s="207"/>
      <c r="K1174" s="107"/>
      <c r="L1174" s="107"/>
      <c r="M1174" s="208"/>
      <c r="N1174" s="41"/>
      <c r="O1174" s="208"/>
      <c r="P1174" s="207"/>
      <c r="Q1174" s="208"/>
      <c r="R1174" s="208"/>
      <c r="S1174" s="107"/>
      <c r="T1174" s="207"/>
      <c r="U1174" s="208"/>
      <c r="V1174" s="208"/>
      <c r="W1174" s="208"/>
      <c r="X1174" s="208"/>
      <c r="Y1174" s="208"/>
      <c r="Z1174" s="208"/>
    </row>
    <row r="1175">
      <c r="A1175" s="140"/>
      <c r="B1175" s="140"/>
      <c r="C1175" s="107"/>
      <c r="D1175" s="107"/>
      <c r="E1175" s="107"/>
      <c r="F1175" s="107"/>
      <c r="G1175" s="140"/>
      <c r="H1175" s="156"/>
      <c r="I1175" s="206"/>
      <c r="J1175" s="207"/>
      <c r="K1175" s="107"/>
      <c r="L1175" s="107"/>
      <c r="M1175" s="208"/>
      <c r="N1175" s="41"/>
      <c r="O1175" s="208"/>
      <c r="P1175" s="207"/>
      <c r="Q1175" s="208"/>
      <c r="R1175" s="208"/>
      <c r="S1175" s="107"/>
      <c r="T1175" s="207"/>
      <c r="U1175" s="208"/>
      <c r="V1175" s="208"/>
      <c r="W1175" s="208"/>
      <c r="X1175" s="208"/>
      <c r="Y1175" s="208"/>
      <c r="Z1175" s="208"/>
    </row>
    <row r="1176">
      <c r="A1176" s="140"/>
      <c r="B1176" s="140"/>
      <c r="C1176" s="107"/>
      <c r="D1176" s="107"/>
      <c r="E1176" s="107"/>
      <c r="F1176" s="107"/>
      <c r="G1176" s="140"/>
      <c r="H1176" s="156"/>
      <c r="I1176" s="206"/>
      <c r="J1176" s="207"/>
      <c r="K1176" s="107"/>
      <c r="L1176" s="107"/>
      <c r="M1176" s="208"/>
      <c r="N1176" s="41"/>
      <c r="O1176" s="208"/>
      <c r="P1176" s="207"/>
      <c r="Q1176" s="208"/>
      <c r="R1176" s="208"/>
      <c r="S1176" s="107"/>
      <c r="T1176" s="207"/>
      <c r="U1176" s="208"/>
      <c r="V1176" s="208"/>
      <c r="W1176" s="208"/>
      <c r="X1176" s="208"/>
      <c r="Y1176" s="208"/>
      <c r="Z1176" s="208"/>
    </row>
    <row r="1177">
      <c r="A1177" s="140"/>
      <c r="B1177" s="140"/>
      <c r="C1177" s="107"/>
      <c r="D1177" s="107"/>
      <c r="E1177" s="107"/>
      <c r="F1177" s="107"/>
      <c r="G1177" s="140"/>
      <c r="H1177" s="156"/>
      <c r="I1177" s="206"/>
      <c r="J1177" s="207"/>
      <c r="K1177" s="107"/>
      <c r="L1177" s="107"/>
      <c r="M1177" s="208"/>
      <c r="N1177" s="41"/>
      <c r="O1177" s="208"/>
      <c r="P1177" s="207"/>
      <c r="Q1177" s="208"/>
      <c r="R1177" s="208"/>
      <c r="S1177" s="107"/>
      <c r="T1177" s="207"/>
      <c r="U1177" s="208"/>
      <c r="V1177" s="208"/>
      <c r="W1177" s="208"/>
      <c r="X1177" s="208"/>
      <c r="Y1177" s="208"/>
      <c r="Z1177" s="208"/>
    </row>
    <row r="1178">
      <c r="A1178" s="140"/>
      <c r="B1178" s="140"/>
      <c r="C1178" s="107"/>
      <c r="D1178" s="107"/>
      <c r="E1178" s="107"/>
      <c r="F1178" s="107"/>
      <c r="G1178" s="140"/>
      <c r="H1178" s="156"/>
      <c r="I1178" s="206"/>
      <c r="J1178" s="207"/>
      <c r="K1178" s="107"/>
      <c r="L1178" s="107"/>
      <c r="M1178" s="208"/>
      <c r="N1178" s="41"/>
      <c r="O1178" s="208"/>
      <c r="P1178" s="207"/>
      <c r="Q1178" s="208"/>
      <c r="R1178" s="208"/>
      <c r="S1178" s="107"/>
      <c r="T1178" s="207"/>
      <c r="U1178" s="208"/>
      <c r="V1178" s="208"/>
      <c r="W1178" s="208"/>
      <c r="X1178" s="208"/>
      <c r="Y1178" s="208"/>
      <c r="Z1178" s="208"/>
    </row>
    <row r="1179">
      <c r="A1179" s="140"/>
      <c r="B1179" s="140"/>
      <c r="C1179" s="107"/>
      <c r="D1179" s="107"/>
      <c r="E1179" s="107"/>
      <c r="F1179" s="107"/>
      <c r="G1179" s="140"/>
      <c r="H1179" s="156"/>
      <c r="I1179" s="206"/>
      <c r="J1179" s="207"/>
      <c r="K1179" s="107"/>
      <c r="L1179" s="107"/>
      <c r="M1179" s="208"/>
      <c r="N1179" s="41"/>
      <c r="O1179" s="208"/>
      <c r="P1179" s="207"/>
      <c r="Q1179" s="208"/>
      <c r="R1179" s="208"/>
      <c r="S1179" s="107"/>
      <c r="T1179" s="207"/>
      <c r="U1179" s="208"/>
      <c r="V1179" s="208"/>
      <c r="W1179" s="208"/>
      <c r="X1179" s="208"/>
      <c r="Y1179" s="208"/>
      <c r="Z1179" s="208"/>
    </row>
    <row r="1180">
      <c r="A1180" s="140"/>
      <c r="B1180" s="140"/>
      <c r="C1180" s="107"/>
      <c r="D1180" s="107"/>
      <c r="E1180" s="107"/>
      <c r="F1180" s="107"/>
      <c r="G1180" s="140"/>
      <c r="H1180" s="156"/>
      <c r="I1180" s="206"/>
      <c r="J1180" s="207"/>
      <c r="K1180" s="107"/>
      <c r="L1180" s="107"/>
      <c r="M1180" s="208"/>
      <c r="N1180" s="41"/>
      <c r="O1180" s="208"/>
      <c r="P1180" s="207"/>
      <c r="Q1180" s="208"/>
      <c r="R1180" s="208"/>
      <c r="S1180" s="107"/>
      <c r="T1180" s="207"/>
      <c r="U1180" s="208"/>
      <c r="V1180" s="208"/>
      <c r="W1180" s="208"/>
      <c r="X1180" s="208"/>
      <c r="Y1180" s="208"/>
      <c r="Z1180" s="208"/>
    </row>
    <row r="1181">
      <c r="A1181" s="140"/>
      <c r="B1181" s="140"/>
      <c r="C1181" s="107"/>
      <c r="D1181" s="107"/>
      <c r="E1181" s="107"/>
      <c r="F1181" s="107"/>
      <c r="G1181" s="140"/>
      <c r="H1181" s="156"/>
      <c r="I1181" s="206"/>
      <c r="J1181" s="207"/>
      <c r="K1181" s="107"/>
      <c r="L1181" s="107"/>
      <c r="M1181" s="208"/>
      <c r="N1181" s="41"/>
      <c r="O1181" s="208"/>
      <c r="P1181" s="207"/>
      <c r="Q1181" s="208"/>
      <c r="R1181" s="208"/>
      <c r="S1181" s="107"/>
      <c r="T1181" s="207"/>
      <c r="U1181" s="208"/>
      <c r="V1181" s="208"/>
      <c r="W1181" s="208"/>
      <c r="X1181" s="208"/>
      <c r="Y1181" s="208"/>
      <c r="Z1181" s="208"/>
    </row>
    <row r="1182">
      <c r="A1182" s="140"/>
      <c r="B1182" s="140"/>
      <c r="C1182" s="107"/>
      <c r="D1182" s="107"/>
      <c r="E1182" s="107"/>
      <c r="F1182" s="107"/>
      <c r="G1182" s="140"/>
      <c r="H1182" s="156"/>
      <c r="I1182" s="206"/>
      <c r="J1182" s="207"/>
      <c r="K1182" s="107"/>
      <c r="L1182" s="107"/>
      <c r="M1182" s="208"/>
      <c r="N1182" s="41"/>
      <c r="O1182" s="208"/>
      <c r="P1182" s="207"/>
      <c r="Q1182" s="208"/>
      <c r="R1182" s="208"/>
      <c r="S1182" s="107"/>
      <c r="T1182" s="207"/>
      <c r="U1182" s="208"/>
      <c r="V1182" s="208"/>
      <c r="W1182" s="208"/>
      <c r="X1182" s="208"/>
      <c r="Y1182" s="208"/>
      <c r="Z1182" s="208"/>
    </row>
    <row r="1183">
      <c r="A1183" s="140"/>
      <c r="B1183" s="140"/>
      <c r="C1183" s="107"/>
      <c r="D1183" s="107"/>
      <c r="E1183" s="107"/>
      <c r="F1183" s="107"/>
      <c r="G1183" s="140"/>
      <c r="H1183" s="156"/>
      <c r="I1183" s="206"/>
      <c r="J1183" s="207"/>
      <c r="K1183" s="107"/>
      <c r="L1183" s="107"/>
      <c r="M1183" s="208"/>
      <c r="N1183" s="41"/>
      <c r="O1183" s="208"/>
      <c r="P1183" s="207"/>
      <c r="Q1183" s="208"/>
      <c r="R1183" s="208"/>
      <c r="S1183" s="107"/>
      <c r="T1183" s="207"/>
      <c r="U1183" s="208"/>
      <c r="V1183" s="208"/>
      <c r="W1183" s="208"/>
      <c r="X1183" s="208"/>
      <c r="Y1183" s="208"/>
      <c r="Z1183" s="208"/>
    </row>
    <row r="1184">
      <c r="A1184" s="140"/>
      <c r="B1184" s="140"/>
      <c r="C1184" s="107"/>
      <c r="D1184" s="107"/>
      <c r="E1184" s="107"/>
      <c r="F1184" s="107"/>
      <c r="G1184" s="140"/>
      <c r="H1184" s="156"/>
      <c r="I1184" s="206"/>
      <c r="J1184" s="207"/>
      <c r="K1184" s="107"/>
      <c r="L1184" s="107"/>
      <c r="M1184" s="208"/>
      <c r="N1184" s="41"/>
      <c r="O1184" s="208"/>
      <c r="P1184" s="207"/>
      <c r="Q1184" s="208"/>
      <c r="R1184" s="208"/>
      <c r="S1184" s="107"/>
      <c r="T1184" s="207"/>
      <c r="U1184" s="208"/>
      <c r="V1184" s="208"/>
      <c r="W1184" s="208"/>
      <c r="X1184" s="208"/>
      <c r="Y1184" s="208"/>
      <c r="Z1184" s="208"/>
    </row>
    <row r="1185">
      <c r="A1185" s="140"/>
      <c r="B1185" s="140"/>
      <c r="C1185" s="107"/>
      <c r="D1185" s="107"/>
      <c r="E1185" s="107"/>
      <c r="F1185" s="107"/>
      <c r="G1185" s="140"/>
      <c r="H1185" s="156"/>
      <c r="I1185" s="206"/>
      <c r="J1185" s="207"/>
      <c r="K1185" s="107"/>
      <c r="L1185" s="107"/>
      <c r="M1185" s="208"/>
      <c r="N1185" s="41"/>
      <c r="O1185" s="208"/>
      <c r="P1185" s="207"/>
      <c r="Q1185" s="208"/>
      <c r="R1185" s="208"/>
      <c r="S1185" s="107"/>
      <c r="T1185" s="207"/>
      <c r="U1185" s="208"/>
      <c r="V1185" s="208"/>
      <c r="W1185" s="208"/>
      <c r="X1185" s="208"/>
      <c r="Y1185" s="208"/>
      <c r="Z1185" s="208"/>
    </row>
    <row r="1186">
      <c r="A1186" s="140"/>
      <c r="B1186" s="140"/>
      <c r="C1186" s="107"/>
      <c r="D1186" s="107"/>
      <c r="E1186" s="107"/>
      <c r="F1186" s="107"/>
      <c r="G1186" s="140"/>
      <c r="H1186" s="156"/>
      <c r="I1186" s="206"/>
      <c r="J1186" s="207"/>
      <c r="K1186" s="107"/>
      <c r="L1186" s="107"/>
      <c r="M1186" s="208"/>
      <c r="N1186" s="41"/>
      <c r="O1186" s="208"/>
      <c r="P1186" s="207"/>
      <c r="Q1186" s="208"/>
      <c r="R1186" s="208"/>
      <c r="S1186" s="107"/>
      <c r="T1186" s="207"/>
      <c r="U1186" s="208"/>
      <c r="V1186" s="208"/>
      <c r="W1186" s="208"/>
      <c r="X1186" s="208"/>
      <c r="Y1186" s="208"/>
      <c r="Z1186" s="208"/>
    </row>
    <row r="1187">
      <c r="A1187" s="140"/>
      <c r="B1187" s="140"/>
      <c r="C1187" s="107"/>
      <c r="D1187" s="107"/>
      <c r="E1187" s="107"/>
      <c r="F1187" s="107"/>
      <c r="G1187" s="140"/>
      <c r="H1187" s="156"/>
      <c r="I1187" s="206"/>
      <c r="J1187" s="207"/>
      <c r="K1187" s="107"/>
      <c r="L1187" s="107"/>
      <c r="M1187" s="208"/>
      <c r="N1187" s="41"/>
      <c r="O1187" s="208"/>
      <c r="P1187" s="207"/>
      <c r="Q1187" s="208"/>
      <c r="R1187" s="208"/>
      <c r="S1187" s="107"/>
      <c r="T1187" s="207"/>
      <c r="U1187" s="208"/>
      <c r="V1187" s="208"/>
      <c r="W1187" s="208"/>
      <c r="X1187" s="208"/>
      <c r="Y1187" s="208"/>
      <c r="Z1187" s="208"/>
    </row>
    <row r="1188">
      <c r="A1188" s="140"/>
      <c r="B1188" s="140"/>
      <c r="C1188" s="107"/>
      <c r="D1188" s="107"/>
      <c r="E1188" s="107"/>
      <c r="F1188" s="107"/>
      <c r="G1188" s="140"/>
      <c r="H1188" s="156"/>
      <c r="I1188" s="206"/>
      <c r="J1188" s="207"/>
      <c r="K1188" s="107"/>
      <c r="L1188" s="107"/>
      <c r="M1188" s="208"/>
      <c r="N1188" s="41"/>
      <c r="O1188" s="208"/>
      <c r="P1188" s="207"/>
      <c r="Q1188" s="208"/>
      <c r="R1188" s="208"/>
      <c r="S1188" s="107"/>
      <c r="T1188" s="207"/>
      <c r="U1188" s="208"/>
      <c r="V1188" s="208"/>
      <c r="W1188" s="208"/>
      <c r="X1188" s="208"/>
      <c r="Y1188" s="208"/>
      <c r="Z1188" s="208"/>
    </row>
    <row r="1189">
      <c r="A1189" s="140"/>
      <c r="B1189" s="140"/>
      <c r="C1189" s="107"/>
      <c r="D1189" s="107"/>
      <c r="E1189" s="107"/>
      <c r="F1189" s="107"/>
      <c r="G1189" s="140"/>
      <c r="H1189" s="156"/>
      <c r="I1189" s="206"/>
      <c r="J1189" s="207"/>
      <c r="K1189" s="107"/>
      <c r="L1189" s="107"/>
      <c r="M1189" s="208"/>
      <c r="N1189" s="41"/>
      <c r="O1189" s="208"/>
      <c r="P1189" s="207"/>
      <c r="Q1189" s="208"/>
      <c r="R1189" s="208"/>
      <c r="S1189" s="107"/>
      <c r="T1189" s="207"/>
      <c r="U1189" s="208"/>
      <c r="V1189" s="208"/>
      <c r="W1189" s="208"/>
      <c r="X1189" s="208"/>
      <c r="Y1189" s="208"/>
      <c r="Z1189" s="208"/>
    </row>
    <row r="1190">
      <c r="A1190" s="140"/>
      <c r="B1190" s="140"/>
      <c r="C1190" s="107"/>
      <c r="D1190" s="107"/>
      <c r="E1190" s="107"/>
      <c r="F1190" s="107"/>
      <c r="G1190" s="140"/>
      <c r="H1190" s="156"/>
      <c r="I1190" s="206"/>
      <c r="J1190" s="207"/>
      <c r="K1190" s="107"/>
      <c r="L1190" s="107"/>
      <c r="M1190" s="208"/>
      <c r="N1190" s="41"/>
      <c r="O1190" s="208"/>
      <c r="P1190" s="207"/>
      <c r="Q1190" s="208"/>
      <c r="R1190" s="208"/>
      <c r="S1190" s="107"/>
      <c r="T1190" s="207"/>
      <c r="U1190" s="208"/>
      <c r="V1190" s="208"/>
      <c r="W1190" s="208"/>
      <c r="X1190" s="208"/>
      <c r="Y1190" s="208"/>
      <c r="Z1190" s="208"/>
    </row>
    <row r="1191">
      <c r="A1191" s="140"/>
      <c r="B1191" s="140"/>
      <c r="C1191" s="107"/>
      <c r="D1191" s="107"/>
      <c r="E1191" s="107"/>
      <c r="F1191" s="107"/>
      <c r="G1191" s="140"/>
      <c r="H1191" s="156"/>
      <c r="I1191" s="206"/>
      <c r="J1191" s="207"/>
      <c r="K1191" s="107"/>
      <c r="L1191" s="107"/>
      <c r="M1191" s="208"/>
      <c r="N1191" s="41"/>
      <c r="O1191" s="208"/>
      <c r="P1191" s="207"/>
      <c r="Q1191" s="208"/>
      <c r="R1191" s="208"/>
      <c r="S1191" s="107"/>
      <c r="T1191" s="207"/>
      <c r="U1191" s="208"/>
      <c r="V1191" s="208"/>
      <c r="W1191" s="208"/>
      <c r="X1191" s="208"/>
      <c r="Y1191" s="208"/>
      <c r="Z1191" s="208"/>
    </row>
    <row r="1192">
      <c r="A1192" s="140"/>
      <c r="B1192" s="140"/>
      <c r="C1192" s="107"/>
      <c r="D1192" s="107"/>
      <c r="E1192" s="107"/>
      <c r="F1192" s="107"/>
      <c r="G1192" s="140"/>
      <c r="H1192" s="156"/>
      <c r="I1192" s="206"/>
      <c r="J1192" s="207"/>
      <c r="K1192" s="107"/>
      <c r="L1192" s="107"/>
      <c r="M1192" s="208"/>
      <c r="N1192" s="41"/>
      <c r="O1192" s="208"/>
      <c r="P1192" s="207"/>
      <c r="Q1192" s="208"/>
      <c r="R1192" s="208"/>
      <c r="S1192" s="107"/>
      <c r="T1192" s="207"/>
      <c r="U1192" s="208"/>
      <c r="V1192" s="208"/>
      <c r="W1192" s="208"/>
      <c r="X1192" s="208"/>
      <c r="Y1192" s="208"/>
      <c r="Z1192" s="208"/>
    </row>
    <row r="1193">
      <c r="A1193" s="140"/>
      <c r="B1193" s="140"/>
      <c r="C1193" s="107"/>
      <c r="D1193" s="107"/>
      <c r="E1193" s="107"/>
      <c r="F1193" s="107"/>
      <c r="G1193" s="140"/>
      <c r="H1193" s="156"/>
      <c r="I1193" s="206"/>
      <c r="J1193" s="207"/>
      <c r="K1193" s="107"/>
      <c r="L1193" s="107"/>
      <c r="M1193" s="208"/>
      <c r="N1193" s="41"/>
      <c r="O1193" s="208"/>
      <c r="P1193" s="207"/>
      <c r="Q1193" s="208"/>
      <c r="R1193" s="208"/>
      <c r="S1193" s="107"/>
      <c r="T1193" s="207"/>
      <c r="U1193" s="208"/>
      <c r="V1193" s="208"/>
      <c r="W1193" s="208"/>
      <c r="X1193" s="208"/>
      <c r="Y1193" s="208"/>
      <c r="Z1193" s="208"/>
    </row>
    <row r="1194">
      <c r="A1194" s="140"/>
      <c r="B1194" s="140"/>
      <c r="C1194" s="107"/>
      <c r="D1194" s="107"/>
      <c r="E1194" s="107"/>
      <c r="F1194" s="107"/>
      <c r="G1194" s="140"/>
      <c r="H1194" s="156"/>
      <c r="I1194" s="206"/>
      <c r="J1194" s="207"/>
      <c r="K1194" s="107"/>
      <c r="L1194" s="107"/>
      <c r="M1194" s="208"/>
      <c r="N1194" s="41"/>
      <c r="O1194" s="208"/>
      <c r="P1194" s="207"/>
      <c r="Q1194" s="208"/>
      <c r="R1194" s="208"/>
      <c r="S1194" s="107"/>
      <c r="T1194" s="207"/>
      <c r="U1194" s="208"/>
      <c r="V1194" s="208"/>
      <c r="W1194" s="208"/>
      <c r="X1194" s="208"/>
      <c r="Y1194" s="208"/>
      <c r="Z1194" s="208"/>
    </row>
    <row r="1195">
      <c r="A1195" s="140"/>
      <c r="B1195" s="140"/>
      <c r="C1195" s="107"/>
      <c r="D1195" s="107"/>
      <c r="E1195" s="107"/>
      <c r="F1195" s="107"/>
      <c r="G1195" s="140"/>
      <c r="H1195" s="156"/>
      <c r="I1195" s="206"/>
      <c r="J1195" s="207"/>
      <c r="K1195" s="107"/>
      <c r="L1195" s="107"/>
      <c r="M1195" s="208"/>
      <c r="N1195" s="41"/>
      <c r="O1195" s="208"/>
      <c r="P1195" s="207"/>
      <c r="Q1195" s="208"/>
      <c r="R1195" s="208"/>
      <c r="S1195" s="107"/>
      <c r="T1195" s="207"/>
      <c r="U1195" s="208"/>
      <c r="V1195" s="208"/>
      <c r="W1195" s="208"/>
      <c r="X1195" s="208"/>
      <c r="Y1195" s="208"/>
      <c r="Z1195" s="208"/>
    </row>
    <row r="1196">
      <c r="A1196" s="140"/>
      <c r="B1196" s="140"/>
      <c r="C1196" s="107"/>
      <c r="D1196" s="107"/>
      <c r="E1196" s="107"/>
      <c r="F1196" s="107"/>
      <c r="G1196" s="140"/>
      <c r="H1196" s="156"/>
      <c r="I1196" s="206"/>
      <c r="J1196" s="207"/>
      <c r="K1196" s="107"/>
      <c r="L1196" s="107"/>
      <c r="M1196" s="208"/>
      <c r="N1196" s="41"/>
      <c r="O1196" s="208"/>
      <c r="P1196" s="207"/>
      <c r="Q1196" s="208"/>
      <c r="R1196" s="208"/>
      <c r="S1196" s="107"/>
      <c r="T1196" s="207"/>
      <c r="U1196" s="208"/>
      <c r="V1196" s="208"/>
      <c r="W1196" s="208"/>
      <c r="X1196" s="208"/>
      <c r="Y1196" s="208"/>
      <c r="Z1196" s="208"/>
    </row>
    <row r="1197">
      <c r="A1197" s="140"/>
      <c r="B1197" s="140"/>
      <c r="C1197" s="107"/>
      <c r="D1197" s="107"/>
      <c r="E1197" s="107"/>
      <c r="F1197" s="107"/>
      <c r="G1197" s="140"/>
      <c r="H1197" s="156"/>
      <c r="I1197" s="206"/>
      <c r="J1197" s="207"/>
      <c r="K1197" s="107"/>
      <c r="L1197" s="107"/>
      <c r="M1197" s="208"/>
      <c r="N1197" s="41"/>
      <c r="O1197" s="208"/>
      <c r="P1197" s="207"/>
      <c r="Q1197" s="208"/>
      <c r="R1197" s="208"/>
      <c r="S1197" s="107"/>
      <c r="T1197" s="207"/>
      <c r="U1197" s="208"/>
      <c r="V1197" s="208"/>
      <c r="W1197" s="208"/>
      <c r="X1197" s="208"/>
      <c r="Y1197" s="208"/>
      <c r="Z1197" s="208"/>
    </row>
    <row r="1198">
      <c r="A1198" s="140"/>
      <c r="B1198" s="140"/>
      <c r="C1198" s="107"/>
      <c r="D1198" s="107"/>
      <c r="E1198" s="107"/>
      <c r="F1198" s="107"/>
      <c r="G1198" s="140"/>
      <c r="H1198" s="156"/>
      <c r="I1198" s="206"/>
      <c r="J1198" s="207"/>
      <c r="K1198" s="107"/>
      <c r="L1198" s="107"/>
      <c r="M1198" s="208"/>
      <c r="N1198" s="41"/>
      <c r="O1198" s="208"/>
      <c r="P1198" s="207"/>
      <c r="Q1198" s="208"/>
      <c r="R1198" s="208"/>
      <c r="S1198" s="107"/>
      <c r="T1198" s="207"/>
      <c r="U1198" s="208"/>
      <c r="V1198" s="208"/>
      <c r="W1198" s="208"/>
      <c r="X1198" s="208"/>
      <c r="Y1198" s="208"/>
      <c r="Z1198" s="208"/>
    </row>
    <row r="1199">
      <c r="A1199" s="140"/>
      <c r="B1199" s="140"/>
      <c r="C1199" s="107"/>
      <c r="D1199" s="107"/>
      <c r="E1199" s="107"/>
      <c r="F1199" s="107"/>
      <c r="G1199" s="140"/>
      <c r="H1199" s="156"/>
      <c r="I1199" s="206"/>
      <c r="J1199" s="207"/>
      <c r="K1199" s="107"/>
      <c r="L1199" s="107"/>
      <c r="M1199" s="208"/>
      <c r="N1199" s="41"/>
      <c r="O1199" s="208"/>
      <c r="P1199" s="207"/>
      <c r="Q1199" s="208"/>
      <c r="R1199" s="208"/>
      <c r="S1199" s="107"/>
      <c r="T1199" s="207"/>
      <c r="U1199" s="208"/>
      <c r="V1199" s="208"/>
      <c r="W1199" s="208"/>
      <c r="X1199" s="208"/>
      <c r="Y1199" s="208"/>
      <c r="Z1199" s="208"/>
    </row>
    <row r="1200">
      <c r="A1200" s="140"/>
      <c r="B1200" s="140"/>
      <c r="C1200" s="107"/>
      <c r="D1200" s="107"/>
      <c r="E1200" s="107"/>
      <c r="F1200" s="107"/>
      <c r="G1200" s="140"/>
      <c r="H1200" s="156"/>
      <c r="I1200" s="206"/>
      <c r="J1200" s="207"/>
      <c r="K1200" s="107"/>
      <c r="L1200" s="107"/>
      <c r="M1200" s="208"/>
      <c r="N1200" s="41"/>
      <c r="O1200" s="208"/>
      <c r="P1200" s="207"/>
      <c r="Q1200" s="208"/>
      <c r="R1200" s="208"/>
      <c r="S1200" s="107"/>
      <c r="T1200" s="207"/>
      <c r="U1200" s="208"/>
      <c r="V1200" s="208"/>
      <c r="W1200" s="208"/>
      <c r="X1200" s="208"/>
      <c r="Y1200" s="208"/>
      <c r="Z1200" s="208"/>
    </row>
    <row r="1201">
      <c r="A1201" s="140"/>
      <c r="B1201" s="140"/>
      <c r="C1201" s="107"/>
      <c r="D1201" s="107"/>
      <c r="E1201" s="107"/>
      <c r="F1201" s="107"/>
      <c r="G1201" s="140"/>
      <c r="H1201" s="156"/>
      <c r="I1201" s="206"/>
      <c r="J1201" s="207"/>
      <c r="K1201" s="107"/>
      <c r="L1201" s="107"/>
      <c r="M1201" s="208"/>
      <c r="N1201" s="41"/>
      <c r="O1201" s="208"/>
      <c r="P1201" s="207"/>
      <c r="Q1201" s="208"/>
      <c r="R1201" s="208"/>
      <c r="S1201" s="107"/>
      <c r="T1201" s="207"/>
      <c r="U1201" s="208"/>
      <c r="V1201" s="208"/>
      <c r="W1201" s="208"/>
      <c r="X1201" s="208"/>
      <c r="Y1201" s="208"/>
      <c r="Z1201" s="208"/>
    </row>
    <row r="1202">
      <c r="A1202" s="140"/>
      <c r="B1202" s="140"/>
      <c r="C1202" s="107"/>
      <c r="D1202" s="107"/>
      <c r="E1202" s="107"/>
      <c r="F1202" s="107"/>
      <c r="G1202" s="140"/>
      <c r="H1202" s="156"/>
      <c r="I1202" s="206"/>
      <c r="J1202" s="207"/>
      <c r="K1202" s="107"/>
      <c r="L1202" s="107"/>
      <c r="M1202" s="208"/>
      <c r="N1202" s="41"/>
      <c r="O1202" s="208"/>
      <c r="P1202" s="207"/>
      <c r="Q1202" s="208"/>
      <c r="R1202" s="208"/>
      <c r="S1202" s="107"/>
      <c r="T1202" s="207"/>
      <c r="U1202" s="208"/>
      <c r="V1202" s="208"/>
      <c r="W1202" s="208"/>
      <c r="X1202" s="208"/>
      <c r="Y1202" s="208"/>
      <c r="Z1202" s="208"/>
    </row>
    <row r="1203">
      <c r="A1203" s="140"/>
      <c r="B1203" s="140"/>
      <c r="C1203" s="107"/>
      <c r="D1203" s="107"/>
      <c r="E1203" s="107"/>
      <c r="F1203" s="107"/>
      <c r="G1203" s="140"/>
      <c r="H1203" s="156"/>
      <c r="I1203" s="206"/>
      <c r="J1203" s="207"/>
      <c r="K1203" s="107"/>
      <c r="L1203" s="107"/>
      <c r="M1203" s="208"/>
      <c r="N1203" s="41"/>
      <c r="O1203" s="208"/>
      <c r="P1203" s="207"/>
      <c r="Q1203" s="208"/>
      <c r="R1203" s="208"/>
      <c r="S1203" s="107"/>
      <c r="T1203" s="207"/>
      <c r="U1203" s="208"/>
      <c r="V1203" s="208"/>
      <c r="W1203" s="208"/>
      <c r="X1203" s="208"/>
      <c r="Y1203" s="208"/>
      <c r="Z1203" s="208"/>
    </row>
    <row r="1204">
      <c r="A1204" s="140"/>
      <c r="B1204" s="140"/>
      <c r="C1204" s="107"/>
      <c r="D1204" s="107"/>
      <c r="E1204" s="107"/>
      <c r="F1204" s="107"/>
      <c r="G1204" s="140"/>
      <c r="H1204" s="156"/>
      <c r="I1204" s="206"/>
      <c r="J1204" s="207"/>
      <c r="K1204" s="107"/>
      <c r="L1204" s="107"/>
      <c r="M1204" s="208"/>
      <c r="N1204" s="41"/>
      <c r="O1204" s="208"/>
      <c r="P1204" s="207"/>
      <c r="Q1204" s="208"/>
      <c r="R1204" s="208"/>
      <c r="S1204" s="107"/>
      <c r="T1204" s="207"/>
      <c r="U1204" s="208"/>
      <c r="V1204" s="208"/>
      <c r="W1204" s="208"/>
      <c r="X1204" s="208"/>
      <c r="Y1204" s="208"/>
      <c r="Z1204" s="208"/>
    </row>
    <row r="1205">
      <c r="A1205" s="140"/>
      <c r="B1205" s="140"/>
      <c r="C1205" s="107"/>
      <c r="D1205" s="107"/>
      <c r="E1205" s="107"/>
      <c r="F1205" s="107"/>
      <c r="G1205" s="140"/>
      <c r="H1205" s="156"/>
      <c r="I1205" s="206"/>
      <c r="J1205" s="207"/>
      <c r="K1205" s="107"/>
      <c r="L1205" s="107"/>
      <c r="M1205" s="208"/>
      <c r="N1205" s="41"/>
      <c r="O1205" s="208"/>
      <c r="P1205" s="207"/>
      <c r="Q1205" s="208"/>
      <c r="R1205" s="208"/>
      <c r="S1205" s="107"/>
      <c r="T1205" s="207"/>
      <c r="U1205" s="208"/>
      <c r="V1205" s="208"/>
      <c r="W1205" s="208"/>
      <c r="X1205" s="208"/>
      <c r="Y1205" s="208"/>
      <c r="Z1205" s="208"/>
    </row>
    <row r="1206">
      <c r="A1206" s="140"/>
      <c r="B1206" s="140"/>
      <c r="C1206" s="107"/>
      <c r="D1206" s="107"/>
      <c r="E1206" s="107"/>
      <c r="F1206" s="107"/>
      <c r="G1206" s="140"/>
      <c r="H1206" s="156"/>
      <c r="I1206" s="206"/>
      <c r="J1206" s="207"/>
      <c r="K1206" s="107"/>
      <c r="L1206" s="107"/>
      <c r="M1206" s="208"/>
      <c r="N1206" s="41"/>
      <c r="O1206" s="208"/>
      <c r="P1206" s="207"/>
      <c r="Q1206" s="208"/>
      <c r="R1206" s="208"/>
      <c r="S1206" s="107"/>
      <c r="T1206" s="207"/>
      <c r="U1206" s="208"/>
      <c r="V1206" s="208"/>
      <c r="W1206" s="208"/>
      <c r="X1206" s="208"/>
      <c r="Y1206" s="208"/>
      <c r="Z1206" s="208"/>
    </row>
    <row r="1207">
      <c r="A1207" s="140"/>
      <c r="B1207" s="140"/>
      <c r="C1207" s="107"/>
      <c r="D1207" s="107"/>
      <c r="E1207" s="107"/>
      <c r="F1207" s="107"/>
      <c r="G1207" s="140"/>
      <c r="H1207" s="156"/>
      <c r="I1207" s="206"/>
      <c r="J1207" s="207"/>
      <c r="K1207" s="107"/>
      <c r="L1207" s="107"/>
      <c r="M1207" s="208"/>
      <c r="N1207" s="41"/>
      <c r="O1207" s="208"/>
      <c r="P1207" s="207"/>
      <c r="Q1207" s="208"/>
      <c r="R1207" s="208"/>
      <c r="S1207" s="107"/>
      <c r="T1207" s="207"/>
      <c r="U1207" s="208"/>
      <c r="V1207" s="208"/>
      <c r="W1207" s="208"/>
      <c r="X1207" s="208"/>
      <c r="Y1207" s="208"/>
      <c r="Z1207" s="208"/>
    </row>
    <row r="1208">
      <c r="A1208" s="140"/>
      <c r="B1208" s="140"/>
      <c r="C1208" s="107"/>
      <c r="D1208" s="107"/>
      <c r="E1208" s="107"/>
      <c r="F1208" s="107"/>
      <c r="G1208" s="140"/>
      <c r="H1208" s="156"/>
      <c r="I1208" s="206"/>
      <c r="J1208" s="207"/>
      <c r="K1208" s="107"/>
      <c r="L1208" s="107"/>
      <c r="M1208" s="208"/>
      <c r="N1208" s="41"/>
      <c r="O1208" s="208"/>
      <c r="P1208" s="207"/>
      <c r="Q1208" s="208"/>
      <c r="R1208" s="208"/>
      <c r="S1208" s="107"/>
      <c r="T1208" s="207"/>
      <c r="U1208" s="208"/>
      <c r="V1208" s="208"/>
      <c r="W1208" s="208"/>
      <c r="X1208" s="208"/>
      <c r="Y1208" s="208"/>
      <c r="Z1208" s="208"/>
    </row>
    <row r="1209">
      <c r="A1209" s="140"/>
      <c r="B1209" s="140"/>
      <c r="C1209" s="107"/>
      <c r="D1209" s="107"/>
      <c r="E1209" s="107"/>
      <c r="F1209" s="107"/>
      <c r="G1209" s="140"/>
      <c r="H1209" s="156"/>
      <c r="I1209" s="206"/>
      <c r="J1209" s="207"/>
      <c r="K1209" s="107"/>
      <c r="L1209" s="107"/>
      <c r="M1209" s="208"/>
      <c r="N1209" s="41"/>
      <c r="O1209" s="208"/>
      <c r="P1209" s="207"/>
      <c r="Q1209" s="208"/>
      <c r="R1209" s="208"/>
      <c r="S1209" s="107"/>
      <c r="T1209" s="207"/>
      <c r="U1209" s="208"/>
      <c r="V1209" s="208"/>
      <c r="W1209" s="208"/>
      <c r="X1209" s="208"/>
      <c r="Y1209" s="208"/>
      <c r="Z1209" s="208"/>
    </row>
    <row r="1210">
      <c r="A1210" s="140"/>
      <c r="B1210" s="140"/>
      <c r="C1210" s="107"/>
      <c r="D1210" s="107"/>
      <c r="E1210" s="107"/>
      <c r="F1210" s="107"/>
      <c r="G1210" s="140"/>
      <c r="H1210" s="156"/>
      <c r="I1210" s="206"/>
      <c r="J1210" s="207"/>
      <c r="K1210" s="107"/>
      <c r="L1210" s="107"/>
      <c r="M1210" s="208"/>
      <c r="N1210" s="41"/>
      <c r="O1210" s="208"/>
      <c r="P1210" s="207"/>
      <c r="Q1210" s="208"/>
      <c r="R1210" s="208"/>
      <c r="S1210" s="107"/>
      <c r="T1210" s="207"/>
      <c r="U1210" s="208"/>
      <c r="V1210" s="208"/>
      <c r="W1210" s="208"/>
      <c r="X1210" s="208"/>
      <c r="Y1210" s="208"/>
      <c r="Z1210" s="208"/>
    </row>
    <row r="1211">
      <c r="A1211" s="140"/>
      <c r="B1211" s="140"/>
      <c r="C1211" s="107"/>
      <c r="D1211" s="107"/>
      <c r="E1211" s="107"/>
      <c r="F1211" s="107"/>
      <c r="G1211" s="140"/>
      <c r="H1211" s="156"/>
      <c r="I1211" s="206"/>
      <c r="J1211" s="207"/>
      <c r="K1211" s="107"/>
      <c r="L1211" s="107"/>
      <c r="M1211" s="208"/>
      <c r="N1211" s="41"/>
      <c r="O1211" s="208"/>
      <c r="P1211" s="207"/>
      <c r="Q1211" s="208"/>
      <c r="R1211" s="208"/>
      <c r="S1211" s="107"/>
      <c r="T1211" s="207"/>
      <c r="U1211" s="208"/>
      <c r="V1211" s="208"/>
      <c r="W1211" s="208"/>
      <c r="X1211" s="208"/>
      <c r="Y1211" s="208"/>
      <c r="Z1211" s="208"/>
    </row>
    <row r="1212">
      <c r="A1212" s="140"/>
      <c r="B1212" s="140"/>
      <c r="C1212" s="107"/>
      <c r="D1212" s="107"/>
      <c r="E1212" s="107"/>
      <c r="F1212" s="107"/>
      <c r="G1212" s="140"/>
      <c r="H1212" s="156"/>
      <c r="I1212" s="206"/>
      <c r="J1212" s="207"/>
      <c r="K1212" s="107"/>
      <c r="L1212" s="107"/>
      <c r="M1212" s="208"/>
      <c r="N1212" s="41"/>
      <c r="O1212" s="208"/>
      <c r="P1212" s="207"/>
      <c r="Q1212" s="208"/>
      <c r="R1212" s="208"/>
      <c r="S1212" s="107"/>
      <c r="T1212" s="207"/>
      <c r="U1212" s="208"/>
      <c r="V1212" s="208"/>
      <c r="W1212" s="208"/>
      <c r="X1212" s="208"/>
      <c r="Y1212" s="208"/>
      <c r="Z1212" s="208"/>
    </row>
    <row r="1213">
      <c r="A1213" s="140"/>
      <c r="B1213" s="140"/>
      <c r="C1213" s="107"/>
      <c r="D1213" s="107"/>
      <c r="E1213" s="107"/>
      <c r="F1213" s="107"/>
      <c r="G1213" s="140"/>
      <c r="H1213" s="156"/>
      <c r="I1213" s="206"/>
      <c r="J1213" s="207"/>
      <c r="K1213" s="107"/>
      <c r="L1213" s="107"/>
      <c r="M1213" s="208"/>
      <c r="N1213" s="41"/>
      <c r="O1213" s="208"/>
      <c r="P1213" s="207"/>
      <c r="Q1213" s="208"/>
      <c r="R1213" s="208"/>
      <c r="S1213" s="107"/>
      <c r="T1213" s="207"/>
      <c r="U1213" s="208"/>
      <c r="V1213" s="208"/>
      <c r="W1213" s="208"/>
      <c r="X1213" s="208"/>
      <c r="Y1213" s="208"/>
      <c r="Z1213" s="208"/>
    </row>
    <row r="1214">
      <c r="A1214" s="140"/>
      <c r="B1214" s="140"/>
      <c r="C1214" s="107"/>
      <c r="D1214" s="107"/>
      <c r="E1214" s="107"/>
      <c r="F1214" s="107"/>
      <c r="G1214" s="140"/>
      <c r="H1214" s="156"/>
      <c r="I1214" s="206"/>
      <c r="J1214" s="207"/>
      <c r="K1214" s="107"/>
      <c r="L1214" s="107"/>
      <c r="M1214" s="208"/>
      <c r="N1214" s="41"/>
      <c r="O1214" s="208"/>
      <c r="P1214" s="207"/>
      <c r="Q1214" s="208"/>
      <c r="R1214" s="208"/>
      <c r="S1214" s="107"/>
      <c r="T1214" s="207"/>
      <c r="U1214" s="208"/>
      <c r="V1214" s="208"/>
      <c r="W1214" s="208"/>
      <c r="X1214" s="208"/>
      <c r="Y1214" s="208"/>
      <c r="Z1214" s="208"/>
    </row>
    <row r="1215">
      <c r="A1215" s="140"/>
      <c r="B1215" s="140"/>
      <c r="C1215" s="107"/>
      <c r="D1215" s="107"/>
      <c r="E1215" s="107"/>
      <c r="F1215" s="107"/>
      <c r="G1215" s="140"/>
      <c r="H1215" s="156"/>
      <c r="I1215" s="206"/>
      <c r="J1215" s="207"/>
      <c r="K1215" s="107"/>
      <c r="L1215" s="107"/>
      <c r="M1215" s="208"/>
      <c r="N1215" s="41"/>
      <c r="O1215" s="208"/>
      <c r="P1215" s="207"/>
      <c r="Q1215" s="208"/>
      <c r="R1215" s="208"/>
      <c r="S1215" s="107"/>
      <c r="T1215" s="207"/>
      <c r="U1215" s="208"/>
      <c r="V1215" s="208"/>
      <c r="W1215" s="208"/>
      <c r="X1215" s="208"/>
      <c r="Y1215" s="208"/>
      <c r="Z1215" s="208"/>
    </row>
    <row r="1216">
      <c r="A1216" s="140"/>
      <c r="B1216" s="140"/>
      <c r="C1216" s="107"/>
      <c r="D1216" s="107"/>
      <c r="E1216" s="107"/>
      <c r="F1216" s="107"/>
      <c r="G1216" s="140"/>
      <c r="H1216" s="156"/>
      <c r="I1216" s="206"/>
      <c r="J1216" s="207"/>
      <c r="K1216" s="107"/>
      <c r="L1216" s="107"/>
      <c r="M1216" s="208"/>
      <c r="N1216" s="41"/>
      <c r="O1216" s="208"/>
      <c r="P1216" s="207"/>
      <c r="Q1216" s="208"/>
      <c r="R1216" s="208"/>
      <c r="S1216" s="107"/>
      <c r="T1216" s="207"/>
      <c r="U1216" s="208"/>
      <c r="V1216" s="208"/>
      <c r="W1216" s="208"/>
      <c r="X1216" s="208"/>
      <c r="Y1216" s="208"/>
      <c r="Z1216" s="208"/>
    </row>
    <row r="1217">
      <c r="A1217" s="140"/>
      <c r="B1217" s="140"/>
      <c r="C1217" s="107"/>
      <c r="D1217" s="107"/>
      <c r="E1217" s="107"/>
      <c r="F1217" s="107"/>
      <c r="G1217" s="140"/>
      <c r="H1217" s="156"/>
      <c r="I1217" s="206"/>
      <c r="J1217" s="207"/>
      <c r="K1217" s="107"/>
      <c r="L1217" s="107"/>
      <c r="M1217" s="208"/>
      <c r="N1217" s="41"/>
      <c r="O1217" s="208"/>
      <c r="P1217" s="207"/>
      <c r="Q1217" s="208"/>
      <c r="R1217" s="208"/>
      <c r="S1217" s="107"/>
      <c r="T1217" s="207"/>
      <c r="U1217" s="208"/>
      <c r="V1217" s="208"/>
      <c r="W1217" s="208"/>
      <c r="X1217" s="208"/>
      <c r="Y1217" s="208"/>
      <c r="Z1217" s="208"/>
    </row>
    <row r="1218">
      <c r="A1218" s="140"/>
      <c r="B1218" s="140"/>
      <c r="C1218" s="107"/>
      <c r="D1218" s="107"/>
      <c r="E1218" s="107"/>
      <c r="F1218" s="107"/>
      <c r="G1218" s="140"/>
      <c r="H1218" s="156"/>
      <c r="I1218" s="206"/>
      <c r="J1218" s="207"/>
      <c r="K1218" s="107"/>
      <c r="L1218" s="107"/>
      <c r="M1218" s="208"/>
      <c r="N1218" s="41"/>
      <c r="O1218" s="208"/>
      <c r="P1218" s="207"/>
      <c r="Q1218" s="208"/>
      <c r="R1218" s="208"/>
      <c r="S1218" s="107"/>
      <c r="T1218" s="207"/>
      <c r="U1218" s="208"/>
      <c r="V1218" s="208"/>
      <c r="W1218" s="208"/>
      <c r="X1218" s="208"/>
      <c r="Y1218" s="208"/>
      <c r="Z1218" s="208"/>
    </row>
    <row r="1219">
      <c r="A1219" s="140"/>
      <c r="B1219" s="140"/>
      <c r="C1219" s="107"/>
      <c r="D1219" s="107"/>
      <c r="E1219" s="107"/>
      <c r="F1219" s="107"/>
      <c r="G1219" s="140"/>
      <c r="H1219" s="156"/>
      <c r="I1219" s="206"/>
      <c r="J1219" s="207"/>
      <c r="K1219" s="107"/>
      <c r="L1219" s="107"/>
      <c r="M1219" s="208"/>
      <c r="N1219" s="41"/>
      <c r="O1219" s="208"/>
      <c r="P1219" s="207"/>
      <c r="Q1219" s="208"/>
      <c r="R1219" s="208"/>
      <c r="S1219" s="107"/>
      <c r="T1219" s="207"/>
      <c r="U1219" s="208"/>
      <c r="V1219" s="208"/>
      <c r="W1219" s="208"/>
      <c r="X1219" s="208"/>
      <c r="Y1219" s="208"/>
      <c r="Z1219" s="208"/>
    </row>
    <row r="1220">
      <c r="A1220" s="140"/>
      <c r="B1220" s="140"/>
      <c r="C1220" s="107"/>
      <c r="D1220" s="107"/>
      <c r="E1220" s="107"/>
      <c r="F1220" s="107"/>
      <c r="G1220" s="140"/>
      <c r="H1220" s="156"/>
      <c r="I1220" s="206"/>
      <c r="J1220" s="207"/>
      <c r="K1220" s="107"/>
      <c r="L1220" s="107"/>
      <c r="M1220" s="208"/>
      <c r="N1220" s="41"/>
      <c r="O1220" s="208"/>
      <c r="P1220" s="207"/>
      <c r="Q1220" s="208"/>
      <c r="R1220" s="208"/>
      <c r="S1220" s="107"/>
      <c r="T1220" s="207"/>
      <c r="U1220" s="208"/>
      <c r="V1220" s="208"/>
      <c r="W1220" s="208"/>
      <c r="X1220" s="208"/>
      <c r="Y1220" s="208"/>
      <c r="Z1220" s="208"/>
    </row>
    <row r="1221">
      <c r="A1221" s="140"/>
      <c r="B1221" s="140"/>
      <c r="C1221" s="107"/>
      <c r="D1221" s="107"/>
      <c r="E1221" s="107"/>
      <c r="F1221" s="107"/>
      <c r="G1221" s="140"/>
      <c r="H1221" s="156"/>
      <c r="I1221" s="206"/>
      <c r="J1221" s="207"/>
      <c r="K1221" s="107"/>
      <c r="L1221" s="107"/>
      <c r="M1221" s="208"/>
      <c r="N1221" s="41"/>
      <c r="O1221" s="208"/>
      <c r="P1221" s="207"/>
      <c r="Q1221" s="208"/>
      <c r="R1221" s="208"/>
      <c r="S1221" s="107"/>
      <c r="T1221" s="207"/>
      <c r="U1221" s="208"/>
      <c r="V1221" s="208"/>
      <c r="W1221" s="208"/>
      <c r="X1221" s="208"/>
      <c r="Y1221" s="208"/>
      <c r="Z1221" s="208"/>
    </row>
    <row r="1222">
      <c r="A1222" s="140"/>
      <c r="B1222" s="140"/>
      <c r="C1222" s="107"/>
      <c r="D1222" s="107"/>
      <c r="E1222" s="107"/>
      <c r="F1222" s="107"/>
      <c r="G1222" s="140"/>
      <c r="H1222" s="156"/>
      <c r="I1222" s="206"/>
      <c r="J1222" s="207"/>
      <c r="K1222" s="107"/>
      <c r="L1222" s="107"/>
      <c r="M1222" s="208"/>
      <c r="N1222" s="41"/>
      <c r="O1222" s="208"/>
      <c r="P1222" s="207"/>
      <c r="Q1222" s="208"/>
      <c r="R1222" s="208"/>
      <c r="S1222" s="107"/>
      <c r="T1222" s="207"/>
      <c r="U1222" s="208"/>
      <c r="V1222" s="208"/>
      <c r="W1222" s="208"/>
      <c r="X1222" s="208"/>
      <c r="Y1222" s="208"/>
      <c r="Z1222" s="208"/>
    </row>
    <row r="1223">
      <c r="A1223" s="140"/>
      <c r="B1223" s="140"/>
      <c r="C1223" s="107"/>
      <c r="D1223" s="107"/>
      <c r="E1223" s="107"/>
      <c r="F1223" s="107"/>
      <c r="G1223" s="140"/>
      <c r="H1223" s="156"/>
      <c r="I1223" s="206"/>
      <c r="J1223" s="207"/>
      <c r="K1223" s="107"/>
      <c r="L1223" s="107"/>
      <c r="M1223" s="208"/>
      <c r="N1223" s="41"/>
      <c r="O1223" s="208"/>
      <c r="P1223" s="207"/>
      <c r="Q1223" s="208"/>
      <c r="R1223" s="208"/>
      <c r="S1223" s="107"/>
      <c r="T1223" s="207"/>
      <c r="U1223" s="208"/>
      <c r="V1223" s="208"/>
      <c r="W1223" s="208"/>
      <c r="X1223" s="208"/>
      <c r="Y1223" s="208"/>
      <c r="Z1223" s="208"/>
    </row>
    <row r="1224">
      <c r="A1224" s="140"/>
      <c r="B1224" s="140"/>
      <c r="C1224" s="107"/>
      <c r="D1224" s="107"/>
      <c r="E1224" s="107"/>
      <c r="F1224" s="107"/>
      <c r="G1224" s="140"/>
      <c r="H1224" s="156"/>
      <c r="I1224" s="206"/>
      <c r="J1224" s="207"/>
      <c r="K1224" s="107"/>
      <c r="L1224" s="107"/>
      <c r="M1224" s="208"/>
      <c r="N1224" s="41"/>
      <c r="O1224" s="208"/>
      <c r="P1224" s="207"/>
      <c r="Q1224" s="208"/>
      <c r="R1224" s="208"/>
      <c r="S1224" s="107"/>
      <c r="T1224" s="207"/>
      <c r="U1224" s="208"/>
      <c r="V1224" s="208"/>
      <c r="W1224" s="208"/>
      <c r="X1224" s="208"/>
      <c r="Y1224" s="208"/>
      <c r="Z1224" s="208"/>
    </row>
    <row r="1225">
      <c r="A1225" s="140"/>
      <c r="B1225" s="140"/>
      <c r="C1225" s="107"/>
      <c r="D1225" s="107"/>
      <c r="E1225" s="107"/>
      <c r="F1225" s="107"/>
      <c r="G1225" s="140"/>
      <c r="H1225" s="156"/>
      <c r="I1225" s="206"/>
      <c r="J1225" s="207"/>
      <c r="K1225" s="107"/>
      <c r="L1225" s="107"/>
      <c r="M1225" s="208"/>
      <c r="N1225" s="41"/>
      <c r="O1225" s="208"/>
      <c r="P1225" s="207"/>
      <c r="Q1225" s="208"/>
      <c r="R1225" s="208"/>
      <c r="S1225" s="107"/>
      <c r="T1225" s="207"/>
      <c r="U1225" s="208"/>
      <c r="V1225" s="208"/>
      <c r="W1225" s="208"/>
      <c r="X1225" s="208"/>
      <c r="Y1225" s="208"/>
      <c r="Z1225" s="208"/>
    </row>
    <row r="1226">
      <c r="A1226" s="140"/>
      <c r="B1226" s="140"/>
      <c r="C1226" s="107"/>
      <c r="D1226" s="107"/>
      <c r="E1226" s="107"/>
      <c r="F1226" s="107"/>
      <c r="G1226" s="140"/>
      <c r="H1226" s="156"/>
      <c r="I1226" s="206"/>
      <c r="J1226" s="207"/>
      <c r="K1226" s="107"/>
      <c r="L1226" s="107"/>
      <c r="M1226" s="208"/>
      <c r="N1226" s="41"/>
      <c r="O1226" s="208"/>
      <c r="P1226" s="207"/>
      <c r="Q1226" s="208"/>
      <c r="R1226" s="208"/>
      <c r="S1226" s="107"/>
      <c r="T1226" s="207"/>
      <c r="U1226" s="208"/>
      <c r="V1226" s="208"/>
      <c r="W1226" s="208"/>
      <c r="X1226" s="208"/>
      <c r="Y1226" s="208"/>
      <c r="Z1226" s="208"/>
    </row>
    <row r="1227">
      <c r="A1227" s="140"/>
      <c r="B1227" s="140"/>
      <c r="C1227" s="107"/>
      <c r="D1227" s="107"/>
      <c r="E1227" s="107"/>
      <c r="F1227" s="107"/>
      <c r="G1227" s="140"/>
      <c r="H1227" s="156"/>
      <c r="I1227" s="206"/>
      <c r="J1227" s="207"/>
      <c r="K1227" s="107"/>
      <c r="L1227" s="107"/>
      <c r="M1227" s="208"/>
      <c r="N1227" s="41"/>
      <c r="O1227" s="208"/>
      <c r="P1227" s="207"/>
      <c r="Q1227" s="208"/>
      <c r="R1227" s="208"/>
      <c r="S1227" s="107"/>
      <c r="T1227" s="207"/>
      <c r="U1227" s="208"/>
      <c r="V1227" s="208"/>
      <c r="W1227" s="208"/>
      <c r="X1227" s="208"/>
      <c r="Y1227" s="208"/>
      <c r="Z1227" s="208"/>
    </row>
    <row r="1228">
      <c r="A1228" s="140"/>
      <c r="B1228" s="140"/>
      <c r="C1228" s="107"/>
      <c r="D1228" s="107"/>
      <c r="E1228" s="107"/>
      <c r="F1228" s="107"/>
      <c r="G1228" s="140"/>
      <c r="H1228" s="156"/>
      <c r="I1228" s="206"/>
      <c r="J1228" s="207"/>
      <c r="K1228" s="107"/>
      <c r="L1228" s="107"/>
      <c r="M1228" s="208"/>
      <c r="N1228" s="41"/>
      <c r="O1228" s="208"/>
      <c r="P1228" s="207"/>
      <c r="Q1228" s="208"/>
      <c r="R1228" s="208"/>
      <c r="S1228" s="107"/>
      <c r="T1228" s="207"/>
      <c r="U1228" s="208"/>
      <c r="V1228" s="208"/>
      <c r="W1228" s="208"/>
      <c r="X1228" s="208"/>
      <c r="Y1228" s="208"/>
      <c r="Z1228" s="208"/>
    </row>
    <row r="1229">
      <c r="A1229" s="140"/>
      <c r="B1229" s="140"/>
      <c r="C1229" s="107"/>
      <c r="D1229" s="107"/>
      <c r="E1229" s="107"/>
      <c r="F1229" s="107"/>
      <c r="G1229" s="140"/>
      <c r="H1229" s="156"/>
      <c r="I1229" s="206"/>
      <c r="J1229" s="207"/>
      <c r="K1229" s="107"/>
      <c r="L1229" s="107"/>
      <c r="M1229" s="208"/>
      <c r="N1229" s="41"/>
      <c r="O1229" s="208"/>
      <c r="P1229" s="207"/>
      <c r="Q1229" s="208"/>
      <c r="R1229" s="208"/>
      <c r="S1229" s="107"/>
      <c r="T1229" s="207"/>
      <c r="U1229" s="208"/>
      <c r="V1229" s="208"/>
      <c r="W1229" s="208"/>
      <c r="X1229" s="208"/>
      <c r="Y1229" s="208"/>
      <c r="Z1229" s="208"/>
    </row>
    <row r="1230">
      <c r="A1230" s="140"/>
      <c r="B1230" s="140"/>
      <c r="C1230" s="107"/>
      <c r="D1230" s="107"/>
      <c r="E1230" s="107"/>
      <c r="F1230" s="107"/>
      <c r="G1230" s="140"/>
      <c r="H1230" s="156"/>
      <c r="I1230" s="206"/>
      <c r="J1230" s="207"/>
      <c r="K1230" s="107"/>
      <c r="L1230" s="107"/>
      <c r="M1230" s="208"/>
      <c r="N1230" s="41"/>
      <c r="O1230" s="208"/>
      <c r="P1230" s="207"/>
      <c r="Q1230" s="208"/>
      <c r="R1230" s="208"/>
      <c r="S1230" s="107"/>
      <c r="T1230" s="207"/>
      <c r="U1230" s="208"/>
      <c r="V1230" s="208"/>
      <c r="W1230" s="208"/>
      <c r="X1230" s="208"/>
      <c r="Y1230" s="208"/>
      <c r="Z1230" s="208"/>
    </row>
    <row r="1231">
      <c r="A1231" s="140"/>
      <c r="B1231" s="140"/>
      <c r="C1231" s="107"/>
      <c r="D1231" s="107"/>
      <c r="E1231" s="107"/>
      <c r="F1231" s="107"/>
      <c r="G1231" s="140"/>
      <c r="H1231" s="156"/>
      <c r="I1231" s="206"/>
      <c r="J1231" s="207"/>
      <c r="K1231" s="107"/>
      <c r="L1231" s="107"/>
      <c r="M1231" s="208"/>
      <c r="N1231" s="41"/>
      <c r="O1231" s="208"/>
      <c r="P1231" s="207"/>
      <c r="Q1231" s="208"/>
      <c r="R1231" s="208"/>
      <c r="S1231" s="107"/>
      <c r="T1231" s="207"/>
      <c r="U1231" s="208"/>
      <c r="V1231" s="208"/>
      <c r="W1231" s="208"/>
      <c r="X1231" s="208"/>
      <c r="Y1231" s="208"/>
      <c r="Z1231" s="208"/>
    </row>
    <row r="1232">
      <c r="A1232" s="140"/>
      <c r="B1232" s="140"/>
      <c r="C1232" s="107"/>
      <c r="D1232" s="107"/>
      <c r="E1232" s="107"/>
      <c r="F1232" s="107"/>
      <c r="G1232" s="140"/>
      <c r="H1232" s="156"/>
      <c r="I1232" s="206"/>
      <c r="J1232" s="207"/>
      <c r="K1232" s="107"/>
      <c r="L1232" s="107"/>
      <c r="M1232" s="208"/>
      <c r="N1232" s="41"/>
      <c r="O1232" s="208"/>
      <c r="P1232" s="207"/>
      <c r="Q1232" s="208"/>
      <c r="R1232" s="208"/>
      <c r="S1232" s="107"/>
      <c r="T1232" s="207"/>
      <c r="U1232" s="208"/>
      <c r="V1232" s="208"/>
      <c r="W1232" s="208"/>
      <c r="X1232" s="208"/>
      <c r="Y1232" s="208"/>
      <c r="Z1232" s="208"/>
    </row>
    <row r="1233">
      <c r="A1233" s="140"/>
      <c r="B1233" s="140"/>
      <c r="C1233" s="107"/>
      <c r="D1233" s="107"/>
      <c r="E1233" s="107"/>
      <c r="F1233" s="107"/>
      <c r="G1233" s="140"/>
      <c r="H1233" s="156"/>
      <c r="I1233" s="206"/>
      <c r="J1233" s="207"/>
      <c r="K1233" s="107"/>
      <c r="L1233" s="107"/>
      <c r="M1233" s="208"/>
      <c r="N1233" s="41"/>
      <c r="O1233" s="208"/>
      <c r="P1233" s="207"/>
      <c r="Q1233" s="208"/>
      <c r="R1233" s="208"/>
      <c r="S1233" s="107"/>
      <c r="T1233" s="207"/>
      <c r="U1233" s="208"/>
      <c r="V1233" s="208"/>
      <c r="W1233" s="208"/>
      <c r="X1233" s="208"/>
      <c r="Y1233" s="208"/>
      <c r="Z1233" s="208"/>
    </row>
    <row r="1234">
      <c r="A1234" s="140"/>
      <c r="B1234" s="140"/>
      <c r="C1234" s="107"/>
      <c r="D1234" s="107"/>
      <c r="E1234" s="107"/>
      <c r="F1234" s="107"/>
      <c r="G1234" s="140"/>
      <c r="H1234" s="156"/>
      <c r="I1234" s="206"/>
      <c r="J1234" s="207"/>
      <c r="K1234" s="107"/>
      <c r="L1234" s="107"/>
      <c r="M1234" s="208"/>
      <c r="N1234" s="41"/>
      <c r="O1234" s="208"/>
      <c r="P1234" s="207"/>
      <c r="Q1234" s="208"/>
      <c r="R1234" s="208"/>
      <c r="S1234" s="107"/>
      <c r="T1234" s="207"/>
      <c r="U1234" s="208"/>
      <c r="V1234" s="208"/>
      <c r="W1234" s="208"/>
      <c r="X1234" s="208"/>
      <c r="Y1234" s="208"/>
      <c r="Z1234" s="208"/>
    </row>
    <row r="1235">
      <c r="A1235" s="140"/>
      <c r="B1235" s="140"/>
      <c r="C1235" s="107"/>
      <c r="D1235" s="107"/>
      <c r="E1235" s="107"/>
      <c r="F1235" s="107"/>
      <c r="G1235" s="140"/>
      <c r="H1235" s="156"/>
      <c r="I1235" s="206"/>
      <c r="J1235" s="207"/>
      <c r="K1235" s="107"/>
      <c r="L1235" s="107"/>
      <c r="M1235" s="208"/>
      <c r="N1235" s="41"/>
      <c r="O1235" s="208"/>
      <c r="P1235" s="207"/>
      <c r="Q1235" s="208"/>
      <c r="R1235" s="208"/>
      <c r="S1235" s="107"/>
      <c r="T1235" s="207"/>
      <c r="U1235" s="208"/>
      <c r="V1235" s="208"/>
      <c r="W1235" s="208"/>
      <c r="X1235" s="208"/>
      <c r="Y1235" s="208"/>
      <c r="Z1235" s="208"/>
    </row>
    <row r="1236">
      <c r="A1236" s="140"/>
      <c r="B1236" s="140"/>
      <c r="C1236" s="107"/>
      <c r="D1236" s="107"/>
      <c r="E1236" s="107"/>
      <c r="F1236" s="107"/>
      <c r="G1236" s="140"/>
      <c r="H1236" s="156"/>
      <c r="I1236" s="206"/>
      <c r="J1236" s="207"/>
      <c r="K1236" s="107"/>
      <c r="L1236" s="107"/>
      <c r="M1236" s="208"/>
      <c r="N1236" s="41"/>
      <c r="O1236" s="208"/>
      <c r="P1236" s="207"/>
      <c r="Q1236" s="208"/>
      <c r="R1236" s="208"/>
      <c r="S1236" s="107"/>
      <c r="T1236" s="207"/>
      <c r="U1236" s="208"/>
      <c r="V1236" s="208"/>
      <c r="W1236" s="208"/>
      <c r="X1236" s="208"/>
      <c r="Y1236" s="208"/>
      <c r="Z1236" s="208"/>
    </row>
    <row r="1237">
      <c r="A1237" s="140"/>
      <c r="B1237" s="140"/>
      <c r="C1237" s="107"/>
      <c r="D1237" s="107"/>
      <c r="E1237" s="107"/>
      <c r="F1237" s="107"/>
      <c r="G1237" s="140"/>
      <c r="H1237" s="156"/>
      <c r="I1237" s="206"/>
      <c r="J1237" s="207"/>
      <c r="K1237" s="107"/>
      <c r="L1237" s="107"/>
      <c r="M1237" s="208"/>
      <c r="N1237" s="41"/>
      <c r="O1237" s="208"/>
      <c r="P1237" s="207"/>
      <c r="Q1237" s="208"/>
      <c r="R1237" s="208"/>
      <c r="S1237" s="107"/>
      <c r="T1237" s="207"/>
      <c r="U1237" s="208"/>
      <c r="V1237" s="208"/>
      <c r="W1237" s="208"/>
      <c r="X1237" s="208"/>
      <c r="Y1237" s="208"/>
      <c r="Z1237" s="208"/>
    </row>
    <row r="1238">
      <c r="A1238" s="140"/>
      <c r="B1238" s="140"/>
      <c r="C1238" s="107"/>
      <c r="D1238" s="107"/>
      <c r="E1238" s="107"/>
      <c r="F1238" s="107"/>
      <c r="G1238" s="140"/>
      <c r="H1238" s="156"/>
      <c r="I1238" s="206"/>
      <c r="J1238" s="207"/>
      <c r="K1238" s="107"/>
      <c r="L1238" s="107"/>
      <c r="M1238" s="208"/>
      <c r="N1238" s="41"/>
      <c r="O1238" s="208"/>
      <c r="P1238" s="207"/>
      <c r="Q1238" s="208"/>
      <c r="R1238" s="208"/>
      <c r="S1238" s="107"/>
      <c r="T1238" s="207"/>
      <c r="U1238" s="208"/>
      <c r="V1238" s="208"/>
      <c r="W1238" s="208"/>
      <c r="X1238" s="208"/>
      <c r="Y1238" s="208"/>
      <c r="Z1238" s="208"/>
    </row>
    <row r="1239">
      <c r="A1239" s="140"/>
      <c r="B1239" s="140"/>
      <c r="C1239" s="107"/>
      <c r="D1239" s="107"/>
      <c r="E1239" s="107"/>
      <c r="F1239" s="107"/>
      <c r="G1239" s="140"/>
      <c r="H1239" s="156"/>
      <c r="I1239" s="206"/>
      <c r="J1239" s="207"/>
      <c r="K1239" s="107"/>
      <c r="L1239" s="107"/>
      <c r="M1239" s="208"/>
      <c r="N1239" s="41"/>
      <c r="O1239" s="208"/>
      <c r="P1239" s="207"/>
      <c r="Q1239" s="208"/>
      <c r="R1239" s="208"/>
      <c r="S1239" s="107"/>
      <c r="T1239" s="207"/>
      <c r="U1239" s="208"/>
      <c r="V1239" s="208"/>
      <c r="W1239" s="208"/>
      <c r="X1239" s="208"/>
      <c r="Y1239" s="208"/>
      <c r="Z1239" s="208"/>
    </row>
    <row r="1240">
      <c r="A1240" s="140"/>
      <c r="B1240" s="140"/>
      <c r="C1240" s="107"/>
      <c r="D1240" s="107"/>
      <c r="E1240" s="107"/>
      <c r="F1240" s="107"/>
      <c r="G1240" s="140"/>
      <c r="H1240" s="156"/>
      <c r="I1240" s="206"/>
      <c r="J1240" s="207"/>
      <c r="K1240" s="107"/>
      <c r="L1240" s="107"/>
      <c r="M1240" s="208"/>
      <c r="N1240" s="41"/>
      <c r="O1240" s="208"/>
      <c r="P1240" s="207"/>
      <c r="Q1240" s="208"/>
      <c r="R1240" s="208"/>
      <c r="S1240" s="107"/>
      <c r="T1240" s="207"/>
      <c r="U1240" s="208"/>
      <c r="V1240" s="208"/>
      <c r="W1240" s="208"/>
      <c r="X1240" s="208"/>
      <c r="Y1240" s="208"/>
      <c r="Z1240" s="208"/>
    </row>
    <row r="1241">
      <c r="A1241" s="140"/>
      <c r="B1241" s="140"/>
      <c r="C1241" s="107"/>
      <c r="D1241" s="107"/>
      <c r="E1241" s="107"/>
      <c r="F1241" s="107"/>
      <c r="G1241" s="140"/>
      <c r="H1241" s="156"/>
      <c r="I1241" s="206"/>
      <c r="J1241" s="207"/>
      <c r="K1241" s="107"/>
      <c r="L1241" s="107"/>
      <c r="M1241" s="208"/>
      <c r="N1241" s="41"/>
      <c r="O1241" s="208"/>
      <c r="P1241" s="207"/>
      <c r="Q1241" s="208"/>
      <c r="R1241" s="208"/>
      <c r="S1241" s="107"/>
      <c r="T1241" s="207"/>
      <c r="U1241" s="208"/>
      <c r="V1241" s="208"/>
      <c r="W1241" s="208"/>
      <c r="X1241" s="208"/>
      <c r="Y1241" s="208"/>
      <c r="Z1241" s="208"/>
    </row>
    <row r="1242">
      <c r="A1242" s="140"/>
      <c r="B1242" s="140"/>
      <c r="C1242" s="107"/>
      <c r="D1242" s="107"/>
      <c r="E1242" s="107"/>
      <c r="F1242" s="107"/>
      <c r="G1242" s="140"/>
      <c r="H1242" s="156"/>
      <c r="I1242" s="206"/>
      <c r="J1242" s="207"/>
      <c r="K1242" s="107"/>
      <c r="L1242" s="107"/>
      <c r="M1242" s="208"/>
      <c r="N1242" s="41"/>
      <c r="O1242" s="208"/>
      <c r="P1242" s="207"/>
      <c r="Q1242" s="208"/>
      <c r="R1242" s="208"/>
      <c r="S1242" s="107"/>
      <c r="T1242" s="207"/>
      <c r="U1242" s="208"/>
      <c r="V1242" s="208"/>
      <c r="W1242" s="208"/>
      <c r="X1242" s="208"/>
      <c r="Y1242" s="208"/>
      <c r="Z1242" s="208"/>
    </row>
    <row r="1243">
      <c r="A1243" s="140"/>
      <c r="B1243" s="140"/>
      <c r="C1243" s="107"/>
      <c r="D1243" s="107"/>
      <c r="E1243" s="107"/>
      <c r="F1243" s="107"/>
      <c r="G1243" s="140"/>
      <c r="H1243" s="156"/>
      <c r="I1243" s="206"/>
      <c r="J1243" s="207"/>
      <c r="K1243" s="107"/>
      <c r="L1243" s="107"/>
      <c r="M1243" s="208"/>
      <c r="N1243" s="41"/>
      <c r="O1243" s="208"/>
      <c r="P1243" s="207"/>
      <c r="Q1243" s="208"/>
      <c r="R1243" s="208"/>
      <c r="S1243" s="107"/>
      <c r="T1243" s="207"/>
      <c r="U1243" s="208"/>
      <c r="V1243" s="208"/>
      <c r="W1243" s="208"/>
      <c r="X1243" s="208"/>
      <c r="Y1243" s="208"/>
      <c r="Z1243" s="208"/>
    </row>
    <row r="1244">
      <c r="A1244" s="140"/>
      <c r="B1244" s="140"/>
      <c r="C1244" s="107"/>
      <c r="D1244" s="107"/>
      <c r="E1244" s="107"/>
      <c r="F1244" s="107"/>
      <c r="G1244" s="140"/>
      <c r="H1244" s="156"/>
      <c r="I1244" s="206"/>
      <c r="J1244" s="207"/>
      <c r="K1244" s="107"/>
      <c r="L1244" s="107"/>
      <c r="M1244" s="208"/>
      <c r="N1244" s="41"/>
      <c r="O1244" s="208"/>
      <c r="P1244" s="207"/>
      <c r="Q1244" s="208"/>
      <c r="R1244" s="208"/>
      <c r="S1244" s="107"/>
      <c r="T1244" s="207"/>
      <c r="U1244" s="208"/>
      <c r="V1244" s="208"/>
      <c r="W1244" s="208"/>
      <c r="X1244" s="208"/>
      <c r="Y1244" s="208"/>
      <c r="Z1244" s="208"/>
    </row>
    <row r="1245">
      <c r="A1245" s="140"/>
      <c r="B1245" s="140"/>
      <c r="C1245" s="107"/>
      <c r="D1245" s="107"/>
      <c r="E1245" s="107"/>
      <c r="F1245" s="107"/>
      <c r="G1245" s="140"/>
      <c r="H1245" s="156"/>
      <c r="I1245" s="206"/>
      <c r="J1245" s="207"/>
      <c r="K1245" s="107"/>
      <c r="L1245" s="107"/>
      <c r="M1245" s="208"/>
      <c r="N1245" s="41"/>
      <c r="O1245" s="208"/>
      <c r="P1245" s="207"/>
      <c r="Q1245" s="208"/>
      <c r="R1245" s="208"/>
      <c r="S1245" s="107"/>
      <c r="T1245" s="207"/>
      <c r="U1245" s="208"/>
      <c r="V1245" s="208"/>
      <c r="W1245" s="208"/>
      <c r="X1245" s="208"/>
      <c r="Y1245" s="208"/>
      <c r="Z1245" s="208"/>
    </row>
    <row r="1246">
      <c r="A1246" s="140"/>
      <c r="B1246" s="140"/>
      <c r="C1246" s="107"/>
      <c r="D1246" s="107"/>
      <c r="E1246" s="107"/>
      <c r="F1246" s="107"/>
      <c r="G1246" s="140"/>
      <c r="H1246" s="156"/>
      <c r="I1246" s="206"/>
      <c r="J1246" s="207"/>
      <c r="K1246" s="107"/>
      <c r="L1246" s="107"/>
      <c r="M1246" s="208"/>
      <c r="N1246" s="41"/>
      <c r="O1246" s="208"/>
      <c r="P1246" s="207"/>
      <c r="Q1246" s="208"/>
      <c r="R1246" s="208"/>
      <c r="S1246" s="107"/>
      <c r="T1246" s="207"/>
      <c r="U1246" s="208"/>
      <c r="V1246" s="208"/>
      <c r="W1246" s="208"/>
      <c r="X1246" s="208"/>
      <c r="Y1246" s="208"/>
      <c r="Z1246" s="208"/>
    </row>
    <row r="1247">
      <c r="A1247" s="140"/>
      <c r="B1247" s="140"/>
      <c r="C1247" s="107"/>
      <c r="D1247" s="107"/>
      <c r="E1247" s="107"/>
      <c r="F1247" s="107"/>
      <c r="G1247" s="140"/>
      <c r="H1247" s="156"/>
      <c r="I1247" s="206"/>
      <c r="J1247" s="207"/>
      <c r="K1247" s="107"/>
      <c r="L1247" s="107"/>
      <c r="M1247" s="208"/>
      <c r="N1247" s="41"/>
      <c r="O1247" s="208"/>
      <c r="P1247" s="207"/>
      <c r="Q1247" s="208"/>
      <c r="R1247" s="208"/>
      <c r="S1247" s="107"/>
      <c r="T1247" s="207"/>
      <c r="U1247" s="208"/>
      <c r="V1247" s="208"/>
      <c r="W1247" s="208"/>
      <c r="X1247" s="208"/>
      <c r="Y1247" s="208"/>
      <c r="Z1247" s="208"/>
    </row>
    <row r="1248">
      <c r="A1248" s="140"/>
      <c r="B1248" s="140"/>
      <c r="C1248" s="107"/>
      <c r="D1248" s="107"/>
      <c r="E1248" s="107"/>
      <c r="F1248" s="107"/>
      <c r="G1248" s="140"/>
      <c r="H1248" s="156"/>
      <c r="I1248" s="206"/>
      <c r="J1248" s="207"/>
      <c r="K1248" s="107"/>
      <c r="L1248" s="107"/>
      <c r="M1248" s="208"/>
      <c r="N1248" s="41"/>
      <c r="O1248" s="208"/>
      <c r="P1248" s="207"/>
      <c r="Q1248" s="208"/>
      <c r="R1248" s="208"/>
      <c r="S1248" s="107"/>
      <c r="T1248" s="207"/>
      <c r="U1248" s="208"/>
      <c r="V1248" s="208"/>
      <c r="W1248" s="208"/>
      <c r="X1248" s="208"/>
      <c r="Y1248" s="208"/>
      <c r="Z1248" s="208"/>
    </row>
    <row r="1249">
      <c r="A1249" s="140"/>
      <c r="B1249" s="140"/>
      <c r="C1249" s="107"/>
      <c r="D1249" s="107"/>
      <c r="E1249" s="107"/>
      <c r="F1249" s="107"/>
      <c r="G1249" s="140"/>
      <c r="H1249" s="156"/>
      <c r="I1249" s="206"/>
      <c r="J1249" s="207"/>
      <c r="K1249" s="107"/>
      <c r="L1249" s="107"/>
      <c r="M1249" s="208"/>
      <c r="N1249" s="41"/>
      <c r="O1249" s="208"/>
      <c r="P1249" s="207"/>
      <c r="Q1249" s="208"/>
      <c r="R1249" s="208"/>
      <c r="S1249" s="107"/>
      <c r="T1249" s="207"/>
      <c r="U1249" s="208"/>
      <c r="V1249" s="208"/>
      <c r="W1249" s="208"/>
      <c r="X1249" s="208"/>
      <c r="Y1249" s="208"/>
      <c r="Z1249" s="208"/>
    </row>
    <row r="1250">
      <c r="A1250" s="140"/>
      <c r="B1250" s="140"/>
      <c r="C1250" s="107"/>
      <c r="D1250" s="107"/>
      <c r="E1250" s="107"/>
      <c r="F1250" s="107"/>
      <c r="G1250" s="140"/>
      <c r="H1250" s="156"/>
      <c r="I1250" s="206"/>
      <c r="J1250" s="207"/>
      <c r="K1250" s="107"/>
      <c r="L1250" s="107"/>
      <c r="M1250" s="208"/>
      <c r="N1250" s="41"/>
      <c r="O1250" s="208"/>
      <c r="P1250" s="207"/>
      <c r="Q1250" s="208"/>
      <c r="R1250" s="208"/>
      <c r="S1250" s="107"/>
      <c r="T1250" s="207"/>
      <c r="U1250" s="208"/>
      <c r="V1250" s="208"/>
      <c r="W1250" s="208"/>
      <c r="X1250" s="208"/>
      <c r="Y1250" s="208"/>
      <c r="Z1250" s="208"/>
    </row>
    <row r="1251">
      <c r="A1251" s="140"/>
      <c r="B1251" s="140"/>
      <c r="C1251" s="107"/>
      <c r="D1251" s="107"/>
      <c r="E1251" s="107"/>
      <c r="F1251" s="107"/>
      <c r="G1251" s="140"/>
      <c r="H1251" s="156"/>
      <c r="I1251" s="206"/>
      <c r="J1251" s="207"/>
      <c r="K1251" s="107"/>
      <c r="L1251" s="107"/>
      <c r="M1251" s="208"/>
      <c r="N1251" s="41"/>
      <c r="O1251" s="208"/>
      <c r="P1251" s="207"/>
      <c r="Q1251" s="208"/>
      <c r="R1251" s="208"/>
      <c r="S1251" s="107"/>
      <c r="T1251" s="207"/>
      <c r="U1251" s="208"/>
      <c r="V1251" s="208"/>
      <c r="W1251" s="208"/>
      <c r="X1251" s="208"/>
      <c r="Y1251" s="208"/>
      <c r="Z1251" s="208"/>
    </row>
    <row r="1252">
      <c r="A1252" s="140"/>
      <c r="B1252" s="140"/>
      <c r="C1252" s="107"/>
      <c r="D1252" s="107"/>
      <c r="E1252" s="107"/>
      <c r="F1252" s="107"/>
      <c r="G1252" s="140"/>
      <c r="H1252" s="156"/>
      <c r="I1252" s="206"/>
      <c r="J1252" s="207"/>
      <c r="K1252" s="107"/>
      <c r="L1252" s="107"/>
      <c r="M1252" s="208"/>
      <c r="N1252" s="41"/>
      <c r="O1252" s="208"/>
      <c r="P1252" s="207"/>
      <c r="Q1252" s="208"/>
      <c r="R1252" s="208"/>
      <c r="S1252" s="107"/>
      <c r="T1252" s="207"/>
      <c r="U1252" s="208"/>
      <c r="V1252" s="208"/>
      <c r="W1252" s="208"/>
      <c r="X1252" s="208"/>
      <c r="Y1252" s="208"/>
      <c r="Z1252" s="208"/>
    </row>
    <row r="1253">
      <c r="A1253" s="140"/>
      <c r="B1253" s="140"/>
      <c r="C1253" s="107"/>
      <c r="D1253" s="107"/>
      <c r="E1253" s="107"/>
      <c r="F1253" s="107"/>
      <c r="G1253" s="140"/>
      <c r="H1253" s="156"/>
      <c r="I1253" s="206"/>
      <c r="J1253" s="207"/>
      <c r="K1253" s="107"/>
      <c r="L1253" s="107"/>
      <c r="M1253" s="208"/>
      <c r="N1253" s="41"/>
      <c r="O1253" s="208"/>
      <c r="P1253" s="207"/>
      <c r="Q1253" s="208"/>
      <c r="R1253" s="208"/>
      <c r="S1253" s="107"/>
      <c r="T1253" s="207"/>
      <c r="U1253" s="208"/>
      <c r="V1253" s="208"/>
      <c r="W1253" s="208"/>
      <c r="X1253" s="208"/>
      <c r="Y1253" s="208"/>
      <c r="Z1253" s="208"/>
    </row>
    <row r="1254">
      <c r="A1254" s="140"/>
      <c r="B1254" s="140"/>
      <c r="C1254" s="107"/>
      <c r="D1254" s="107"/>
      <c r="E1254" s="107"/>
      <c r="F1254" s="107"/>
      <c r="G1254" s="140"/>
      <c r="H1254" s="156"/>
      <c r="I1254" s="206"/>
      <c r="J1254" s="207"/>
      <c r="K1254" s="107"/>
      <c r="L1254" s="107"/>
      <c r="M1254" s="208"/>
      <c r="N1254" s="41"/>
      <c r="O1254" s="208"/>
      <c r="P1254" s="207"/>
      <c r="Q1254" s="208"/>
      <c r="R1254" s="208"/>
      <c r="S1254" s="107"/>
      <c r="T1254" s="207"/>
      <c r="U1254" s="208"/>
      <c r="V1254" s="208"/>
      <c r="W1254" s="208"/>
      <c r="X1254" s="208"/>
      <c r="Y1254" s="208"/>
      <c r="Z1254" s="208"/>
    </row>
    <row r="1255">
      <c r="A1255" s="140"/>
      <c r="B1255" s="140"/>
      <c r="C1255" s="107"/>
      <c r="D1255" s="107"/>
      <c r="E1255" s="107"/>
      <c r="F1255" s="107"/>
      <c r="G1255" s="140"/>
      <c r="H1255" s="156"/>
      <c r="I1255" s="206"/>
      <c r="J1255" s="207"/>
      <c r="K1255" s="107"/>
      <c r="L1255" s="107"/>
      <c r="M1255" s="208"/>
      <c r="N1255" s="41"/>
      <c r="O1255" s="208"/>
      <c r="P1255" s="207"/>
      <c r="Q1255" s="208"/>
      <c r="R1255" s="208"/>
      <c r="S1255" s="107"/>
      <c r="T1255" s="207"/>
      <c r="U1255" s="208"/>
      <c r="V1255" s="208"/>
      <c r="W1255" s="208"/>
      <c r="X1255" s="208"/>
      <c r="Y1255" s="208"/>
      <c r="Z1255" s="208"/>
    </row>
    <row r="1256">
      <c r="A1256" s="140"/>
      <c r="B1256" s="140"/>
      <c r="C1256" s="107"/>
      <c r="D1256" s="107"/>
      <c r="E1256" s="107"/>
      <c r="F1256" s="107"/>
      <c r="G1256" s="140"/>
      <c r="H1256" s="156"/>
      <c r="I1256" s="206"/>
      <c r="J1256" s="207"/>
      <c r="K1256" s="107"/>
      <c r="L1256" s="107"/>
      <c r="M1256" s="208"/>
      <c r="N1256" s="41"/>
      <c r="O1256" s="208"/>
      <c r="P1256" s="207"/>
      <c r="Q1256" s="208"/>
      <c r="R1256" s="208"/>
      <c r="S1256" s="107"/>
      <c r="T1256" s="207"/>
      <c r="U1256" s="208"/>
      <c r="V1256" s="208"/>
      <c r="W1256" s="208"/>
      <c r="X1256" s="208"/>
      <c r="Y1256" s="208"/>
      <c r="Z1256" s="208"/>
    </row>
    <row r="1257">
      <c r="A1257" s="140"/>
      <c r="B1257" s="140"/>
      <c r="C1257" s="107"/>
      <c r="D1257" s="107"/>
      <c r="E1257" s="107"/>
      <c r="F1257" s="107"/>
      <c r="G1257" s="140"/>
      <c r="H1257" s="156"/>
      <c r="I1257" s="206"/>
      <c r="J1257" s="207"/>
      <c r="K1257" s="107"/>
      <c r="L1257" s="107"/>
      <c r="M1257" s="208"/>
      <c r="N1257" s="41"/>
      <c r="O1257" s="208"/>
      <c r="P1257" s="207"/>
      <c r="Q1257" s="208"/>
      <c r="R1257" s="208"/>
      <c r="S1257" s="107"/>
      <c r="T1257" s="207"/>
      <c r="U1257" s="208"/>
      <c r="V1257" s="208"/>
      <c r="W1257" s="208"/>
      <c r="X1257" s="208"/>
      <c r="Y1257" s="208"/>
      <c r="Z1257" s="208"/>
    </row>
    <row r="1258">
      <c r="A1258" s="140"/>
      <c r="B1258" s="140"/>
      <c r="C1258" s="107"/>
      <c r="D1258" s="107"/>
      <c r="E1258" s="107"/>
      <c r="F1258" s="107"/>
      <c r="G1258" s="140"/>
      <c r="H1258" s="156"/>
      <c r="I1258" s="206"/>
      <c r="J1258" s="207"/>
      <c r="K1258" s="107"/>
      <c r="L1258" s="107"/>
      <c r="M1258" s="208"/>
      <c r="N1258" s="41"/>
      <c r="O1258" s="208"/>
      <c r="P1258" s="207"/>
      <c r="Q1258" s="208"/>
      <c r="R1258" s="208"/>
      <c r="S1258" s="107"/>
      <c r="T1258" s="207"/>
      <c r="U1258" s="208"/>
      <c r="V1258" s="208"/>
      <c r="W1258" s="208"/>
      <c r="X1258" s="208"/>
      <c r="Y1258" s="208"/>
      <c r="Z1258" s="208"/>
    </row>
    <row r="1259">
      <c r="A1259" s="140"/>
      <c r="B1259" s="140"/>
      <c r="C1259" s="107"/>
      <c r="D1259" s="107"/>
      <c r="E1259" s="107"/>
      <c r="F1259" s="107"/>
      <c r="G1259" s="140"/>
      <c r="H1259" s="156"/>
      <c r="I1259" s="206"/>
      <c r="J1259" s="207"/>
      <c r="K1259" s="107"/>
      <c r="L1259" s="107"/>
      <c r="M1259" s="208"/>
      <c r="N1259" s="41"/>
      <c r="O1259" s="208"/>
      <c r="P1259" s="207"/>
      <c r="Q1259" s="208"/>
      <c r="R1259" s="208"/>
      <c r="S1259" s="107"/>
      <c r="T1259" s="207"/>
      <c r="U1259" s="208"/>
      <c r="V1259" s="208"/>
      <c r="W1259" s="208"/>
      <c r="X1259" s="208"/>
      <c r="Y1259" s="208"/>
      <c r="Z1259" s="208"/>
    </row>
    <row r="1260">
      <c r="A1260" s="140"/>
      <c r="B1260" s="140"/>
      <c r="C1260" s="107"/>
      <c r="D1260" s="107"/>
      <c r="E1260" s="107"/>
      <c r="F1260" s="107"/>
      <c r="G1260" s="140"/>
      <c r="H1260" s="156"/>
      <c r="I1260" s="206"/>
      <c r="J1260" s="207"/>
      <c r="K1260" s="107"/>
      <c r="L1260" s="107"/>
      <c r="M1260" s="208"/>
      <c r="N1260" s="41"/>
      <c r="O1260" s="208"/>
      <c r="P1260" s="207"/>
      <c r="Q1260" s="208"/>
      <c r="R1260" s="208"/>
      <c r="S1260" s="107"/>
      <c r="T1260" s="207"/>
      <c r="U1260" s="208"/>
      <c r="V1260" s="208"/>
      <c r="W1260" s="208"/>
      <c r="X1260" s="208"/>
      <c r="Y1260" s="208"/>
      <c r="Z1260" s="208"/>
    </row>
    <row r="1261">
      <c r="A1261" s="140"/>
      <c r="B1261" s="140"/>
      <c r="C1261" s="107"/>
      <c r="D1261" s="107"/>
      <c r="E1261" s="107"/>
      <c r="F1261" s="107"/>
      <c r="G1261" s="140"/>
      <c r="H1261" s="156"/>
      <c r="I1261" s="206"/>
      <c r="J1261" s="207"/>
      <c r="K1261" s="107"/>
      <c r="L1261" s="107"/>
      <c r="M1261" s="208"/>
      <c r="N1261" s="41"/>
      <c r="O1261" s="208"/>
      <c r="P1261" s="207"/>
      <c r="Q1261" s="208"/>
      <c r="R1261" s="208"/>
      <c r="S1261" s="107"/>
      <c r="T1261" s="207"/>
      <c r="U1261" s="208"/>
      <c r="V1261" s="208"/>
      <c r="W1261" s="208"/>
      <c r="X1261" s="208"/>
      <c r="Y1261" s="208"/>
      <c r="Z1261" s="208"/>
    </row>
    <row r="1262">
      <c r="A1262" s="140"/>
      <c r="B1262" s="140"/>
      <c r="C1262" s="107"/>
      <c r="D1262" s="107"/>
      <c r="E1262" s="107"/>
      <c r="F1262" s="107"/>
      <c r="G1262" s="140"/>
      <c r="H1262" s="156"/>
      <c r="I1262" s="206"/>
      <c r="J1262" s="207"/>
      <c r="K1262" s="107"/>
      <c r="L1262" s="107"/>
      <c r="M1262" s="208"/>
      <c r="N1262" s="41"/>
      <c r="O1262" s="208"/>
      <c r="P1262" s="207"/>
      <c r="Q1262" s="208"/>
      <c r="R1262" s="208"/>
      <c r="S1262" s="107"/>
      <c r="T1262" s="207"/>
      <c r="U1262" s="208"/>
      <c r="V1262" s="208"/>
      <c r="W1262" s="208"/>
      <c r="X1262" s="208"/>
      <c r="Y1262" s="208"/>
      <c r="Z1262" s="208"/>
    </row>
    <row r="1263">
      <c r="A1263" s="140"/>
      <c r="B1263" s="140"/>
      <c r="C1263" s="107"/>
      <c r="D1263" s="107"/>
      <c r="E1263" s="107"/>
      <c r="F1263" s="107"/>
      <c r="G1263" s="140"/>
      <c r="H1263" s="156"/>
      <c r="I1263" s="206"/>
      <c r="J1263" s="207"/>
      <c r="K1263" s="107"/>
      <c r="L1263" s="107"/>
      <c r="M1263" s="208"/>
      <c r="N1263" s="41"/>
      <c r="O1263" s="208"/>
      <c r="P1263" s="207"/>
      <c r="Q1263" s="208"/>
      <c r="R1263" s="208"/>
      <c r="S1263" s="107"/>
      <c r="T1263" s="207"/>
      <c r="U1263" s="208"/>
      <c r="V1263" s="208"/>
      <c r="W1263" s="208"/>
      <c r="X1263" s="208"/>
      <c r="Y1263" s="208"/>
      <c r="Z1263" s="208"/>
    </row>
    <row r="1264">
      <c r="A1264" s="140"/>
      <c r="B1264" s="140"/>
      <c r="C1264" s="107"/>
      <c r="D1264" s="107"/>
      <c r="E1264" s="107"/>
      <c r="F1264" s="107"/>
      <c r="G1264" s="140"/>
      <c r="H1264" s="156"/>
      <c r="I1264" s="206"/>
      <c r="J1264" s="207"/>
      <c r="K1264" s="107"/>
      <c r="L1264" s="107"/>
      <c r="M1264" s="208"/>
      <c r="N1264" s="41"/>
      <c r="O1264" s="208"/>
      <c r="P1264" s="207"/>
      <c r="Q1264" s="208"/>
      <c r="R1264" s="208"/>
      <c r="S1264" s="107"/>
      <c r="T1264" s="207"/>
      <c r="U1264" s="208"/>
      <c r="V1264" s="208"/>
      <c r="W1264" s="208"/>
      <c r="X1264" s="208"/>
      <c r="Y1264" s="208"/>
      <c r="Z1264" s="208"/>
    </row>
    <row r="1265">
      <c r="A1265" s="140"/>
      <c r="B1265" s="140"/>
      <c r="C1265" s="107"/>
      <c r="D1265" s="107"/>
      <c r="E1265" s="107"/>
      <c r="F1265" s="107"/>
      <c r="G1265" s="140"/>
      <c r="H1265" s="156"/>
      <c r="I1265" s="206"/>
      <c r="J1265" s="207"/>
      <c r="K1265" s="107"/>
      <c r="L1265" s="107"/>
      <c r="M1265" s="208"/>
      <c r="N1265" s="41"/>
      <c r="O1265" s="208"/>
      <c r="P1265" s="207"/>
      <c r="Q1265" s="208"/>
      <c r="R1265" s="208"/>
      <c r="S1265" s="107"/>
      <c r="T1265" s="207"/>
      <c r="U1265" s="208"/>
      <c r="V1265" s="208"/>
      <c r="W1265" s="208"/>
      <c r="X1265" s="208"/>
      <c r="Y1265" s="208"/>
      <c r="Z1265" s="208"/>
    </row>
    <row r="1266">
      <c r="A1266" s="140"/>
      <c r="B1266" s="140"/>
      <c r="C1266" s="107"/>
      <c r="D1266" s="107"/>
      <c r="E1266" s="107"/>
      <c r="F1266" s="107"/>
      <c r="G1266" s="140"/>
      <c r="H1266" s="156"/>
      <c r="I1266" s="206"/>
      <c r="J1266" s="207"/>
      <c r="K1266" s="107"/>
      <c r="L1266" s="107"/>
      <c r="M1266" s="208"/>
      <c r="N1266" s="41"/>
      <c r="O1266" s="208"/>
      <c r="P1266" s="207"/>
      <c r="Q1266" s="208"/>
      <c r="R1266" s="208"/>
      <c r="S1266" s="107"/>
      <c r="T1266" s="207"/>
      <c r="U1266" s="208"/>
      <c r="V1266" s="208"/>
      <c r="W1266" s="208"/>
      <c r="X1266" s="208"/>
      <c r="Y1266" s="208"/>
      <c r="Z1266" s="208"/>
    </row>
    <row r="1267">
      <c r="A1267" s="140"/>
      <c r="B1267" s="140"/>
      <c r="C1267" s="107"/>
      <c r="D1267" s="107"/>
      <c r="E1267" s="107"/>
      <c r="F1267" s="107"/>
      <c r="G1267" s="140"/>
      <c r="H1267" s="156"/>
      <c r="I1267" s="206"/>
      <c r="J1267" s="207"/>
      <c r="K1267" s="107"/>
      <c r="L1267" s="107"/>
      <c r="M1267" s="208"/>
      <c r="N1267" s="41"/>
      <c r="O1267" s="208"/>
      <c r="P1267" s="207"/>
      <c r="Q1267" s="208"/>
      <c r="R1267" s="208"/>
      <c r="S1267" s="107"/>
      <c r="T1267" s="207"/>
      <c r="U1267" s="208"/>
      <c r="V1267" s="208"/>
      <c r="W1267" s="208"/>
      <c r="X1267" s="208"/>
      <c r="Y1267" s="208"/>
      <c r="Z1267" s="208"/>
    </row>
    <row r="1268">
      <c r="A1268" s="140"/>
      <c r="B1268" s="140"/>
      <c r="C1268" s="107"/>
      <c r="D1268" s="107"/>
      <c r="E1268" s="107"/>
      <c r="F1268" s="107"/>
      <c r="G1268" s="140"/>
      <c r="H1268" s="156"/>
      <c r="I1268" s="206"/>
      <c r="J1268" s="207"/>
      <c r="K1268" s="107"/>
      <c r="L1268" s="107"/>
      <c r="M1268" s="208"/>
      <c r="N1268" s="41"/>
      <c r="O1268" s="208"/>
      <c r="P1268" s="207"/>
      <c r="Q1268" s="208"/>
      <c r="R1268" s="208"/>
      <c r="S1268" s="107"/>
      <c r="T1268" s="207"/>
      <c r="U1268" s="208"/>
      <c r="V1268" s="208"/>
      <c r="W1268" s="208"/>
      <c r="X1268" s="208"/>
      <c r="Y1268" s="208"/>
      <c r="Z1268" s="208"/>
    </row>
    <row r="1269">
      <c r="A1269" s="140"/>
      <c r="B1269" s="140"/>
      <c r="C1269" s="107"/>
      <c r="D1269" s="107"/>
      <c r="E1269" s="107"/>
      <c r="F1269" s="107"/>
      <c r="G1269" s="140"/>
      <c r="H1269" s="156"/>
      <c r="I1269" s="206"/>
      <c r="J1269" s="207"/>
      <c r="K1269" s="107"/>
      <c r="L1269" s="107"/>
      <c r="M1269" s="208"/>
      <c r="N1269" s="41"/>
      <c r="O1269" s="208"/>
      <c r="P1269" s="207"/>
      <c r="Q1269" s="208"/>
      <c r="R1269" s="208"/>
      <c r="S1269" s="107"/>
      <c r="T1269" s="207"/>
      <c r="U1269" s="208"/>
      <c r="V1269" s="208"/>
      <c r="W1269" s="208"/>
      <c r="X1269" s="208"/>
      <c r="Y1269" s="208"/>
      <c r="Z1269" s="208"/>
    </row>
    <row r="1270">
      <c r="A1270" s="140"/>
      <c r="B1270" s="140"/>
      <c r="C1270" s="107"/>
      <c r="D1270" s="107"/>
      <c r="E1270" s="107"/>
      <c r="F1270" s="107"/>
      <c r="G1270" s="140"/>
      <c r="H1270" s="156"/>
      <c r="I1270" s="206"/>
      <c r="J1270" s="207"/>
      <c r="K1270" s="107"/>
      <c r="L1270" s="107"/>
      <c r="M1270" s="208"/>
      <c r="N1270" s="41"/>
      <c r="O1270" s="208"/>
      <c r="P1270" s="207"/>
      <c r="Q1270" s="208"/>
      <c r="R1270" s="208"/>
      <c r="S1270" s="107"/>
      <c r="T1270" s="207"/>
      <c r="U1270" s="208"/>
      <c r="V1270" s="208"/>
      <c r="W1270" s="208"/>
      <c r="X1270" s="208"/>
      <c r="Y1270" s="208"/>
      <c r="Z1270" s="208"/>
    </row>
    <row r="1271">
      <c r="A1271" s="140"/>
      <c r="B1271" s="140"/>
      <c r="C1271" s="107"/>
      <c r="D1271" s="107"/>
      <c r="E1271" s="107"/>
      <c r="F1271" s="107"/>
      <c r="G1271" s="140"/>
      <c r="H1271" s="156"/>
      <c r="I1271" s="206"/>
      <c r="J1271" s="207"/>
      <c r="K1271" s="107"/>
      <c r="L1271" s="107"/>
      <c r="M1271" s="208"/>
      <c r="N1271" s="41"/>
      <c r="O1271" s="208"/>
      <c r="P1271" s="207"/>
      <c r="Q1271" s="208"/>
      <c r="R1271" s="208"/>
      <c r="S1271" s="107"/>
      <c r="T1271" s="207"/>
      <c r="U1271" s="208"/>
      <c r="V1271" s="208"/>
      <c r="W1271" s="208"/>
      <c r="X1271" s="208"/>
      <c r="Y1271" s="208"/>
      <c r="Z1271" s="208"/>
    </row>
    <row r="1272">
      <c r="A1272" s="140"/>
      <c r="B1272" s="140"/>
      <c r="C1272" s="107"/>
      <c r="D1272" s="107"/>
      <c r="E1272" s="107"/>
      <c r="F1272" s="107"/>
      <c r="G1272" s="140"/>
      <c r="H1272" s="156"/>
      <c r="I1272" s="206"/>
      <c r="J1272" s="207"/>
      <c r="K1272" s="107"/>
      <c r="L1272" s="107"/>
      <c r="M1272" s="208"/>
      <c r="N1272" s="41"/>
      <c r="O1272" s="208"/>
      <c r="P1272" s="207"/>
      <c r="Q1272" s="208"/>
      <c r="R1272" s="208"/>
      <c r="S1272" s="107"/>
      <c r="T1272" s="207"/>
      <c r="U1272" s="208"/>
      <c r="V1272" s="208"/>
      <c r="W1272" s="208"/>
      <c r="X1272" s="208"/>
      <c r="Y1272" s="208"/>
      <c r="Z1272" s="208"/>
    </row>
    <row r="1273">
      <c r="A1273" s="140"/>
      <c r="B1273" s="140"/>
      <c r="C1273" s="107"/>
      <c r="D1273" s="107"/>
      <c r="E1273" s="107"/>
      <c r="F1273" s="107"/>
      <c r="G1273" s="140"/>
      <c r="H1273" s="156"/>
      <c r="I1273" s="206"/>
      <c r="J1273" s="207"/>
      <c r="K1273" s="107"/>
      <c r="L1273" s="107"/>
      <c r="M1273" s="208"/>
      <c r="N1273" s="41"/>
      <c r="O1273" s="208"/>
      <c r="P1273" s="207"/>
      <c r="Q1273" s="208"/>
      <c r="R1273" s="208"/>
      <c r="S1273" s="107"/>
      <c r="T1273" s="207"/>
      <c r="U1273" s="208"/>
      <c r="V1273" s="208"/>
      <c r="W1273" s="208"/>
      <c r="X1273" s="208"/>
      <c r="Y1273" s="208"/>
      <c r="Z1273" s="208"/>
    </row>
    <row r="1274">
      <c r="A1274" s="140"/>
      <c r="B1274" s="140"/>
      <c r="C1274" s="107"/>
      <c r="D1274" s="107"/>
      <c r="E1274" s="107"/>
      <c r="F1274" s="107"/>
      <c r="G1274" s="140"/>
      <c r="H1274" s="156"/>
      <c r="I1274" s="206"/>
      <c r="J1274" s="207"/>
      <c r="K1274" s="107"/>
      <c r="L1274" s="107"/>
      <c r="M1274" s="208"/>
      <c r="N1274" s="41"/>
      <c r="O1274" s="208"/>
      <c r="P1274" s="207"/>
      <c r="Q1274" s="208"/>
      <c r="R1274" s="208"/>
      <c r="S1274" s="107"/>
      <c r="T1274" s="207"/>
      <c r="U1274" s="208"/>
      <c r="V1274" s="208"/>
      <c r="W1274" s="208"/>
      <c r="X1274" s="208"/>
      <c r="Y1274" s="208"/>
      <c r="Z1274" s="208"/>
    </row>
    <row r="1275">
      <c r="A1275" s="140"/>
      <c r="B1275" s="140"/>
      <c r="C1275" s="107"/>
      <c r="D1275" s="107"/>
      <c r="E1275" s="107"/>
      <c r="F1275" s="107"/>
      <c r="G1275" s="140"/>
      <c r="H1275" s="156"/>
      <c r="I1275" s="206"/>
      <c r="J1275" s="207"/>
      <c r="K1275" s="107"/>
      <c r="L1275" s="107"/>
      <c r="M1275" s="208"/>
      <c r="N1275" s="41"/>
      <c r="O1275" s="208"/>
      <c r="P1275" s="207"/>
      <c r="Q1275" s="208"/>
      <c r="R1275" s="208"/>
      <c r="S1275" s="107"/>
      <c r="T1275" s="207"/>
      <c r="U1275" s="208"/>
      <c r="V1275" s="208"/>
      <c r="W1275" s="208"/>
      <c r="X1275" s="208"/>
      <c r="Y1275" s="208"/>
      <c r="Z1275" s="208"/>
    </row>
    <row r="1276">
      <c r="A1276" s="140"/>
      <c r="B1276" s="140"/>
      <c r="C1276" s="107"/>
      <c r="D1276" s="107"/>
      <c r="E1276" s="107"/>
      <c r="F1276" s="107"/>
      <c r="G1276" s="140"/>
      <c r="H1276" s="156"/>
      <c r="I1276" s="206"/>
      <c r="J1276" s="207"/>
      <c r="K1276" s="107"/>
      <c r="L1276" s="107"/>
      <c r="M1276" s="208"/>
      <c r="N1276" s="41"/>
      <c r="O1276" s="208"/>
      <c r="P1276" s="207"/>
      <c r="Q1276" s="208"/>
      <c r="R1276" s="208"/>
      <c r="S1276" s="107"/>
      <c r="T1276" s="207"/>
      <c r="U1276" s="208"/>
      <c r="V1276" s="208"/>
      <c r="W1276" s="208"/>
      <c r="X1276" s="208"/>
      <c r="Y1276" s="208"/>
      <c r="Z1276" s="208"/>
    </row>
    <row r="1277">
      <c r="A1277" s="140"/>
      <c r="B1277" s="140"/>
      <c r="C1277" s="107"/>
      <c r="D1277" s="107"/>
      <c r="E1277" s="107"/>
      <c r="F1277" s="107"/>
      <c r="G1277" s="140"/>
      <c r="H1277" s="156"/>
      <c r="I1277" s="206"/>
      <c r="J1277" s="207"/>
      <c r="K1277" s="107"/>
      <c r="L1277" s="107"/>
      <c r="M1277" s="208"/>
      <c r="N1277" s="41"/>
      <c r="O1277" s="208"/>
      <c r="P1277" s="207"/>
      <c r="Q1277" s="208"/>
      <c r="R1277" s="208"/>
      <c r="S1277" s="107"/>
      <c r="T1277" s="207"/>
      <c r="U1277" s="208"/>
      <c r="V1277" s="208"/>
      <c r="W1277" s="208"/>
      <c r="X1277" s="208"/>
      <c r="Y1277" s="208"/>
      <c r="Z1277" s="208"/>
    </row>
    <row r="1278">
      <c r="A1278" s="140"/>
      <c r="B1278" s="140"/>
      <c r="C1278" s="107"/>
      <c r="D1278" s="107"/>
      <c r="E1278" s="107"/>
      <c r="F1278" s="107"/>
      <c r="G1278" s="140"/>
      <c r="H1278" s="156"/>
      <c r="I1278" s="206"/>
      <c r="J1278" s="207"/>
      <c r="K1278" s="107"/>
      <c r="L1278" s="107"/>
      <c r="M1278" s="208"/>
      <c r="N1278" s="41"/>
      <c r="O1278" s="208"/>
      <c r="P1278" s="207"/>
      <c r="Q1278" s="208"/>
      <c r="R1278" s="208"/>
      <c r="S1278" s="107"/>
      <c r="T1278" s="207"/>
      <c r="U1278" s="208"/>
      <c r="V1278" s="208"/>
      <c r="W1278" s="208"/>
      <c r="X1278" s="208"/>
      <c r="Y1278" s="208"/>
      <c r="Z1278" s="208"/>
    </row>
    <row r="1279">
      <c r="A1279" s="140"/>
      <c r="B1279" s="140"/>
      <c r="C1279" s="107"/>
      <c r="D1279" s="107"/>
      <c r="E1279" s="107"/>
      <c r="F1279" s="107"/>
      <c r="G1279" s="140"/>
      <c r="H1279" s="156"/>
      <c r="I1279" s="206"/>
      <c r="J1279" s="207"/>
      <c r="K1279" s="107"/>
      <c r="L1279" s="107"/>
      <c r="M1279" s="208"/>
      <c r="N1279" s="41"/>
      <c r="O1279" s="208"/>
      <c r="P1279" s="207"/>
      <c r="Q1279" s="208"/>
      <c r="R1279" s="208"/>
      <c r="S1279" s="107"/>
      <c r="T1279" s="207"/>
      <c r="U1279" s="208"/>
      <c r="V1279" s="208"/>
      <c r="W1279" s="208"/>
      <c r="X1279" s="208"/>
      <c r="Y1279" s="208"/>
      <c r="Z1279" s="208"/>
    </row>
    <row r="1280">
      <c r="A1280" s="140"/>
      <c r="B1280" s="140"/>
      <c r="C1280" s="107"/>
      <c r="D1280" s="107"/>
      <c r="E1280" s="107"/>
      <c r="F1280" s="107"/>
      <c r="G1280" s="140"/>
      <c r="H1280" s="156"/>
      <c r="I1280" s="206"/>
      <c r="J1280" s="207"/>
      <c r="K1280" s="107"/>
      <c r="L1280" s="107"/>
      <c r="M1280" s="208"/>
      <c r="N1280" s="41"/>
      <c r="O1280" s="208"/>
      <c r="P1280" s="207"/>
      <c r="Q1280" s="208"/>
      <c r="R1280" s="208"/>
      <c r="S1280" s="107"/>
      <c r="T1280" s="207"/>
      <c r="U1280" s="208"/>
      <c r="V1280" s="208"/>
      <c r="W1280" s="208"/>
      <c r="X1280" s="208"/>
      <c r="Y1280" s="208"/>
      <c r="Z1280" s="208"/>
    </row>
    <row r="1281">
      <c r="A1281" s="140"/>
      <c r="B1281" s="140"/>
      <c r="C1281" s="107"/>
      <c r="D1281" s="107"/>
      <c r="E1281" s="107"/>
      <c r="F1281" s="107"/>
      <c r="G1281" s="140"/>
      <c r="H1281" s="156"/>
      <c r="I1281" s="206"/>
      <c r="J1281" s="207"/>
      <c r="K1281" s="107"/>
      <c r="L1281" s="107"/>
      <c r="M1281" s="208"/>
      <c r="N1281" s="41"/>
      <c r="O1281" s="208"/>
      <c r="P1281" s="207"/>
      <c r="Q1281" s="208"/>
      <c r="R1281" s="208"/>
      <c r="S1281" s="107"/>
      <c r="T1281" s="207"/>
      <c r="U1281" s="208"/>
      <c r="V1281" s="208"/>
      <c r="W1281" s="208"/>
      <c r="X1281" s="208"/>
      <c r="Y1281" s="208"/>
      <c r="Z1281" s="208"/>
    </row>
    <row r="1282">
      <c r="A1282" s="140"/>
      <c r="B1282" s="140"/>
      <c r="C1282" s="107"/>
      <c r="D1282" s="107"/>
      <c r="E1282" s="107"/>
      <c r="F1282" s="107"/>
      <c r="G1282" s="140"/>
      <c r="H1282" s="156"/>
      <c r="I1282" s="206"/>
      <c r="J1282" s="207"/>
      <c r="K1282" s="107"/>
      <c r="L1282" s="107"/>
      <c r="M1282" s="208"/>
      <c r="N1282" s="41"/>
      <c r="O1282" s="208"/>
      <c r="P1282" s="207"/>
      <c r="Q1282" s="208"/>
      <c r="R1282" s="208"/>
      <c r="S1282" s="107"/>
      <c r="T1282" s="207"/>
      <c r="U1282" s="208"/>
      <c r="V1282" s="208"/>
      <c r="W1282" s="208"/>
      <c r="X1282" s="208"/>
      <c r="Y1282" s="208"/>
      <c r="Z1282" s="208"/>
    </row>
    <row r="1283">
      <c r="A1283" s="140"/>
      <c r="B1283" s="140"/>
      <c r="C1283" s="107"/>
      <c r="D1283" s="107"/>
      <c r="E1283" s="107"/>
      <c r="F1283" s="107"/>
      <c r="G1283" s="140"/>
      <c r="H1283" s="156"/>
      <c r="I1283" s="206"/>
      <c r="J1283" s="207"/>
      <c r="K1283" s="107"/>
      <c r="L1283" s="107"/>
      <c r="M1283" s="208"/>
      <c r="N1283" s="41"/>
      <c r="O1283" s="208"/>
      <c r="P1283" s="207"/>
      <c r="Q1283" s="208"/>
      <c r="R1283" s="208"/>
      <c r="S1283" s="107"/>
      <c r="T1283" s="207"/>
      <c r="U1283" s="208"/>
      <c r="V1283" s="208"/>
      <c r="W1283" s="208"/>
      <c r="X1283" s="208"/>
      <c r="Y1283" s="208"/>
      <c r="Z1283" s="208"/>
    </row>
    <row r="1284">
      <c r="A1284" s="140"/>
      <c r="B1284" s="140"/>
      <c r="C1284" s="107"/>
      <c r="D1284" s="107"/>
      <c r="E1284" s="107"/>
      <c r="F1284" s="107"/>
      <c r="G1284" s="140"/>
      <c r="H1284" s="156"/>
      <c r="I1284" s="206"/>
      <c r="J1284" s="207"/>
      <c r="K1284" s="107"/>
      <c r="L1284" s="107"/>
      <c r="M1284" s="208"/>
      <c r="N1284" s="41"/>
      <c r="O1284" s="208"/>
      <c r="P1284" s="207"/>
      <c r="Q1284" s="208"/>
      <c r="R1284" s="208"/>
      <c r="S1284" s="107"/>
      <c r="T1284" s="207"/>
      <c r="U1284" s="208"/>
      <c r="V1284" s="208"/>
      <c r="W1284" s="208"/>
      <c r="X1284" s="208"/>
      <c r="Y1284" s="208"/>
      <c r="Z1284" s="208"/>
    </row>
    <row r="1285">
      <c r="A1285" s="140"/>
      <c r="B1285" s="140"/>
      <c r="C1285" s="107"/>
      <c r="D1285" s="107"/>
      <c r="E1285" s="107"/>
      <c r="F1285" s="107"/>
      <c r="G1285" s="140"/>
      <c r="H1285" s="156"/>
      <c r="I1285" s="206"/>
      <c r="J1285" s="207"/>
      <c r="K1285" s="107"/>
      <c r="L1285" s="107"/>
      <c r="M1285" s="208"/>
      <c r="N1285" s="41"/>
      <c r="O1285" s="208"/>
      <c r="P1285" s="207"/>
      <c r="Q1285" s="208"/>
      <c r="R1285" s="208"/>
      <c r="S1285" s="107"/>
      <c r="T1285" s="207"/>
      <c r="U1285" s="208"/>
      <c r="V1285" s="208"/>
      <c r="W1285" s="208"/>
      <c r="X1285" s="208"/>
      <c r="Y1285" s="208"/>
      <c r="Z1285" s="208"/>
    </row>
    <row r="1286">
      <c r="A1286" s="140"/>
      <c r="B1286" s="140"/>
      <c r="C1286" s="107"/>
      <c r="D1286" s="107"/>
      <c r="E1286" s="107"/>
      <c r="F1286" s="107"/>
      <c r="G1286" s="140"/>
      <c r="H1286" s="156"/>
      <c r="I1286" s="206"/>
      <c r="J1286" s="207"/>
      <c r="K1286" s="107"/>
      <c r="L1286" s="107"/>
      <c r="M1286" s="208"/>
      <c r="N1286" s="41"/>
      <c r="O1286" s="208"/>
      <c r="P1286" s="207"/>
      <c r="Q1286" s="208"/>
      <c r="R1286" s="208"/>
      <c r="S1286" s="107"/>
      <c r="T1286" s="207"/>
      <c r="U1286" s="208"/>
      <c r="V1286" s="208"/>
      <c r="W1286" s="208"/>
      <c r="X1286" s="208"/>
      <c r="Y1286" s="208"/>
      <c r="Z1286" s="208"/>
    </row>
    <row r="1287">
      <c r="A1287" s="140"/>
      <c r="B1287" s="140"/>
      <c r="C1287" s="107"/>
      <c r="D1287" s="107"/>
      <c r="E1287" s="107"/>
      <c r="F1287" s="107"/>
      <c r="G1287" s="140"/>
      <c r="H1287" s="156"/>
      <c r="I1287" s="206"/>
      <c r="J1287" s="207"/>
      <c r="K1287" s="107"/>
      <c r="L1287" s="107"/>
      <c r="M1287" s="208"/>
      <c r="N1287" s="41"/>
      <c r="O1287" s="208"/>
      <c r="P1287" s="207"/>
      <c r="Q1287" s="208"/>
      <c r="R1287" s="208"/>
      <c r="S1287" s="107"/>
      <c r="T1287" s="207"/>
      <c r="U1287" s="208"/>
      <c r="V1287" s="208"/>
      <c r="W1287" s="208"/>
      <c r="X1287" s="208"/>
      <c r="Y1287" s="208"/>
      <c r="Z1287" s="208"/>
    </row>
    <row r="1288">
      <c r="A1288" s="140"/>
      <c r="B1288" s="140"/>
      <c r="C1288" s="107"/>
      <c r="D1288" s="107"/>
      <c r="E1288" s="107"/>
      <c r="F1288" s="107"/>
      <c r="G1288" s="140"/>
      <c r="H1288" s="156"/>
      <c r="I1288" s="206"/>
      <c r="J1288" s="207"/>
      <c r="K1288" s="107"/>
      <c r="L1288" s="107"/>
      <c r="M1288" s="208"/>
      <c r="N1288" s="41"/>
      <c r="O1288" s="208"/>
      <c r="P1288" s="207"/>
      <c r="Q1288" s="208"/>
      <c r="R1288" s="208"/>
      <c r="S1288" s="107"/>
      <c r="T1288" s="207"/>
      <c r="U1288" s="208"/>
      <c r="V1288" s="208"/>
      <c r="W1288" s="208"/>
      <c r="X1288" s="208"/>
      <c r="Y1288" s="208"/>
      <c r="Z1288" s="208"/>
    </row>
    <row r="1289">
      <c r="A1289" s="140"/>
      <c r="B1289" s="140"/>
      <c r="C1289" s="107"/>
      <c r="D1289" s="107"/>
      <c r="E1289" s="107"/>
      <c r="F1289" s="107"/>
      <c r="G1289" s="140"/>
      <c r="H1289" s="156"/>
      <c r="I1289" s="206"/>
      <c r="J1289" s="207"/>
      <c r="K1289" s="107"/>
      <c r="L1289" s="107"/>
      <c r="M1289" s="208"/>
      <c r="N1289" s="41"/>
      <c r="O1289" s="208"/>
      <c r="P1289" s="207"/>
      <c r="Q1289" s="208"/>
      <c r="R1289" s="208"/>
      <c r="S1289" s="107"/>
      <c r="T1289" s="207"/>
      <c r="U1289" s="208"/>
      <c r="V1289" s="208"/>
      <c r="W1289" s="208"/>
      <c r="X1289" s="208"/>
      <c r="Y1289" s="208"/>
      <c r="Z1289" s="208"/>
    </row>
    <row r="1290">
      <c r="A1290" s="140"/>
      <c r="B1290" s="140"/>
      <c r="C1290" s="107"/>
      <c r="D1290" s="107"/>
      <c r="E1290" s="107"/>
      <c r="F1290" s="107"/>
      <c r="G1290" s="140"/>
      <c r="H1290" s="156"/>
      <c r="I1290" s="206"/>
      <c r="J1290" s="207"/>
      <c r="K1290" s="107"/>
      <c r="L1290" s="107"/>
      <c r="M1290" s="208"/>
      <c r="N1290" s="41"/>
      <c r="O1290" s="208"/>
      <c r="P1290" s="207"/>
      <c r="Q1290" s="208"/>
      <c r="R1290" s="208"/>
      <c r="S1290" s="107"/>
      <c r="T1290" s="207"/>
      <c r="U1290" s="208"/>
      <c r="V1290" s="208"/>
      <c r="W1290" s="208"/>
      <c r="X1290" s="208"/>
      <c r="Y1290" s="208"/>
      <c r="Z1290" s="208"/>
    </row>
    <row r="1291">
      <c r="A1291" s="140"/>
      <c r="B1291" s="140"/>
      <c r="C1291" s="107"/>
      <c r="D1291" s="107"/>
      <c r="E1291" s="107"/>
      <c r="F1291" s="107"/>
      <c r="G1291" s="140"/>
      <c r="H1291" s="156"/>
      <c r="I1291" s="206"/>
      <c r="J1291" s="207"/>
      <c r="K1291" s="107"/>
      <c r="L1291" s="107"/>
      <c r="M1291" s="208"/>
      <c r="N1291" s="41"/>
      <c r="O1291" s="208"/>
      <c r="P1291" s="207"/>
      <c r="Q1291" s="208"/>
      <c r="R1291" s="208"/>
      <c r="S1291" s="107"/>
      <c r="T1291" s="207"/>
      <c r="U1291" s="208"/>
      <c r="V1291" s="208"/>
      <c r="W1291" s="208"/>
      <c r="X1291" s="208"/>
      <c r="Y1291" s="208"/>
      <c r="Z1291" s="208"/>
    </row>
    <row r="1292">
      <c r="A1292" s="140"/>
      <c r="B1292" s="140"/>
      <c r="C1292" s="107"/>
      <c r="D1292" s="107"/>
      <c r="E1292" s="107"/>
      <c r="F1292" s="107"/>
      <c r="G1292" s="140"/>
      <c r="H1292" s="156"/>
      <c r="I1292" s="206"/>
      <c r="J1292" s="207"/>
      <c r="K1292" s="107"/>
      <c r="L1292" s="107"/>
      <c r="M1292" s="208"/>
      <c r="N1292" s="41"/>
      <c r="O1292" s="208"/>
      <c r="P1292" s="207"/>
      <c r="Q1292" s="208"/>
      <c r="R1292" s="208"/>
      <c r="S1292" s="107"/>
      <c r="T1292" s="207"/>
      <c r="U1292" s="208"/>
      <c r="V1292" s="208"/>
      <c r="W1292" s="208"/>
      <c r="X1292" s="208"/>
      <c r="Y1292" s="208"/>
      <c r="Z1292" s="208"/>
    </row>
    <row r="1293">
      <c r="A1293" s="140"/>
      <c r="B1293" s="140"/>
      <c r="C1293" s="107"/>
      <c r="D1293" s="107"/>
      <c r="E1293" s="107"/>
      <c r="F1293" s="107"/>
      <c r="G1293" s="140"/>
      <c r="H1293" s="156"/>
      <c r="I1293" s="206"/>
      <c r="J1293" s="207"/>
      <c r="K1293" s="107"/>
      <c r="L1293" s="107"/>
      <c r="M1293" s="208"/>
      <c r="N1293" s="41"/>
      <c r="O1293" s="208"/>
      <c r="P1293" s="207"/>
      <c r="Q1293" s="208"/>
      <c r="R1293" s="208"/>
      <c r="S1293" s="107"/>
      <c r="T1293" s="207"/>
      <c r="U1293" s="208"/>
      <c r="V1293" s="208"/>
      <c r="W1293" s="208"/>
      <c r="X1293" s="208"/>
      <c r="Y1293" s="208"/>
      <c r="Z1293" s="208"/>
    </row>
    <row r="1294">
      <c r="A1294" s="140"/>
      <c r="B1294" s="140"/>
      <c r="C1294" s="107"/>
      <c r="D1294" s="107"/>
      <c r="E1294" s="107"/>
      <c r="F1294" s="107"/>
      <c r="G1294" s="140"/>
      <c r="H1294" s="156"/>
      <c r="I1294" s="206"/>
      <c r="J1294" s="207"/>
      <c r="K1294" s="107"/>
      <c r="L1294" s="107"/>
      <c r="M1294" s="208"/>
      <c r="N1294" s="41"/>
      <c r="O1294" s="208"/>
      <c r="P1294" s="207"/>
      <c r="Q1294" s="208"/>
      <c r="R1294" s="208"/>
      <c r="S1294" s="107"/>
      <c r="T1294" s="207"/>
      <c r="U1294" s="208"/>
      <c r="V1294" s="208"/>
      <c r="W1294" s="208"/>
      <c r="X1294" s="208"/>
      <c r="Y1294" s="208"/>
      <c r="Z1294" s="208"/>
    </row>
    <row r="1295">
      <c r="A1295" s="140"/>
      <c r="B1295" s="140"/>
      <c r="C1295" s="107"/>
      <c r="D1295" s="107"/>
      <c r="E1295" s="107"/>
      <c r="F1295" s="107"/>
      <c r="G1295" s="140"/>
      <c r="H1295" s="156"/>
      <c r="I1295" s="206"/>
      <c r="J1295" s="207"/>
      <c r="K1295" s="107"/>
      <c r="L1295" s="107"/>
      <c r="M1295" s="208"/>
      <c r="N1295" s="41"/>
      <c r="O1295" s="208"/>
      <c r="P1295" s="207"/>
      <c r="Q1295" s="208"/>
      <c r="R1295" s="208"/>
      <c r="S1295" s="107"/>
      <c r="T1295" s="207"/>
      <c r="U1295" s="208"/>
      <c r="V1295" s="208"/>
      <c r="W1295" s="208"/>
      <c r="X1295" s="208"/>
      <c r="Y1295" s="208"/>
      <c r="Z1295" s="208"/>
    </row>
    <row r="1296">
      <c r="A1296" s="140"/>
      <c r="B1296" s="140"/>
      <c r="C1296" s="107"/>
      <c r="D1296" s="107"/>
      <c r="E1296" s="107"/>
      <c r="F1296" s="107"/>
      <c r="G1296" s="140"/>
      <c r="H1296" s="156"/>
      <c r="I1296" s="206"/>
      <c r="J1296" s="207"/>
      <c r="K1296" s="107"/>
      <c r="L1296" s="107"/>
      <c r="M1296" s="208"/>
      <c r="N1296" s="41"/>
      <c r="O1296" s="208"/>
      <c r="P1296" s="207"/>
      <c r="Q1296" s="208"/>
      <c r="R1296" s="208"/>
      <c r="S1296" s="107"/>
      <c r="T1296" s="207"/>
      <c r="U1296" s="208"/>
      <c r="V1296" s="208"/>
      <c r="W1296" s="208"/>
      <c r="X1296" s="208"/>
      <c r="Y1296" s="208"/>
      <c r="Z1296" s="208"/>
    </row>
    <row r="1297">
      <c r="A1297" s="140"/>
      <c r="B1297" s="140"/>
      <c r="C1297" s="107"/>
      <c r="D1297" s="107"/>
      <c r="E1297" s="107"/>
      <c r="F1297" s="107"/>
      <c r="G1297" s="140"/>
      <c r="H1297" s="156"/>
      <c r="I1297" s="206"/>
      <c r="J1297" s="207"/>
      <c r="K1297" s="107"/>
      <c r="L1297" s="107"/>
      <c r="M1297" s="208"/>
      <c r="N1297" s="41"/>
      <c r="O1297" s="208"/>
      <c r="P1297" s="207"/>
      <c r="Q1297" s="208"/>
      <c r="R1297" s="208"/>
      <c r="S1297" s="107"/>
      <c r="T1297" s="207"/>
      <c r="U1297" s="208"/>
      <c r="V1297" s="208"/>
      <c r="W1297" s="208"/>
      <c r="X1297" s="208"/>
      <c r="Y1297" s="208"/>
      <c r="Z1297" s="208"/>
    </row>
    <row r="1298">
      <c r="A1298" s="140"/>
      <c r="B1298" s="140"/>
      <c r="C1298" s="107"/>
      <c r="D1298" s="107"/>
      <c r="E1298" s="107"/>
      <c r="F1298" s="107"/>
      <c r="G1298" s="140"/>
      <c r="H1298" s="156"/>
      <c r="I1298" s="206"/>
      <c r="J1298" s="207"/>
      <c r="K1298" s="107"/>
      <c r="L1298" s="107"/>
      <c r="M1298" s="208"/>
      <c r="N1298" s="41"/>
      <c r="O1298" s="208"/>
      <c r="P1298" s="207"/>
      <c r="Q1298" s="208"/>
      <c r="R1298" s="208"/>
      <c r="S1298" s="107"/>
      <c r="T1298" s="207"/>
      <c r="U1298" s="208"/>
      <c r="V1298" s="208"/>
      <c r="W1298" s="208"/>
      <c r="X1298" s="208"/>
      <c r="Y1298" s="208"/>
      <c r="Z1298" s="208"/>
    </row>
    <row r="1299">
      <c r="A1299" s="140"/>
      <c r="B1299" s="140"/>
      <c r="C1299" s="107"/>
      <c r="D1299" s="107"/>
      <c r="E1299" s="107"/>
      <c r="F1299" s="107"/>
      <c r="G1299" s="140"/>
      <c r="H1299" s="156"/>
      <c r="I1299" s="206"/>
      <c r="J1299" s="207"/>
      <c r="K1299" s="107"/>
      <c r="L1299" s="107"/>
      <c r="M1299" s="208"/>
      <c r="N1299" s="41"/>
      <c r="O1299" s="208"/>
      <c r="P1299" s="207"/>
      <c r="Q1299" s="208"/>
      <c r="R1299" s="208"/>
      <c r="S1299" s="107"/>
      <c r="T1299" s="207"/>
      <c r="U1299" s="208"/>
      <c r="V1299" s="208"/>
      <c r="W1299" s="208"/>
      <c r="X1299" s="208"/>
      <c r="Y1299" s="208"/>
      <c r="Z1299" s="208"/>
    </row>
    <row r="1300">
      <c r="A1300" s="140"/>
      <c r="B1300" s="140"/>
      <c r="C1300" s="107"/>
      <c r="D1300" s="107"/>
      <c r="E1300" s="107"/>
      <c r="F1300" s="107"/>
      <c r="G1300" s="140"/>
      <c r="H1300" s="156"/>
      <c r="I1300" s="206"/>
      <c r="J1300" s="207"/>
      <c r="K1300" s="107"/>
      <c r="L1300" s="107"/>
      <c r="M1300" s="208"/>
      <c r="N1300" s="41"/>
      <c r="O1300" s="208"/>
      <c r="P1300" s="207"/>
      <c r="Q1300" s="208"/>
      <c r="R1300" s="208"/>
      <c r="S1300" s="107"/>
      <c r="T1300" s="207"/>
      <c r="U1300" s="208"/>
      <c r="V1300" s="208"/>
      <c r="W1300" s="208"/>
      <c r="X1300" s="208"/>
      <c r="Y1300" s="208"/>
      <c r="Z1300" s="208"/>
    </row>
    <row r="1301">
      <c r="A1301" s="140"/>
      <c r="B1301" s="140"/>
      <c r="C1301" s="107"/>
      <c r="D1301" s="107"/>
      <c r="E1301" s="107"/>
      <c r="F1301" s="107"/>
      <c r="G1301" s="140"/>
      <c r="H1301" s="156"/>
      <c r="I1301" s="206"/>
      <c r="J1301" s="207"/>
      <c r="K1301" s="107"/>
      <c r="L1301" s="107"/>
      <c r="M1301" s="208"/>
      <c r="N1301" s="41"/>
      <c r="O1301" s="208"/>
      <c r="P1301" s="207"/>
      <c r="Q1301" s="208"/>
      <c r="R1301" s="208"/>
      <c r="S1301" s="107"/>
      <c r="T1301" s="207"/>
      <c r="U1301" s="208"/>
      <c r="V1301" s="208"/>
      <c r="W1301" s="208"/>
      <c r="X1301" s="208"/>
      <c r="Y1301" s="208"/>
      <c r="Z1301" s="208"/>
    </row>
    <row r="1302">
      <c r="A1302" s="140"/>
      <c r="B1302" s="140"/>
      <c r="C1302" s="107"/>
      <c r="D1302" s="107"/>
      <c r="E1302" s="107"/>
      <c r="F1302" s="107"/>
      <c r="G1302" s="140"/>
      <c r="H1302" s="156"/>
      <c r="I1302" s="206"/>
      <c r="J1302" s="207"/>
      <c r="K1302" s="107"/>
      <c r="L1302" s="107"/>
      <c r="M1302" s="208"/>
      <c r="N1302" s="41"/>
      <c r="O1302" s="208"/>
      <c r="P1302" s="207"/>
      <c r="Q1302" s="208"/>
      <c r="R1302" s="208"/>
      <c r="S1302" s="107"/>
      <c r="T1302" s="207"/>
      <c r="U1302" s="208"/>
      <c r="V1302" s="208"/>
      <c r="W1302" s="208"/>
      <c r="X1302" s="208"/>
      <c r="Y1302" s="208"/>
      <c r="Z1302" s="208"/>
    </row>
    <row r="1303">
      <c r="A1303" s="140"/>
      <c r="B1303" s="140"/>
      <c r="C1303" s="107"/>
      <c r="D1303" s="107"/>
      <c r="E1303" s="107"/>
      <c r="F1303" s="107"/>
      <c r="G1303" s="140"/>
      <c r="H1303" s="156"/>
      <c r="I1303" s="206"/>
      <c r="J1303" s="207"/>
      <c r="K1303" s="107"/>
      <c r="L1303" s="107"/>
      <c r="M1303" s="208"/>
      <c r="N1303" s="41"/>
      <c r="O1303" s="208"/>
      <c r="P1303" s="207"/>
      <c r="Q1303" s="208"/>
      <c r="R1303" s="208"/>
      <c r="S1303" s="107"/>
      <c r="T1303" s="207"/>
      <c r="U1303" s="208"/>
      <c r="V1303" s="208"/>
      <c r="W1303" s="208"/>
      <c r="X1303" s="208"/>
      <c r="Y1303" s="208"/>
      <c r="Z1303" s="208"/>
    </row>
    <row r="1304">
      <c r="A1304" s="140"/>
      <c r="B1304" s="140"/>
      <c r="C1304" s="107"/>
      <c r="D1304" s="107"/>
      <c r="E1304" s="107"/>
      <c r="F1304" s="107"/>
      <c r="G1304" s="140"/>
      <c r="H1304" s="156"/>
      <c r="I1304" s="206"/>
      <c r="J1304" s="207"/>
      <c r="K1304" s="107"/>
      <c r="L1304" s="107"/>
      <c r="M1304" s="208"/>
      <c r="N1304" s="41"/>
      <c r="O1304" s="208"/>
      <c r="P1304" s="207"/>
      <c r="Q1304" s="208"/>
      <c r="R1304" s="208"/>
      <c r="S1304" s="107"/>
      <c r="T1304" s="207"/>
      <c r="U1304" s="208"/>
      <c r="V1304" s="208"/>
      <c r="W1304" s="208"/>
      <c r="X1304" s="208"/>
      <c r="Y1304" s="208"/>
      <c r="Z1304" s="208"/>
    </row>
    <row r="1305">
      <c r="A1305" s="140"/>
      <c r="B1305" s="140"/>
      <c r="C1305" s="107"/>
      <c r="D1305" s="107"/>
      <c r="E1305" s="107"/>
      <c r="F1305" s="107"/>
      <c r="G1305" s="140"/>
      <c r="H1305" s="156"/>
      <c r="I1305" s="206"/>
      <c r="J1305" s="207"/>
      <c r="K1305" s="107"/>
      <c r="L1305" s="107"/>
      <c r="M1305" s="208"/>
      <c r="N1305" s="41"/>
      <c r="O1305" s="208"/>
      <c r="P1305" s="207"/>
      <c r="Q1305" s="208"/>
      <c r="R1305" s="208"/>
      <c r="S1305" s="107"/>
      <c r="T1305" s="207"/>
      <c r="U1305" s="208"/>
      <c r="V1305" s="208"/>
      <c r="W1305" s="208"/>
      <c r="X1305" s="208"/>
      <c r="Y1305" s="208"/>
      <c r="Z1305" s="208"/>
    </row>
    <row r="1306">
      <c r="A1306" s="140"/>
      <c r="B1306" s="140"/>
      <c r="C1306" s="107"/>
      <c r="D1306" s="107"/>
      <c r="E1306" s="107"/>
      <c r="F1306" s="107"/>
      <c r="G1306" s="140"/>
      <c r="H1306" s="156"/>
      <c r="I1306" s="206"/>
      <c r="J1306" s="207"/>
      <c r="K1306" s="107"/>
      <c r="L1306" s="107"/>
      <c r="M1306" s="208"/>
      <c r="N1306" s="41"/>
      <c r="O1306" s="208"/>
      <c r="P1306" s="207"/>
      <c r="Q1306" s="208"/>
      <c r="R1306" s="208"/>
      <c r="S1306" s="107"/>
      <c r="T1306" s="207"/>
      <c r="U1306" s="208"/>
      <c r="V1306" s="208"/>
      <c r="W1306" s="208"/>
      <c r="X1306" s="208"/>
      <c r="Y1306" s="208"/>
      <c r="Z1306" s="208"/>
    </row>
    <row r="1307">
      <c r="A1307" s="140"/>
      <c r="B1307" s="140"/>
      <c r="C1307" s="107"/>
      <c r="D1307" s="107"/>
      <c r="E1307" s="107"/>
      <c r="F1307" s="107"/>
      <c r="G1307" s="140"/>
      <c r="H1307" s="156"/>
      <c r="I1307" s="206"/>
      <c r="J1307" s="207"/>
      <c r="K1307" s="107"/>
      <c r="L1307" s="107"/>
      <c r="M1307" s="208"/>
      <c r="N1307" s="41"/>
      <c r="O1307" s="208"/>
      <c r="P1307" s="207"/>
      <c r="Q1307" s="208"/>
      <c r="R1307" s="208"/>
      <c r="S1307" s="107"/>
      <c r="T1307" s="207"/>
      <c r="U1307" s="208"/>
      <c r="V1307" s="208"/>
      <c r="W1307" s="208"/>
      <c r="X1307" s="208"/>
      <c r="Y1307" s="208"/>
      <c r="Z1307" s="208"/>
    </row>
    <row r="1308">
      <c r="A1308" s="140"/>
      <c r="B1308" s="140"/>
      <c r="C1308" s="107"/>
      <c r="D1308" s="107"/>
      <c r="E1308" s="107"/>
      <c r="F1308" s="107"/>
      <c r="G1308" s="140"/>
      <c r="H1308" s="156"/>
      <c r="I1308" s="206"/>
      <c r="J1308" s="207"/>
      <c r="K1308" s="107"/>
      <c r="L1308" s="107"/>
      <c r="M1308" s="208"/>
      <c r="N1308" s="41"/>
      <c r="O1308" s="208"/>
      <c r="P1308" s="207"/>
      <c r="Q1308" s="208"/>
      <c r="R1308" s="208"/>
      <c r="S1308" s="107"/>
      <c r="T1308" s="207"/>
      <c r="U1308" s="208"/>
      <c r="V1308" s="208"/>
      <c r="W1308" s="208"/>
      <c r="X1308" s="208"/>
      <c r="Y1308" s="208"/>
      <c r="Z1308" s="208"/>
    </row>
    <row r="1309">
      <c r="A1309" s="140"/>
      <c r="B1309" s="140"/>
      <c r="C1309" s="107"/>
      <c r="D1309" s="107"/>
      <c r="E1309" s="107"/>
      <c r="F1309" s="107"/>
      <c r="G1309" s="140"/>
      <c r="H1309" s="156"/>
      <c r="I1309" s="206"/>
      <c r="J1309" s="207"/>
      <c r="K1309" s="107"/>
      <c r="L1309" s="107"/>
      <c r="M1309" s="208"/>
      <c r="N1309" s="41"/>
      <c r="O1309" s="208"/>
      <c r="P1309" s="207"/>
      <c r="Q1309" s="208"/>
      <c r="R1309" s="208"/>
      <c r="S1309" s="107"/>
      <c r="T1309" s="207"/>
      <c r="U1309" s="208"/>
      <c r="V1309" s="208"/>
      <c r="W1309" s="208"/>
      <c r="X1309" s="208"/>
      <c r="Y1309" s="208"/>
      <c r="Z1309" s="208"/>
    </row>
    <row r="1310">
      <c r="A1310" s="140"/>
      <c r="B1310" s="140"/>
      <c r="C1310" s="107"/>
      <c r="D1310" s="107"/>
      <c r="E1310" s="107"/>
      <c r="F1310" s="107"/>
      <c r="G1310" s="140"/>
      <c r="H1310" s="156"/>
      <c r="I1310" s="206"/>
      <c r="J1310" s="207"/>
      <c r="K1310" s="107"/>
      <c r="L1310" s="107"/>
      <c r="M1310" s="208"/>
      <c r="N1310" s="41"/>
      <c r="O1310" s="208"/>
      <c r="P1310" s="207"/>
      <c r="Q1310" s="208"/>
      <c r="R1310" s="208"/>
      <c r="S1310" s="107"/>
      <c r="T1310" s="207"/>
      <c r="U1310" s="208"/>
      <c r="V1310" s="208"/>
      <c r="W1310" s="208"/>
      <c r="X1310" s="208"/>
      <c r="Y1310" s="208"/>
      <c r="Z1310" s="208"/>
    </row>
    <row r="1311">
      <c r="A1311" s="140"/>
      <c r="B1311" s="140"/>
      <c r="C1311" s="107"/>
      <c r="D1311" s="107"/>
      <c r="E1311" s="107"/>
      <c r="F1311" s="107"/>
      <c r="G1311" s="140"/>
      <c r="H1311" s="156"/>
      <c r="I1311" s="206"/>
      <c r="J1311" s="207"/>
      <c r="K1311" s="107"/>
      <c r="L1311" s="107"/>
      <c r="M1311" s="208"/>
      <c r="N1311" s="41"/>
      <c r="O1311" s="208"/>
      <c r="P1311" s="207"/>
      <c r="Q1311" s="208"/>
      <c r="R1311" s="208"/>
      <c r="S1311" s="107"/>
      <c r="T1311" s="207"/>
      <c r="U1311" s="208"/>
      <c r="V1311" s="208"/>
      <c r="W1311" s="208"/>
      <c r="X1311" s="208"/>
      <c r="Y1311" s="208"/>
      <c r="Z1311" s="208"/>
    </row>
    <row r="1312">
      <c r="A1312" s="140"/>
      <c r="B1312" s="140"/>
      <c r="C1312" s="107"/>
      <c r="D1312" s="107"/>
      <c r="E1312" s="107"/>
      <c r="F1312" s="107"/>
      <c r="G1312" s="140"/>
      <c r="H1312" s="156"/>
      <c r="I1312" s="206"/>
      <c r="J1312" s="207"/>
      <c r="K1312" s="107"/>
      <c r="L1312" s="107"/>
      <c r="M1312" s="208"/>
      <c r="N1312" s="41"/>
      <c r="O1312" s="208"/>
      <c r="P1312" s="207"/>
      <c r="Q1312" s="208"/>
      <c r="R1312" s="208"/>
      <c r="S1312" s="107"/>
      <c r="T1312" s="207"/>
      <c r="U1312" s="208"/>
      <c r="V1312" s="208"/>
      <c r="W1312" s="208"/>
      <c r="X1312" s="208"/>
      <c r="Y1312" s="208"/>
      <c r="Z1312" s="208"/>
    </row>
    <row r="1313">
      <c r="A1313" s="140"/>
      <c r="B1313" s="140"/>
      <c r="C1313" s="107"/>
      <c r="D1313" s="107"/>
      <c r="E1313" s="107"/>
      <c r="F1313" s="107"/>
      <c r="G1313" s="140"/>
      <c r="H1313" s="156"/>
      <c r="I1313" s="206"/>
      <c r="J1313" s="207"/>
      <c r="K1313" s="107"/>
      <c r="L1313" s="107"/>
      <c r="M1313" s="208"/>
      <c r="N1313" s="41"/>
      <c r="O1313" s="208"/>
      <c r="P1313" s="207"/>
      <c r="Q1313" s="208"/>
      <c r="R1313" s="208"/>
      <c r="S1313" s="107"/>
      <c r="T1313" s="207"/>
      <c r="U1313" s="208"/>
      <c r="V1313" s="208"/>
      <c r="W1313" s="208"/>
      <c r="X1313" s="208"/>
      <c r="Y1313" s="208"/>
      <c r="Z1313" s="208"/>
    </row>
    <row r="1314">
      <c r="A1314" s="140"/>
      <c r="B1314" s="140"/>
      <c r="C1314" s="107"/>
      <c r="D1314" s="107"/>
      <c r="E1314" s="107"/>
      <c r="F1314" s="107"/>
      <c r="G1314" s="140"/>
      <c r="H1314" s="156"/>
      <c r="I1314" s="206"/>
      <c r="J1314" s="207"/>
      <c r="K1314" s="107"/>
      <c r="L1314" s="107"/>
      <c r="M1314" s="208"/>
      <c r="N1314" s="41"/>
      <c r="O1314" s="208"/>
      <c r="P1314" s="207"/>
      <c r="Q1314" s="208"/>
      <c r="R1314" s="208"/>
      <c r="S1314" s="107"/>
      <c r="T1314" s="207"/>
      <c r="U1314" s="208"/>
      <c r="V1314" s="208"/>
      <c r="W1314" s="208"/>
      <c r="X1314" s="208"/>
      <c r="Y1314" s="208"/>
      <c r="Z1314" s="208"/>
    </row>
    <row r="1315">
      <c r="A1315" s="140"/>
      <c r="B1315" s="140"/>
      <c r="C1315" s="107"/>
      <c r="D1315" s="107"/>
      <c r="E1315" s="107"/>
      <c r="F1315" s="107"/>
      <c r="G1315" s="140"/>
      <c r="H1315" s="156"/>
      <c r="I1315" s="206"/>
      <c r="J1315" s="207"/>
      <c r="K1315" s="107"/>
      <c r="L1315" s="107"/>
      <c r="M1315" s="208"/>
      <c r="N1315" s="41"/>
      <c r="O1315" s="208"/>
      <c r="P1315" s="207"/>
      <c r="Q1315" s="208"/>
      <c r="R1315" s="208"/>
      <c r="S1315" s="107"/>
      <c r="T1315" s="207"/>
      <c r="U1315" s="208"/>
      <c r="V1315" s="208"/>
      <c r="W1315" s="208"/>
      <c r="X1315" s="208"/>
      <c r="Y1315" s="208"/>
      <c r="Z1315" s="208"/>
    </row>
    <row r="1316">
      <c r="A1316" s="140"/>
      <c r="B1316" s="140"/>
      <c r="C1316" s="107"/>
      <c r="D1316" s="107"/>
      <c r="E1316" s="107"/>
      <c r="F1316" s="107"/>
      <c r="G1316" s="140"/>
      <c r="H1316" s="156"/>
      <c r="I1316" s="206"/>
      <c r="J1316" s="207"/>
      <c r="K1316" s="107"/>
      <c r="L1316" s="107"/>
      <c r="M1316" s="208"/>
      <c r="N1316" s="41"/>
      <c r="O1316" s="208"/>
      <c r="P1316" s="207"/>
      <c r="Q1316" s="208"/>
      <c r="R1316" s="208"/>
      <c r="S1316" s="107"/>
      <c r="T1316" s="207"/>
      <c r="U1316" s="208"/>
      <c r="V1316" s="208"/>
      <c r="W1316" s="208"/>
      <c r="X1316" s="208"/>
      <c r="Y1316" s="208"/>
      <c r="Z1316" s="208"/>
    </row>
    <row r="1317">
      <c r="A1317" s="140"/>
      <c r="B1317" s="140"/>
      <c r="C1317" s="107"/>
      <c r="D1317" s="107"/>
      <c r="E1317" s="107"/>
      <c r="F1317" s="107"/>
      <c r="G1317" s="140"/>
      <c r="H1317" s="156"/>
      <c r="I1317" s="206"/>
      <c r="J1317" s="207"/>
      <c r="K1317" s="107"/>
      <c r="L1317" s="107"/>
      <c r="M1317" s="208"/>
      <c r="N1317" s="41"/>
      <c r="O1317" s="208"/>
      <c r="P1317" s="207"/>
      <c r="Q1317" s="208"/>
      <c r="R1317" s="208"/>
      <c r="S1317" s="107"/>
      <c r="T1317" s="207"/>
      <c r="U1317" s="208"/>
      <c r="V1317" s="208"/>
      <c r="W1317" s="208"/>
      <c r="X1317" s="208"/>
      <c r="Y1317" s="208"/>
      <c r="Z1317" s="208"/>
    </row>
    <row r="1318">
      <c r="A1318" s="140"/>
      <c r="B1318" s="140"/>
      <c r="C1318" s="107"/>
      <c r="D1318" s="107"/>
      <c r="E1318" s="107"/>
      <c r="F1318" s="107"/>
      <c r="G1318" s="140"/>
      <c r="H1318" s="156"/>
      <c r="I1318" s="206"/>
      <c r="J1318" s="207"/>
      <c r="K1318" s="107"/>
      <c r="L1318" s="107"/>
      <c r="M1318" s="208"/>
      <c r="N1318" s="41"/>
      <c r="O1318" s="208"/>
      <c r="P1318" s="207"/>
      <c r="Q1318" s="208"/>
      <c r="R1318" s="208"/>
      <c r="S1318" s="107"/>
      <c r="T1318" s="207"/>
      <c r="U1318" s="208"/>
      <c r="V1318" s="208"/>
      <c r="W1318" s="208"/>
      <c r="X1318" s="208"/>
      <c r="Y1318" s="208"/>
      <c r="Z1318" s="208"/>
    </row>
    <row r="1319">
      <c r="A1319" s="140"/>
      <c r="B1319" s="140"/>
      <c r="C1319" s="107"/>
      <c r="D1319" s="107"/>
      <c r="E1319" s="107"/>
      <c r="F1319" s="107"/>
      <c r="G1319" s="140"/>
      <c r="H1319" s="156"/>
      <c r="I1319" s="206"/>
      <c r="J1319" s="207"/>
      <c r="K1319" s="107"/>
      <c r="L1319" s="107"/>
      <c r="M1319" s="208"/>
      <c r="N1319" s="41"/>
      <c r="O1319" s="208"/>
      <c r="P1319" s="207"/>
      <c r="Q1319" s="208"/>
      <c r="R1319" s="208"/>
      <c r="S1319" s="107"/>
      <c r="T1319" s="207"/>
      <c r="U1319" s="208"/>
      <c r="V1319" s="208"/>
      <c r="W1319" s="208"/>
      <c r="X1319" s="208"/>
      <c r="Y1319" s="208"/>
      <c r="Z1319" s="208"/>
    </row>
    <row r="1320">
      <c r="A1320" s="140"/>
      <c r="B1320" s="140"/>
      <c r="C1320" s="107"/>
      <c r="D1320" s="107"/>
      <c r="E1320" s="107"/>
      <c r="F1320" s="107"/>
      <c r="G1320" s="140"/>
      <c r="H1320" s="156"/>
      <c r="I1320" s="206"/>
      <c r="J1320" s="207"/>
      <c r="K1320" s="107"/>
      <c r="L1320" s="107"/>
      <c r="M1320" s="208"/>
      <c r="N1320" s="41"/>
      <c r="O1320" s="208"/>
      <c r="P1320" s="207"/>
      <c r="Q1320" s="208"/>
      <c r="R1320" s="208"/>
      <c r="S1320" s="107"/>
      <c r="T1320" s="207"/>
      <c r="U1320" s="208"/>
      <c r="V1320" s="208"/>
      <c r="W1320" s="208"/>
      <c r="X1320" s="208"/>
      <c r="Y1320" s="208"/>
      <c r="Z1320" s="208"/>
    </row>
    <row r="1321">
      <c r="A1321" s="140"/>
      <c r="B1321" s="140"/>
      <c r="C1321" s="107"/>
      <c r="D1321" s="107"/>
      <c r="E1321" s="107"/>
      <c r="F1321" s="107"/>
      <c r="G1321" s="140"/>
      <c r="H1321" s="156"/>
      <c r="I1321" s="206"/>
      <c r="J1321" s="207"/>
      <c r="K1321" s="107"/>
      <c r="L1321" s="107"/>
      <c r="M1321" s="208"/>
      <c r="N1321" s="41"/>
      <c r="O1321" s="208"/>
      <c r="P1321" s="207"/>
      <c r="Q1321" s="208"/>
      <c r="R1321" s="208"/>
      <c r="S1321" s="107"/>
      <c r="T1321" s="207"/>
      <c r="U1321" s="208"/>
      <c r="V1321" s="208"/>
      <c r="W1321" s="208"/>
      <c r="X1321" s="208"/>
      <c r="Y1321" s="208"/>
      <c r="Z1321" s="208"/>
    </row>
    <row r="1322">
      <c r="A1322" s="140"/>
      <c r="B1322" s="140"/>
      <c r="C1322" s="107"/>
      <c r="D1322" s="107"/>
      <c r="E1322" s="107"/>
      <c r="F1322" s="107"/>
      <c r="G1322" s="140"/>
      <c r="H1322" s="156"/>
      <c r="I1322" s="206"/>
      <c r="J1322" s="207"/>
      <c r="K1322" s="107"/>
      <c r="L1322" s="107"/>
      <c r="M1322" s="208"/>
      <c r="N1322" s="41"/>
      <c r="O1322" s="208"/>
      <c r="P1322" s="207"/>
      <c r="Q1322" s="208"/>
      <c r="R1322" s="208"/>
      <c r="S1322" s="107"/>
      <c r="T1322" s="207"/>
      <c r="U1322" s="208"/>
      <c r="V1322" s="208"/>
      <c r="W1322" s="208"/>
      <c r="X1322" s="208"/>
      <c r="Y1322" s="208"/>
      <c r="Z1322" s="208"/>
    </row>
    <row r="1323">
      <c r="A1323" s="140"/>
      <c r="B1323" s="140"/>
      <c r="C1323" s="107"/>
      <c r="D1323" s="107"/>
      <c r="E1323" s="107"/>
      <c r="F1323" s="107"/>
      <c r="G1323" s="140"/>
      <c r="H1323" s="156"/>
      <c r="I1323" s="206"/>
      <c r="J1323" s="207"/>
      <c r="K1323" s="107"/>
      <c r="L1323" s="107"/>
      <c r="M1323" s="208"/>
      <c r="N1323" s="41"/>
      <c r="O1323" s="208"/>
      <c r="P1323" s="207"/>
      <c r="Q1323" s="208"/>
      <c r="R1323" s="208"/>
      <c r="S1323" s="107"/>
      <c r="T1323" s="207"/>
      <c r="U1323" s="208"/>
      <c r="V1323" s="208"/>
      <c r="W1323" s="208"/>
      <c r="X1323" s="208"/>
      <c r="Y1323" s="208"/>
      <c r="Z1323" s="208"/>
    </row>
    <row r="1324">
      <c r="A1324" s="140"/>
      <c r="B1324" s="140"/>
      <c r="C1324" s="107"/>
      <c r="D1324" s="107"/>
      <c r="E1324" s="107"/>
      <c r="F1324" s="107"/>
      <c r="G1324" s="140"/>
      <c r="H1324" s="156"/>
      <c r="I1324" s="206"/>
      <c r="J1324" s="207"/>
      <c r="K1324" s="107"/>
      <c r="L1324" s="107"/>
      <c r="M1324" s="208"/>
      <c r="N1324" s="41"/>
      <c r="O1324" s="208"/>
      <c r="P1324" s="207"/>
      <c r="Q1324" s="208"/>
      <c r="R1324" s="208"/>
      <c r="S1324" s="107"/>
      <c r="T1324" s="207"/>
      <c r="U1324" s="208"/>
      <c r="V1324" s="208"/>
      <c r="W1324" s="208"/>
      <c r="X1324" s="208"/>
      <c r="Y1324" s="208"/>
      <c r="Z1324" s="208"/>
    </row>
    <row r="1325">
      <c r="A1325" s="140"/>
      <c r="B1325" s="140"/>
      <c r="C1325" s="107"/>
      <c r="D1325" s="107"/>
      <c r="E1325" s="107"/>
      <c r="F1325" s="107"/>
      <c r="G1325" s="140"/>
      <c r="H1325" s="156"/>
      <c r="I1325" s="206"/>
      <c r="J1325" s="207"/>
      <c r="K1325" s="107"/>
      <c r="L1325" s="107"/>
      <c r="M1325" s="208"/>
      <c r="N1325" s="41"/>
      <c r="O1325" s="208"/>
      <c r="P1325" s="207"/>
      <c r="Q1325" s="208"/>
      <c r="R1325" s="208"/>
      <c r="S1325" s="107"/>
      <c r="T1325" s="207"/>
      <c r="U1325" s="208"/>
      <c r="V1325" s="208"/>
      <c r="W1325" s="208"/>
      <c r="X1325" s="208"/>
      <c r="Y1325" s="208"/>
      <c r="Z1325" s="208"/>
    </row>
    <row r="1326">
      <c r="A1326" s="140"/>
      <c r="B1326" s="140"/>
      <c r="C1326" s="107"/>
      <c r="D1326" s="107"/>
      <c r="E1326" s="107"/>
      <c r="F1326" s="107"/>
      <c r="G1326" s="140"/>
      <c r="H1326" s="156"/>
      <c r="I1326" s="206"/>
      <c r="J1326" s="207"/>
      <c r="K1326" s="107"/>
      <c r="L1326" s="107"/>
      <c r="M1326" s="208"/>
      <c r="N1326" s="41"/>
      <c r="O1326" s="208"/>
      <c r="P1326" s="207"/>
      <c r="Q1326" s="208"/>
      <c r="R1326" s="208"/>
      <c r="S1326" s="107"/>
      <c r="T1326" s="207"/>
      <c r="U1326" s="208"/>
      <c r="V1326" s="208"/>
      <c r="W1326" s="208"/>
      <c r="X1326" s="208"/>
      <c r="Y1326" s="208"/>
      <c r="Z1326" s="208"/>
    </row>
    <row r="1327">
      <c r="A1327" s="140"/>
      <c r="B1327" s="140"/>
      <c r="C1327" s="107"/>
      <c r="D1327" s="107"/>
      <c r="E1327" s="107"/>
      <c r="F1327" s="107"/>
      <c r="G1327" s="140"/>
      <c r="H1327" s="156"/>
      <c r="I1327" s="206"/>
      <c r="J1327" s="207"/>
      <c r="K1327" s="107"/>
      <c r="L1327" s="107"/>
      <c r="M1327" s="208"/>
      <c r="N1327" s="41"/>
      <c r="O1327" s="208"/>
      <c r="P1327" s="207"/>
      <c r="Q1327" s="208"/>
      <c r="R1327" s="208"/>
      <c r="S1327" s="107"/>
      <c r="T1327" s="207"/>
      <c r="U1327" s="208"/>
      <c r="V1327" s="208"/>
      <c r="W1327" s="208"/>
      <c r="X1327" s="208"/>
      <c r="Y1327" s="208"/>
      <c r="Z1327" s="208"/>
    </row>
    <row r="1328">
      <c r="A1328" s="140"/>
      <c r="B1328" s="140"/>
      <c r="C1328" s="107"/>
      <c r="D1328" s="107"/>
      <c r="E1328" s="107"/>
      <c r="F1328" s="107"/>
      <c r="G1328" s="140"/>
      <c r="H1328" s="156"/>
      <c r="I1328" s="206"/>
      <c r="J1328" s="207"/>
      <c r="K1328" s="107"/>
      <c r="L1328" s="107"/>
      <c r="M1328" s="208"/>
      <c r="N1328" s="41"/>
      <c r="O1328" s="208"/>
      <c r="P1328" s="207"/>
      <c r="Q1328" s="208"/>
      <c r="R1328" s="208"/>
      <c r="S1328" s="107"/>
      <c r="T1328" s="207"/>
      <c r="U1328" s="208"/>
      <c r="V1328" s="208"/>
      <c r="W1328" s="208"/>
      <c r="X1328" s="208"/>
      <c r="Y1328" s="208"/>
      <c r="Z1328" s="208"/>
    </row>
    <row r="1329">
      <c r="A1329" s="140"/>
      <c r="B1329" s="140"/>
      <c r="C1329" s="107"/>
      <c r="D1329" s="107"/>
      <c r="E1329" s="107"/>
      <c r="F1329" s="107"/>
      <c r="G1329" s="140"/>
      <c r="H1329" s="156"/>
      <c r="I1329" s="206"/>
      <c r="J1329" s="207"/>
      <c r="K1329" s="107"/>
      <c r="L1329" s="107"/>
      <c r="M1329" s="208"/>
      <c r="N1329" s="41"/>
      <c r="O1329" s="208"/>
      <c r="P1329" s="207"/>
      <c r="Q1329" s="208"/>
      <c r="R1329" s="208"/>
      <c r="S1329" s="107"/>
      <c r="T1329" s="207"/>
      <c r="U1329" s="208"/>
      <c r="V1329" s="208"/>
      <c r="W1329" s="208"/>
      <c r="X1329" s="208"/>
      <c r="Y1329" s="208"/>
      <c r="Z1329" s="208"/>
    </row>
    <row r="1330">
      <c r="A1330" s="140"/>
      <c r="B1330" s="140"/>
      <c r="C1330" s="107"/>
      <c r="D1330" s="107"/>
      <c r="E1330" s="107"/>
      <c r="F1330" s="107"/>
      <c r="G1330" s="140"/>
      <c r="H1330" s="156"/>
      <c r="I1330" s="206"/>
      <c r="J1330" s="207"/>
      <c r="K1330" s="107"/>
      <c r="L1330" s="107"/>
      <c r="M1330" s="208"/>
      <c r="N1330" s="41"/>
      <c r="O1330" s="208"/>
      <c r="P1330" s="207"/>
      <c r="Q1330" s="208"/>
      <c r="R1330" s="208"/>
      <c r="S1330" s="107"/>
      <c r="T1330" s="207"/>
      <c r="U1330" s="208"/>
      <c r="V1330" s="208"/>
      <c r="W1330" s="208"/>
      <c r="X1330" s="208"/>
      <c r="Y1330" s="208"/>
      <c r="Z1330" s="208"/>
    </row>
    <row r="1331">
      <c r="A1331" s="140"/>
      <c r="B1331" s="140"/>
      <c r="C1331" s="107"/>
      <c r="D1331" s="107"/>
      <c r="E1331" s="107"/>
      <c r="F1331" s="107"/>
      <c r="G1331" s="140"/>
      <c r="H1331" s="156"/>
      <c r="I1331" s="206"/>
      <c r="J1331" s="207"/>
      <c r="K1331" s="107"/>
      <c r="L1331" s="107"/>
      <c r="M1331" s="208"/>
      <c r="N1331" s="41"/>
      <c r="O1331" s="208"/>
      <c r="P1331" s="207"/>
      <c r="Q1331" s="208"/>
      <c r="R1331" s="208"/>
      <c r="S1331" s="107"/>
      <c r="T1331" s="207"/>
      <c r="U1331" s="208"/>
      <c r="V1331" s="208"/>
      <c r="W1331" s="208"/>
      <c r="X1331" s="208"/>
      <c r="Y1331" s="208"/>
      <c r="Z1331" s="208"/>
    </row>
    <row r="1332">
      <c r="A1332" s="140"/>
      <c r="B1332" s="140"/>
      <c r="C1332" s="107"/>
      <c r="D1332" s="107"/>
      <c r="E1332" s="107"/>
      <c r="F1332" s="107"/>
      <c r="G1332" s="140"/>
      <c r="H1332" s="156"/>
      <c r="I1332" s="206"/>
      <c r="J1332" s="207"/>
      <c r="K1332" s="107"/>
      <c r="L1332" s="107"/>
      <c r="M1332" s="208"/>
      <c r="N1332" s="41"/>
      <c r="O1332" s="208"/>
      <c r="P1332" s="207"/>
      <c r="Q1332" s="208"/>
      <c r="R1332" s="208"/>
      <c r="S1332" s="107"/>
      <c r="T1332" s="207"/>
      <c r="U1332" s="208"/>
      <c r="V1332" s="208"/>
      <c r="W1332" s="208"/>
      <c r="X1332" s="208"/>
      <c r="Y1332" s="208"/>
      <c r="Z1332" s="208"/>
    </row>
    <row r="1333">
      <c r="A1333" s="140"/>
      <c r="B1333" s="140"/>
      <c r="C1333" s="107"/>
      <c r="D1333" s="107"/>
      <c r="E1333" s="107"/>
      <c r="F1333" s="107"/>
      <c r="G1333" s="140"/>
      <c r="H1333" s="156"/>
      <c r="I1333" s="206"/>
      <c r="J1333" s="207"/>
      <c r="K1333" s="107"/>
      <c r="L1333" s="107"/>
      <c r="M1333" s="208"/>
      <c r="N1333" s="41"/>
      <c r="O1333" s="208"/>
      <c r="P1333" s="207"/>
      <c r="Q1333" s="208"/>
      <c r="R1333" s="208"/>
      <c r="S1333" s="107"/>
      <c r="T1333" s="207"/>
      <c r="U1333" s="208"/>
      <c r="V1333" s="208"/>
      <c r="W1333" s="208"/>
      <c r="X1333" s="208"/>
      <c r="Y1333" s="208"/>
      <c r="Z1333" s="208"/>
    </row>
    <row r="1334">
      <c r="A1334" s="140"/>
      <c r="B1334" s="140"/>
      <c r="C1334" s="107"/>
      <c r="D1334" s="107"/>
      <c r="E1334" s="107"/>
      <c r="F1334" s="107"/>
      <c r="G1334" s="140"/>
      <c r="H1334" s="156"/>
      <c r="I1334" s="206"/>
      <c r="J1334" s="207"/>
      <c r="K1334" s="107"/>
      <c r="L1334" s="107"/>
      <c r="M1334" s="208"/>
      <c r="N1334" s="41"/>
      <c r="O1334" s="208"/>
      <c r="P1334" s="207"/>
      <c r="Q1334" s="208"/>
      <c r="R1334" s="208"/>
      <c r="S1334" s="107"/>
      <c r="T1334" s="207"/>
      <c r="U1334" s="208"/>
      <c r="V1334" s="208"/>
      <c r="W1334" s="208"/>
      <c r="X1334" s="208"/>
      <c r="Y1334" s="208"/>
      <c r="Z1334" s="208"/>
    </row>
    <row r="1335">
      <c r="A1335" s="140"/>
      <c r="B1335" s="140"/>
      <c r="C1335" s="107"/>
      <c r="D1335" s="107"/>
      <c r="E1335" s="107"/>
      <c r="F1335" s="107"/>
      <c r="G1335" s="140"/>
      <c r="H1335" s="156"/>
      <c r="I1335" s="206"/>
      <c r="J1335" s="207"/>
      <c r="K1335" s="107"/>
      <c r="L1335" s="107"/>
      <c r="M1335" s="208"/>
      <c r="N1335" s="41"/>
      <c r="O1335" s="208"/>
      <c r="P1335" s="207"/>
      <c r="Q1335" s="208"/>
      <c r="R1335" s="208"/>
      <c r="S1335" s="107"/>
      <c r="T1335" s="207"/>
      <c r="U1335" s="208"/>
      <c r="V1335" s="208"/>
      <c r="W1335" s="208"/>
      <c r="X1335" s="208"/>
      <c r="Y1335" s="208"/>
      <c r="Z1335" s="208"/>
    </row>
    <row r="1336">
      <c r="A1336" s="140"/>
      <c r="B1336" s="140"/>
      <c r="C1336" s="107"/>
      <c r="D1336" s="107"/>
      <c r="E1336" s="107"/>
      <c r="F1336" s="107"/>
      <c r="G1336" s="140"/>
      <c r="H1336" s="156"/>
      <c r="I1336" s="206"/>
      <c r="J1336" s="207"/>
      <c r="K1336" s="107"/>
      <c r="L1336" s="107"/>
      <c r="M1336" s="208"/>
      <c r="N1336" s="41"/>
      <c r="O1336" s="208"/>
      <c r="P1336" s="207"/>
      <c r="Q1336" s="208"/>
      <c r="R1336" s="208"/>
      <c r="S1336" s="107"/>
      <c r="T1336" s="207"/>
      <c r="U1336" s="208"/>
      <c r="V1336" s="208"/>
      <c r="W1336" s="208"/>
      <c r="X1336" s="208"/>
      <c r="Y1336" s="208"/>
      <c r="Z1336" s="208"/>
    </row>
    <row r="1337">
      <c r="A1337" s="140"/>
      <c r="B1337" s="140"/>
      <c r="C1337" s="107"/>
      <c r="D1337" s="107"/>
      <c r="E1337" s="107"/>
      <c r="F1337" s="107"/>
      <c r="G1337" s="140"/>
      <c r="H1337" s="156"/>
      <c r="I1337" s="206"/>
      <c r="J1337" s="207"/>
      <c r="K1337" s="107"/>
      <c r="L1337" s="107"/>
      <c r="M1337" s="208"/>
      <c r="N1337" s="41"/>
      <c r="O1337" s="208"/>
      <c r="P1337" s="207"/>
      <c r="Q1337" s="208"/>
      <c r="R1337" s="208"/>
      <c r="S1337" s="107"/>
      <c r="T1337" s="207"/>
      <c r="U1337" s="208"/>
      <c r="V1337" s="208"/>
      <c r="W1337" s="208"/>
      <c r="X1337" s="208"/>
      <c r="Y1337" s="208"/>
      <c r="Z1337" s="208"/>
    </row>
    <row r="1338">
      <c r="A1338" s="140"/>
      <c r="B1338" s="140"/>
      <c r="C1338" s="107"/>
      <c r="D1338" s="107"/>
      <c r="E1338" s="107"/>
      <c r="F1338" s="107"/>
      <c r="G1338" s="140"/>
      <c r="H1338" s="156"/>
      <c r="I1338" s="206"/>
      <c r="J1338" s="207"/>
      <c r="K1338" s="107"/>
      <c r="L1338" s="107"/>
      <c r="M1338" s="208"/>
      <c r="N1338" s="41"/>
      <c r="O1338" s="208"/>
      <c r="P1338" s="207"/>
      <c r="Q1338" s="208"/>
      <c r="R1338" s="208"/>
      <c r="S1338" s="107"/>
      <c r="T1338" s="207"/>
      <c r="U1338" s="208"/>
      <c r="V1338" s="208"/>
      <c r="W1338" s="208"/>
      <c r="X1338" s="208"/>
      <c r="Y1338" s="208"/>
      <c r="Z1338" s="208"/>
    </row>
    <row r="1339">
      <c r="A1339" s="140"/>
      <c r="B1339" s="140"/>
      <c r="C1339" s="107"/>
      <c r="D1339" s="107"/>
      <c r="E1339" s="107"/>
      <c r="F1339" s="107"/>
      <c r="G1339" s="140"/>
      <c r="H1339" s="156"/>
      <c r="I1339" s="206"/>
      <c r="J1339" s="207"/>
      <c r="K1339" s="107"/>
      <c r="L1339" s="107"/>
      <c r="M1339" s="208"/>
      <c r="N1339" s="41"/>
      <c r="O1339" s="208"/>
      <c r="P1339" s="207"/>
      <c r="Q1339" s="208"/>
      <c r="R1339" s="208"/>
      <c r="S1339" s="107"/>
      <c r="T1339" s="207"/>
      <c r="U1339" s="208"/>
      <c r="V1339" s="208"/>
      <c r="W1339" s="208"/>
      <c r="X1339" s="208"/>
      <c r="Y1339" s="208"/>
      <c r="Z1339" s="208"/>
    </row>
    <row r="1340">
      <c r="A1340" s="140"/>
      <c r="B1340" s="140"/>
      <c r="C1340" s="107"/>
      <c r="D1340" s="107"/>
      <c r="E1340" s="107"/>
      <c r="F1340" s="107"/>
      <c r="G1340" s="140"/>
      <c r="H1340" s="156"/>
      <c r="I1340" s="206"/>
      <c r="J1340" s="207"/>
      <c r="K1340" s="107"/>
      <c r="L1340" s="107"/>
      <c r="M1340" s="208"/>
      <c r="N1340" s="41"/>
      <c r="O1340" s="208"/>
      <c r="P1340" s="207"/>
      <c r="Q1340" s="208"/>
      <c r="R1340" s="208"/>
      <c r="S1340" s="107"/>
      <c r="T1340" s="207"/>
      <c r="U1340" s="208"/>
      <c r="V1340" s="208"/>
      <c r="W1340" s="208"/>
      <c r="X1340" s="208"/>
      <c r="Y1340" s="208"/>
      <c r="Z1340" s="208"/>
    </row>
    <row r="1341">
      <c r="A1341" s="140"/>
      <c r="B1341" s="140"/>
      <c r="C1341" s="107"/>
      <c r="D1341" s="107"/>
      <c r="E1341" s="107"/>
      <c r="F1341" s="107"/>
      <c r="G1341" s="140"/>
      <c r="H1341" s="156"/>
      <c r="I1341" s="206"/>
      <c r="J1341" s="207"/>
      <c r="K1341" s="107"/>
      <c r="L1341" s="107"/>
      <c r="M1341" s="208"/>
      <c r="N1341" s="41"/>
      <c r="O1341" s="208"/>
      <c r="P1341" s="207"/>
      <c r="Q1341" s="208"/>
      <c r="R1341" s="208"/>
      <c r="S1341" s="107"/>
      <c r="T1341" s="207"/>
      <c r="U1341" s="208"/>
      <c r="V1341" s="208"/>
      <c r="W1341" s="208"/>
      <c r="X1341" s="208"/>
      <c r="Y1341" s="208"/>
      <c r="Z1341" s="208"/>
    </row>
    <row r="1342">
      <c r="A1342" s="140"/>
      <c r="B1342" s="140"/>
      <c r="C1342" s="107"/>
      <c r="D1342" s="107"/>
      <c r="E1342" s="107"/>
      <c r="F1342" s="107"/>
      <c r="G1342" s="140"/>
      <c r="H1342" s="156"/>
      <c r="I1342" s="206"/>
      <c r="J1342" s="207"/>
      <c r="K1342" s="107"/>
      <c r="L1342" s="107"/>
      <c r="M1342" s="208"/>
      <c r="N1342" s="41"/>
      <c r="O1342" s="208"/>
      <c r="P1342" s="207"/>
      <c r="Q1342" s="208"/>
      <c r="R1342" s="208"/>
      <c r="S1342" s="107"/>
      <c r="T1342" s="207"/>
      <c r="U1342" s="208"/>
      <c r="V1342" s="208"/>
      <c r="W1342" s="208"/>
      <c r="X1342" s="208"/>
      <c r="Y1342" s="208"/>
      <c r="Z1342" s="208"/>
    </row>
    <row r="1343">
      <c r="A1343" s="140"/>
      <c r="B1343" s="140"/>
      <c r="C1343" s="107"/>
      <c r="D1343" s="107"/>
      <c r="E1343" s="107"/>
      <c r="F1343" s="107"/>
      <c r="G1343" s="140"/>
      <c r="H1343" s="156"/>
      <c r="I1343" s="206"/>
      <c r="J1343" s="207"/>
      <c r="K1343" s="107"/>
      <c r="L1343" s="107"/>
      <c r="M1343" s="208"/>
      <c r="N1343" s="41"/>
      <c r="O1343" s="208"/>
      <c r="P1343" s="207"/>
      <c r="Q1343" s="208"/>
      <c r="R1343" s="208"/>
      <c r="S1343" s="107"/>
      <c r="T1343" s="207"/>
      <c r="U1343" s="208"/>
      <c r="V1343" s="208"/>
      <c r="W1343" s="208"/>
      <c r="X1343" s="208"/>
      <c r="Y1343" s="208"/>
      <c r="Z1343" s="208"/>
    </row>
    <row r="1344">
      <c r="A1344" s="140"/>
      <c r="B1344" s="140"/>
      <c r="C1344" s="107"/>
      <c r="D1344" s="107"/>
      <c r="E1344" s="107"/>
      <c r="F1344" s="107"/>
      <c r="G1344" s="140"/>
      <c r="H1344" s="156"/>
      <c r="I1344" s="206"/>
      <c r="J1344" s="207"/>
      <c r="K1344" s="107"/>
      <c r="L1344" s="107"/>
      <c r="M1344" s="208"/>
      <c r="N1344" s="41"/>
      <c r="O1344" s="208"/>
      <c r="P1344" s="207"/>
      <c r="Q1344" s="208"/>
      <c r="R1344" s="208"/>
      <c r="S1344" s="107"/>
      <c r="T1344" s="207"/>
      <c r="U1344" s="208"/>
      <c r="V1344" s="208"/>
      <c r="W1344" s="208"/>
      <c r="X1344" s="208"/>
      <c r="Y1344" s="208"/>
      <c r="Z1344" s="208"/>
    </row>
    <row r="1345">
      <c r="A1345" s="140"/>
      <c r="B1345" s="140"/>
      <c r="C1345" s="107"/>
      <c r="D1345" s="107"/>
      <c r="E1345" s="107"/>
      <c r="F1345" s="107"/>
      <c r="G1345" s="140"/>
      <c r="H1345" s="156"/>
      <c r="I1345" s="206"/>
      <c r="J1345" s="207"/>
      <c r="K1345" s="107"/>
      <c r="L1345" s="107"/>
      <c r="M1345" s="208"/>
      <c r="N1345" s="41"/>
      <c r="O1345" s="208"/>
      <c r="P1345" s="207"/>
      <c r="Q1345" s="208"/>
      <c r="R1345" s="208"/>
      <c r="S1345" s="107"/>
      <c r="T1345" s="207"/>
      <c r="U1345" s="208"/>
      <c r="V1345" s="208"/>
      <c r="W1345" s="208"/>
      <c r="X1345" s="208"/>
      <c r="Y1345" s="208"/>
      <c r="Z1345" s="208"/>
    </row>
    <row r="1346">
      <c r="A1346" s="140"/>
      <c r="B1346" s="140"/>
      <c r="C1346" s="107"/>
      <c r="D1346" s="107"/>
      <c r="E1346" s="107"/>
      <c r="F1346" s="107"/>
      <c r="G1346" s="140"/>
      <c r="H1346" s="156"/>
      <c r="I1346" s="206"/>
      <c r="J1346" s="207"/>
      <c r="K1346" s="107"/>
      <c r="L1346" s="107"/>
      <c r="M1346" s="208"/>
      <c r="N1346" s="41"/>
      <c r="O1346" s="208"/>
      <c r="P1346" s="207"/>
      <c r="Q1346" s="208"/>
      <c r="R1346" s="208"/>
      <c r="S1346" s="107"/>
      <c r="T1346" s="207"/>
      <c r="U1346" s="208"/>
      <c r="V1346" s="208"/>
      <c r="W1346" s="208"/>
      <c r="X1346" s="208"/>
      <c r="Y1346" s="208"/>
      <c r="Z1346" s="208"/>
    </row>
    <row r="1347">
      <c r="A1347" s="140"/>
      <c r="B1347" s="140"/>
      <c r="C1347" s="107"/>
      <c r="D1347" s="107"/>
      <c r="E1347" s="107"/>
      <c r="F1347" s="107"/>
      <c r="G1347" s="140"/>
      <c r="H1347" s="156"/>
      <c r="I1347" s="206"/>
      <c r="J1347" s="207"/>
      <c r="K1347" s="107"/>
      <c r="L1347" s="107"/>
      <c r="M1347" s="208"/>
      <c r="N1347" s="41"/>
      <c r="O1347" s="208"/>
      <c r="P1347" s="207"/>
      <c r="Q1347" s="208"/>
      <c r="R1347" s="208"/>
      <c r="S1347" s="107"/>
      <c r="T1347" s="207"/>
      <c r="U1347" s="208"/>
      <c r="V1347" s="208"/>
      <c r="W1347" s="208"/>
      <c r="X1347" s="208"/>
      <c r="Y1347" s="208"/>
      <c r="Z1347" s="208"/>
    </row>
    <row r="1348">
      <c r="A1348" s="140"/>
      <c r="B1348" s="140"/>
      <c r="C1348" s="107"/>
      <c r="D1348" s="107"/>
      <c r="E1348" s="107"/>
      <c r="F1348" s="107"/>
      <c r="G1348" s="140"/>
      <c r="H1348" s="156"/>
      <c r="I1348" s="206"/>
      <c r="J1348" s="207"/>
      <c r="K1348" s="107"/>
      <c r="L1348" s="107"/>
      <c r="M1348" s="208"/>
      <c r="N1348" s="41"/>
      <c r="O1348" s="208"/>
      <c r="P1348" s="207"/>
      <c r="Q1348" s="208"/>
      <c r="R1348" s="208"/>
      <c r="S1348" s="107"/>
      <c r="T1348" s="207"/>
      <c r="U1348" s="208"/>
      <c r="V1348" s="208"/>
      <c r="W1348" s="208"/>
      <c r="X1348" s="208"/>
      <c r="Y1348" s="208"/>
      <c r="Z1348" s="208"/>
    </row>
    <row r="1349">
      <c r="A1349" s="140"/>
      <c r="B1349" s="140"/>
      <c r="C1349" s="107"/>
      <c r="D1349" s="107"/>
      <c r="E1349" s="107"/>
      <c r="F1349" s="107"/>
      <c r="G1349" s="140"/>
      <c r="H1349" s="156"/>
      <c r="I1349" s="206"/>
      <c r="J1349" s="207"/>
      <c r="K1349" s="107"/>
      <c r="L1349" s="107"/>
      <c r="M1349" s="208"/>
      <c r="N1349" s="41"/>
      <c r="O1349" s="208"/>
      <c r="P1349" s="207"/>
      <c r="Q1349" s="208"/>
      <c r="R1349" s="208"/>
      <c r="S1349" s="107"/>
      <c r="T1349" s="207"/>
      <c r="U1349" s="208"/>
      <c r="V1349" s="208"/>
      <c r="W1349" s="208"/>
      <c r="X1349" s="208"/>
      <c r="Y1349" s="208"/>
      <c r="Z1349" s="208"/>
    </row>
    <row r="1350">
      <c r="A1350" s="140"/>
      <c r="B1350" s="140"/>
      <c r="C1350" s="107"/>
      <c r="D1350" s="107"/>
      <c r="E1350" s="107"/>
      <c r="F1350" s="107"/>
      <c r="G1350" s="140"/>
      <c r="H1350" s="156"/>
      <c r="I1350" s="206"/>
      <c r="J1350" s="207"/>
      <c r="K1350" s="107"/>
      <c r="L1350" s="107"/>
      <c r="M1350" s="208"/>
      <c r="N1350" s="41"/>
      <c r="O1350" s="208"/>
      <c r="P1350" s="207"/>
      <c r="Q1350" s="208"/>
      <c r="R1350" s="208"/>
      <c r="S1350" s="107"/>
      <c r="T1350" s="207"/>
      <c r="U1350" s="208"/>
      <c r="V1350" s="208"/>
      <c r="W1350" s="208"/>
      <c r="X1350" s="208"/>
      <c r="Y1350" s="208"/>
      <c r="Z1350" s="208"/>
    </row>
    <row r="1351">
      <c r="A1351" s="140"/>
      <c r="B1351" s="140"/>
      <c r="C1351" s="107"/>
      <c r="D1351" s="107"/>
      <c r="E1351" s="107"/>
      <c r="F1351" s="107"/>
      <c r="G1351" s="140"/>
      <c r="H1351" s="156"/>
      <c r="I1351" s="206"/>
      <c r="J1351" s="207"/>
      <c r="K1351" s="107"/>
      <c r="L1351" s="107"/>
      <c r="M1351" s="208"/>
      <c r="N1351" s="41"/>
      <c r="O1351" s="208"/>
      <c r="P1351" s="207"/>
      <c r="Q1351" s="208"/>
      <c r="R1351" s="208"/>
      <c r="S1351" s="107"/>
      <c r="T1351" s="207"/>
      <c r="U1351" s="208"/>
      <c r="V1351" s="208"/>
      <c r="W1351" s="208"/>
      <c r="X1351" s="208"/>
      <c r="Y1351" s="208"/>
      <c r="Z1351" s="208"/>
    </row>
    <row r="1352">
      <c r="A1352" s="140"/>
      <c r="B1352" s="140"/>
      <c r="C1352" s="107"/>
      <c r="D1352" s="107"/>
      <c r="E1352" s="107"/>
      <c r="F1352" s="107"/>
      <c r="G1352" s="140"/>
      <c r="H1352" s="156"/>
      <c r="I1352" s="206"/>
      <c r="J1352" s="207"/>
      <c r="K1352" s="107"/>
      <c r="L1352" s="107"/>
      <c r="M1352" s="208"/>
      <c r="N1352" s="41"/>
      <c r="O1352" s="208"/>
      <c r="P1352" s="207"/>
      <c r="Q1352" s="208"/>
      <c r="R1352" s="208"/>
      <c r="S1352" s="107"/>
      <c r="T1352" s="207"/>
      <c r="U1352" s="208"/>
      <c r="V1352" s="208"/>
      <c r="W1352" s="208"/>
      <c r="X1352" s="208"/>
      <c r="Y1352" s="208"/>
      <c r="Z1352" s="208"/>
    </row>
    <row r="1353">
      <c r="A1353" s="140"/>
      <c r="B1353" s="140"/>
      <c r="C1353" s="107"/>
      <c r="D1353" s="107"/>
      <c r="E1353" s="107"/>
      <c r="F1353" s="107"/>
      <c r="G1353" s="140"/>
      <c r="H1353" s="156"/>
      <c r="I1353" s="206"/>
      <c r="J1353" s="207"/>
      <c r="K1353" s="107"/>
      <c r="L1353" s="107"/>
      <c r="M1353" s="208"/>
      <c r="N1353" s="41"/>
      <c r="O1353" s="208"/>
      <c r="P1353" s="207"/>
      <c r="Q1353" s="208"/>
      <c r="R1353" s="208"/>
      <c r="S1353" s="107"/>
      <c r="T1353" s="207"/>
      <c r="U1353" s="208"/>
      <c r="V1353" s="208"/>
      <c r="W1353" s="208"/>
      <c r="X1353" s="208"/>
      <c r="Y1353" s="208"/>
      <c r="Z1353" s="208"/>
    </row>
    <row r="1354">
      <c r="A1354" s="140"/>
      <c r="B1354" s="140"/>
      <c r="C1354" s="107"/>
      <c r="D1354" s="107"/>
      <c r="E1354" s="107"/>
      <c r="F1354" s="107"/>
      <c r="G1354" s="140"/>
      <c r="H1354" s="156"/>
      <c r="I1354" s="206"/>
      <c r="J1354" s="207"/>
      <c r="K1354" s="107"/>
      <c r="L1354" s="107"/>
      <c r="M1354" s="208"/>
      <c r="N1354" s="41"/>
      <c r="O1354" s="208"/>
      <c r="P1354" s="207"/>
      <c r="Q1354" s="208"/>
      <c r="R1354" s="208"/>
      <c r="S1354" s="107"/>
      <c r="T1354" s="207"/>
      <c r="U1354" s="208"/>
      <c r="V1354" s="208"/>
      <c r="W1354" s="208"/>
      <c r="X1354" s="208"/>
      <c r="Y1354" s="208"/>
      <c r="Z1354" s="208"/>
    </row>
    <row r="1355">
      <c r="A1355" s="140"/>
      <c r="B1355" s="140"/>
      <c r="C1355" s="107"/>
      <c r="D1355" s="107"/>
      <c r="E1355" s="107"/>
      <c r="F1355" s="107"/>
      <c r="G1355" s="140"/>
      <c r="H1355" s="156"/>
      <c r="I1355" s="206"/>
      <c r="J1355" s="207"/>
      <c r="K1355" s="107"/>
      <c r="L1355" s="107"/>
      <c r="M1355" s="208"/>
      <c r="N1355" s="41"/>
      <c r="O1355" s="208"/>
      <c r="P1355" s="207"/>
      <c r="Q1355" s="208"/>
      <c r="R1355" s="208"/>
      <c r="S1355" s="107"/>
      <c r="T1355" s="207"/>
      <c r="U1355" s="208"/>
      <c r="V1355" s="208"/>
      <c r="W1355" s="208"/>
      <c r="X1355" s="208"/>
      <c r="Y1355" s="208"/>
      <c r="Z1355" s="208"/>
    </row>
    <row r="1356">
      <c r="A1356" s="140"/>
      <c r="B1356" s="140"/>
      <c r="C1356" s="107"/>
      <c r="D1356" s="107"/>
      <c r="E1356" s="107"/>
      <c r="F1356" s="107"/>
      <c r="G1356" s="140"/>
      <c r="H1356" s="156"/>
      <c r="I1356" s="206"/>
      <c r="J1356" s="207"/>
      <c r="K1356" s="107"/>
      <c r="L1356" s="107"/>
      <c r="M1356" s="208"/>
      <c r="N1356" s="41"/>
      <c r="O1356" s="208"/>
      <c r="P1356" s="207"/>
      <c r="Q1356" s="208"/>
      <c r="R1356" s="208"/>
      <c r="S1356" s="107"/>
      <c r="T1356" s="207"/>
      <c r="U1356" s="208"/>
      <c r="V1356" s="208"/>
      <c r="W1356" s="208"/>
      <c r="X1356" s="208"/>
      <c r="Y1356" s="208"/>
      <c r="Z1356" s="208"/>
    </row>
    <row r="1357">
      <c r="A1357" s="140"/>
      <c r="B1357" s="140"/>
      <c r="C1357" s="107"/>
      <c r="D1357" s="107"/>
      <c r="E1357" s="107"/>
      <c r="F1357" s="107"/>
      <c r="G1357" s="140"/>
      <c r="H1357" s="156"/>
      <c r="I1357" s="206"/>
      <c r="J1357" s="207"/>
      <c r="K1357" s="107"/>
      <c r="L1357" s="107"/>
      <c r="M1357" s="208"/>
      <c r="N1357" s="41"/>
      <c r="O1357" s="208"/>
      <c r="P1357" s="207"/>
      <c r="Q1357" s="208"/>
      <c r="R1357" s="208"/>
      <c r="S1357" s="107"/>
      <c r="T1357" s="207"/>
      <c r="U1357" s="208"/>
      <c r="V1357" s="208"/>
      <c r="W1357" s="208"/>
      <c r="X1357" s="208"/>
      <c r="Y1357" s="208"/>
      <c r="Z1357" s="208"/>
    </row>
    <row r="1358">
      <c r="A1358" s="140"/>
      <c r="B1358" s="140"/>
      <c r="C1358" s="107"/>
      <c r="D1358" s="107"/>
      <c r="E1358" s="107"/>
      <c r="F1358" s="107"/>
      <c r="G1358" s="140"/>
      <c r="H1358" s="156"/>
      <c r="I1358" s="206"/>
      <c r="J1358" s="207"/>
      <c r="K1358" s="107"/>
      <c r="L1358" s="107"/>
      <c r="M1358" s="208"/>
      <c r="N1358" s="41"/>
      <c r="O1358" s="208"/>
      <c r="P1358" s="207"/>
      <c r="Q1358" s="208"/>
      <c r="R1358" s="208"/>
      <c r="S1358" s="107"/>
      <c r="T1358" s="207"/>
      <c r="U1358" s="208"/>
      <c r="V1358" s="208"/>
      <c r="W1358" s="208"/>
      <c r="X1358" s="208"/>
      <c r="Y1358" s="208"/>
      <c r="Z1358" s="208"/>
    </row>
    <row r="1359">
      <c r="A1359" s="140"/>
      <c r="B1359" s="140"/>
      <c r="C1359" s="107"/>
      <c r="D1359" s="107"/>
      <c r="E1359" s="107"/>
      <c r="F1359" s="107"/>
      <c r="G1359" s="140"/>
      <c r="H1359" s="156"/>
      <c r="I1359" s="206"/>
      <c r="J1359" s="207"/>
      <c r="K1359" s="107"/>
      <c r="L1359" s="107"/>
      <c r="M1359" s="208"/>
      <c r="N1359" s="41"/>
      <c r="O1359" s="208"/>
      <c r="P1359" s="207"/>
      <c r="Q1359" s="208"/>
      <c r="R1359" s="208"/>
      <c r="S1359" s="107"/>
      <c r="T1359" s="207"/>
      <c r="U1359" s="208"/>
      <c r="V1359" s="208"/>
      <c r="W1359" s="208"/>
      <c r="X1359" s="208"/>
      <c r="Y1359" s="208"/>
      <c r="Z1359" s="208"/>
    </row>
    <row r="1360">
      <c r="A1360" s="140"/>
      <c r="B1360" s="140"/>
      <c r="C1360" s="107"/>
      <c r="D1360" s="107"/>
      <c r="E1360" s="107"/>
      <c r="F1360" s="107"/>
      <c r="G1360" s="140"/>
      <c r="H1360" s="156"/>
      <c r="I1360" s="206"/>
      <c r="J1360" s="207"/>
      <c r="K1360" s="107"/>
      <c r="L1360" s="107"/>
      <c r="M1360" s="208"/>
      <c r="N1360" s="41"/>
      <c r="O1360" s="208"/>
      <c r="P1360" s="207"/>
      <c r="Q1360" s="208"/>
      <c r="R1360" s="208"/>
      <c r="S1360" s="107"/>
      <c r="T1360" s="207"/>
      <c r="U1360" s="208"/>
      <c r="V1360" s="208"/>
      <c r="W1360" s="208"/>
      <c r="X1360" s="208"/>
      <c r="Y1360" s="208"/>
      <c r="Z1360" s="208"/>
    </row>
    <row r="1361">
      <c r="A1361" s="140"/>
      <c r="B1361" s="140"/>
      <c r="C1361" s="107"/>
      <c r="D1361" s="107"/>
      <c r="E1361" s="107"/>
      <c r="F1361" s="107"/>
      <c r="G1361" s="140"/>
      <c r="H1361" s="156"/>
      <c r="I1361" s="206"/>
      <c r="J1361" s="207"/>
      <c r="K1361" s="107"/>
      <c r="L1361" s="107"/>
      <c r="M1361" s="208"/>
      <c r="N1361" s="41"/>
      <c r="O1361" s="208"/>
      <c r="P1361" s="207"/>
      <c r="Q1361" s="208"/>
      <c r="R1361" s="208"/>
      <c r="S1361" s="107"/>
      <c r="T1361" s="207"/>
      <c r="U1361" s="208"/>
      <c r="V1361" s="208"/>
      <c r="W1361" s="208"/>
      <c r="X1361" s="208"/>
      <c r="Y1361" s="208"/>
      <c r="Z1361" s="208"/>
    </row>
    <row r="1362">
      <c r="A1362" s="140"/>
      <c r="B1362" s="140"/>
      <c r="C1362" s="107"/>
      <c r="D1362" s="107"/>
      <c r="E1362" s="107"/>
      <c r="F1362" s="107"/>
      <c r="G1362" s="140"/>
      <c r="H1362" s="156"/>
      <c r="I1362" s="206"/>
      <c r="J1362" s="207"/>
      <c r="K1362" s="107"/>
      <c r="L1362" s="107"/>
      <c r="M1362" s="208"/>
      <c r="N1362" s="41"/>
      <c r="O1362" s="208"/>
      <c r="P1362" s="207"/>
      <c r="Q1362" s="208"/>
      <c r="R1362" s="208"/>
      <c r="S1362" s="107"/>
      <c r="T1362" s="207"/>
      <c r="U1362" s="208"/>
      <c r="V1362" s="208"/>
      <c r="W1362" s="208"/>
      <c r="X1362" s="208"/>
      <c r="Y1362" s="208"/>
      <c r="Z1362" s="208"/>
    </row>
    <row r="1363">
      <c r="A1363" s="140"/>
      <c r="B1363" s="140"/>
      <c r="C1363" s="107"/>
      <c r="D1363" s="107"/>
      <c r="E1363" s="107"/>
      <c r="F1363" s="107"/>
      <c r="G1363" s="140"/>
      <c r="H1363" s="156"/>
      <c r="I1363" s="206"/>
      <c r="J1363" s="207"/>
      <c r="K1363" s="107"/>
      <c r="L1363" s="107"/>
      <c r="M1363" s="208"/>
      <c r="N1363" s="41"/>
      <c r="O1363" s="208"/>
      <c r="P1363" s="207"/>
      <c r="Q1363" s="208"/>
      <c r="R1363" s="208"/>
      <c r="S1363" s="107"/>
      <c r="T1363" s="207"/>
      <c r="U1363" s="208"/>
      <c r="V1363" s="208"/>
      <c r="W1363" s="208"/>
      <c r="X1363" s="208"/>
      <c r="Y1363" s="208"/>
      <c r="Z1363" s="208"/>
    </row>
    <row r="1364">
      <c r="A1364" s="140"/>
      <c r="B1364" s="140"/>
      <c r="C1364" s="107"/>
      <c r="D1364" s="107"/>
      <c r="E1364" s="107"/>
      <c r="F1364" s="107"/>
      <c r="G1364" s="140"/>
      <c r="H1364" s="156"/>
      <c r="I1364" s="206"/>
      <c r="J1364" s="207"/>
      <c r="K1364" s="107"/>
      <c r="L1364" s="107"/>
      <c r="M1364" s="208"/>
      <c r="N1364" s="41"/>
      <c r="O1364" s="208"/>
      <c r="P1364" s="207"/>
      <c r="Q1364" s="208"/>
      <c r="R1364" s="208"/>
      <c r="S1364" s="107"/>
      <c r="T1364" s="207"/>
      <c r="U1364" s="208"/>
      <c r="V1364" s="208"/>
      <c r="W1364" s="208"/>
      <c r="X1364" s="208"/>
      <c r="Y1364" s="208"/>
      <c r="Z1364" s="208"/>
    </row>
    <row r="1365">
      <c r="A1365" s="140"/>
      <c r="B1365" s="140"/>
      <c r="C1365" s="107"/>
      <c r="D1365" s="107"/>
      <c r="E1365" s="107"/>
      <c r="F1365" s="107"/>
      <c r="G1365" s="140"/>
      <c r="H1365" s="156"/>
      <c r="I1365" s="206"/>
      <c r="J1365" s="207"/>
      <c r="K1365" s="107"/>
      <c r="L1365" s="107"/>
      <c r="M1365" s="208"/>
      <c r="N1365" s="41"/>
      <c r="O1365" s="208"/>
      <c r="P1365" s="207"/>
      <c r="Q1365" s="208"/>
      <c r="R1365" s="208"/>
      <c r="S1365" s="107"/>
      <c r="T1365" s="207"/>
      <c r="U1365" s="208"/>
      <c r="V1365" s="208"/>
      <c r="W1365" s="208"/>
      <c r="X1365" s="208"/>
      <c r="Y1365" s="208"/>
      <c r="Z1365" s="208"/>
    </row>
    <row r="1366">
      <c r="A1366" s="140"/>
      <c r="B1366" s="140"/>
      <c r="C1366" s="107"/>
      <c r="D1366" s="107"/>
      <c r="E1366" s="107"/>
      <c r="F1366" s="107"/>
      <c r="G1366" s="140"/>
      <c r="H1366" s="156"/>
      <c r="I1366" s="206"/>
      <c r="J1366" s="207"/>
      <c r="K1366" s="107"/>
      <c r="L1366" s="107"/>
      <c r="M1366" s="208"/>
      <c r="N1366" s="41"/>
      <c r="O1366" s="208"/>
      <c r="P1366" s="207"/>
      <c r="Q1366" s="208"/>
      <c r="R1366" s="208"/>
      <c r="S1366" s="107"/>
      <c r="T1366" s="207"/>
      <c r="U1366" s="208"/>
      <c r="V1366" s="208"/>
      <c r="W1366" s="208"/>
      <c r="X1366" s="208"/>
      <c r="Y1366" s="208"/>
      <c r="Z1366" s="208"/>
    </row>
    <row r="1367">
      <c r="A1367" s="140"/>
      <c r="B1367" s="140"/>
      <c r="C1367" s="107"/>
      <c r="D1367" s="107"/>
      <c r="E1367" s="107"/>
      <c r="F1367" s="107"/>
      <c r="G1367" s="140"/>
      <c r="H1367" s="156"/>
      <c r="I1367" s="206"/>
      <c r="J1367" s="207"/>
      <c r="K1367" s="107"/>
      <c r="L1367" s="107"/>
      <c r="M1367" s="208"/>
      <c r="N1367" s="41"/>
      <c r="O1367" s="208"/>
      <c r="P1367" s="207"/>
      <c r="Q1367" s="208"/>
      <c r="R1367" s="208"/>
      <c r="S1367" s="107"/>
      <c r="T1367" s="207"/>
      <c r="U1367" s="208"/>
      <c r="V1367" s="208"/>
      <c r="W1367" s="208"/>
      <c r="X1367" s="208"/>
      <c r="Y1367" s="208"/>
      <c r="Z1367" s="208"/>
    </row>
    <row r="1368">
      <c r="A1368" s="140"/>
      <c r="B1368" s="140"/>
      <c r="C1368" s="107"/>
      <c r="D1368" s="107"/>
      <c r="E1368" s="107"/>
      <c r="F1368" s="107"/>
      <c r="G1368" s="140"/>
      <c r="H1368" s="156"/>
      <c r="I1368" s="206"/>
      <c r="J1368" s="207"/>
      <c r="K1368" s="107"/>
      <c r="L1368" s="107"/>
      <c r="M1368" s="208"/>
      <c r="N1368" s="41"/>
      <c r="O1368" s="208"/>
      <c r="P1368" s="207"/>
      <c r="Q1368" s="208"/>
      <c r="R1368" s="208"/>
      <c r="S1368" s="107"/>
      <c r="T1368" s="207"/>
      <c r="U1368" s="208"/>
      <c r="V1368" s="208"/>
      <c r="W1368" s="208"/>
      <c r="X1368" s="208"/>
      <c r="Y1368" s="208"/>
      <c r="Z1368" s="208"/>
    </row>
    <row r="1369">
      <c r="A1369" s="140"/>
      <c r="B1369" s="140"/>
      <c r="C1369" s="107"/>
      <c r="D1369" s="107"/>
      <c r="E1369" s="107"/>
      <c r="F1369" s="107"/>
      <c r="G1369" s="140"/>
      <c r="H1369" s="156"/>
      <c r="I1369" s="206"/>
      <c r="J1369" s="207"/>
      <c r="K1369" s="107"/>
      <c r="L1369" s="107"/>
      <c r="M1369" s="208"/>
      <c r="N1369" s="41"/>
      <c r="O1369" s="208"/>
      <c r="P1369" s="207"/>
      <c r="Q1369" s="208"/>
      <c r="R1369" s="208"/>
      <c r="S1369" s="107"/>
      <c r="T1369" s="207"/>
      <c r="U1369" s="208"/>
      <c r="V1369" s="208"/>
      <c r="W1369" s="208"/>
      <c r="X1369" s="208"/>
      <c r="Y1369" s="208"/>
      <c r="Z1369" s="208"/>
    </row>
    <row r="1370">
      <c r="A1370" s="140"/>
      <c r="B1370" s="140"/>
      <c r="C1370" s="107"/>
      <c r="D1370" s="107"/>
      <c r="E1370" s="107"/>
      <c r="F1370" s="107"/>
      <c r="G1370" s="140"/>
      <c r="H1370" s="156"/>
      <c r="I1370" s="206"/>
      <c r="J1370" s="207"/>
      <c r="K1370" s="107"/>
      <c r="L1370" s="107"/>
      <c r="M1370" s="208"/>
      <c r="N1370" s="41"/>
      <c r="O1370" s="208"/>
      <c r="P1370" s="207"/>
      <c r="Q1370" s="208"/>
      <c r="R1370" s="208"/>
      <c r="S1370" s="107"/>
      <c r="T1370" s="207"/>
      <c r="U1370" s="208"/>
      <c r="V1370" s="208"/>
      <c r="W1370" s="208"/>
      <c r="X1370" s="208"/>
      <c r="Y1370" s="208"/>
      <c r="Z1370" s="208"/>
    </row>
    <row r="1371">
      <c r="A1371" s="140"/>
      <c r="B1371" s="140"/>
      <c r="C1371" s="107"/>
      <c r="D1371" s="107"/>
      <c r="E1371" s="107"/>
      <c r="F1371" s="107"/>
      <c r="G1371" s="140"/>
      <c r="H1371" s="156"/>
      <c r="I1371" s="206"/>
      <c r="J1371" s="207"/>
      <c r="K1371" s="107"/>
      <c r="L1371" s="107"/>
      <c r="M1371" s="208"/>
      <c r="N1371" s="41"/>
      <c r="O1371" s="208"/>
      <c r="P1371" s="207"/>
      <c r="Q1371" s="208"/>
      <c r="R1371" s="208"/>
      <c r="S1371" s="107"/>
      <c r="T1371" s="207"/>
      <c r="U1371" s="208"/>
      <c r="V1371" s="208"/>
      <c r="W1371" s="208"/>
      <c r="X1371" s="208"/>
      <c r="Y1371" s="208"/>
      <c r="Z1371" s="208"/>
    </row>
    <row r="1372">
      <c r="A1372" s="140"/>
      <c r="B1372" s="140"/>
      <c r="C1372" s="107"/>
      <c r="D1372" s="107"/>
      <c r="E1372" s="107"/>
      <c r="F1372" s="107"/>
      <c r="G1372" s="140"/>
      <c r="H1372" s="156"/>
      <c r="I1372" s="206"/>
      <c r="J1372" s="207"/>
      <c r="K1372" s="107"/>
      <c r="L1372" s="107"/>
      <c r="M1372" s="208"/>
      <c r="N1372" s="41"/>
      <c r="O1372" s="208"/>
      <c r="P1372" s="207"/>
      <c r="Q1372" s="208"/>
      <c r="R1372" s="208"/>
      <c r="S1372" s="107"/>
      <c r="T1372" s="207"/>
      <c r="U1372" s="208"/>
      <c r="V1372" s="208"/>
      <c r="W1372" s="208"/>
      <c r="X1372" s="208"/>
      <c r="Y1372" s="208"/>
      <c r="Z1372" s="208"/>
    </row>
    <row r="1373">
      <c r="A1373" s="140"/>
      <c r="B1373" s="140"/>
      <c r="C1373" s="107"/>
      <c r="D1373" s="107"/>
      <c r="E1373" s="107"/>
      <c r="F1373" s="107"/>
      <c r="G1373" s="140"/>
      <c r="H1373" s="156"/>
      <c r="I1373" s="206"/>
      <c r="J1373" s="207"/>
      <c r="K1373" s="107"/>
      <c r="L1373" s="107"/>
      <c r="M1373" s="208"/>
      <c r="N1373" s="41"/>
      <c r="O1373" s="208"/>
      <c r="P1373" s="207"/>
      <c r="Q1373" s="208"/>
      <c r="R1373" s="208"/>
      <c r="S1373" s="107"/>
      <c r="T1373" s="207"/>
      <c r="U1373" s="208"/>
      <c r="V1373" s="208"/>
      <c r="W1373" s="208"/>
      <c r="X1373" s="208"/>
      <c r="Y1373" s="208"/>
      <c r="Z1373" s="208"/>
    </row>
    <row r="1374">
      <c r="A1374" s="140"/>
      <c r="B1374" s="140"/>
      <c r="C1374" s="107"/>
      <c r="D1374" s="107"/>
      <c r="E1374" s="107"/>
      <c r="F1374" s="107"/>
      <c r="G1374" s="140"/>
      <c r="H1374" s="156"/>
      <c r="I1374" s="206"/>
      <c r="J1374" s="207"/>
      <c r="K1374" s="107"/>
      <c r="L1374" s="107"/>
      <c r="M1374" s="208"/>
      <c r="N1374" s="41"/>
      <c r="O1374" s="208"/>
      <c r="P1374" s="207"/>
      <c r="Q1374" s="208"/>
      <c r="R1374" s="208"/>
      <c r="S1374" s="107"/>
      <c r="T1374" s="207"/>
      <c r="U1374" s="208"/>
      <c r="V1374" s="208"/>
      <c r="W1374" s="208"/>
      <c r="X1374" s="208"/>
      <c r="Y1374" s="208"/>
      <c r="Z1374" s="208"/>
    </row>
    <row r="1375">
      <c r="A1375" s="140"/>
      <c r="B1375" s="140"/>
      <c r="C1375" s="107"/>
      <c r="D1375" s="107"/>
      <c r="E1375" s="107"/>
      <c r="F1375" s="107"/>
      <c r="G1375" s="140"/>
      <c r="H1375" s="156"/>
      <c r="I1375" s="206"/>
      <c r="J1375" s="207"/>
      <c r="K1375" s="107"/>
      <c r="L1375" s="107"/>
      <c r="M1375" s="208"/>
      <c r="N1375" s="41"/>
      <c r="O1375" s="208"/>
      <c r="P1375" s="207"/>
      <c r="Q1375" s="208"/>
      <c r="R1375" s="208"/>
      <c r="S1375" s="107"/>
      <c r="T1375" s="207"/>
      <c r="U1375" s="208"/>
      <c r="V1375" s="208"/>
      <c r="W1375" s="208"/>
      <c r="X1375" s="208"/>
      <c r="Y1375" s="208"/>
      <c r="Z1375" s="208"/>
    </row>
    <row r="1376">
      <c r="A1376" s="140"/>
      <c r="B1376" s="140"/>
      <c r="C1376" s="107"/>
      <c r="D1376" s="107"/>
      <c r="E1376" s="107"/>
      <c r="F1376" s="107"/>
      <c r="G1376" s="140"/>
      <c r="H1376" s="156"/>
      <c r="I1376" s="206"/>
      <c r="J1376" s="207"/>
      <c r="K1376" s="107"/>
      <c r="L1376" s="107"/>
      <c r="M1376" s="208"/>
      <c r="N1376" s="41"/>
      <c r="O1376" s="208"/>
      <c r="P1376" s="207"/>
      <c r="Q1376" s="208"/>
      <c r="R1376" s="208"/>
      <c r="S1376" s="107"/>
      <c r="T1376" s="207"/>
      <c r="U1376" s="208"/>
      <c r="V1376" s="208"/>
      <c r="W1376" s="208"/>
      <c r="X1376" s="208"/>
      <c r="Y1376" s="208"/>
      <c r="Z1376" s="208"/>
    </row>
    <row r="1377">
      <c r="A1377" s="140"/>
      <c r="B1377" s="140"/>
      <c r="C1377" s="107"/>
      <c r="D1377" s="107"/>
      <c r="E1377" s="107"/>
      <c r="F1377" s="107"/>
      <c r="G1377" s="140"/>
      <c r="H1377" s="156"/>
      <c r="I1377" s="206"/>
      <c r="J1377" s="207"/>
      <c r="K1377" s="107"/>
      <c r="L1377" s="107"/>
      <c r="M1377" s="208"/>
      <c r="N1377" s="41"/>
      <c r="O1377" s="208"/>
      <c r="P1377" s="207"/>
      <c r="Q1377" s="208"/>
      <c r="R1377" s="208"/>
      <c r="S1377" s="107"/>
      <c r="T1377" s="207"/>
      <c r="U1377" s="208"/>
      <c r="V1377" s="208"/>
      <c r="W1377" s="208"/>
      <c r="X1377" s="208"/>
      <c r="Y1377" s="208"/>
      <c r="Z1377" s="208"/>
    </row>
    <row r="1378">
      <c r="A1378" s="140"/>
      <c r="B1378" s="140"/>
      <c r="C1378" s="107"/>
      <c r="D1378" s="107"/>
      <c r="E1378" s="107"/>
      <c r="F1378" s="107"/>
      <c r="G1378" s="140"/>
      <c r="H1378" s="156"/>
      <c r="I1378" s="206"/>
      <c r="J1378" s="207"/>
      <c r="K1378" s="107"/>
      <c r="L1378" s="107"/>
      <c r="M1378" s="208"/>
      <c r="N1378" s="41"/>
      <c r="O1378" s="208"/>
      <c r="P1378" s="207"/>
      <c r="Q1378" s="208"/>
      <c r="R1378" s="208"/>
      <c r="S1378" s="107"/>
      <c r="T1378" s="207"/>
      <c r="U1378" s="208"/>
      <c r="V1378" s="208"/>
      <c r="W1378" s="208"/>
      <c r="X1378" s="208"/>
      <c r="Y1378" s="208"/>
      <c r="Z1378" s="208"/>
    </row>
    <row r="1379">
      <c r="A1379" s="140"/>
      <c r="B1379" s="140"/>
      <c r="C1379" s="107"/>
      <c r="D1379" s="107"/>
      <c r="E1379" s="107"/>
      <c r="F1379" s="107"/>
      <c r="G1379" s="140"/>
      <c r="H1379" s="156"/>
      <c r="I1379" s="206"/>
      <c r="J1379" s="207"/>
      <c r="K1379" s="107"/>
      <c r="L1379" s="107"/>
      <c r="M1379" s="208"/>
      <c r="N1379" s="41"/>
      <c r="O1379" s="208"/>
      <c r="P1379" s="207"/>
      <c r="Q1379" s="208"/>
      <c r="R1379" s="208"/>
      <c r="S1379" s="107"/>
      <c r="T1379" s="207"/>
      <c r="U1379" s="208"/>
      <c r="V1379" s="208"/>
      <c r="W1379" s="208"/>
      <c r="X1379" s="208"/>
      <c r="Y1379" s="208"/>
      <c r="Z1379" s="208"/>
    </row>
    <row r="1380">
      <c r="A1380" s="140"/>
      <c r="B1380" s="140"/>
      <c r="C1380" s="107"/>
      <c r="D1380" s="107"/>
      <c r="E1380" s="107"/>
      <c r="F1380" s="107"/>
      <c r="G1380" s="140"/>
      <c r="H1380" s="156"/>
      <c r="I1380" s="206"/>
      <c r="J1380" s="207"/>
      <c r="K1380" s="107"/>
      <c r="L1380" s="107"/>
      <c r="M1380" s="208"/>
      <c r="N1380" s="41"/>
      <c r="O1380" s="208"/>
      <c r="P1380" s="207"/>
      <c r="Q1380" s="208"/>
      <c r="R1380" s="208"/>
      <c r="S1380" s="107"/>
      <c r="T1380" s="207"/>
      <c r="U1380" s="208"/>
      <c r="V1380" s="208"/>
      <c r="W1380" s="208"/>
      <c r="X1380" s="208"/>
      <c r="Y1380" s="208"/>
      <c r="Z1380" s="208"/>
    </row>
    <row r="1381">
      <c r="A1381" s="140"/>
      <c r="B1381" s="140"/>
      <c r="C1381" s="107"/>
      <c r="D1381" s="107"/>
      <c r="E1381" s="107"/>
      <c r="F1381" s="107"/>
      <c r="G1381" s="140"/>
      <c r="H1381" s="156"/>
      <c r="I1381" s="206"/>
      <c r="J1381" s="207"/>
      <c r="K1381" s="107"/>
      <c r="L1381" s="107"/>
      <c r="M1381" s="208"/>
      <c r="N1381" s="41"/>
      <c r="O1381" s="208"/>
      <c r="P1381" s="207"/>
      <c r="Q1381" s="208"/>
      <c r="R1381" s="208"/>
      <c r="S1381" s="107"/>
      <c r="T1381" s="207"/>
      <c r="U1381" s="208"/>
      <c r="V1381" s="208"/>
      <c r="W1381" s="208"/>
      <c r="X1381" s="208"/>
      <c r="Y1381" s="208"/>
      <c r="Z1381" s="208"/>
    </row>
    <row r="1382">
      <c r="A1382" s="140"/>
      <c r="B1382" s="140"/>
      <c r="C1382" s="107"/>
      <c r="D1382" s="107"/>
      <c r="E1382" s="107"/>
      <c r="F1382" s="107"/>
      <c r="G1382" s="140"/>
      <c r="H1382" s="156"/>
      <c r="I1382" s="206"/>
      <c r="J1382" s="207"/>
      <c r="K1382" s="107"/>
      <c r="L1382" s="107"/>
      <c r="M1382" s="208"/>
      <c r="N1382" s="41"/>
      <c r="O1382" s="208"/>
      <c r="P1382" s="207"/>
      <c r="Q1382" s="208"/>
      <c r="R1382" s="208"/>
      <c r="S1382" s="107"/>
      <c r="T1382" s="207"/>
      <c r="U1382" s="208"/>
      <c r="V1382" s="208"/>
      <c r="W1382" s="208"/>
      <c r="X1382" s="208"/>
      <c r="Y1382" s="208"/>
      <c r="Z1382" s="208"/>
    </row>
    <row r="1383">
      <c r="A1383" s="140"/>
      <c r="B1383" s="140"/>
      <c r="C1383" s="107"/>
      <c r="D1383" s="107"/>
      <c r="E1383" s="107"/>
      <c r="F1383" s="107"/>
      <c r="G1383" s="140"/>
      <c r="H1383" s="156"/>
      <c r="I1383" s="206"/>
      <c r="J1383" s="207"/>
      <c r="K1383" s="107"/>
      <c r="L1383" s="107"/>
      <c r="M1383" s="208"/>
      <c r="N1383" s="41"/>
      <c r="O1383" s="208"/>
      <c r="P1383" s="207"/>
      <c r="Q1383" s="208"/>
      <c r="R1383" s="208"/>
      <c r="S1383" s="107"/>
      <c r="T1383" s="207"/>
      <c r="U1383" s="208"/>
      <c r="V1383" s="208"/>
      <c r="W1383" s="208"/>
      <c r="X1383" s="208"/>
      <c r="Y1383" s="208"/>
      <c r="Z1383" s="208"/>
    </row>
    <row r="1384">
      <c r="A1384" s="140"/>
      <c r="B1384" s="140"/>
      <c r="C1384" s="107"/>
      <c r="D1384" s="107"/>
      <c r="E1384" s="107"/>
      <c r="F1384" s="107"/>
      <c r="G1384" s="140"/>
      <c r="H1384" s="156"/>
      <c r="I1384" s="206"/>
      <c r="J1384" s="207"/>
      <c r="K1384" s="107"/>
      <c r="L1384" s="107"/>
      <c r="M1384" s="208"/>
      <c r="N1384" s="41"/>
      <c r="O1384" s="208"/>
      <c r="P1384" s="207"/>
      <c r="Q1384" s="208"/>
      <c r="R1384" s="208"/>
      <c r="S1384" s="107"/>
      <c r="T1384" s="207"/>
      <c r="U1384" s="208"/>
      <c r="V1384" s="208"/>
      <c r="W1384" s="208"/>
      <c r="X1384" s="208"/>
      <c r="Y1384" s="208"/>
      <c r="Z1384" s="208"/>
    </row>
    <row r="1385">
      <c r="A1385" s="140"/>
      <c r="B1385" s="140"/>
      <c r="C1385" s="107"/>
      <c r="D1385" s="107"/>
      <c r="E1385" s="107"/>
      <c r="F1385" s="107"/>
      <c r="G1385" s="140"/>
      <c r="H1385" s="156"/>
      <c r="I1385" s="206"/>
      <c r="J1385" s="207"/>
      <c r="K1385" s="107"/>
      <c r="L1385" s="107"/>
      <c r="M1385" s="208"/>
      <c r="N1385" s="41"/>
      <c r="O1385" s="208"/>
      <c r="P1385" s="207"/>
      <c r="Q1385" s="208"/>
      <c r="R1385" s="208"/>
      <c r="S1385" s="107"/>
      <c r="T1385" s="207"/>
      <c r="U1385" s="208"/>
      <c r="V1385" s="208"/>
      <c r="W1385" s="208"/>
      <c r="X1385" s="208"/>
      <c r="Y1385" s="208"/>
      <c r="Z1385" s="208"/>
    </row>
    <row r="1386">
      <c r="A1386" s="140"/>
      <c r="B1386" s="140"/>
      <c r="C1386" s="107"/>
      <c r="D1386" s="107"/>
      <c r="E1386" s="107"/>
      <c r="F1386" s="107"/>
      <c r="G1386" s="140"/>
      <c r="H1386" s="156"/>
      <c r="I1386" s="206"/>
      <c r="J1386" s="207"/>
      <c r="K1386" s="107"/>
      <c r="L1386" s="107"/>
      <c r="M1386" s="208"/>
      <c r="N1386" s="41"/>
      <c r="O1386" s="208"/>
      <c r="P1386" s="207"/>
      <c r="Q1386" s="208"/>
      <c r="R1386" s="208"/>
      <c r="S1386" s="107"/>
      <c r="T1386" s="207"/>
      <c r="U1386" s="208"/>
      <c r="V1386" s="208"/>
      <c r="W1386" s="208"/>
      <c r="X1386" s="208"/>
      <c r="Y1386" s="208"/>
      <c r="Z1386" s="208"/>
    </row>
    <row r="1387">
      <c r="A1387" s="140"/>
      <c r="B1387" s="140"/>
      <c r="C1387" s="107"/>
      <c r="D1387" s="107"/>
      <c r="E1387" s="107"/>
      <c r="F1387" s="107"/>
      <c r="G1387" s="140"/>
      <c r="H1387" s="156"/>
      <c r="I1387" s="206"/>
      <c r="J1387" s="207"/>
      <c r="K1387" s="107"/>
      <c r="L1387" s="107"/>
      <c r="M1387" s="208"/>
      <c r="N1387" s="41"/>
      <c r="O1387" s="208"/>
      <c r="P1387" s="207"/>
      <c r="Q1387" s="208"/>
      <c r="R1387" s="208"/>
      <c r="S1387" s="107"/>
      <c r="T1387" s="207"/>
      <c r="U1387" s="208"/>
      <c r="V1387" s="208"/>
      <c r="W1387" s="208"/>
      <c r="X1387" s="208"/>
      <c r="Y1387" s="208"/>
      <c r="Z1387" s="208"/>
    </row>
    <row r="1388">
      <c r="A1388" s="140"/>
      <c r="B1388" s="140"/>
      <c r="C1388" s="107"/>
      <c r="D1388" s="107"/>
      <c r="E1388" s="107"/>
      <c r="F1388" s="107"/>
      <c r="G1388" s="140"/>
      <c r="H1388" s="156"/>
      <c r="I1388" s="206"/>
      <c r="J1388" s="207"/>
      <c r="K1388" s="107"/>
      <c r="L1388" s="107"/>
      <c r="M1388" s="208"/>
      <c r="N1388" s="41"/>
      <c r="O1388" s="208"/>
      <c r="P1388" s="207"/>
      <c r="Q1388" s="208"/>
      <c r="R1388" s="208"/>
      <c r="S1388" s="107"/>
      <c r="T1388" s="207"/>
      <c r="U1388" s="208"/>
      <c r="V1388" s="208"/>
      <c r="W1388" s="208"/>
      <c r="X1388" s="208"/>
      <c r="Y1388" s="208"/>
      <c r="Z1388" s="208"/>
    </row>
    <row r="1389">
      <c r="A1389" s="140"/>
      <c r="B1389" s="140"/>
      <c r="C1389" s="107"/>
      <c r="D1389" s="107"/>
      <c r="E1389" s="107"/>
      <c r="F1389" s="107"/>
      <c r="G1389" s="140"/>
      <c r="H1389" s="156"/>
      <c r="I1389" s="206"/>
      <c r="J1389" s="207"/>
      <c r="K1389" s="107"/>
      <c r="L1389" s="107"/>
      <c r="M1389" s="208"/>
      <c r="N1389" s="41"/>
      <c r="O1389" s="208"/>
      <c r="P1389" s="207"/>
      <c r="Q1389" s="208"/>
      <c r="R1389" s="208"/>
      <c r="S1389" s="107"/>
      <c r="T1389" s="207"/>
      <c r="U1389" s="208"/>
      <c r="V1389" s="208"/>
      <c r="W1389" s="208"/>
      <c r="X1389" s="208"/>
      <c r="Y1389" s="208"/>
      <c r="Z1389" s="208"/>
    </row>
    <row r="1390">
      <c r="A1390" s="140"/>
      <c r="B1390" s="140"/>
      <c r="C1390" s="107"/>
      <c r="D1390" s="107"/>
      <c r="E1390" s="107"/>
      <c r="F1390" s="107"/>
      <c r="G1390" s="140"/>
      <c r="H1390" s="156"/>
      <c r="I1390" s="206"/>
      <c r="J1390" s="207"/>
      <c r="K1390" s="107"/>
      <c r="L1390" s="107"/>
      <c r="M1390" s="208"/>
      <c r="N1390" s="41"/>
      <c r="O1390" s="208"/>
      <c r="P1390" s="207"/>
      <c r="Q1390" s="208"/>
      <c r="R1390" s="208"/>
      <c r="S1390" s="107"/>
      <c r="T1390" s="207"/>
      <c r="U1390" s="208"/>
      <c r="V1390" s="208"/>
      <c r="W1390" s="208"/>
      <c r="X1390" s="208"/>
      <c r="Y1390" s="208"/>
      <c r="Z1390" s="208"/>
    </row>
    <row r="1391">
      <c r="A1391" s="140"/>
      <c r="B1391" s="140"/>
      <c r="C1391" s="107"/>
      <c r="D1391" s="107"/>
      <c r="E1391" s="107"/>
      <c r="F1391" s="107"/>
      <c r="G1391" s="140"/>
      <c r="H1391" s="156"/>
      <c r="I1391" s="206"/>
      <c r="J1391" s="207"/>
      <c r="K1391" s="107"/>
      <c r="L1391" s="107"/>
      <c r="M1391" s="208"/>
      <c r="N1391" s="41"/>
      <c r="O1391" s="208"/>
      <c r="P1391" s="207"/>
      <c r="Q1391" s="208"/>
      <c r="R1391" s="208"/>
      <c r="S1391" s="107"/>
      <c r="T1391" s="207"/>
      <c r="U1391" s="208"/>
      <c r="V1391" s="208"/>
      <c r="W1391" s="208"/>
      <c r="X1391" s="208"/>
      <c r="Y1391" s="208"/>
      <c r="Z1391" s="208"/>
    </row>
    <row r="1392">
      <c r="A1392" s="140"/>
      <c r="B1392" s="140"/>
      <c r="C1392" s="107"/>
      <c r="D1392" s="107"/>
      <c r="E1392" s="107"/>
      <c r="F1392" s="107"/>
      <c r="G1392" s="140"/>
      <c r="H1392" s="156"/>
      <c r="I1392" s="206"/>
      <c r="J1392" s="207"/>
      <c r="K1392" s="107"/>
      <c r="L1392" s="107"/>
      <c r="M1392" s="208"/>
      <c r="N1392" s="41"/>
      <c r="O1392" s="208"/>
      <c r="P1392" s="207"/>
      <c r="Q1392" s="208"/>
      <c r="R1392" s="208"/>
      <c r="S1392" s="107"/>
      <c r="T1392" s="207"/>
      <c r="U1392" s="208"/>
      <c r="V1392" s="208"/>
      <c r="W1392" s="208"/>
      <c r="X1392" s="208"/>
      <c r="Y1392" s="208"/>
      <c r="Z1392" s="208"/>
    </row>
    <row r="1393">
      <c r="A1393" s="140"/>
      <c r="B1393" s="140"/>
      <c r="C1393" s="107"/>
      <c r="D1393" s="107"/>
      <c r="E1393" s="107"/>
      <c r="F1393" s="107"/>
      <c r="G1393" s="140"/>
      <c r="H1393" s="156"/>
      <c r="I1393" s="206"/>
      <c r="J1393" s="207"/>
      <c r="K1393" s="107"/>
      <c r="L1393" s="107"/>
      <c r="M1393" s="208"/>
      <c r="N1393" s="41"/>
      <c r="O1393" s="208"/>
      <c r="P1393" s="207"/>
      <c r="Q1393" s="208"/>
      <c r="R1393" s="208"/>
      <c r="S1393" s="107"/>
      <c r="T1393" s="207"/>
      <c r="U1393" s="208"/>
      <c r="V1393" s="208"/>
      <c r="W1393" s="208"/>
      <c r="X1393" s="208"/>
      <c r="Y1393" s="208"/>
      <c r="Z1393" s="208"/>
    </row>
    <row r="1394">
      <c r="A1394" s="140"/>
      <c r="B1394" s="140"/>
      <c r="C1394" s="107"/>
      <c r="D1394" s="107"/>
      <c r="E1394" s="107"/>
      <c r="F1394" s="107"/>
      <c r="G1394" s="140"/>
      <c r="H1394" s="156"/>
      <c r="I1394" s="206"/>
      <c r="J1394" s="207"/>
      <c r="K1394" s="107"/>
      <c r="L1394" s="107"/>
      <c r="M1394" s="208"/>
      <c r="N1394" s="41"/>
      <c r="O1394" s="208"/>
      <c r="P1394" s="207"/>
      <c r="Q1394" s="208"/>
      <c r="R1394" s="208"/>
      <c r="S1394" s="107"/>
      <c r="T1394" s="207"/>
      <c r="U1394" s="208"/>
      <c r="V1394" s="208"/>
      <c r="W1394" s="208"/>
      <c r="X1394" s="208"/>
      <c r="Y1394" s="208"/>
      <c r="Z1394" s="208"/>
    </row>
    <row r="1395">
      <c r="A1395" s="140"/>
      <c r="B1395" s="140"/>
      <c r="C1395" s="107"/>
      <c r="D1395" s="107"/>
      <c r="E1395" s="107"/>
      <c r="F1395" s="107"/>
      <c r="G1395" s="140"/>
      <c r="H1395" s="156"/>
      <c r="I1395" s="206"/>
      <c r="J1395" s="207"/>
      <c r="K1395" s="107"/>
      <c r="L1395" s="107"/>
      <c r="M1395" s="208"/>
      <c r="N1395" s="41"/>
      <c r="O1395" s="208"/>
      <c r="P1395" s="207"/>
      <c r="Q1395" s="208"/>
      <c r="R1395" s="208"/>
      <c r="S1395" s="107"/>
      <c r="T1395" s="207"/>
      <c r="U1395" s="208"/>
      <c r="V1395" s="208"/>
      <c r="W1395" s="208"/>
      <c r="X1395" s="208"/>
      <c r="Y1395" s="208"/>
      <c r="Z1395" s="208"/>
    </row>
    <row r="1396">
      <c r="A1396" s="140"/>
      <c r="B1396" s="140"/>
      <c r="C1396" s="107"/>
      <c r="D1396" s="107"/>
      <c r="E1396" s="107"/>
      <c r="F1396" s="107"/>
      <c r="G1396" s="140"/>
      <c r="H1396" s="156"/>
      <c r="I1396" s="206"/>
      <c r="J1396" s="207"/>
      <c r="K1396" s="107"/>
      <c r="L1396" s="107"/>
      <c r="M1396" s="208"/>
      <c r="N1396" s="41"/>
      <c r="O1396" s="208"/>
      <c r="P1396" s="207"/>
      <c r="Q1396" s="208"/>
      <c r="R1396" s="208"/>
      <c r="S1396" s="107"/>
      <c r="T1396" s="207"/>
      <c r="U1396" s="208"/>
      <c r="V1396" s="208"/>
      <c r="W1396" s="208"/>
      <c r="X1396" s="208"/>
      <c r="Y1396" s="208"/>
      <c r="Z1396" s="208"/>
    </row>
    <row r="1397">
      <c r="A1397" s="140"/>
      <c r="B1397" s="140"/>
      <c r="C1397" s="107"/>
      <c r="D1397" s="107"/>
      <c r="E1397" s="107"/>
      <c r="F1397" s="107"/>
      <c r="G1397" s="140"/>
      <c r="H1397" s="156"/>
      <c r="I1397" s="206"/>
      <c r="J1397" s="207"/>
      <c r="K1397" s="107"/>
      <c r="L1397" s="107"/>
      <c r="M1397" s="208"/>
      <c r="N1397" s="41"/>
      <c r="O1397" s="208"/>
      <c r="P1397" s="207"/>
      <c r="Q1397" s="208"/>
      <c r="R1397" s="208"/>
      <c r="S1397" s="107"/>
      <c r="T1397" s="207"/>
      <c r="U1397" s="208"/>
      <c r="V1397" s="208"/>
      <c r="W1397" s="208"/>
      <c r="X1397" s="208"/>
      <c r="Y1397" s="208"/>
      <c r="Z1397" s="208"/>
    </row>
    <row r="1398">
      <c r="A1398" s="140"/>
      <c r="B1398" s="140"/>
      <c r="C1398" s="107"/>
      <c r="D1398" s="107"/>
      <c r="E1398" s="107"/>
      <c r="F1398" s="107"/>
      <c r="G1398" s="140"/>
      <c r="H1398" s="156"/>
      <c r="I1398" s="206"/>
      <c r="J1398" s="207"/>
      <c r="K1398" s="107"/>
      <c r="L1398" s="107"/>
      <c r="M1398" s="208"/>
      <c r="N1398" s="41"/>
      <c r="O1398" s="208"/>
      <c r="P1398" s="207"/>
      <c r="Q1398" s="208"/>
      <c r="R1398" s="208"/>
      <c r="S1398" s="107"/>
      <c r="T1398" s="207"/>
      <c r="U1398" s="208"/>
      <c r="V1398" s="208"/>
      <c r="W1398" s="208"/>
      <c r="X1398" s="208"/>
      <c r="Y1398" s="208"/>
      <c r="Z1398" s="208"/>
    </row>
    <row r="1399">
      <c r="A1399" s="140"/>
      <c r="B1399" s="140"/>
      <c r="C1399" s="107"/>
      <c r="D1399" s="107"/>
      <c r="E1399" s="107"/>
      <c r="F1399" s="107"/>
      <c r="G1399" s="140"/>
      <c r="H1399" s="156"/>
      <c r="I1399" s="206"/>
      <c r="J1399" s="207"/>
      <c r="K1399" s="107"/>
      <c r="L1399" s="107"/>
      <c r="M1399" s="208"/>
      <c r="N1399" s="41"/>
      <c r="O1399" s="208"/>
      <c r="P1399" s="207"/>
      <c r="Q1399" s="208"/>
      <c r="R1399" s="208"/>
      <c r="S1399" s="107"/>
      <c r="T1399" s="207"/>
      <c r="U1399" s="208"/>
      <c r="V1399" s="208"/>
      <c r="W1399" s="208"/>
      <c r="X1399" s="208"/>
      <c r="Y1399" s="208"/>
      <c r="Z1399" s="208"/>
    </row>
    <row r="1400">
      <c r="A1400" s="140"/>
      <c r="B1400" s="140"/>
      <c r="C1400" s="107"/>
      <c r="D1400" s="107"/>
      <c r="E1400" s="107"/>
      <c r="F1400" s="107"/>
      <c r="G1400" s="140"/>
      <c r="H1400" s="156"/>
      <c r="I1400" s="206"/>
      <c r="J1400" s="207"/>
      <c r="K1400" s="107"/>
      <c r="L1400" s="107"/>
      <c r="M1400" s="208"/>
      <c r="N1400" s="41"/>
      <c r="O1400" s="208"/>
      <c r="P1400" s="207"/>
      <c r="Q1400" s="208"/>
      <c r="R1400" s="208"/>
      <c r="S1400" s="107"/>
      <c r="T1400" s="207"/>
      <c r="U1400" s="208"/>
      <c r="V1400" s="208"/>
      <c r="W1400" s="208"/>
      <c r="X1400" s="208"/>
      <c r="Y1400" s="208"/>
      <c r="Z1400" s="208"/>
    </row>
    <row r="1401">
      <c r="A1401" s="140"/>
      <c r="B1401" s="140"/>
      <c r="C1401" s="107"/>
      <c r="D1401" s="107"/>
      <c r="E1401" s="107"/>
      <c r="F1401" s="107"/>
      <c r="G1401" s="140"/>
      <c r="H1401" s="156"/>
      <c r="I1401" s="206"/>
      <c r="J1401" s="207"/>
      <c r="K1401" s="107"/>
      <c r="L1401" s="107"/>
      <c r="M1401" s="208"/>
      <c r="N1401" s="41"/>
      <c r="O1401" s="208"/>
      <c r="P1401" s="207"/>
      <c r="Q1401" s="208"/>
      <c r="R1401" s="208"/>
      <c r="S1401" s="107"/>
      <c r="T1401" s="207"/>
      <c r="U1401" s="208"/>
      <c r="V1401" s="208"/>
      <c r="W1401" s="208"/>
      <c r="X1401" s="208"/>
      <c r="Y1401" s="208"/>
      <c r="Z1401" s="208"/>
    </row>
    <row r="1402">
      <c r="A1402" s="140"/>
      <c r="B1402" s="140"/>
      <c r="C1402" s="107"/>
      <c r="D1402" s="107"/>
      <c r="E1402" s="107"/>
      <c r="F1402" s="107"/>
      <c r="G1402" s="140"/>
      <c r="H1402" s="156"/>
      <c r="I1402" s="206"/>
      <c r="J1402" s="207"/>
      <c r="K1402" s="107"/>
      <c r="L1402" s="107"/>
      <c r="M1402" s="208"/>
      <c r="N1402" s="41"/>
      <c r="O1402" s="208"/>
      <c r="P1402" s="207"/>
      <c r="Q1402" s="208"/>
      <c r="R1402" s="208"/>
      <c r="S1402" s="107"/>
      <c r="T1402" s="207"/>
      <c r="U1402" s="208"/>
      <c r="V1402" s="208"/>
      <c r="W1402" s="208"/>
      <c r="X1402" s="208"/>
      <c r="Y1402" s="208"/>
      <c r="Z1402" s="208"/>
    </row>
    <row r="1403">
      <c r="A1403" s="140"/>
      <c r="B1403" s="140"/>
      <c r="C1403" s="107"/>
      <c r="D1403" s="107"/>
      <c r="E1403" s="107"/>
      <c r="F1403" s="107"/>
      <c r="G1403" s="140"/>
      <c r="H1403" s="156"/>
      <c r="I1403" s="206"/>
      <c r="J1403" s="207"/>
      <c r="K1403" s="107"/>
      <c r="L1403" s="107"/>
      <c r="M1403" s="208"/>
      <c r="N1403" s="41"/>
      <c r="O1403" s="208"/>
      <c r="P1403" s="207"/>
      <c r="Q1403" s="208"/>
      <c r="R1403" s="208"/>
      <c r="S1403" s="107"/>
      <c r="T1403" s="207"/>
      <c r="U1403" s="208"/>
      <c r="V1403" s="208"/>
      <c r="W1403" s="208"/>
      <c r="X1403" s="208"/>
      <c r="Y1403" s="208"/>
      <c r="Z1403" s="208"/>
    </row>
    <row r="1404">
      <c r="A1404" s="140"/>
      <c r="B1404" s="140"/>
      <c r="C1404" s="107"/>
      <c r="D1404" s="107"/>
      <c r="E1404" s="107"/>
      <c r="F1404" s="107"/>
      <c r="G1404" s="140"/>
      <c r="H1404" s="156"/>
      <c r="I1404" s="206"/>
      <c r="J1404" s="207"/>
      <c r="K1404" s="107"/>
      <c r="L1404" s="107"/>
      <c r="M1404" s="208"/>
      <c r="N1404" s="41"/>
      <c r="O1404" s="208"/>
      <c r="P1404" s="207"/>
      <c r="Q1404" s="208"/>
      <c r="R1404" s="208"/>
      <c r="S1404" s="107"/>
      <c r="T1404" s="207"/>
      <c r="U1404" s="208"/>
      <c r="V1404" s="208"/>
      <c r="W1404" s="208"/>
      <c r="X1404" s="208"/>
      <c r="Y1404" s="208"/>
      <c r="Z1404" s="208"/>
    </row>
    <row r="1405">
      <c r="A1405" s="140"/>
      <c r="B1405" s="140"/>
      <c r="C1405" s="107"/>
      <c r="D1405" s="107"/>
      <c r="E1405" s="107"/>
      <c r="F1405" s="107"/>
      <c r="G1405" s="140"/>
      <c r="H1405" s="156"/>
      <c r="I1405" s="206"/>
      <c r="J1405" s="207"/>
      <c r="K1405" s="107"/>
      <c r="L1405" s="107"/>
      <c r="M1405" s="208"/>
      <c r="N1405" s="41"/>
      <c r="O1405" s="208"/>
      <c r="P1405" s="207"/>
      <c r="Q1405" s="208"/>
      <c r="R1405" s="208"/>
      <c r="S1405" s="107"/>
      <c r="T1405" s="207"/>
      <c r="U1405" s="208"/>
      <c r="V1405" s="208"/>
      <c r="W1405" s="208"/>
      <c r="X1405" s="208"/>
      <c r="Y1405" s="208"/>
      <c r="Z1405" s="208"/>
    </row>
    <row r="1406">
      <c r="A1406" s="140"/>
      <c r="B1406" s="140"/>
      <c r="C1406" s="107"/>
      <c r="D1406" s="107"/>
      <c r="E1406" s="107"/>
      <c r="F1406" s="107"/>
      <c r="G1406" s="140"/>
      <c r="H1406" s="156"/>
      <c r="I1406" s="206"/>
      <c r="J1406" s="207"/>
      <c r="K1406" s="107"/>
      <c r="L1406" s="107"/>
      <c r="M1406" s="208"/>
      <c r="N1406" s="41"/>
      <c r="O1406" s="208"/>
      <c r="P1406" s="207"/>
      <c r="Q1406" s="208"/>
      <c r="R1406" s="208"/>
      <c r="S1406" s="107"/>
      <c r="T1406" s="207"/>
      <c r="U1406" s="208"/>
      <c r="V1406" s="208"/>
      <c r="W1406" s="208"/>
      <c r="X1406" s="208"/>
      <c r="Y1406" s="208"/>
      <c r="Z1406" s="208"/>
    </row>
    <row r="1407">
      <c r="A1407" s="140"/>
      <c r="B1407" s="140"/>
      <c r="C1407" s="107"/>
      <c r="D1407" s="107"/>
      <c r="E1407" s="107"/>
      <c r="F1407" s="107"/>
      <c r="G1407" s="140"/>
      <c r="H1407" s="156"/>
      <c r="I1407" s="206"/>
      <c r="J1407" s="207"/>
      <c r="K1407" s="107"/>
      <c r="L1407" s="107"/>
      <c r="M1407" s="208"/>
      <c r="N1407" s="41"/>
      <c r="O1407" s="208"/>
      <c r="P1407" s="207"/>
      <c r="Q1407" s="208"/>
      <c r="R1407" s="208"/>
      <c r="S1407" s="107"/>
      <c r="T1407" s="207"/>
      <c r="U1407" s="208"/>
      <c r="V1407" s="208"/>
      <c r="W1407" s="208"/>
      <c r="X1407" s="208"/>
      <c r="Y1407" s="208"/>
      <c r="Z1407" s="208"/>
    </row>
    <row r="1408">
      <c r="A1408" s="140"/>
      <c r="B1408" s="140"/>
      <c r="C1408" s="107"/>
      <c r="D1408" s="107"/>
      <c r="E1408" s="107"/>
      <c r="F1408" s="107"/>
      <c r="G1408" s="140"/>
      <c r="H1408" s="156"/>
      <c r="I1408" s="206"/>
      <c r="J1408" s="207"/>
      <c r="K1408" s="107"/>
      <c r="L1408" s="107"/>
      <c r="M1408" s="208"/>
      <c r="N1408" s="41"/>
      <c r="O1408" s="208"/>
      <c r="P1408" s="207"/>
      <c r="Q1408" s="208"/>
      <c r="R1408" s="208"/>
      <c r="S1408" s="107"/>
      <c r="T1408" s="207"/>
      <c r="U1408" s="208"/>
      <c r="V1408" s="208"/>
      <c r="W1408" s="208"/>
      <c r="X1408" s="208"/>
      <c r="Y1408" s="208"/>
      <c r="Z1408" s="208"/>
    </row>
    <row r="1409">
      <c r="A1409" s="140"/>
      <c r="B1409" s="140"/>
      <c r="C1409" s="107"/>
      <c r="D1409" s="107"/>
      <c r="E1409" s="107"/>
      <c r="F1409" s="107"/>
      <c r="G1409" s="140"/>
      <c r="H1409" s="156"/>
      <c r="I1409" s="206"/>
      <c r="J1409" s="207"/>
      <c r="K1409" s="107"/>
      <c r="L1409" s="107"/>
      <c r="M1409" s="208"/>
      <c r="N1409" s="41"/>
      <c r="O1409" s="208"/>
      <c r="P1409" s="207"/>
      <c r="Q1409" s="208"/>
      <c r="R1409" s="208"/>
      <c r="S1409" s="107"/>
      <c r="T1409" s="207"/>
      <c r="U1409" s="208"/>
      <c r="V1409" s="208"/>
      <c r="W1409" s="208"/>
      <c r="X1409" s="208"/>
      <c r="Y1409" s="208"/>
      <c r="Z1409" s="208"/>
    </row>
    <row r="1410">
      <c r="A1410" s="140"/>
      <c r="B1410" s="140"/>
      <c r="C1410" s="107"/>
      <c r="D1410" s="107"/>
      <c r="E1410" s="107"/>
      <c r="F1410" s="107"/>
      <c r="G1410" s="140"/>
      <c r="H1410" s="156"/>
      <c r="I1410" s="206"/>
      <c r="J1410" s="207"/>
      <c r="K1410" s="107"/>
      <c r="L1410" s="107"/>
      <c r="M1410" s="208"/>
      <c r="N1410" s="41"/>
      <c r="O1410" s="208"/>
      <c r="P1410" s="207"/>
      <c r="Q1410" s="208"/>
      <c r="R1410" s="208"/>
      <c r="S1410" s="107"/>
      <c r="T1410" s="207"/>
      <c r="U1410" s="208"/>
      <c r="V1410" s="208"/>
      <c r="W1410" s="208"/>
      <c r="X1410" s="208"/>
      <c r="Y1410" s="208"/>
      <c r="Z1410" s="208"/>
    </row>
    <row r="1411">
      <c r="A1411" s="140"/>
      <c r="B1411" s="140"/>
      <c r="C1411" s="107"/>
      <c r="D1411" s="107"/>
      <c r="E1411" s="107"/>
      <c r="F1411" s="107"/>
      <c r="G1411" s="140"/>
      <c r="H1411" s="156"/>
      <c r="I1411" s="206"/>
      <c r="J1411" s="207"/>
      <c r="K1411" s="107"/>
      <c r="L1411" s="107"/>
      <c r="M1411" s="208"/>
      <c r="N1411" s="41"/>
      <c r="O1411" s="208"/>
      <c r="P1411" s="207"/>
      <c r="Q1411" s="208"/>
      <c r="R1411" s="208"/>
      <c r="S1411" s="107"/>
      <c r="T1411" s="207"/>
      <c r="U1411" s="208"/>
      <c r="V1411" s="208"/>
      <c r="W1411" s="208"/>
      <c r="X1411" s="208"/>
      <c r="Y1411" s="208"/>
      <c r="Z1411" s="208"/>
    </row>
    <row r="1412">
      <c r="A1412" s="140"/>
      <c r="B1412" s="140"/>
      <c r="C1412" s="107"/>
      <c r="D1412" s="107"/>
      <c r="E1412" s="107"/>
      <c r="F1412" s="107"/>
      <c r="G1412" s="140"/>
      <c r="H1412" s="156"/>
      <c r="I1412" s="206"/>
      <c r="J1412" s="207"/>
      <c r="K1412" s="107"/>
      <c r="L1412" s="107"/>
      <c r="M1412" s="208"/>
      <c r="N1412" s="41"/>
      <c r="O1412" s="208"/>
      <c r="P1412" s="207"/>
      <c r="Q1412" s="208"/>
      <c r="R1412" s="208"/>
      <c r="S1412" s="107"/>
      <c r="T1412" s="207"/>
      <c r="U1412" s="208"/>
      <c r="V1412" s="208"/>
      <c r="W1412" s="208"/>
      <c r="X1412" s="208"/>
      <c r="Y1412" s="208"/>
      <c r="Z1412" s="208"/>
    </row>
    <row r="1413">
      <c r="A1413" s="140"/>
      <c r="B1413" s="140"/>
      <c r="C1413" s="107"/>
      <c r="D1413" s="107"/>
      <c r="E1413" s="107"/>
      <c r="F1413" s="107"/>
      <c r="G1413" s="140"/>
      <c r="H1413" s="156"/>
      <c r="I1413" s="206"/>
      <c r="J1413" s="207"/>
      <c r="K1413" s="107"/>
      <c r="L1413" s="107"/>
      <c r="M1413" s="208"/>
      <c r="N1413" s="41"/>
      <c r="O1413" s="208"/>
      <c r="P1413" s="207"/>
      <c r="Q1413" s="208"/>
      <c r="R1413" s="208"/>
      <c r="S1413" s="107"/>
      <c r="T1413" s="207"/>
      <c r="U1413" s="208"/>
      <c r="V1413" s="208"/>
      <c r="W1413" s="208"/>
      <c r="X1413" s="208"/>
      <c r="Y1413" s="208"/>
      <c r="Z1413" s="208"/>
    </row>
    <row r="1414">
      <c r="A1414" s="140"/>
      <c r="B1414" s="140"/>
      <c r="C1414" s="107"/>
      <c r="D1414" s="107"/>
      <c r="E1414" s="107"/>
      <c r="F1414" s="107"/>
      <c r="G1414" s="140"/>
      <c r="H1414" s="156"/>
      <c r="I1414" s="206"/>
      <c r="J1414" s="207"/>
      <c r="K1414" s="107"/>
      <c r="L1414" s="107"/>
      <c r="M1414" s="208"/>
      <c r="N1414" s="41"/>
      <c r="O1414" s="208"/>
      <c r="P1414" s="207"/>
      <c r="Q1414" s="208"/>
      <c r="R1414" s="208"/>
      <c r="S1414" s="107"/>
      <c r="T1414" s="207"/>
      <c r="U1414" s="208"/>
      <c r="V1414" s="208"/>
      <c r="W1414" s="208"/>
      <c r="X1414" s="208"/>
      <c r="Y1414" s="208"/>
      <c r="Z1414" s="208"/>
    </row>
    <row r="1415">
      <c r="A1415" s="140"/>
      <c r="B1415" s="140"/>
      <c r="C1415" s="107"/>
      <c r="D1415" s="107"/>
      <c r="E1415" s="107"/>
      <c r="F1415" s="107"/>
      <c r="G1415" s="140"/>
      <c r="H1415" s="156"/>
      <c r="I1415" s="206"/>
      <c r="J1415" s="207"/>
      <c r="K1415" s="107"/>
      <c r="L1415" s="107"/>
      <c r="M1415" s="208"/>
      <c r="N1415" s="41"/>
      <c r="O1415" s="208"/>
      <c r="P1415" s="207"/>
      <c r="Q1415" s="208"/>
      <c r="R1415" s="208"/>
      <c r="S1415" s="107"/>
      <c r="T1415" s="207"/>
      <c r="U1415" s="208"/>
      <c r="V1415" s="208"/>
      <c r="W1415" s="208"/>
      <c r="X1415" s="208"/>
      <c r="Y1415" s="208"/>
      <c r="Z1415" s="208"/>
    </row>
    <row r="1416">
      <c r="A1416" s="140"/>
      <c r="B1416" s="140"/>
      <c r="C1416" s="107"/>
      <c r="D1416" s="107"/>
      <c r="E1416" s="107"/>
      <c r="F1416" s="107"/>
      <c r="G1416" s="140"/>
      <c r="H1416" s="156"/>
      <c r="I1416" s="206"/>
      <c r="J1416" s="207"/>
      <c r="K1416" s="107"/>
      <c r="L1416" s="107"/>
      <c r="M1416" s="208"/>
      <c r="N1416" s="41"/>
      <c r="O1416" s="208"/>
      <c r="P1416" s="207"/>
      <c r="Q1416" s="208"/>
      <c r="R1416" s="208"/>
      <c r="S1416" s="107"/>
      <c r="T1416" s="207"/>
      <c r="U1416" s="208"/>
      <c r="V1416" s="208"/>
      <c r="W1416" s="208"/>
      <c r="X1416" s="208"/>
      <c r="Y1416" s="208"/>
      <c r="Z1416" s="208"/>
    </row>
    <row r="1417">
      <c r="A1417" s="140"/>
      <c r="B1417" s="140"/>
      <c r="C1417" s="107"/>
      <c r="D1417" s="107"/>
      <c r="E1417" s="107"/>
      <c r="F1417" s="107"/>
      <c r="G1417" s="140"/>
      <c r="H1417" s="156"/>
      <c r="I1417" s="206"/>
      <c r="J1417" s="207"/>
      <c r="K1417" s="107"/>
      <c r="L1417" s="107"/>
      <c r="M1417" s="208"/>
      <c r="N1417" s="41"/>
      <c r="O1417" s="208"/>
      <c r="P1417" s="207"/>
      <c r="Q1417" s="208"/>
      <c r="R1417" s="208"/>
      <c r="S1417" s="107"/>
      <c r="T1417" s="207"/>
      <c r="U1417" s="208"/>
      <c r="V1417" s="208"/>
      <c r="W1417" s="208"/>
      <c r="X1417" s="208"/>
      <c r="Y1417" s="208"/>
      <c r="Z1417" s="208"/>
    </row>
    <row r="1418">
      <c r="A1418" s="140"/>
      <c r="B1418" s="140"/>
      <c r="C1418" s="107"/>
      <c r="D1418" s="107"/>
      <c r="E1418" s="107"/>
      <c r="F1418" s="107"/>
      <c r="G1418" s="140"/>
      <c r="H1418" s="156"/>
      <c r="I1418" s="206"/>
      <c r="J1418" s="207"/>
      <c r="K1418" s="107"/>
      <c r="L1418" s="107"/>
      <c r="M1418" s="208"/>
      <c r="N1418" s="41"/>
      <c r="O1418" s="208"/>
      <c r="P1418" s="207"/>
      <c r="Q1418" s="208"/>
      <c r="R1418" s="208"/>
      <c r="S1418" s="107"/>
      <c r="T1418" s="207"/>
      <c r="U1418" s="208"/>
      <c r="V1418" s="208"/>
      <c r="W1418" s="208"/>
      <c r="X1418" s="208"/>
      <c r="Y1418" s="208"/>
      <c r="Z1418" s="208"/>
    </row>
    <row r="1419">
      <c r="A1419" s="140"/>
      <c r="B1419" s="140"/>
      <c r="C1419" s="107"/>
      <c r="D1419" s="107"/>
      <c r="E1419" s="107"/>
      <c r="F1419" s="107"/>
      <c r="G1419" s="140"/>
      <c r="H1419" s="156"/>
      <c r="I1419" s="206"/>
      <c r="J1419" s="207"/>
      <c r="K1419" s="107"/>
      <c r="L1419" s="107"/>
      <c r="M1419" s="208"/>
      <c r="N1419" s="41"/>
      <c r="O1419" s="208"/>
      <c r="P1419" s="207"/>
      <c r="Q1419" s="208"/>
      <c r="R1419" s="208"/>
      <c r="S1419" s="107"/>
      <c r="T1419" s="207"/>
      <c r="U1419" s="208"/>
      <c r="V1419" s="208"/>
      <c r="W1419" s="208"/>
      <c r="X1419" s="208"/>
      <c r="Y1419" s="208"/>
      <c r="Z1419" s="208"/>
    </row>
    <row r="1420">
      <c r="A1420" s="140"/>
      <c r="B1420" s="140"/>
      <c r="C1420" s="107"/>
      <c r="D1420" s="107"/>
      <c r="E1420" s="107"/>
      <c r="F1420" s="107"/>
      <c r="G1420" s="140"/>
      <c r="H1420" s="156"/>
      <c r="I1420" s="206"/>
      <c r="J1420" s="207"/>
      <c r="K1420" s="107"/>
      <c r="L1420" s="107"/>
      <c r="M1420" s="208"/>
      <c r="N1420" s="41"/>
      <c r="O1420" s="208"/>
      <c r="P1420" s="207"/>
      <c r="Q1420" s="208"/>
      <c r="R1420" s="208"/>
      <c r="S1420" s="107"/>
      <c r="T1420" s="207"/>
      <c r="U1420" s="208"/>
      <c r="V1420" s="208"/>
      <c r="W1420" s="208"/>
      <c r="X1420" s="208"/>
      <c r="Y1420" s="208"/>
      <c r="Z1420" s="208"/>
    </row>
    <row r="1421">
      <c r="A1421" s="140"/>
      <c r="B1421" s="140"/>
      <c r="C1421" s="107"/>
      <c r="D1421" s="107"/>
      <c r="E1421" s="107"/>
      <c r="F1421" s="107"/>
      <c r="G1421" s="140"/>
      <c r="H1421" s="156"/>
      <c r="I1421" s="206"/>
      <c r="J1421" s="207"/>
      <c r="K1421" s="107"/>
      <c r="L1421" s="107"/>
      <c r="M1421" s="208"/>
      <c r="N1421" s="41"/>
      <c r="O1421" s="208"/>
      <c r="P1421" s="207"/>
      <c r="Q1421" s="208"/>
      <c r="R1421" s="208"/>
      <c r="S1421" s="107"/>
      <c r="T1421" s="207"/>
      <c r="U1421" s="208"/>
      <c r="V1421" s="208"/>
      <c r="W1421" s="208"/>
      <c r="X1421" s="208"/>
      <c r="Y1421" s="208"/>
      <c r="Z1421" s="208"/>
    </row>
    <row r="1422">
      <c r="A1422" s="140"/>
      <c r="B1422" s="140"/>
      <c r="C1422" s="107"/>
      <c r="D1422" s="107"/>
      <c r="E1422" s="107"/>
      <c r="F1422" s="107"/>
      <c r="G1422" s="140"/>
      <c r="H1422" s="156"/>
      <c r="I1422" s="206"/>
      <c r="J1422" s="207"/>
      <c r="K1422" s="107"/>
      <c r="L1422" s="107"/>
      <c r="M1422" s="208"/>
      <c r="N1422" s="41"/>
      <c r="O1422" s="208"/>
      <c r="P1422" s="207"/>
      <c r="Q1422" s="208"/>
      <c r="R1422" s="208"/>
      <c r="S1422" s="107"/>
      <c r="T1422" s="207"/>
      <c r="U1422" s="208"/>
      <c r="V1422" s="208"/>
      <c r="W1422" s="208"/>
      <c r="X1422" s="208"/>
      <c r="Y1422" s="208"/>
      <c r="Z1422" s="208"/>
    </row>
    <row r="1423">
      <c r="A1423" s="140"/>
      <c r="B1423" s="140"/>
      <c r="C1423" s="107"/>
      <c r="D1423" s="107"/>
      <c r="E1423" s="107"/>
      <c r="F1423" s="107"/>
      <c r="G1423" s="140"/>
      <c r="H1423" s="156"/>
      <c r="I1423" s="206"/>
      <c r="J1423" s="207"/>
      <c r="K1423" s="107"/>
      <c r="L1423" s="107"/>
      <c r="M1423" s="208"/>
      <c r="N1423" s="41"/>
      <c r="O1423" s="208"/>
      <c r="P1423" s="207"/>
      <c r="Q1423" s="208"/>
      <c r="R1423" s="208"/>
      <c r="S1423" s="107"/>
      <c r="T1423" s="207"/>
      <c r="U1423" s="208"/>
      <c r="V1423" s="208"/>
      <c r="W1423" s="208"/>
      <c r="X1423" s="208"/>
      <c r="Y1423" s="208"/>
      <c r="Z1423" s="208"/>
    </row>
    <row r="1424">
      <c r="A1424" s="140"/>
      <c r="B1424" s="140"/>
      <c r="C1424" s="107"/>
      <c r="D1424" s="107"/>
      <c r="E1424" s="107"/>
      <c r="F1424" s="107"/>
      <c r="G1424" s="140"/>
      <c r="H1424" s="156"/>
      <c r="I1424" s="206"/>
      <c r="J1424" s="207"/>
      <c r="K1424" s="107"/>
      <c r="L1424" s="107"/>
      <c r="M1424" s="208"/>
      <c r="N1424" s="41"/>
      <c r="O1424" s="208"/>
      <c r="P1424" s="207"/>
      <c r="Q1424" s="208"/>
      <c r="R1424" s="208"/>
      <c r="S1424" s="107"/>
      <c r="T1424" s="207"/>
      <c r="U1424" s="208"/>
      <c r="V1424" s="208"/>
      <c r="W1424" s="208"/>
      <c r="X1424" s="208"/>
      <c r="Y1424" s="208"/>
      <c r="Z1424" s="208"/>
    </row>
    <row r="1425">
      <c r="A1425" s="140"/>
      <c r="B1425" s="140"/>
      <c r="C1425" s="107"/>
      <c r="D1425" s="107"/>
      <c r="E1425" s="107"/>
      <c r="F1425" s="107"/>
      <c r="G1425" s="140"/>
      <c r="H1425" s="156"/>
      <c r="I1425" s="206"/>
      <c r="J1425" s="207"/>
      <c r="K1425" s="107"/>
      <c r="L1425" s="107"/>
      <c r="M1425" s="208"/>
      <c r="N1425" s="41"/>
      <c r="O1425" s="208"/>
      <c r="P1425" s="207"/>
      <c r="Q1425" s="208"/>
      <c r="R1425" s="208"/>
      <c r="S1425" s="107"/>
      <c r="T1425" s="207"/>
      <c r="U1425" s="208"/>
      <c r="V1425" s="208"/>
      <c r="W1425" s="208"/>
      <c r="X1425" s="208"/>
      <c r="Y1425" s="208"/>
      <c r="Z1425" s="208"/>
    </row>
    <row r="1426">
      <c r="A1426" s="140"/>
      <c r="B1426" s="140"/>
      <c r="C1426" s="107"/>
      <c r="D1426" s="107"/>
      <c r="E1426" s="107"/>
      <c r="F1426" s="107"/>
      <c r="G1426" s="140"/>
      <c r="H1426" s="156"/>
      <c r="I1426" s="206"/>
      <c r="J1426" s="207"/>
      <c r="K1426" s="107"/>
      <c r="L1426" s="107"/>
      <c r="M1426" s="208"/>
      <c r="N1426" s="41"/>
      <c r="O1426" s="208"/>
      <c r="P1426" s="207"/>
      <c r="Q1426" s="208"/>
      <c r="R1426" s="208"/>
      <c r="S1426" s="107"/>
      <c r="T1426" s="207"/>
      <c r="U1426" s="208"/>
      <c r="V1426" s="208"/>
      <c r="W1426" s="208"/>
      <c r="X1426" s="208"/>
      <c r="Y1426" s="208"/>
      <c r="Z1426" s="208"/>
    </row>
    <row r="1427">
      <c r="A1427" s="140"/>
      <c r="B1427" s="140"/>
      <c r="C1427" s="107"/>
      <c r="D1427" s="107"/>
      <c r="E1427" s="107"/>
      <c r="F1427" s="107"/>
      <c r="G1427" s="140"/>
      <c r="H1427" s="156"/>
      <c r="I1427" s="206"/>
      <c r="J1427" s="207"/>
      <c r="K1427" s="107"/>
      <c r="L1427" s="107"/>
      <c r="M1427" s="208"/>
      <c r="N1427" s="41"/>
      <c r="O1427" s="208"/>
      <c r="P1427" s="207"/>
      <c r="Q1427" s="208"/>
      <c r="R1427" s="208"/>
      <c r="S1427" s="107"/>
      <c r="T1427" s="207"/>
      <c r="U1427" s="208"/>
      <c r="V1427" s="208"/>
      <c r="W1427" s="208"/>
      <c r="X1427" s="208"/>
      <c r="Y1427" s="208"/>
      <c r="Z1427" s="208"/>
    </row>
    <row r="1428">
      <c r="A1428" s="140"/>
      <c r="B1428" s="140"/>
      <c r="C1428" s="107"/>
      <c r="D1428" s="107"/>
      <c r="E1428" s="107"/>
      <c r="F1428" s="107"/>
      <c r="G1428" s="140"/>
      <c r="H1428" s="156"/>
      <c r="I1428" s="206"/>
      <c r="J1428" s="207"/>
      <c r="K1428" s="107"/>
      <c r="L1428" s="107"/>
      <c r="M1428" s="208"/>
      <c r="N1428" s="41"/>
      <c r="O1428" s="208"/>
      <c r="P1428" s="207"/>
      <c r="Q1428" s="208"/>
      <c r="R1428" s="208"/>
      <c r="S1428" s="107"/>
      <c r="T1428" s="207"/>
      <c r="U1428" s="208"/>
      <c r="V1428" s="208"/>
      <c r="W1428" s="208"/>
      <c r="X1428" s="208"/>
      <c r="Y1428" s="208"/>
      <c r="Z1428" s="208"/>
    </row>
    <row r="1429">
      <c r="A1429" s="140"/>
      <c r="B1429" s="140"/>
      <c r="C1429" s="107"/>
      <c r="D1429" s="107"/>
      <c r="E1429" s="107"/>
      <c r="F1429" s="107"/>
      <c r="G1429" s="140"/>
      <c r="H1429" s="156"/>
      <c r="I1429" s="206"/>
      <c r="J1429" s="207"/>
      <c r="K1429" s="107"/>
      <c r="L1429" s="107"/>
      <c r="M1429" s="208"/>
      <c r="N1429" s="41"/>
      <c r="O1429" s="208"/>
      <c r="P1429" s="207"/>
      <c r="Q1429" s="208"/>
      <c r="R1429" s="208"/>
      <c r="S1429" s="107"/>
      <c r="T1429" s="207"/>
      <c r="U1429" s="208"/>
      <c r="V1429" s="208"/>
      <c r="W1429" s="208"/>
      <c r="X1429" s="208"/>
      <c r="Y1429" s="208"/>
      <c r="Z1429" s="208"/>
    </row>
    <row r="1430">
      <c r="A1430" s="140"/>
      <c r="B1430" s="140"/>
      <c r="C1430" s="107"/>
      <c r="D1430" s="107"/>
      <c r="E1430" s="107"/>
      <c r="F1430" s="107"/>
      <c r="G1430" s="140"/>
      <c r="H1430" s="156"/>
      <c r="I1430" s="206"/>
      <c r="J1430" s="207"/>
      <c r="K1430" s="107"/>
      <c r="L1430" s="107"/>
      <c r="M1430" s="208"/>
      <c r="N1430" s="41"/>
      <c r="O1430" s="208"/>
      <c r="P1430" s="207"/>
      <c r="Q1430" s="208"/>
      <c r="R1430" s="208"/>
      <c r="S1430" s="107"/>
      <c r="T1430" s="207"/>
      <c r="U1430" s="208"/>
      <c r="V1430" s="208"/>
      <c r="W1430" s="208"/>
      <c r="X1430" s="208"/>
      <c r="Y1430" s="208"/>
      <c r="Z1430" s="208"/>
    </row>
    <row r="1431">
      <c r="A1431" s="140"/>
      <c r="B1431" s="140"/>
      <c r="C1431" s="107"/>
      <c r="D1431" s="107"/>
      <c r="E1431" s="107"/>
      <c r="F1431" s="107"/>
      <c r="G1431" s="140"/>
      <c r="H1431" s="156"/>
      <c r="I1431" s="206"/>
      <c r="J1431" s="207"/>
      <c r="K1431" s="107"/>
      <c r="L1431" s="107"/>
      <c r="M1431" s="208"/>
      <c r="N1431" s="41"/>
      <c r="O1431" s="208"/>
      <c r="P1431" s="207"/>
      <c r="Q1431" s="208"/>
      <c r="R1431" s="208"/>
      <c r="S1431" s="107"/>
      <c r="T1431" s="207"/>
      <c r="U1431" s="208"/>
      <c r="V1431" s="208"/>
      <c r="W1431" s="208"/>
      <c r="X1431" s="208"/>
      <c r="Y1431" s="208"/>
      <c r="Z1431" s="208"/>
    </row>
    <row r="1432">
      <c r="A1432" s="140"/>
      <c r="B1432" s="140"/>
      <c r="C1432" s="107"/>
      <c r="D1432" s="107"/>
      <c r="E1432" s="107"/>
      <c r="F1432" s="107"/>
      <c r="G1432" s="140"/>
      <c r="H1432" s="156"/>
      <c r="I1432" s="206"/>
      <c r="J1432" s="207"/>
      <c r="K1432" s="107"/>
      <c r="L1432" s="107"/>
      <c r="M1432" s="208"/>
      <c r="N1432" s="41"/>
      <c r="O1432" s="208"/>
      <c r="P1432" s="207"/>
      <c r="Q1432" s="208"/>
      <c r="R1432" s="208"/>
      <c r="S1432" s="107"/>
      <c r="T1432" s="207"/>
      <c r="U1432" s="208"/>
      <c r="V1432" s="208"/>
      <c r="W1432" s="208"/>
      <c r="X1432" s="208"/>
      <c r="Y1432" s="208"/>
      <c r="Z1432" s="208"/>
    </row>
    <row r="1433">
      <c r="A1433" s="140"/>
      <c r="B1433" s="140"/>
      <c r="C1433" s="107"/>
      <c r="D1433" s="107"/>
      <c r="E1433" s="107"/>
      <c r="F1433" s="107"/>
      <c r="G1433" s="140"/>
      <c r="H1433" s="156"/>
      <c r="I1433" s="206"/>
      <c r="J1433" s="207"/>
      <c r="K1433" s="107"/>
      <c r="L1433" s="107"/>
      <c r="M1433" s="208"/>
      <c r="N1433" s="41"/>
      <c r="O1433" s="208"/>
      <c r="P1433" s="207"/>
      <c r="Q1433" s="208"/>
      <c r="R1433" s="208"/>
      <c r="S1433" s="107"/>
      <c r="T1433" s="207"/>
      <c r="U1433" s="208"/>
      <c r="V1433" s="208"/>
      <c r="W1433" s="208"/>
      <c r="X1433" s="208"/>
      <c r="Y1433" s="208"/>
      <c r="Z1433" s="208"/>
    </row>
    <row r="1434">
      <c r="A1434" s="140"/>
      <c r="B1434" s="140"/>
      <c r="C1434" s="107"/>
      <c r="D1434" s="107"/>
      <c r="E1434" s="107"/>
      <c r="F1434" s="107"/>
      <c r="G1434" s="140"/>
      <c r="H1434" s="156"/>
      <c r="I1434" s="206"/>
      <c r="J1434" s="207"/>
      <c r="K1434" s="107"/>
      <c r="L1434" s="107"/>
      <c r="M1434" s="208"/>
      <c r="N1434" s="41"/>
      <c r="O1434" s="208"/>
      <c r="P1434" s="207"/>
      <c r="Q1434" s="208"/>
      <c r="R1434" s="208"/>
      <c r="S1434" s="107"/>
      <c r="T1434" s="207"/>
      <c r="U1434" s="208"/>
      <c r="V1434" s="208"/>
      <c r="W1434" s="208"/>
      <c r="X1434" s="208"/>
      <c r="Y1434" s="208"/>
      <c r="Z1434" s="208"/>
    </row>
    <row r="1435">
      <c r="A1435" s="140"/>
      <c r="B1435" s="140"/>
      <c r="C1435" s="107"/>
      <c r="D1435" s="107"/>
      <c r="E1435" s="107"/>
      <c r="F1435" s="107"/>
      <c r="G1435" s="140"/>
      <c r="H1435" s="156"/>
      <c r="I1435" s="206"/>
      <c r="J1435" s="207"/>
      <c r="K1435" s="107"/>
      <c r="L1435" s="107"/>
      <c r="M1435" s="208"/>
      <c r="N1435" s="41"/>
      <c r="O1435" s="208"/>
      <c r="P1435" s="207"/>
      <c r="Q1435" s="208"/>
      <c r="R1435" s="208"/>
      <c r="S1435" s="107"/>
      <c r="T1435" s="207"/>
      <c r="U1435" s="208"/>
      <c r="V1435" s="208"/>
      <c r="W1435" s="208"/>
      <c r="X1435" s="208"/>
      <c r="Y1435" s="208"/>
      <c r="Z1435" s="208"/>
    </row>
    <row r="1436">
      <c r="A1436" s="140"/>
      <c r="B1436" s="140"/>
      <c r="C1436" s="107"/>
      <c r="D1436" s="107"/>
      <c r="E1436" s="107"/>
      <c r="F1436" s="107"/>
      <c r="G1436" s="140"/>
      <c r="H1436" s="156"/>
      <c r="I1436" s="206"/>
      <c r="J1436" s="207"/>
      <c r="K1436" s="107"/>
      <c r="L1436" s="107"/>
      <c r="M1436" s="208"/>
      <c r="N1436" s="41"/>
      <c r="O1436" s="208"/>
      <c r="P1436" s="207"/>
      <c r="Q1436" s="208"/>
      <c r="R1436" s="208"/>
      <c r="S1436" s="107"/>
      <c r="T1436" s="207"/>
      <c r="U1436" s="208"/>
      <c r="V1436" s="208"/>
      <c r="W1436" s="208"/>
      <c r="X1436" s="208"/>
      <c r="Y1436" s="208"/>
      <c r="Z1436" s="208"/>
    </row>
    <row r="1437">
      <c r="A1437" s="140"/>
      <c r="B1437" s="140"/>
      <c r="C1437" s="107"/>
      <c r="D1437" s="107"/>
      <c r="E1437" s="107"/>
      <c r="F1437" s="107"/>
      <c r="G1437" s="140"/>
      <c r="H1437" s="156"/>
      <c r="I1437" s="206"/>
      <c r="J1437" s="207"/>
      <c r="K1437" s="107"/>
      <c r="L1437" s="107"/>
      <c r="M1437" s="208"/>
      <c r="N1437" s="41"/>
      <c r="O1437" s="208"/>
      <c r="P1437" s="207"/>
      <c r="Q1437" s="208"/>
      <c r="R1437" s="208"/>
      <c r="S1437" s="107"/>
      <c r="T1437" s="207"/>
      <c r="U1437" s="208"/>
      <c r="V1437" s="208"/>
      <c r="W1437" s="208"/>
      <c r="X1437" s="208"/>
      <c r="Y1437" s="208"/>
      <c r="Z1437" s="208"/>
    </row>
    <row r="1438">
      <c r="A1438" s="140"/>
      <c r="B1438" s="140"/>
      <c r="C1438" s="107"/>
      <c r="D1438" s="107"/>
      <c r="E1438" s="107"/>
      <c r="F1438" s="107"/>
      <c r="G1438" s="140"/>
      <c r="H1438" s="156"/>
      <c r="I1438" s="206"/>
      <c r="J1438" s="207"/>
      <c r="K1438" s="107"/>
      <c r="L1438" s="107"/>
      <c r="M1438" s="208"/>
      <c r="N1438" s="41"/>
      <c r="O1438" s="208"/>
      <c r="P1438" s="207"/>
      <c r="Q1438" s="208"/>
      <c r="R1438" s="208"/>
      <c r="S1438" s="107"/>
      <c r="T1438" s="207"/>
      <c r="U1438" s="208"/>
      <c r="V1438" s="208"/>
      <c r="W1438" s="208"/>
      <c r="X1438" s="208"/>
      <c r="Y1438" s="208"/>
      <c r="Z1438" s="208"/>
    </row>
    <row r="1439">
      <c r="A1439" s="140"/>
      <c r="B1439" s="140"/>
      <c r="C1439" s="107"/>
      <c r="D1439" s="107"/>
      <c r="E1439" s="107"/>
      <c r="F1439" s="107"/>
      <c r="G1439" s="140"/>
      <c r="H1439" s="156"/>
      <c r="I1439" s="206"/>
      <c r="J1439" s="207"/>
      <c r="K1439" s="107"/>
      <c r="L1439" s="107"/>
      <c r="M1439" s="208"/>
      <c r="N1439" s="41"/>
      <c r="O1439" s="208"/>
      <c r="P1439" s="207"/>
      <c r="Q1439" s="208"/>
      <c r="R1439" s="208"/>
      <c r="S1439" s="107"/>
      <c r="T1439" s="207"/>
      <c r="U1439" s="208"/>
      <c r="V1439" s="208"/>
      <c r="W1439" s="208"/>
      <c r="X1439" s="208"/>
      <c r="Y1439" s="208"/>
      <c r="Z1439" s="208"/>
    </row>
    <row r="1440">
      <c r="A1440" s="140"/>
      <c r="B1440" s="140"/>
      <c r="C1440" s="107"/>
      <c r="D1440" s="107"/>
      <c r="E1440" s="107"/>
      <c r="F1440" s="107"/>
      <c r="G1440" s="140"/>
      <c r="H1440" s="156"/>
      <c r="I1440" s="206"/>
      <c r="J1440" s="207"/>
      <c r="K1440" s="107"/>
      <c r="L1440" s="107"/>
      <c r="M1440" s="208"/>
      <c r="N1440" s="41"/>
      <c r="O1440" s="208"/>
      <c r="P1440" s="207"/>
      <c r="Q1440" s="208"/>
      <c r="R1440" s="208"/>
      <c r="S1440" s="107"/>
      <c r="T1440" s="207"/>
      <c r="U1440" s="208"/>
      <c r="V1440" s="208"/>
      <c r="W1440" s="208"/>
      <c r="X1440" s="208"/>
      <c r="Y1440" s="208"/>
      <c r="Z1440" s="208"/>
    </row>
    <row r="1441">
      <c r="A1441" s="140"/>
      <c r="B1441" s="140"/>
      <c r="C1441" s="107"/>
      <c r="D1441" s="107"/>
      <c r="E1441" s="107"/>
      <c r="F1441" s="107"/>
      <c r="G1441" s="140"/>
      <c r="H1441" s="156"/>
      <c r="I1441" s="206"/>
      <c r="J1441" s="207"/>
      <c r="K1441" s="107"/>
      <c r="L1441" s="107"/>
      <c r="M1441" s="208"/>
      <c r="N1441" s="41"/>
      <c r="O1441" s="208"/>
      <c r="P1441" s="207"/>
      <c r="Q1441" s="208"/>
      <c r="R1441" s="208"/>
      <c r="S1441" s="107"/>
      <c r="T1441" s="207"/>
      <c r="U1441" s="208"/>
      <c r="V1441" s="208"/>
      <c r="W1441" s="208"/>
      <c r="X1441" s="208"/>
      <c r="Y1441" s="208"/>
      <c r="Z1441" s="208"/>
    </row>
    <row r="1442">
      <c r="A1442" s="140"/>
      <c r="B1442" s="140"/>
      <c r="C1442" s="107"/>
      <c r="D1442" s="107"/>
      <c r="E1442" s="107"/>
      <c r="F1442" s="107"/>
      <c r="G1442" s="140"/>
      <c r="H1442" s="156"/>
      <c r="I1442" s="206"/>
      <c r="J1442" s="207"/>
      <c r="K1442" s="107"/>
      <c r="L1442" s="107"/>
      <c r="M1442" s="208"/>
      <c r="N1442" s="41"/>
      <c r="O1442" s="208"/>
      <c r="P1442" s="207"/>
      <c r="Q1442" s="208"/>
      <c r="R1442" s="208"/>
      <c r="S1442" s="107"/>
      <c r="T1442" s="207"/>
      <c r="U1442" s="208"/>
      <c r="V1442" s="208"/>
      <c r="W1442" s="208"/>
      <c r="X1442" s="208"/>
      <c r="Y1442" s="208"/>
      <c r="Z1442" s="208"/>
    </row>
    <row r="1443">
      <c r="A1443" s="140"/>
      <c r="B1443" s="140"/>
      <c r="C1443" s="107"/>
      <c r="D1443" s="107"/>
      <c r="E1443" s="107"/>
      <c r="F1443" s="107"/>
      <c r="G1443" s="140"/>
      <c r="H1443" s="156"/>
      <c r="I1443" s="206"/>
      <c r="J1443" s="207"/>
      <c r="K1443" s="107"/>
      <c r="L1443" s="107"/>
      <c r="M1443" s="208"/>
      <c r="N1443" s="41"/>
      <c r="O1443" s="208"/>
      <c r="P1443" s="207"/>
      <c r="Q1443" s="208"/>
      <c r="R1443" s="208"/>
      <c r="S1443" s="107"/>
      <c r="T1443" s="207"/>
      <c r="U1443" s="208"/>
      <c r="V1443" s="208"/>
      <c r="W1443" s="208"/>
      <c r="X1443" s="208"/>
      <c r="Y1443" s="208"/>
      <c r="Z1443" s="208"/>
    </row>
    <row r="1444">
      <c r="A1444" s="140"/>
      <c r="B1444" s="140"/>
      <c r="C1444" s="107"/>
      <c r="D1444" s="107"/>
      <c r="E1444" s="107"/>
      <c r="F1444" s="107"/>
      <c r="G1444" s="140"/>
      <c r="H1444" s="156"/>
      <c r="I1444" s="206"/>
      <c r="J1444" s="207"/>
      <c r="K1444" s="107"/>
      <c r="L1444" s="107"/>
      <c r="M1444" s="208"/>
      <c r="N1444" s="41"/>
      <c r="O1444" s="208"/>
      <c r="P1444" s="207"/>
      <c r="Q1444" s="208"/>
      <c r="R1444" s="208"/>
      <c r="S1444" s="107"/>
      <c r="T1444" s="207"/>
      <c r="U1444" s="208"/>
      <c r="V1444" s="208"/>
      <c r="W1444" s="208"/>
      <c r="X1444" s="208"/>
      <c r="Y1444" s="208"/>
      <c r="Z1444" s="208"/>
    </row>
    <row r="1445">
      <c r="A1445" s="140"/>
      <c r="B1445" s="140"/>
      <c r="C1445" s="107"/>
      <c r="D1445" s="107"/>
      <c r="E1445" s="107"/>
      <c r="F1445" s="107"/>
      <c r="G1445" s="140"/>
      <c r="H1445" s="156"/>
      <c r="I1445" s="206"/>
      <c r="J1445" s="207"/>
      <c r="K1445" s="107"/>
      <c r="L1445" s="107"/>
      <c r="M1445" s="208"/>
      <c r="N1445" s="41"/>
      <c r="O1445" s="208"/>
      <c r="P1445" s="207"/>
      <c r="Q1445" s="208"/>
      <c r="R1445" s="208"/>
      <c r="S1445" s="107"/>
      <c r="T1445" s="207"/>
      <c r="U1445" s="208"/>
      <c r="V1445" s="208"/>
      <c r="W1445" s="208"/>
      <c r="X1445" s="208"/>
      <c r="Y1445" s="208"/>
      <c r="Z1445" s="208"/>
    </row>
    <row r="1446">
      <c r="A1446" s="140"/>
      <c r="B1446" s="140"/>
      <c r="C1446" s="107"/>
      <c r="D1446" s="107"/>
      <c r="E1446" s="107"/>
      <c r="F1446" s="107"/>
      <c r="G1446" s="140"/>
      <c r="H1446" s="156"/>
      <c r="I1446" s="206"/>
      <c r="J1446" s="207"/>
      <c r="K1446" s="107"/>
      <c r="L1446" s="107"/>
      <c r="M1446" s="208"/>
      <c r="N1446" s="41"/>
      <c r="O1446" s="208"/>
      <c r="P1446" s="207"/>
      <c r="Q1446" s="208"/>
      <c r="R1446" s="208"/>
      <c r="S1446" s="107"/>
      <c r="T1446" s="207"/>
      <c r="U1446" s="208"/>
      <c r="V1446" s="208"/>
      <c r="W1446" s="208"/>
      <c r="X1446" s="208"/>
      <c r="Y1446" s="208"/>
      <c r="Z1446" s="208"/>
    </row>
    <row r="1447">
      <c r="A1447" s="140"/>
      <c r="B1447" s="140"/>
      <c r="C1447" s="107"/>
      <c r="D1447" s="107"/>
      <c r="E1447" s="107"/>
      <c r="F1447" s="107"/>
      <c r="G1447" s="140"/>
      <c r="H1447" s="156"/>
      <c r="I1447" s="206"/>
      <c r="J1447" s="207"/>
      <c r="K1447" s="107"/>
      <c r="L1447" s="107"/>
      <c r="M1447" s="208"/>
      <c r="N1447" s="41"/>
      <c r="O1447" s="208"/>
      <c r="P1447" s="207"/>
      <c r="Q1447" s="208"/>
      <c r="R1447" s="208"/>
      <c r="S1447" s="107"/>
      <c r="T1447" s="207"/>
      <c r="U1447" s="208"/>
      <c r="V1447" s="208"/>
      <c r="W1447" s="208"/>
      <c r="X1447" s="208"/>
      <c r="Y1447" s="208"/>
      <c r="Z1447" s="208"/>
    </row>
    <row r="1448">
      <c r="A1448" s="140"/>
      <c r="B1448" s="140"/>
      <c r="C1448" s="107"/>
      <c r="D1448" s="107"/>
      <c r="E1448" s="107"/>
      <c r="F1448" s="107"/>
      <c r="G1448" s="140"/>
      <c r="H1448" s="156"/>
      <c r="I1448" s="206"/>
      <c r="J1448" s="207"/>
      <c r="K1448" s="107"/>
      <c r="L1448" s="107"/>
      <c r="M1448" s="208"/>
      <c r="N1448" s="41"/>
      <c r="O1448" s="208"/>
      <c r="P1448" s="207"/>
      <c r="Q1448" s="208"/>
      <c r="R1448" s="208"/>
      <c r="S1448" s="107"/>
      <c r="T1448" s="207"/>
      <c r="U1448" s="208"/>
      <c r="V1448" s="208"/>
      <c r="W1448" s="208"/>
      <c r="X1448" s="208"/>
      <c r="Y1448" s="208"/>
      <c r="Z1448" s="208"/>
    </row>
    <row r="1449">
      <c r="A1449" s="140"/>
      <c r="B1449" s="140"/>
      <c r="C1449" s="107"/>
      <c r="D1449" s="107"/>
      <c r="E1449" s="107"/>
      <c r="F1449" s="107"/>
      <c r="G1449" s="140"/>
      <c r="H1449" s="156"/>
      <c r="I1449" s="206"/>
      <c r="J1449" s="207"/>
      <c r="K1449" s="107"/>
      <c r="L1449" s="107"/>
      <c r="M1449" s="208"/>
      <c r="N1449" s="41"/>
      <c r="O1449" s="208"/>
      <c r="P1449" s="207"/>
      <c r="Q1449" s="208"/>
      <c r="R1449" s="208"/>
      <c r="S1449" s="107"/>
      <c r="T1449" s="207"/>
      <c r="U1449" s="208"/>
      <c r="V1449" s="208"/>
      <c r="W1449" s="208"/>
      <c r="X1449" s="208"/>
      <c r="Y1449" s="208"/>
      <c r="Z1449" s="208"/>
    </row>
    <row r="1450">
      <c r="A1450" s="140"/>
      <c r="B1450" s="140"/>
      <c r="C1450" s="107"/>
      <c r="D1450" s="107"/>
      <c r="E1450" s="107"/>
      <c r="F1450" s="107"/>
      <c r="G1450" s="140"/>
      <c r="H1450" s="156"/>
      <c r="I1450" s="206"/>
      <c r="J1450" s="207"/>
      <c r="K1450" s="107"/>
      <c r="L1450" s="107"/>
      <c r="M1450" s="208"/>
      <c r="N1450" s="41"/>
      <c r="O1450" s="208"/>
      <c r="P1450" s="207"/>
      <c r="Q1450" s="208"/>
      <c r="R1450" s="208"/>
      <c r="S1450" s="107"/>
      <c r="T1450" s="207"/>
      <c r="U1450" s="208"/>
      <c r="V1450" s="208"/>
      <c r="W1450" s="208"/>
      <c r="X1450" s="208"/>
      <c r="Y1450" s="208"/>
      <c r="Z1450" s="208"/>
    </row>
    <row r="1451">
      <c r="A1451" s="140"/>
      <c r="B1451" s="140"/>
      <c r="C1451" s="107"/>
      <c r="D1451" s="107"/>
      <c r="E1451" s="107"/>
      <c r="F1451" s="107"/>
      <c r="G1451" s="140"/>
      <c r="H1451" s="156"/>
      <c r="I1451" s="206"/>
      <c r="J1451" s="207"/>
      <c r="K1451" s="107"/>
      <c r="L1451" s="107"/>
      <c r="M1451" s="208"/>
      <c r="N1451" s="41"/>
      <c r="O1451" s="208"/>
      <c r="P1451" s="207"/>
      <c r="Q1451" s="208"/>
      <c r="R1451" s="208"/>
      <c r="S1451" s="107"/>
      <c r="T1451" s="207"/>
      <c r="U1451" s="208"/>
      <c r="V1451" s="208"/>
      <c r="W1451" s="208"/>
      <c r="X1451" s="208"/>
      <c r="Y1451" s="208"/>
      <c r="Z1451" s="208"/>
    </row>
    <row r="1452">
      <c r="A1452" s="140"/>
      <c r="B1452" s="140"/>
      <c r="C1452" s="107"/>
      <c r="D1452" s="107"/>
      <c r="E1452" s="107"/>
      <c r="F1452" s="107"/>
      <c r="G1452" s="140"/>
      <c r="H1452" s="156"/>
      <c r="I1452" s="206"/>
      <c r="J1452" s="207"/>
      <c r="K1452" s="107"/>
      <c r="L1452" s="107"/>
      <c r="M1452" s="208"/>
      <c r="N1452" s="41"/>
      <c r="O1452" s="208"/>
      <c r="P1452" s="207"/>
      <c r="Q1452" s="208"/>
      <c r="R1452" s="208"/>
      <c r="S1452" s="107"/>
      <c r="T1452" s="207"/>
      <c r="U1452" s="208"/>
      <c r="V1452" s="208"/>
      <c r="W1452" s="208"/>
      <c r="X1452" s="208"/>
      <c r="Y1452" s="208"/>
      <c r="Z1452" s="208"/>
    </row>
    <row r="1453">
      <c r="A1453" s="140"/>
      <c r="B1453" s="140"/>
      <c r="C1453" s="107"/>
      <c r="D1453" s="107"/>
      <c r="E1453" s="107"/>
      <c r="F1453" s="107"/>
      <c r="G1453" s="140"/>
      <c r="H1453" s="156"/>
      <c r="I1453" s="206"/>
      <c r="J1453" s="207"/>
      <c r="K1453" s="107"/>
      <c r="L1453" s="107"/>
      <c r="M1453" s="208"/>
      <c r="N1453" s="41"/>
      <c r="O1453" s="208"/>
      <c r="P1453" s="207"/>
      <c r="Q1453" s="208"/>
      <c r="R1453" s="208"/>
      <c r="S1453" s="107"/>
      <c r="T1453" s="207"/>
      <c r="U1453" s="208"/>
      <c r="V1453" s="208"/>
      <c r="W1453" s="208"/>
      <c r="X1453" s="208"/>
      <c r="Y1453" s="208"/>
      <c r="Z1453" s="208"/>
    </row>
    <row r="1454">
      <c r="A1454" s="140"/>
      <c r="B1454" s="140"/>
      <c r="C1454" s="107"/>
      <c r="D1454" s="107"/>
      <c r="E1454" s="107"/>
      <c r="F1454" s="107"/>
      <c r="G1454" s="140"/>
      <c r="H1454" s="156"/>
      <c r="I1454" s="206"/>
      <c r="J1454" s="207"/>
      <c r="K1454" s="107"/>
      <c r="L1454" s="107"/>
      <c r="M1454" s="208"/>
      <c r="N1454" s="41"/>
      <c r="O1454" s="208"/>
      <c r="P1454" s="207"/>
      <c r="Q1454" s="208"/>
      <c r="R1454" s="208"/>
      <c r="S1454" s="107"/>
      <c r="T1454" s="207"/>
      <c r="U1454" s="208"/>
      <c r="V1454" s="208"/>
      <c r="W1454" s="208"/>
      <c r="X1454" s="208"/>
      <c r="Y1454" s="208"/>
      <c r="Z1454" s="208"/>
    </row>
    <row r="1455">
      <c r="A1455" s="140"/>
      <c r="B1455" s="140"/>
      <c r="C1455" s="107"/>
      <c r="D1455" s="107"/>
      <c r="E1455" s="107"/>
      <c r="F1455" s="107"/>
      <c r="G1455" s="140"/>
      <c r="H1455" s="156"/>
      <c r="I1455" s="206"/>
      <c r="J1455" s="207"/>
      <c r="K1455" s="107"/>
      <c r="L1455" s="107"/>
      <c r="M1455" s="208"/>
      <c r="N1455" s="41"/>
      <c r="O1455" s="208"/>
      <c r="P1455" s="207"/>
      <c r="Q1455" s="208"/>
      <c r="R1455" s="208"/>
      <c r="S1455" s="107"/>
      <c r="T1455" s="207"/>
      <c r="U1455" s="208"/>
      <c r="V1455" s="208"/>
      <c r="W1455" s="208"/>
      <c r="X1455" s="208"/>
      <c r="Y1455" s="208"/>
      <c r="Z1455" s="208"/>
    </row>
    <row r="1456">
      <c r="A1456" s="140"/>
      <c r="B1456" s="140"/>
      <c r="C1456" s="107"/>
      <c r="D1456" s="107"/>
      <c r="E1456" s="107"/>
      <c r="F1456" s="107"/>
      <c r="G1456" s="140"/>
      <c r="H1456" s="156"/>
      <c r="I1456" s="206"/>
      <c r="J1456" s="207"/>
      <c r="K1456" s="107"/>
      <c r="L1456" s="107"/>
      <c r="M1456" s="208"/>
      <c r="N1456" s="41"/>
      <c r="O1456" s="208"/>
      <c r="P1456" s="207"/>
      <c r="Q1456" s="208"/>
      <c r="R1456" s="208"/>
      <c r="S1456" s="107"/>
      <c r="T1456" s="207"/>
      <c r="U1456" s="208"/>
      <c r="V1456" s="208"/>
      <c r="W1456" s="208"/>
      <c r="X1456" s="208"/>
      <c r="Y1456" s="208"/>
      <c r="Z1456" s="208"/>
    </row>
    <row r="1457">
      <c r="A1457" s="140"/>
      <c r="B1457" s="140"/>
      <c r="C1457" s="107"/>
      <c r="D1457" s="107"/>
      <c r="E1457" s="107"/>
      <c r="F1457" s="107"/>
      <c r="G1457" s="140"/>
      <c r="H1457" s="156"/>
      <c r="I1457" s="206"/>
      <c r="J1457" s="207"/>
      <c r="K1457" s="107"/>
      <c r="L1457" s="107"/>
      <c r="M1457" s="208"/>
      <c r="N1457" s="41"/>
      <c r="O1457" s="208"/>
      <c r="P1457" s="207"/>
      <c r="Q1457" s="208"/>
      <c r="R1457" s="208"/>
      <c r="S1457" s="107"/>
      <c r="T1457" s="207"/>
      <c r="U1457" s="208"/>
      <c r="V1457" s="208"/>
      <c r="W1457" s="208"/>
      <c r="X1457" s="208"/>
      <c r="Y1457" s="208"/>
      <c r="Z1457" s="208"/>
    </row>
    <row r="1458">
      <c r="A1458" s="140"/>
      <c r="B1458" s="140"/>
      <c r="C1458" s="107"/>
      <c r="D1458" s="107"/>
      <c r="E1458" s="107"/>
      <c r="F1458" s="107"/>
      <c r="G1458" s="140"/>
      <c r="H1458" s="156"/>
      <c r="I1458" s="206"/>
      <c r="J1458" s="207"/>
      <c r="K1458" s="107"/>
      <c r="L1458" s="107"/>
      <c r="M1458" s="208"/>
      <c r="N1458" s="41"/>
      <c r="O1458" s="208"/>
      <c r="P1458" s="207"/>
      <c r="Q1458" s="208"/>
      <c r="R1458" s="208"/>
      <c r="S1458" s="107"/>
      <c r="T1458" s="207"/>
      <c r="U1458" s="208"/>
      <c r="V1458" s="208"/>
      <c r="W1458" s="208"/>
      <c r="X1458" s="208"/>
      <c r="Y1458" s="208"/>
      <c r="Z1458" s="208"/>
    </row>
    <row r="1459">
      <c r="A1459" s="140"/>
      <c r="B1459" s="140"/>
      <c r="C1459" s="107"/>
      <c r="D1459" s="107"/>
      <c r="E1459" s="107"/>
      <c r="F1459" s="107"/>
      <c r="G1459" s="140"/>
      <c r="H1459" s="156"/>
      <c r="I1459" s="206"/>
      <c r="J1459" s="207"/>
      <c r="K1459" s="107"/>
      <c r="L1459" s="107"/>
      <c r="M1459" s="208"/>
      <c r="N1459" s="41"/>
      <c r="O1459" s="208"/>
      <c r="P1459" s="207"/>
      <c r="Q1459" s="208"/>
      <c r="R1459" s="208"/>
      <c r="S1459" s="107"/>
      <c r="T1459" s="207"/>
      <c r="U1459" s="208"/>
      <c r="V1459" s="208"/>
      <c r="W1459" s="208"/>
      <c r="X1459" s="208"/>
      <c r="Y1459" s="208"/>
      <c r="Z1459" s="208"/>
    </row>
    <row r="1460">
      <c r="A1460" s="140"/>
      <c r="B1460" s="140"/>
      <c r="C1460" s="107"/>
      <c r="D1460" s="107"/>
      <c r="E1460" s="107"/>
      <c r="F1460" s="107"/>
      <c r="G1460" s="140"/>
      <c r="H1460" s="156"/>
      <c r="I1460" s="206"/>
      <c r="J1460" s="207"/>
      <c r="K1460" s="107"/>
      <c r="L1460" s="107"/>
      <c r="M1460" s="208"/>
      <c r="N1460" s="41"/>
      <c r="O1460" s="208"/>
      <c r="P1460" s="207"/>
      <c r="Q1460" s="208"/>
      <c r="R1460" s="208"/>
      <c r="S1460" s="107"/>
      <c r="T1460" s="207"/>
      <c r="U1460" s="208"/>
      <c r="V1460" s="208"/>
      <c r="W1460" s="208"/>
      <c r="X1460" s="208"/>
      <c r="Y1460" s="208"/>
      <c r="Z1460" s="208"/>
    </row>
    <row r="1461">
      <c r="A1461" s="140"/>
      <c r="B1461" s="140"/>
      <c r="C1461" s="107"/>
      <c r="D1461" s="107"/>
      <c r="E1461" s="107"/>
      <c r="F1461" s="107"/>
      <c r="G1461" s="140"/>
      <c r="H1461" s="156"/>
      <c r="I1461" s="206"/>
      <c r="J1461" s="207"/>
      <c r="K1461" s="107"/>
      <c r="L1461" s="107"/>
      <c r="M1461" s="208"/>
      <c r="N1461" s="41"/>
      <c r="O1461" s="208"/>
      <c r="P1461" s="207"/>
      <c r="Q1461" s="208"/>
      <c r="R1461" s="208"/>
      <c r="S1461" s="107"/>
      <c r="T1461" s="207"/>
      <c r="U1461" s="208"/>
      <c r="V1461" s="208"/>
      <c r="W1461" s="208"/>
      <c r="X1461" s="208"/>
      <c r="Y1461" s="208"/>
      <c r="Z1461" s="208"/>
    </row>
    <row r="1462">
      <c r="A1462" s="140"/>
      <c r="B1462" s="140"/>
      <c r="C1462" s="107"/>
      <c r="D1462" s="107"/>
      <c r="E1462" s="107"/>
      <c r="F1462" s="107"/>
      <c r="G1462" s="140"/>
      <c r="H1462" s="156"/>
      <c r="I1462" s="206"/>
      <c r="J1462" s="207"/>
      <c r="K1462" s="107"/>
      <c r="L1462" s="107"/>
      <c r="M1462" s="208"/>
      <c r="N1462" s="41"/>
      <c r="O1462" s="208"/>
      <c r="P1462" s="207"/>
      <c r="Q1462" s="208"/>
      <c r="R1462" s="208"/>
      <c r="S1462" s="107"/>
      <c r="T1462" s="207"/>
      <c r="U1462" s="208"/>
      <c r="V1462" s="208"/>
      <c r="W1462" s="208"/>
      <c r="X1462" s="208"/>
      <c r="Y1462" s="208"/>
      <c r="Z1462" s="208"/>
    </row>
    <row r="1463">
      <c r="A1463" s="140"/>
      <c r="B1463" s="140"/>
      <c r="C1463" s="107"/>
      <c r="D1463" s="107"/>
      <c r="E1463" s="107"/>
      <c r="F1463" s="107"/>
      <c r="G1463" s="140"/>
      <c r="H1463" s="156"/>
      <c r="I1463" s="206"/>
      <c r="J1463" s="207"/>
      <c r="K1463" s="107"/>
      <c r="L1463" s="107"/>
      <c r="M1463" s="208"/>
      <c r="N1463" s="41"/>
      <c r="O1463" s="208"/>
      <c r="P1463" s="207"/>
      <c r="Q1463" s="208"/>
      <c r="R1463" s="208"/>
      <c r="S1463" s="107"/>
      <c r="T1463" s="207"/>
      <c r="U1463" s="208"/>
      <c r="V1463" s="208"/>
      <c r="W1463" s="208"/>
      <c r="X1463" s="208"/>
      <c r="Y1463" s="208"/>
      <c r="Z1463" s="208"/>
    </row>
    <row r="1464">
      <c r="A1464" s="140"/>
      <c r="B1464" s="140"/>
      <c r="C1464" s="107"/>
      <c r="D1464" s="107"/>
      <c r="E1464" s="107"/>
      <c r="F1464" s="107"/>
      <c r="G1464" s="140"/>
      <c r="H1464" s="156"/>
      <c r="I1464" s="206"/>
      <c r="J1464" s="207"/>
      <c r="K1464" s="107"/>
      <c r="L1464" s="107"/>
      <c r="M1464" s="208"/>
      <c r="N1464" s="41"/>
      <c r="O1464" s="208"/>
      <c r="P1464" s="207"/>
      <c r="Q1464" s="208"/>
      <c r="R1464" s="208"/>
      <c r="S1464" s="107"/>
      <c r="T1464" s="207"/>
      <c r="U1464" s="208"/>
      <c r="V1464" s="208"/>
      <c r="W1464" s="208"/>
      <c r="X1464" s="208"/>
      <c r="Y1464" s="208"/>
      <c r="Z1464" s="208"/>
    </row>
    <row r="1465">
      <c r="A1465" s="140"/>
      <c r="B1465" s="140"/>
      <c r="C1465" s="107"/>
      <c r="D1465" s="107"/>
      <c r="E1465" s="107"/>
      <c r="F1465" s="107"/>
      <c r="G1465" s="140"/>
      <c r="H1465" s="156"/>
      <c r="I1465" s="206"/>
      <c r="J1465" s="207"/>
      <c r="K1465" s="107"/>
      <c r="L1465" s="107"/>
      <c r="M1465" s="208"/>
      <c r="N1465" s="41"/>
      <c r="O1465" s="208"/>
      <c r="P1465" s="207"/>
      <c r="Q1465" s="208"/>
      <c r="R1465" s="208"/>
      <c r="S1465" s="107"/>
      <c r="T1465" s="207"/>
      <c r="U1465" s="208"/>
      <c r="V1465" s="208"/>
      <c r="W1465" s="208"/>
      <c r="X1465" s="208"/>
      <c r="Y1465" s="208"/>
      <c r="Z1465" s="208"/>
    </row>
    <row r="1466">
      <c r="A1466" s="140"/>
      <c r="B1466" s="140"/>
      <c r="C1466" s="107"/>
      <c r="D1466" s="107"/>
      <c r="E1466" s="107"/>
      <c r="F1466" s="107"/>
      <c r="G1466" s="140"/>
      <c r="H1466" s="156"/>
      <c r="I1466" s="206"/>
      <c r="J1466" s="207"/>
      <c r="K1466" s="107"/>
      <c r="L1466" s="107"/>
      <c r="M1466" s="208"/>
      <c r="N1466" s="41"/>
      <c r="O1466" s="208"/>
      <c r="P1466" s="207"/>
      <c r="Q1466" s="208"/>
      <c r="R1466" s="208"/>
      <c r="S1466" s="107"/>
      <c r="T1466" s="207"/>
      <c r="U1466" s="208"/>
      <c r="V1466" s="208"/>
      <c r="W1466" s="208"/>
      <c r="X1466" s="208"/>
      <c r="Y1466" s="208"/>
      <c r="Z1466" s="208"/>
    </row>
    <row r="1467">
      <c r="A1467" s="140"/>
      <c r="B1467" s="140"/>
      <c r="C1467" s="107"/>
      <c r="D1467" s="107"/>
      <c r="E1467" s="107"/>
      <c r="F1467" s="107"/>
      <c r="G1467" s="140"/>
      <c r="H1467" s="156"/>
      <c r="I1467" s="206"/>
      <c r="J1467" s="207"/>
      <c r="K1467" s="107"/>
      <c r="L1467" s="107"/>
      <c r="M1467" s="208"/>
      <c r="N1467" s="41"/>
      <c r="O1467" s="208"/>
      <c r="P1467" s="207"/>
      <c r="Q1467" s="208"/>
      <c r="R1467" s="208"/>
      <c r="S1467" s="107"/>
      <c r="T1467" s="207"/>
      <c r="U1467" s="208"/>
      <c r="V1467" s="208"/>
      <c r="W1467" s="208"/>
      <c r="X1467" s="208"/>
      <c r="Y1467" s="208"/>
      <c r="Z1467" s="208"/>
    </row>
    <row r="1468">
      <c r="A1468" s="140"/>
      <c r="B1468" s="140"/>
      <c r="C1468" s="107"/>
      <c r="D1468" s="107"/>
      <c r="E1468" s="107"/>
      <c r="F1468" s="107"/>
      <c r="G1468" s="140"/>
      <c r="H1468" s="156"/>
      <c r="I1468" s="206"/>
      <c r="J1468" s="207"/>
      <c r="K1468" s="107"/>
      <c r="L1468" s="107"/>
      <c r="M1468" s="208"/>
      <c r="N1468" s="41"/>
      <c r="O1468" s="208"/>
      <c r="P1468" s="207"/>
      <c r="Q1468" s="208"/>
      <c r="R1468" s="208"/>
      <c r="S1468" s="107"/>
      <c r="T1468" s="207"/>
      <c r="U1468" s="208"/>
      <c r="V1468" s="208"/>
      <c r="W1468" s="208"/>
      <c r="X1468" s="208"/>
      <c r="Y1468" s="208"/>
      <c r="Z1468" s="208"/>
    </row>
    <row r="1469">
      <c r="A1469" s="140"/>
      <c r="B1469" s="140"/>
      <c r="C1469" s="107"/>
      <c r="D1469" s="107"/>
      <c r="E1469" s="107"/>
      <c r="F1469" s="107"/>
      <c r="G1469" s="140"/>
      <c r="H1469" s="156"/>
      <c r="I1469" s="206"/>
      <c r="J1469" s="207"/>
      <c r="K1469" s="107"/>
      <c r="L1469" s="107"/>
      <c r="M1469" s="208"/>
      <c r="N1469" s="41"/>
      <c r="O1469" s="208"/>
      <c r="P1469" s="207"/>
      <c r="Q1469" s="208"/>
      <c r="R1469" s="208"/>
      <c r="S1469" s="107"/>
      <c r="T1469" s="207"/>
      <c r="U1469" s="208"/>
      <c r="V1469" s="208"/>
      <c r="W1469" s="208"/>
      <c r="X1469" s="208"/>
      <c r="Y1469" s="208"/>
      <c r="Z1469" s="208"/>
    </row>
    <row r="1470">
      <c r="A1470" s="140"/>
      <c r="B1470" s="140"/>
      <c r="C1470" s="107"/>
      <c r="D1470" s="107"/>
      <c r="E1470" s="107"/>
      <c r="F1470" s="107"/>
      <c r="G1470" s="140"/>
      <c r="H1470" s="156"/>
      <c r="I1470" s="206"/>
      <c r="J1470" s="207"/>
      <c r="K1470" s="107"/>
      <c r="L1470" s="107"/>
      <c r="M1470" s="208"/>
      <c r="N1470" s="41"/>
      <c r="O1470" s="208"/>
      <c r="P1470" s="207"/>
      <c r="Q1470" s="208"/>
      <c r="R1470" s="208"/>
      <c r="S1470" s="107"/>
      <c r="T1470" s="207"/>
      <c r="U1470" s="208"/>
      <c r="V1470" s="208"/>
      <c r="W1470" s="208"/>
      <c r="X1470" s="208"/>
      <c r="Y1470" s="208"/>
      <c r="Z1470" s="208"/>
    </row>
    <row r="1471">
      <c r="A1471" s="140"/>
      <c r="B1471" s="140"/>
      <c r="C1471" s="107"/>
      <c r="D1471" s="107"/>
      <c r="E1471" s="107"/>
      <c r="F1471" s="107"/>
      <c r="G1471" s="140"/>
      <c r="H1471" s="156"/>
      <c r="I1471" s="206"/>
      <c r="J1471" s="207"/>
      <c r="K1471" s="107"/>
      <c r="L1471" s="107"/>
      <c r="M1471" s="208"/>
      <c r="N1471" s="41"/>
      <c r="O1471" s="208"/>
      <c r="P1471" s="207"/>
      <c r="Q1471" s="208"/>
      <c r="R1471" s="208"/>
      <c r="S1471" s="107"/>
      <c r="T1471" s="207"/>
      <c r="U1471" s="208"/>
      <c r="V1471" s="208"/>
      <c r="W1471" s="208"/>
      <c r="X1471" s="208"/>
      <c r="Y1471" s="208"/>
      <c r="Z1471" s="208"/>
    </row>
    <row r="1472">
      <c r="A1472" s="140"/>
      <c r="B1472" s="140"/>
      <c r="C1472" s="107"/>
      <c r="D1472" s="107"/>
      <c r="E1472" s="107"/>
      <c r="F1472" s="107"/>
      <c r="G1472" s="140"/>
      <c r="H1472" s="156"/>
      <c r="I1472" s="206"/>
      <c r="J1472" s="207"/>
      <c r="K1472" s="107"/>
      <c r="L1472" s="107"/>
      <c r="M1472" s="208"/>
      <c r="N1472" s="41"/>
      <c r="O1472" s="208"/>
      <c r="P1472" s="207"/>
      <c r="Q1472" s="208"/>
      <c r="R1472" s="208"/>
      <c r="S1472" s="107"/>
      <c r="T1472" s="207"/>
      <c r="U1472" s="208"/>
      <c r="V1472" s="208"/>
      <c r="W1472" s="208"/>
      <c r="X1472" s="208"/>
      <c r="Y1472" s="208"/>
      <c r="Z1472" s="208"/>
    </row>
    <row r="1473">
      <c r="A1473" s="140"/>
      <c r="B1473" s="140"/>
      <c r="C1473" s="107"/>
      <c r="D1473" s="107"/>
      <c r="E1473" s="107"/>
      <c r="F1473" s="107"/>
      <c r="G1473" s="140"/>
      <c r="H1473" s="156"/>
      <c r="I1473" s="206"/>
      <c r="J1473" s="207"/>
      <c r="K1473" s="107"/>
      <c r="L1473" s="107"/>
      <c r="M1473" s="208"/>
      <c r="N1473" s="41"/>
      <c r="O1473" s="208"/>
      <c r="P1473" s="207"/>
      <c r="Q1473" s="208"/>
      <c r="R1473" s="208"/>
      <c r="S1473" s="107"/>
      <c r="T1473" s="207"/>
      <c r="U1473" s="208"/>
      <c r="V1473" s="208"/>
      <c r="W1473" s="208"/>
      <c r="X1473" s="208"/>
      <c r="Y1473" s="208"/>
      <c r="Z1473" s="208"/>
    </row>
    <row r="1474">
      <c r="A1474" s="140"/>
      <c r="B1474" s="140"/>
      <c r="C1474" s="107"/>
      <c r="D1474" s="107"/>
      <c r="E1474" s="107"/>
      <c r="F1474" s="107"/>
      <c r="G1474" s="140"/>
      <c r="H1474" s="156"/>
      <c r="I1474" s="206"/>
      <c r="J1474" s="207"/>
      <c r="K1474" s="107"/>
      <c r="L1474" s="107"/>
      <c r="M1474" s="208"/>
      <c r="N1474" s="41"/>
      <c r="O1474" s="208"/>
      <c r="P1474" s="207"/>
      <c r="Q1474" s="208"/>
      <c r="R1474" s="208"/>
      <c r="S1474" s="107"/>
      <c r="T1474" s="207"/>
      <c r="U1474" s="208"/>
      <c r="V1474" s="208"/>
      <c r="W1474" s="208"/>
      <c r="X1474" s="208"/>
      <c r="Y1474" s="208"/>
      <c r="Z1474" s="208"/>
    </row>
    <row r="1475">
      <c r="A1475" s="140"/>
      <c r="B1475" s="140"/>
      <c r="C1475" s="107"/>
      <c r="D1475" s="107"/>
      <c r="E1475" s="107"/>
      <c r="F1475" s="107"/>
      <c r="G1475" s="140"/>
      <c r="H1475" s="156"/>
      <c r="I1475" s="206"/>
      <c r="J1475" s="207"/>
      <c r="K1475" s="107"/>
      <c r="L1475" s="107"/>
      <c r="M1475" s="208"/>
      <c r="N1475" s="41"/>
      <c r="O1475" s="208"/>
      <c r="P1475" s="207"/>
      <c r="Q1475" s="208"/>
      <c r="R1475" s="208"/>
      <c r="S1475" s="107"/>
      <c r="T1475" s="207"/>
      <c r="U1475" s="208"/>
      <c r="V1475" s="208"/>
      <c r="W1475" s="208"/>
      <c r="X1475" s="208"/>
      <c r="Y1475" s="208"/>
      <c r="Z1475" s="208"/>
    </row>
    <row r="1476">
      <c r="A1476" s="140"/>
      <c r="B1476" s="140"/>
      <c r="C1476" s="107"/>
      <c r="D1476" s="107"/>
      <c r="E1476" s="107"/>
      <c r="F1476" s="107"/>
      <c r="G1476" s="140"/>
      <c r="H1476" s="156"/>
      <c r="I1476" s="206"/>
      <c r="J1476" s="207"/>
      <c r="K1476" s="107"/>
      <c r="L1476" s="107"/>
      <c r="M1476" s="208"/>
      <c r="N1476" s="41"/>
      <c r="O1476" s="208"/>
      <c r="P1476" s="207"/>
      <c r="Q1476" s="208"/>
      <c r="R1476" s="208"/>
      <c r="S1476" s="107"/>
      <c r="T1476" s="207"/>
      <c r="U1476" s="208"/>
      <c r="V1476" s="208"/>
      <c r="W1476" s="208"/>
      <c r="X1476" s="208"/>
      <c r="Y1476" s="208"/>
      <c r="Z1476" s="208"/>
    </row>
    <row r="1477">
      <c r="A1477" s="140"/>
      <c r="B1477" s="140"/>
      <c r="C1477" s="107"/>
      <c r="D1477" s="107"/>
      <c r="E1477" s="107"/>
      <c r="F1477" s="107"/>
      <c r="G1477" s="140"/>
      <c r="H1477" s="156"/>
      <c r="I1477" s="206"/>
      <c r="J1477" s="207"/>
      <c r="K1477" s="107"/>
      <c r="L1477" s="107"/>
      <c r="M1477" s="208"/>
      <c r="N1477" s="41"/>
      <c r="O1477" s="208"/>
      <c r="P1477" s="207"/>
      <c r="Q1477" s="208"/>
      <c r="R1477" s="208"/>
      <c r="S1477" s="107"/>
      <c r="T1477" s="207"/>
      <c r="U1477" s="208"/>
      <c r="V1477" s="208"/>
      <c r="W1477" s="208"/>
      <c r="X1477" s="208"/>
      <c r="Y1477" s="208"/>
      <c r="Z1477" s="208"/>
    </row>
    <row r="1478">
      <c r="A1478" s="140"/>
      <c r="B1478" s="140"/>
      <c r="C1478" s="107"/>
      <c r="D1478" s="107"/>
      <c r="E1478" s="107"/>
      <c r="F1478" s="107"/>
      <c r="G1478" s="140"/>
      <c r="H1478" s="156"/>
      <c r="I1478" s="206"/>
      <c r="J1478" s="207"/>
      <c r="K1478" s="107"/>
      <c r="L1478" s="107"/>
      <c r="M1478" s="208"/>
      <c r="N1478" s="41"/>
      <c r="O1478" s="208"/>
      <c r="P1478" s="207"/>
      <c r="Q1478" s="208"/>
      <c r="R1478" s="208"/>
      <c r="S1478" s="107"/>
      <c r="T1478" s="207"/>
      <c r="U1478" s="208"/>
      <c r="V1478" s="208"/>
      <c r="W1478" s="208"/>
      <c r="X1478" s="208"/>
      <c r="Y1478" s="208"/>
      <c r="Z1478" s="208"/>
    </row>
    <row r="1479">
      <c r="A1479" s="140"/>
      <c r="B1479" s="140"/>
      <c r="C1479" s="107"/>
      <c r="D1479" s="107"/>
      <c r="E1479" s="107"/>
      <c r="F1479" s="107"/>
      <c r="G1479" s="140"/>
      <c r="H1479" s="156"/>
      <c r="I1479" s="206"/>
      <c r="J1479" s="207"/>
      <c r="K1479" s="107"/>
      <c r="L1479" s="107"/>
      <c r="M1479" s="208"/>
      <c r="N1479" s="41"/>
      <c r="O1479" s="208"/>
      <c r="P1479" s="207"/>
      <c r="Q1479" s="208"/>
      <c r="R1479" s="208"/>
      <c r="S1479" s="107"/>
      <c r="T1479" s="207"/>
      <c r="U1479" s="208"/>
      <c r="V1479" s="208"/>
      <c r="W1479" s="208"/>
      <c r="X1479" s="208"/>
      <c r="Y1479" s="208"/>
      <c r="Z1479" s="208"/>
    </row>
    <row r="1480">
      <c r="A1480" s="140"/>
      <c r="B1480" s="140"/>
      <c r="C1480" s="107"/>
      <c r="D1480" s="107"/>
      <c r="E1480" s="107"/>
      <c r="F1480" s="107"/>
      <c r="G1480" s="140"/>
      <c r="H1480" s="156"/>
      <c r="I1480" s="206"/>
      <c r="J1480" s="207"/>
      <c r="K1480" s="107"/>
      <c r="L1480" s="107"/>
      <c r="M1480" s="208"/>
      <c r="N1480" s="41"/>
      <c r="O1480" s="208"/>
      <c r="P1480" s="207"/>
      <c r="Q1480" s="208"/>
      <c r="R1480" s="208"/>
      <c r="S1480" s="107"/>
      <c r="T1480" s="207"/>
      <c r="U1480" s="208"/>
      <c r="V1480" s="208"/>
      <c r="W1480" s="208"/>
      <c r="X1480" s="208"/>
      <c r="Y1480" s="208"/>
      <c r="Z1480" s="208"/>
    </row>
    <row r="1481">
      <c r="A1481" s="140"/>
      <c r="B1481" s="140"/>
      <c r="C1481" s="107"/>
      <c r="D1481" s="107"/>
      <c r="E1481" s="107"/>
      <c r="F1481" s="107"/>
      <c r="G1481" s="140"/>
      <c r="H1481" s="156"/>
      <c r="I1481" s="206"/>
      <c r="J1481" s="207"/>
      <c r="K1481" s="107"/>
      <c r="L1481" s="107"/>
      <c r="M1481" s="208"/>
      <c r="N1481" s="41"/>
      <c r="O1481" s="208"/>
      <c r="P1481" s="207"/>
      <c r="Q1481" s="208"/>
      <c r="R1481" s="208"/>
      <c r="S1481" s="107"/>
      <c r="T1481" s="207"/>
      <c r="U1481" s="208"/>
      <c r="V1481" s="208"/>
      <c r="W1481" s="208"/>
      <c r="X1481" s="208"/>
      <c r="Y1481" s="208"/>
      <c r="Z1481" s="208"/>
    </row>
    <row r="1482">
      <c r="A1482" s="140"/>
      <c r="B1482" s="140"/>
      <c r="C1482" s="107"/>
      <c r="D1482" s="107"/>
      <c r="E1482" s="107"/>
      <c r="F1482" s="107"/>
      <c r="G1482" s="140"/>
      <c r="H1482" s="156"/>
      <c r="I1482" s="206"/>
      <c r="J1482" s="207"/>
      <c r="K1482" s="107"/>
      <c r="L1482" s="107"/>
      <c r="M1482" s="208"/>
      <c r="N1482" s="41"/>
      <c r="O1482" s="208"/>
      <c r="P1482" s="207"/>
      <c r="Q1482" s="208"/>
      <c r="R1482" s="208"/>
      <c r="S1482" s="107"/>
      <c r="T1482" s="207"/>
      <c r="U1482" s="208"/>
      <c r="V1482" s="208"/>
      <c r="W1482" s="208"/>
      <c r="X1482" s="208"/>
      <c r="Y1482" s="208"/>
      <c r="Z1482" s="208"/>
    </row>
    <row r="1483">
      <c r="A1483" s="140"/>
      <c r="B1483" s="140"/>
      <c r="C1483" s="107"/>
      <c r="D1483" s="107"/>
      <c r="E1483" s="107"/>
      <c r="F1483" s="107"/>
      <c r="G1483" s="140"/>
      <c r="H1483" s="156"/>
      <c r="I1483" s="206"/>
      <c r="J1483" s="207"/>
      <c r="K1483" s="107"/>
      <c r="L1483" s="107"/>
      <c r="M1483" s="208"/>
      <c r="N1483" s="41"/>
      <c r="O1483" s="208"/>
      <c r="P1483" s="207"/>
      <c r="Q1483" s="208"/>
      <c r="R1483" s="208"/>
      <c r="S1483" s="107"/>
      <c r="T1483" s="207"/>
      <c r="U1483" s="208"/>
      <c r="V1483" s="208"/>
      <c r="W1483" s="208"/>
      <c r="X1483" s="208"/>
      <c r="Y1483" s="208"/>
      <c r="Z1483" s="208"/>
    </row>
    <row r="1484">
      <c r="A1484" s="140"/>
      <c r="B1484" s="140"/>
      <c r="C1484" s="107"/>
      <c r="D1484" s="107"/>
      <c r="E1484" s="107"/>
      <c r="F1484" s="107"/>
      <c r="G1484" s="140"/>
      <c r="H1484" s="156"/>
      <c r="I1484" s="206"/>
      <c r="J1484" s="207"/>
      <c r="K1484" s="107"/>
      <c r="L1484" s="107"/>
      <c r="M1484" s="208"/>
      <c r="N1484" s="41"/>
      <c r="O1484" s="208"/>
      <c r="P1484" s="207"/>
      <c r="Q1484" s="208"/>
      <c r="R1484" s="208"/>
      <c r="S1484" s="107"/>
      <c r="T1484" s="207"/>
      <c r="U1484" s="208"/>
      <c r="V1484" s="208"/>
      <c r="W1484" s="208"/>
      <c r="X1484" s="208"/>
      <c r="Y1484" s="208"/>
      <c r="Z1484" s="208"/>
    </row>
    <row r="1485">
      <c r="A1485" s="140"/>
      <c r="B1485" s="140"/>
      <c r="C1485" s="107"/>
      <c r="D1485" s="107"/>
      <c r="E1485" s="107"/>
      <c r="F1485" s="107"/>
      <c r="G1485" s="140"/>
      <c r="H1485" s="156"/>
      <c r="I1485" s="206"/>
      <c r="J1485" s="207"/>
      <c r="K1485" s="107"/>
      <c r="L1485" s="107"/>
      <c r="M1485" s="208"/>
      <c r="N1485" s="41"/>
      <c r="O1485" s="208"/>
      <c r="P1485" s="207"/>
      <c r="Q1485" s="208"/>
      <c r="R1485" s="208"/>
      <c r="S1485" s="107"/>
      <c r="T1485" s="207"/>
      <c r="U1485" s="208"/>
      <c r="V1485" s="208"/>
      <c r="W1485" s="208"/>
      <c r="X1485" s="208"/>
      <c r="Y1485" s="208"/>
      <c r="Z1485" s="208"/>
    </row>
    <row r="1486">
      <c r="A1486" s="140"/>
      <c r="B1486" s="140"/>
      <c r="C1486" s="107"/>
      <c r="D1486" s="107"/>
      <c r="E1486" s="107"/>
      <c r="F1486" s="107"/>
      <c r="G1486" s="140"/>
      <c r="H1486" s="156"/>
      <c r="I1486" s="206"/>
      <c r="J1486" s="207"/>
      <c r="K1486" s="107"/>
      <c r="L1486" s="107"/>
      <c r="M1486" s="208"/>
      <c r="N1486" s="41"/>
      <c r="O1486" s="208"/>
      <c r="P1486" s="207"/>
      <c r="Q1486" s="208"/>
      <c r="R1486" s="208"/>
      <c r="S1486" s="107"/>
      <c r="T1486" s="207"/>
      <c r="U1486" s="208"/>
      <c r="V1486" s="208"/>
      <c r="W1486" s="208"/>
      <c r="X1486" s="208"/>
      <c r="Y1486" s="208"/>
      <c r="Z1486" s="208"/>
    </row>
    <row r="1487">
      <c r="A1487" s="140"/>
      <c r="B1487" s="140"/>
      <c r="C1487" s="107"/>
      <c r="D1487" s="107"/>
      <c r="E1487" s="107"/>
      <c r="F1487" s="107"/>
      <c r="G1487" s="140"/>
      <c r="H1487" s="156"/>
      <c r="I1487" s="206"/>
      <c r="J1487" s="207"/>
      <c r="K1487" s="107"/>
      <c r="L1487" s="107"/>
      <c r="M1487" s="208"/>
      <c r="N1487" s="41"/>
      <c r="O1487" s="208"/>
      <c r="P1487" s="207"/>
      <c r="Q1487" s="208"/>
      <c r="R1487" s="208"/>
      <c r="S1487" s="107"/>
      <c r="T1487" s="207"/>
      <c r="U1487" s="208"/>
      <c r="V1487" s="208"/>
      <c r="W1487" s="208"/>
      <c r="X1487" s="208"/>
      <c r="Y1487" s="208"/>
      <c r="Z1487" s="208"/>
    </row>
    <row r="1488">
      <c r="A1488" s="140"/>
      <c r="B1488" s="140"/>
      <c r="C1488" s="107"/>
      <c r="D1488" s="107"/>
      <c r="E1488" s="107"/>
      <c r="F1488" s="107"/>
      <c r="G1488" s="140"/>
      <c r="H1488" s="156"/>
      <c r="I1488" s="206"/>
      <c r="J1488" s="207"/>
      <c r="K1488" s="107"/>
      <c r="L1488" s="107"/>
      <c r="M1488" s="208"/>
      <c r="N1488" s="41"/>
      <c r="O1488" s="208"/>
      <c r="P1488" s="207"/>
      <c r="Q1488" s="208"/>
      <c r="R1488" s="208"/>
      <c r="S1488" s="107"/>
      <c r="T1488" s="207"/>
      <c r="U1488" s="208"/>
      <c r="V1488" s="208"/>
      <c r="W1488" s="208"/>
      <c r="X1488" s="208"/>
      <c r="Y1488" s="208"/>
      <c r="Z1488" s="208"/>
    </row>
    <row r="1489">
      <c r="A1489" s="140"/>
      <c r="B1489" s="140"/>
      <c r="C1489" s="107"/>
      <c r="D1489" s="107"/>
      <c r="E1489" s="107"/>
      <c r="F1489" s="107"/>
      <c r="G1489" s="140"/>
      <c r="H1489" s="156"/>
      <c r="I1489" s="206"/>
      <c r="J1489" s="207"/>
      <c r="K1489" s="107"/>
      <c r="L1489" s="107"/>
      <c r="M1489" s="208"/>
      <c r="N1489" s="41"/>
      <c r="O1489" s="208"/>
      <c r="P1489" s="207"/>
      <c r="Q1489" s="208"/>
      <c r="R1489" s="208"/>
      <c r="S1489" s="107"/>
      <c r="T1489" s="207"/>
      <c r="U1489" s="208"/>
      <c r="V1489" s="208"/>
      <c r="W1489" s="208"/>
      <c r="X1489" s="208"/>
      <c r="Y1489" s="208"/>
      <c r="Z1489" s="208"/>
    </row>
    <row r="1490">
      <c r="A1490" s="140"/>
      <c r="B1490" s="140"/>
      <c r="C1490" s="107"/>
      <c r="D1490" s="107"/>
      <c r="E1490" s="107"/>
      <c r="F1490" s="107"/>
      <c r="G1490" s="140"/>
      <c r="H1490" s="156"/>
      <c r="I1490" s="206"/>
      <c r="J1490" s="207"/>
      <c r="K1490" s="107"/>
      <c r="L1490" s="107"/>
      <c r="M1490" s="208"/>
      <c r="N1490" s="41"/>
      <c r="O1490" s="208"/>
      <c r="P1490" s="207"/>
      <c r="Q1490" s="208"/>
      <c r="R1490" s="208"/>
      <c r="S1490" s="107"/>
      <c r="T1490" s="207"/>
      <c r="U1490" s="208"/>
      <c r="V1490" s="208"/>
      <c r="W1490" s="208"/>
      <c r="X1490" s="208"/>
      <c r="Y1490" s="208"/>
      <c r="Z1490" s="208"/>
    </row>
    <row r="1491">
      <c r="A1491" s="140"/>
      <c r="B1491" s="140"/>
      <c r="C1491" s="107"/>
      <c r="D1491" s="107"/>
      <c r="E1491" s="107"/>
      <c r="F1491" s="107"/>
      <c r="G1491" s="140"/>
      <c r="H1491" s="156"/>
      <c r="I1491" s="206"/>
      <c r="J1491" s="207"/>
      <c r="K1491" s="107"/>
      <c r="L1491" s="107"/>
      <c r="M1491" s="208"/>
      <c r="N1491" s="41"/>
      <c r="O1491" s="208"/>
      <c r="P1491" s="207"/>
      <c r="Q1491" s="208"/>
      <c r="R1491" s="208"/>
      <c r="S1491" s="107"/>
      <c r="T1491" s="207"/>
      <c r="U1491" s="208"/>
      <c r="V1491" s="208"/>
      <c r="W1491" s="208"/>
      <c r="X1491" s="208"/>
      <c r="Y1491" s="208"/>
      <c r="Z1491" s="208"/>
    </row>
    <row r="1492">
      <c r="A1492" s="140"/>
      <c r="B1492" s="140"/>
      <c r="C1492" s="107"/>
      <c r="D1492" s="107"/>
      <c r="E1492" s="107"/>
      <c r="F1492" s="107"/>
      <c r="G1492" s="140"/>
      <c r="H1492" s="156"/>
      <c r="I1492" s="206"/>
      <c r="J1492" s="207"/>
      <c r="K1492" s="107"/>
      <c r="L1492" s="107"/>
      <c r="M1492" s="208"/>
      <c r="N1492" s="41"/>
      <c r="O1492" s="208"/>
      <c r="P1492" s="207"/>
      <c r="Q1492" s="208"/>
      <c r="R1492" s="208"/>
      <c r="S1492" s="107"/>
      <c r="T1492" s="207"/>
      <c r="U1492" s="208"/>
      <c r="V1492" s="208"/>
      <c r="W1492" s="208"/>
      <c r="X1492" s="208"/>
      <c r="Y1492" s="208"/>
      <c r="Z1492" s="208"/>
    </row>
    <row r="1493">
      <c r="A1493" s="140"/>
      <c r="B1493" s="140"/>
      <c r="C1493" s="107"/>
      <c r="D1493" s="107"/>
      <c r="E1493" s="107"/>
      <c r="F1493" s="107"/>
      <c r="G1493" s="140"/>
      <c r="H1493" s="156"/>
      <c r="I1493" s="206"/>
      <c r="J1493" s="207"/>
      <c r="K1493" s="107"/>
      <c r="L1493" s="107"/>
      <c r="M1493" s="208"/>
      <c r="N1493" s="41"/>
      <c r="O1493" s="208"/>
      <c r="P1493" s="207"/>
      <c r="Q1493" s="208"/>
      <c r="R1493" s="208"/>
      <c r="S1493" s="107"/>
      <c r="T1493" s="207"/>
      <c r="U1493" s="208"/>
      <c r="V1493" s="208"/>
      <c r="W1493" s="208"/>
      <c r="X1493" s="208"/>
      <c r="Y1493" s="208"/>
      <c r="Z1493" s="208"/>
    </row>
    <row r="1494">
      <c r="A1494" s="140"/>
      <c r="B1494" s="140"/>
      <c r="C1494" s="107"/>
      <c r="D1494" s="107"/>
      <c r="E1494" s="107"/>
      <c r="F1494" s="107"/>
      <c r="G1494" s="140"/>
      <c r="H1494" s="156"/>
      <c r="I1494" s="206"/>
      <c r="J1494" s="207"/>
      <c r="K1494" s="107"/>
      <c r="L1494" s="107"/>
      <c r="M1494" s="208"/>
      <c r="N1494" s="41"/>
      <c r="O1494" s="208"/>
      <c r="P1494" s="207"/>
      <c r="Q1494" s="208"/>
      <c r="R1494" s="208"/>
      <c r="S1494" s="107"/>
      <c r="T1494" s="207"/>
      <c r="U1494" s="208"/>
      <c r="V1494" s="208"/>
      <c r="W1494" s="208"/>
      <c r="X1494" s="208"/>
      <c r="Y1494" s="208"/>
      <c r="Z1494" s="208"/>
    </row>
    <row r="1495">
      <c r="A1495" s="140"/>
      <c r="B1495" s="140"/>
      <c r="C1495" s="107"/>
      <c r="D1495" s="107"/>
      <c r="E1495" s="107"/>
      <c r="F1495" s="107"/>
      <c r="G1495" s="140"/>
      <c r="H1495" s="156"/>
      <c r="I1495" s="206"/>
      <c r="J1495" s="207"/>
      <c r="K1495" s="107"/>
      <c r="L1495" s="107"/>
      <c r="M1495" s="208"/>
      <c r="N1495" s="41"/>
      <c r="O1495" s="208"/>
      <c r="P1495" s="207"/>
      <c r="Q1495" s="208"/>
      <c r="R1495" s="208"/>
      <c r="S1495" s="107"/>
      <c r="T1495" s="207"/>
      <c r="U1495" s="208"/>
      <c r="V1495" s="208"/>
      <c r="W1495" s="208"/>
      <c r="X1495" s="208"/>
      <c r="Y1495" s="208"/>
      <c r="Z1495" s="208"/>
    </row>
    <row r="1496">
      <c r="A1496" s="140"/>
      <c r="B1496" s="140"/>
      <c r="C1496" s="107"/>
      <c r="D1496" s="107"/>
      <c r="E1496" s="107"/>
      <c r="F1496" s="107"/>
      <c r="G1496" s="140"/>
      <c r="H1496" s="156"/>
      <c r="I1496" s="206"/>
      <c r="J1496" s="207"/>
      <c r="K1496" s="107"/>
      <c r="L1496" s="107"/>
      <c r="M1496" s="208"/>
      <c r="N1496" s="41"/>
      <c r="O1496" s="208"/>
      <c r="P1496" s="207"/>
      <c r="Q1496" s="208"/>
      <c r="R1496" s="208"/>
      <c r="S1496" s="107"/>
      <c r="T1496" s="207"/>
      <c r="U1496" s="208"/>
      <c r="V1496" s="208"/>
      <c r="W1496" s="208"/>
      <c r="X1496" s="208"/>
      <c r="Y1496" s="208"/>
      <c r="Z1496" s="208"/>
    </row>
    <row r="1497">
      <c r="A1497" s="140"/>
      <c r="B1497" s="140"/>
      <c r="C1497" s="107"/>
      <c r="D1497" s="107"/>
      <c r="E1497" s="107"/>
      <c r="F1497" s="107"/>
      <c r="G1497" s="140"/>
      <c r="H1497" s="156"/>
      <c r="I1497" s="206"/>
      <c r="J1497" s="207"/>
      <c r="K1497" s="107"/>
      <c r="L1497" s="107"/>
      <c r="M1497" s="208"/>
      <c r="N1497" s="41"/>
      <c r="O1497" s="208"/>
      <c r="P1497" s="207"/>
      <c r="Q1497" s="208"/>
      <c r="R1497" s="208"/>
      <c r="S1497" s="107"/>
      <c r="T1497" s="207"/>
      <c r="U1497" s="208"/>
      <c r="V1497" s="208"/>
      <c r="W1497" s="208"/>
      <c r="X1497" s="208"/>
      <c r="Y1497" s="208"/>
      <c r="Z1497" s="208"/>
    </row>
    <row r="1498">
      <c r="A1498" s="140"/>
      <c r="B1498" s="140"/>
      <c r="C1498" s="107"/>
      <c r="D1498" s="107"/>
      <c r="E1498" s="107"/>
      <c r="F1498" s="107"/>
      <c r="G1498" s="140"/>
      <c r="H1498" s="156"/>
      <c r="I1498" s="206"/>
      <c r="J1498" s="207"/>
      <c r="K1498" s="107"/>
      <c r="L1498" s="107"/>
      <c r="M1498" s="208"/>
      <c r="N1498" s="41"/>
      <c r="O1498" s="208"/>
      <c r="P1498" s="207"/>
      <c r="Q1498" s="208"/>
      <c r="R1498" s="208"/>
      <c r="S1498" s="107"/>
      <c r="T1498" s="207"/>
      <c r="U1498" s="208"/>
      <c r="V1498" s="208"/>
      <c r="W1498" s="208"/>
      <c r="X1498" s="208"/>
      <c r="Y1498" s="208"/>
      <c r="Z1498" s="208"/>
    </row>
    <row r="1499">
      <c r="A1499" s="140"/>
      <c r="B1499" s="140"/>
      <c r="C1499" s="107"/>
      <c r="D1499" s="107"/>
      <c r="E1499" s="107"/>
      <c r="F1499" s="107"/>
      <c r="G1499" s="140"/>
      <c r="H1499" s="156"/>
      <c r="I1499" s="206"/>
      <c r="J1499" s="207"/>
      <c r="K1499" s="107"/>
      <c r="L1499" s="107"/>
      <c r="M1499" s="208"/>
      <c r="N1499" s="41"/>
      <c r="O1499" s="208"/>
      <c r="P1499" s="207"/>
      <c r="Q1499" s="208"/>
      <c r="R1499" s="208"/>
      <c r="S1499" s="107"/>
      <c r="T1499" s="207"/>
      <c r="U1499" s="208"/>
      <c r="V1499" s="208"/>
      <c r="W1499" s="208"/>
      <c r="X1499" s="208"/>
      <c r="Y1499" s="208"/>
      <c r="Z1499" s="208"/>
    </row>
    <row r="1500">
      <c r="A1500" s="140"/>
      <c r="B1500" s="140"/>
      <c r="C1500" s="107"/>
      <c r="D1500" s="107"/>
      <c r="E1500" s="107"/>
      <c r="F1500" s="107"/>
      <c r="G1500" s="140"/>
      <c r="H1500" s="156"/>
      <c r="I1500" s="206"/>
      <c r="J1500" s="207"/>
      <c r="K1500" s="107"/>
      <c r="L1500" s="107"/>
      <c r="M1500" s="208"/>
      <c r="N1500" s="41"/>
      <c r="O1500" s="208"/>
      <c r="P1500" s="207"/>
      <c r="Q1500" s="208"/>
      <c r="R1500" s="208"/>
      <c r="S1500" s="107"/>
      <c r="T1500" s="207"/>
      <c r="U1500" s="208"/>
      <c r="V1500" s="208"/>
      <c r="W1500" s="208"/>
      <c r="X1500" s="208"/>
      <c r="Y1500" s="208"/>
      <c r="Z1500" s="208"/>
    </row>
    <row r="1501">
      <c r="A1501" s="140"/>
      <c r="B1501" s="140"/>
      <c r="C1501" s="107"/>
      <c r="D1501" s="107"/>
      <c r="E1501" s="107"/>
      <c r="F1501" s="107"/>
      <c r="G1501" s="140"/>
      <c r="H1501" s="156"/>
      <c r="I1501" s="206"/>
      <c r="J1501" s="207"/>
      <c r="K1501" s="107"/>
      <c r="L1501" s="107"/>
      <c r="M1501" s="208"/>
      <c r="N1501" s="41"/>
      <c r="O1501" s="208"/>
      <c r="P1501" s="207"/>
      <c r="Q1501" s="208"/>
      <c r="R1501" s="208"/>
      <c r="S1501" s="107"/>
      <c r="T1501" s="207"/>
      <c r="U1501" s="208"/>
      <c r="V1501" s="208"/>
      <c r="W1501" s="208"/>
      <c r="X1501" s="208"/>
      <c r="Y1501" s="208"/>
      <c r="Z1501" s="208"/>
    </row>
    <row r="1502">
      <c r="A1502" s="140"/>
      <c r="B1502" s="140"/>
      <c r="C1502" s="107"/>
      <c r="D1502" s="107"/>
      <c r="E1502" s="107"/>
      <c r="F1502" s="107"/>
      <c r="G1502" s="140"/>
      <c r="H1502" s="156"/>
      <c r="I1502" s="206"/>
      <c r="J1502" s="207"/>
      <c r="K1502" s="107"/>
      <c r="L1502" s="107"/>
      <c r="M1502" s="208"/>
      <c r="N1502" s="41"/>
      <c r="O1502" s="208"/>
      <c r="P1502" s="207"/>
      <c r="Q1502" s="208"/>
      <c r="R1502" s="208"/>
      <c r="S1502" s="107"/>
      <c r="T1502" s="207"/>
      <c r="U1502" s="208"/>
      <c r="V1502" s="208"/>
      <c r="W1502" s="208"/>
      <c r="X1502" s="208"/>
      <c r="Y1502" s="208"/>
      <c r="Z1502" s="208"/>
    </row>
    <row r="1503">
      <c r="A1503" s="140"/>
      <c r="B1503" s="140"/>
      <c r="C1503" s="107"/>
      <c r="D1503" s="107"/>
      <c r="E1503" s="107"/>
      <c r="F1503" s="107"/>
      <c r="G1503" s="140"/>
      <c r="H1503" s="156"/>
      <c r="I1503" s="206"/>
      <c r="J1503" s="207"/>
      <c r="K1503" s="107"/>
      <c r="L1503" s="107"/>
      <c r="M1503" s="208"/>
      <c r="N1503" s="41"/>
      <c r="O1503" s="208"/>
      <c r="P1503" s="207"/>
      <c r="Q1503" s="208"/>
      <c r="R1503" s="208"/>
      <c r="S1503" s="107"/>
      <c r="T1503" s="207"/>
      <c r="U1503" s="208"/>
      <c r="V1503" s="208"/>
      <c r="W1503" s="208"/>
      <c r="X1503" s="208"/>
      <c r="Y1503" s="208"/>
      <c r="Z1503" s="208"/>
    </row>
    <row r="1504">
      <c r="A1504" s="140"/>
      <c r="B1504" s="140"/>
      <c r="C1504" s="107"/>
      <c r="D1504" s="107"/>
      <c r="E1504" s="107"/>
      <c r="F1504" s="107"/>
      <c r="G1504" s="140"/>
      <c r="H1504" s="156"/>
      <c r="I1504" s="206"/>
      <c r="J1504" s="207"/>
      <c r="K1504" s="107"/>
      <c r="L1504" s="107"/>
      <c r="M1504" s="208"/>
      <c r="N1504" s="41"/>
      <c r="O1504" s="208"/>
      <c r="P1504" s="207"/>
      <c r="Q1504" s="208"/>
      <c r="R1504" s="208"/>
      <c r="S1504" s="107"/>
      <c r="T1504" s="207"/>
      <c r="U1504" s="208"/>
      <c r="V1504" s="208"/>
      <c r="W1504" s="208"/>
      <c r="X1504" s="208"/>
      <c r="Y1504" s="208"/>
      <c r="Z1504" s="208"/>
    </row>
    <row r="1505">
      <c r="A1505" s="140"/>
      <c r="B1505" s="140"/>
      <c r="C1505" s="107"/>
      <c r="D1505" s="107"/>
      <c r="E1505" s="107"/>
      <c r="F1505" s="107"/>
      <c r="G1505" s="140"/>
      <c r="H1505" s="156"/>
      <c r="I1505" s="206"/>
      <c r="J1505" s="207"/>
      <c r="K1505" s="107"/>
      <c r="L1505" s="107"/>
      <c r="M1505" s="208"/>
      <c r="N1505" s="41"/>
      <c r="O1505" s="208"/>
      <c r="P1505" s="207"/>
      <c r="Q1505" s="208"/>
      <c r="R1505" s="208"/>
      <c r="S1505" s="107"/>
      <c r="T1505" s="207"/>
      <c r="U1505" s="208"/>
      <c r="V1505" s="208"/>
      <c r="W1505" s="208"/>
      <c r="X1505" s="208"/>
      <c r="Y1505" s="208"/>
      <c r="Z1505" s="208"/>
    </row>
    <row r="1506">
      <c r="A1506" s="140"/>
      <c r="B1506" s="140"/>
      <c r="C1506" s="107"/>
      <c r="D1506" s="107"/>
      <c r="E1506" s="107"/>
      <c r="F1506" s="107"/>
      <c r="G1506" s="140"/>
      <c r="H1506" s="156"/>
      <c r="I1506" s="206"/>
      <c r="J1506" s="207"/>
      <c r="K1506" s="107"/>
      <c r="L1506" s="107"/>
      <c r="M1506" s="208"/>
      <c r="N1506" s="41"/>
      <c r="O1506" s="208"/>
      <c r="P1506" s="207"/>
      <c r="Q1506" s="208"/>
      <c r="R1506" s="208"/>
      <c r="S1506" s="107"/>
      <c r="T1506" s="207"/>
      <c r="U1506" s="208"/>
      <c r="V1506" s="208"/>
      <c r="W1506" s="208"/>
      <c r="X1506" s="208"/>
      <c r="Y1506" s="208"/>
      <c r="Z1506" s="208"/>
    </row>
    <row r="1507">
      <c r="A1507" s="140"/>
      <c r="B1507" s="140"/>
      <c r="C1507" s="107"/>
      <c r="D1507" s="107"/>
      <c r="E1507" s="107"/>
      <c r="F1507" s="107"/>
      <c r="G1507" s="140"/>
      <c r="H1507" s="156"/>
      <c r="I1507" s="206"/>
      <c r="J1507" s="207"/>
      <c r="K1507" s="107"/>
      <c r="L1507" s="107"/>
      <c r="M1507" s="208"/>
      <c r="N1507" s="41"/>
      <c r="O1507" s="208"/>
      <c r="P1507" s="207"/>
      <c r="Q1507" s="208"/>
      <c r="R1507" s="208"/>
      <c r="S1507" s="107"/>
      <c r="T1507" s="207"/>
      <c r="U1507" s="208"/>
      <c r="V1507" s="208"/>
      <c r="W1507" s="208"/>
      <c r="X1507" s="208"/>
      <c r="Y1507" s="208"/>
      <c r="Z1507" s="208"/>
    </row>
    <row r="1508">
      <c r="A1508" s="140"/>
      <c r="B1508" s="140"/>
      <c r="C1508" s="107"/>
      <c r="D1508" s="107"/>
      <c r="E1508" s="107"/>
      <c r="F1508" s="107"/>
      <c r="G1508" s="140"/>
      <c r="H1508" s="156"/>
      <c r="I1508" s="206"/>
      <c r="J1508" s="207"/>
      <c r="K1508" s="107"/>
      <c r="L1508" s="107"/>
      <c r="M1508" s="208"/>
      <c r="N1508" s="41"/>
      <c r="O1508" s="208"/>
      <c r="P1508" s="207"/>
      <c r="Q1508" s="208"/>
      <c r="R1508" s="208"/>
      <c r="S1508" s="107"/>
      <c r="T1508" s="207"/>
      <c r="U1508" s="208"/>
      <c r="V1508" s="208"/>
      <c r="W1508" s="208"/>
      <c r="X1508" s="208"/>
      <c r="Y1508" s="208"/>
      <c r="Z1508" s="208"/>
    </row>
    <row r="1509">
      <c r="A1509" s="140"/>
      <c r="B1509" s="140"/>
      <c r="C1509" s="107"/>
      <c r="D1509" s="107"/>
      <c r="E1509" s="107"/>
      <c r="F1509" s="107"/>
      <c r="G1509" s="140"/>
      <c r="H1509" s="156"/>
      <c r="I1509" s="206"/>
      <c r="J1509" s="207"/>
      <c r="K1509" s="107"/>
      <c r="L1509" s="107"/>
      <c r="M1509" s="208"/>
      <c r="N1509" s="41"/>
      <c r="O1509" s="208"/>
      <c r="P1509" s="207"/>
      <c r="Q1509" s="208"/>
      <c r="R1509" s="208"/>
      <c r="S1509" s="107"/>
      <c r="T1509" s="207"/>
      <c r="U1509" s="208"/>
      <c r="V1509" s="208"/>
      <c r="W1509" s="208"/>
      <c r="X1509" s="208"/>
      <c r="Y1509" s="208"/>
      <c r="Z1509" s="208"/>
    </row>
    <row r="1510">
      <c r="A1510" s="140"/>
      <c r="B1510" s="140"/>
      <c r="C1510" s="107"/>
      <c r="D1510" s="107"/>
      <c r="E1510" s="107"/>
      <c r="F1510" s="107"/>
      <c r="G1510" s="140"/>
      <c r="H1510" s="156"/>
      <c r="I1510" s="206"/>
      <c r="J1510" s="207"/>
      <c r="K1510" s="107"/>
      <c r="L1510" s="107"/>
      <c r="M1510" s="208"/>
      <c r="N1510" s="41"/>
      <c r="O1510" s="208"/>
      <c r="P1510" s="207"/>
      <c r="Q1510" s="208"/>
      <c r="R1510" s="208"/>
      <c r="S1510" s="107"/>
      <c r="T1510" s="207"/>
      <c r="U1510" s="208"/>
      <c r="V1510" s="208"/>
      <c r="W1510" s="208"/>
      <c r="X1510" s="208"/>
      <c r="Y1510" s="208"/>
      <c r="Z1510" s="208"/>
    </row>
    <row r="1511">
      <c r="A1511" s="140"/>
      <c r="B1511" s="140"/>
      <c r="C1511" s="107"/>
      <c r="D1511" s="107"/>
      <c r="E1511" s="107"/>
      <c r="F1511" s="107"/>
      <c r="G1511" s="140"/>
      <c r="H1511" s="156"/>
      <c r="I1511" s="206"/>
      <c r="J1511" s="207"/>
      <c r="K1511" s="107"/>
      <c r="L1511" s="107"/>
      <c r="M1511" s="208"/>
      <c r="N1511" s="41"/>
      <c r="O1511" s="208"/>
      <c r="P1511" s="207"/>
      <c r="Q1511" s="208"/>
      <c r="R1511" s="208"/>
      <c r="S1511" s="107"/>
      <c r="T1511" s="207"/>
      <c r="U1511" s="208"/>
      <c r="V1511" s="208"/>
      <c r="W1511" s="208"/>
      <c r="X1511" s="208"/>
      <c r="Y1511" s="208"/>
      <c r="Z1511" s="208"/>
    </row>
    <row r="1512">
      <c r="A1512" s="140"/>
      <c r="B1512" s="140"/>
      <c r="C1512" s="107"/>
      <c r="D1512" s="107"/>
      <c r="E1512" s="107"/>
      <c r="F1512" s="107"/>
      <c r="G1512" s="140"/>
      <c r="H1512" s="156"/>
      <c r="I1512" s="206"/>
      <c r="J1512" s="207"/>
      <c r="K1512" s="107"/>
      <c r="L1512" s="107"/>
      <c r="M1512" s="208"/>
      <c r="N1512" s="41"/>
      <c r="O1512" s="208"/>
      <c r="P1512" s="207"/>
      <c r="Q1512" s="208"/>
      <c r="R1512" s="208"/>
      <c r="S1512" s="107"/>
      <c r="T1512" s="207"/>
      <c r="U1512" s="208"/>
      <c r="V1512" s="208"/>
      <c r="W1512" s="208"/>
      <c r="X1512" s="208"/>
      <c r="Y1512" s="208"/>
      <c r="Z1512" s="208"/>
    </row>
    <row r="1513">
      <c r="A1513" s="140"/>
      <c r="B1513" s="140"/>
      <c r="C1513" s="107"/>
      <c r="D1513" s="107"/>
      <c r="E1513" s="107"/>
      <c r="F1513" s="107"/>
      <c r="G1513" s="140"/>
      <c r="H1513" s="156"/>
      <c r="I1513" s="206"/>
      <c r="J1513" s="207"/>
      <c r="K1513" s="107"/>
      <c r="L1513" s="107"/>
      <c r="M1513" s="208"/>
      <c r="N1513" s="41"/>
      <c r="O1513" s="208"/>
      <c r="P1513" s="207"/>
      <c r="Q1513" s="208"/>
      <c r="R1513" s="208"/>
      <c r="S1513" s="107"/>
      <c r="T1513" s="207"/>
      <c r="U1513" s="208"/>
      <c r="V1513" s="208"/>
      <c r="W1513" s="208"/>
      <c r="X1513" s="208"/>
      <c r="Y1513" s="208"/>
      <c r="Z1513" s="208"/>
    </row>
    <row r="1514">
      <c r="A1514" s="140"/>
      <c r="B1514" s="140"/>
      <c r="C1514" s="107"/>
      <c r="D1514" s="107"/>
      <c r="E1514" s="107"/>
      <c r="F1514" s="107"/>
      <c r="G1514" s="140"/>
      <c r="H1514" s="156"/>
      <c r="I1514" s="206"/>
      <c r="J1514" s="207"/>
      <c r="K1514" s="107"/>
      <c r="L1514" s="107"/>
      <c r="M1514" s="208"/>
      <c r="N1514" s="41"/>
      <c r="O1514" s="208"/>
      <c r="P1514" s="207"/>
      <c r="Q1514" s="208"/>
      <c r="R1514" s="208"/>
      <c r="S1514" s="107"/>
      <c r="T1514" s="207"/>
      <c r="U1514" s="208"/>
      <c r="V1514" s="208"/>
      <c r="W1514" s="208"/>
      <c r="X1514" s="208"/>
      <c r="Y1514" s="208"/>
      <c r="Z1514" s="208"/>
    </row>
    <row r="1515">
      <c r="A1515" s="140"/>
      <c r="B1515" s="140"/>
      <c r="C1515" s="107"/>
      <c r="D1515" s="107"/>
      <c r="E1515" s="107"/>
      <c r="F1515" s="107"/>
      <c r="G1515" s="140"/>
      <c r="H1515" s="156"/>
      <c r="I1515" s="206"/>
      <c r="J1515" s="207"/>
      <c r="K1515" s="107"/>
      <c r="L1515" s="107"/>
      <c r="M1515" s="208"/>
      <c r="N1515" s="41"/>
      <c r="O1515" s="208"/>
      <c r="P1515" s="207"/>
      <c r="Q1515" s="208"/>
      <c r="R1515" s="208"/>
      <c r="S1515" s="107"/>
      <c r="T1515" s="207"/>
      <c r="U1515" s="208"/>
      <c r="V1515" s="208"/>
      <c r="W1515" s="208"/>
      <c r="X1515" s="208"/>
      <c r="Y1515" s="208"/>
      <c r="Z1515" s="208"/>
    </row>
    <row r="1516">
      <c r="A1516" s="140"/>
      <c r="B1516" s="140"/>
      <c r="C1516" s="107"/>
      <c r="D1516" s="107"/>
      <c r="E1516" s="107"/>
      <c r="F1516" s="107"/>
      <c r="G1516" s="140"/>
      <c r="H1516" s="156"/>
      <c r="I1516" s="206"/>
      <c r="J1516" s="207"/>
      <c r="K1516" s="107"/>
      <c r="L1516" s="107"/>
      <c r="M1516" s="208"/>
      <c r="N1516" s="41"/>
      <c r="O1516" s="208"/>
      <c r="P1516" s="207"/>
      <c r="Q1516" s="208"/>
      <c r="R1516" s="208"/>
      <c r="S1516" s="107"/>
      <c r="T1516" s="207"/>
      <c r="U1516" s="208"/>
      <c r="V1516" s="208"/>
      <c r="W1516" s="208"/>
      <c r="X1516" s="208"/>
      <c r="Y1516" s="208"/>
      <c r="Z1516" s="208"/>
    </row>
    <row r="1517">
      <c r="A1517" s="140"/>
      <c r="B1517" s="140"/>
      <c r="C1517" s="107"/>
      <c r="D1517" s="107"/>
      <c r="E1517" s="107"/>
      <c r="F1517" s="107"/>
      <c r="G1517" s="140"/>
      <c r="H1517" s="156"/>
      <c r="I1517" s="206"/>
      <c r="J1517" s="207"/>
      <c r="K1517" s="107"/>
      <c r="L1517" s="107"/>
      <c r="M1517" s="208"/>
      <c r="N1517" s="41"/>
      <c r="O1517" s="208"/>
      <c r="P1517" s="207"/>
      <c r="Q1517" s="208"/>
      <c r="R1517" s="208"/>
      <c r="S1517" s="107"/>
      <c r="T1517" s="207"/>
      <c r="U1517" s="208"/>
      <c r="V1517" s="208"/>
      <c r="W1517" s="208"/>
      <c r="X1517" s="208"/>
      <c r="Y1517" s="208"/>
      <c r="Z1517" s="208"/>
    </row>
    <row r="1518">
      <c r="A1518" s="140"/>
      <c r="B1518" s="140"/>
      <c r="C1518" s="107"/>
      <c r="D1518" s="107"/>
      <c r="E1518" s="107"/>
      <c r="F1518" s="107"/>
      <c r="G1518" s="140"/>
      <c r="H1518" s="156"/>
      <c r="I1518" s="206"/>
      <c r="J1518" s="207"/>
      <c r="K1518" s="107"/>
      <c r="L1518" s="107"/>
      <c r="M1518" s="208"/>
      <c r="N1518" s="41"/>
      <c r="O1518" s="208"/>
      <c r="P1518" s="207"/>
      <c r="Q1518" s="208"/>
      <c r="R1518" s="208"/>
      <c r="S1518" s="107"/>
      <c r="T1518" s="207"/>
      <c r="U1518" s="208"/>
      <c r="V1518" s="208"/>
      <c r="W1518" s="208"/>
      <c r="X1518" s="208"/>
      <c r="Y1518" s="208"/>
      <c r="Z1518" s="208"/>
    </row>
    <row r="1519">
      <c r="A1519" s="140"/>
      <c r="B1519" s="140"/>
      <c r="C1519" s="107"/>
      <c r="D1519" s="107"/>
      <c r="E1519" s="107"/>
      <c r="F1519" s="107"/>
      <c r="G1519" s="140"/>
      <c r="H1519" s="156"/>
      <c r="I1519" s="206"/>
      <c r="J1519" s="207"/>
      <c r="K1519" s="107"/>
      <c r="L1519" s="107"/>
      <c r="M1519" s="208"/>
      <c r="N1519" s="41"/>
      <c r="O1519" s="208"/>
      <c r="P1519" s="207"/>
      <c r="Q1519" s="208"/>
      <c r="R1519" s="208"/>
      <c r="S1519" s="107"/>
      <c r="T1519" s="207"/>
      <c r="U1519" s="208"/>
      <c r="V1519" s="208"/>
      <c r="W1519" s="208"/>
      <c r="X1519" s="208"/>
      <c r="Y1519" s="208"/>
      <c r="Z1519" s="208"/>
    </row>
    <row r="1520">
      <c r="A1520" s="140"/>
      <c r="B1520" s="140"/>
      <c r="C1520" s="107"/>
      <c r="D1520" s="107"/>
      <c r="E1520" s="107"/>
      <c r="F1520" s="107"/>
      <c r="G1520" s="140"/>
      <c r="H1520" s="156"/>
      <c r="I1520" s="206"/>
      <c r="J1520" s="207"/>
      <c r="K1520" s="107"/>
      <c r="L1520" s="107"/>
      <c r="M1520" s="208"/>
      <c r="N1520" s="41"/>
      <c r="O1520" s="208"/>
      <c r="P1520" s="207"/>
      <c r="Q1520" s="208"/>
      <c r="R1520" s="208"/>
      <c r="S1520" s="107"/>
      <c r="T1520" s="207"/>
      <c r="U1520" s="208"/>
      <c r="V1520" s="208"/>
      <c r="W1520" s="208"/>
      <c r="X1520" s="208"/>
      <c r="Y1520" s="208"/>
      <c r="Z1520" s="208"/>
    </row>
    <row r="1521">
      <c r="A1521" s="140"/>
      <c r="B1521" s="140"/>
      <c r="C1521" s="107"/>
      <c r="D1521" s="107"/>
      <c r="E1521" s="107"/>
      <c r="F1521" s="107"/>
      <c r="G1521" s="140"/>
      <c r="H1521" s="156"/>
      <c r="I1521" s="206"/>
      <c r="J1521" s="207"/>
      <c r="K1521" s="107"/>
      <c r="L1521" s="107"/>
      <c r="M1521" s="208"/>
      <c r="N1521" s="41"/>
      <c r="O1521" s="208"/>
      <c r="P1521" s="207"/>
      <c r="Q1521" s="208"/>
      <c r="R1521" s="208"/>
      <c r="S1521" s="107"/>
      <c r="T1521" s="207"/>
      <c r="U1521" s="208"/>
      <c r="V1521" s="208"/>
      <c r="W1521" s="208"/>
      <c r="X1521" s="208"/>
      <c r="Y1521" s="208"/>
      <c r="Z1521" s="208"/>
    </row>
    <row r="1522">
      <c r="A1522" s="140"/>
      <c r="B1522" s="140"/>
      <c r="C1522" s="107"/>
      <c r="D1522" s="107"/>
      <c r="E1522" s="107"/>
      <c r="F1522" s="107"/>
      <c r="G1522" s="140"/>
      <c r="H1522" s="156"/>
      <c r="I1522" s="206"/>
      <c r="J1522" s="207"/>
      <c r="K1522" s="107"/>
      <c r="L1522" s="107"/>
      <c r="M1522" s="208"/>
      <c r="N1522" s="41"/>
      <c r="O1522" s="208"/>
      <c r="P1522" s="207"/>
      <c r="Q1522" s="208"/>
      <c r="R1522" s="208"/>
      <c r="S1522" s="107"/>
      <c r="T1522" s="207"/>
      <c r="U1522" s="208"/>
      <c r="V1522" s="208"/>
      <c r="W1522" s="208"/>
      <c r="X1522" s="208"/>
      <c r="Y1522" s="208"/>
      <c r="Z1522" s="208"/>
    </row>
    <row r="1523">
      <c r="A1523" s="140"/>
      <c r="B1523" s="140"/>
      <c r="C1523" s="107"/>
      <c r="D1523" s="107"/>
      <c r="E1523" s="107"/>
      <c r="F1523" s="107"/>
      <c r="G1523" s="140"/>
      <c r="H1523" s="156"/>
      <c r="I1523" s="206"/>
      <c r="J1523" s="207"/>
      <c r="K1523" s="107"/>
      <c r="L1523" s="107"/>
      <c r="M1523" s="208"/>
      <c r="N1523" s="41"/>
      <c r="O1523" s="208"/>
      <c r="P1523" s="207"/>
      <c r="Q1523" s="208"/>
      <c r="R1523" s="208"/>
      <c r="S1523" s="107"/>
      <c r="T1523" s="207"/>
      <c r="U1523" s="208"/>
      <c r="V1523" s="208"/>
      <c r="W1523" s="208"/>
      <c r="X1523" s="208"/>
      <c r="Y1523" s="208"/>
      <c r="Z1523" s="208"/>
    </row>
    <row r="1524">
      <c r="A1524" s="140"/>
      <c r="B1524" s="140"/>
      <c r="C1524" s="107"/>
      <c r="D1524" s="107"/>
      <c r="E1524" s="107"/>
      <c r="F1524" s="107"/>
      <c r="G1524" s="140"/>
      <c r="H1524" s="156"/>
      <c r="I1524" s="206"/>
      <c r="J1524" s="207"/>
      <c r="K1524" s="107"/>
      <c r="L1524" s="107"/>
      <c r="M1524" s="208"/>
      <c r="N1524" s="41"/>
      <c r="O1524" s="208"/>
      <c r="P1524" s="207"/>
      <c r="Q1524" s="208"/>
      <c r="R1524" s="208"/>
      <c r="S1524" s="107"/>
      <c r="T1524" s="207"/>
      <c r="U1524" s="208"/>
      <c r="V1524" s="208"/>
      <c r="W1524" s="208"/>
      <c r="X1524" s="208"/>
      <c r="Y1524" s="208"/>
      <c r="Z1524" s="208"/>
    </row>
    <row r="1525">
      <c r="A1525" s="140"/>
      <c r="B1525" s="140"/>
      <c r="C1525" s="107"/>
      <c r="D1525" s="107"/>
      <c r="E1525" s="107"/>
      <c r="F1525" s="107"/>
      <c r="G1525" s="140"/>
      <c r="H1525" s="156"/>
      <c r="I1525" s="206"/>
      <c r="J1525" s="207"/>
      <c r="K1525" s="107"/>
      <c r="L1525" s="107"/>
      <c r="M1525" s="208"/>
      <c r="N1525" s="41"/>
      <c r="O1525" s="208"/>
      <c r="P1525" s="207"/>
      <c r="Q1525" s="208"/>
      <c r="R1525" s="208"/>
      <c r="S1525" s="107"/>
      <c r="T1525" s="207"/>
      <c r="U1525" s="208"/>
      <c r="V1525" s="208"/>
      <c r="W1525" s="208"/>
      <c r="X1525" s="208"/>
      <c r="Y1525" s="208"/>
      <c r="Z1525" s="208"/>
    </row>
    <row r="1526">
      <c r="A1526" s="140"/>
      <c r="B1526" s="140"/>
      <c r="C1526" s="107"/>
      <c r="D1526" s="107"/>
      <c r="E1526" s="107"/>
      <c r="F1526" s="107"/>
      <c r="G1526" s="140"/>
      <c r="H1526" s="156"/>
      <c r="I1526" s="206"/>
      <c r="J1526" s="207"/>
      <c r="K1526" s="107"/>
      <c r="L1526" s="107"/>
      <c r="M1526" s="208"/>
      <c r="N1526" s="41"/>
      <c r="O1526" s="208"/>
      <c r="P1526" s="207"/>
      <c r="Q1526" s="208"/>
      <c r="R1526" s="208"/>
      <c r="S1526" s="107"/>
      <c r="T1526" s="207"/>
      <c r="U1526" s="208"/>
      <c r="V1526" s="208"/>
      <c r="W1526" s="208"/>
      <c r="X1526" s="208"/>
      <c r="Y1526" s="208"/>
      <c r="Z1526" s="208"/>
    </row>
    <row r="1527">
      <c r="A1527" s="140"/>
      <c r="B1527" s="140"/>
      <c r="C1527" s="107"/>
      <c r="D1527" s="107"/>
      <c r="E1527" s="107"/>
      <c r="F1527" s="107"/>
      <c r="G1527" s="140"/>
      <c r="H1527" s="156"/>
      <c r="I1527" s="206"/>
      <c r="J1527" s="207"/>
      <c r="K1527" s="107"/>
      <c r="L1527" s="107"/>
      <c r="M1527" s="208"/>
      <c r="N1527" s="41"/>
      <c r="O1527" s="208"/>
      <c r="P1527" s="207"/>
      <c r="Q1527" s="208"/>
      <c r="R1527" s="208"/>
      <c r="S1527" s="107"/>
      <c r="T1527" s="207"/>
      <c r="U1527" s="208"/>
      <c r="V1527" s="208"/>
      <c r="W1527" s="208"/>
      <c r="X1527" s="208"/>
      <c r="Y1527" s="208"/>
      <c r="Z1527" s="208"/>
    </row>
    <row r="1528">
      <c r="A1528" s="140"/>
      <c r="B1528" s="140"/>
      <c r="C1528" s="107"/>
      <c r="D1528" s="107"/>
      <c r="E1528" s="107"/>
      <c r="F1528" s="107"/>
      <c r="G1528" s="140"/>
      <c r="H1528" s="156"/>
      <c r="I1528" s="206"/>
      <c r="J1528" s="207"/>
      <c r="K1528" s="107"/>
      <c r="L1528" s="107"/>
      <c r="M1528" s="208"/>
      <c r="N1528" s="41"/>
      <c r="O1528" s="208"/>
      <c r="P1528" s="207"/>
      <c r="Q1528" s="208"/>
      <c r="R1528" s="208"/>
      <c r="S1528" s="107"/>
      <c r="T1528" s="207"/>
      <c r="U1528" s="208"/>
      <c r="V1528" s="208"/>
      <c r="W1528" s="208"/>
      <c r="X1528" s="208"/>
      <c r="Y1528" s="208"/>
      <c r="Z1528" s="208"/>
    </row>
    <row r="1529">
      <c r="A1529" s="140"/>
      <c r="B1529" s="140"/>
      <c r="C1529" s="107"/>
      <c r="D1529" s="107"/>
      <c r="E1529" s="107"/>
      <c r="F1529" s="107"/>
      <c r="G1529" s="140"/>
      <c r="H1529" s="156"/>
      <c r="I1529" s="206"/>
      <c r="J1529" s="207"/>
      <c r="K1529" s="107"/>
      <c r="L1529" s="107"/>
      <c r="M1529" s="208"/>
      <c r="N1529" s="41"/>
      <c r="O1529" s="208"/>
      <c r="P1529" s="207"/>
      <c r="Q1529" s="208"/>
      <c r="R1529" s="208"/>
      <c r="S1529" s="107"/>
      <c r="T1529" s="207"/>
      <c r="U1529" s="208"/>
      <c r="V1529" s="208"/>
      <c r="W1529" s="208"/>
      <c r="X1529" s="208"/>
      <c r="Y1529" s="208"/>
      <c r="Z1529" s="208"/>
    </row>
    <row r="1530">
      <c r="A1530" s="140"/>
      <c r="B1530" s="140"/>
      <c r="C1530" s="107"/>
      <c r="D1530" s="107"/>
      <c r="E1530" s="107"/>
      <c r="F1530" s="107"/>
      <c r="G1530" s="140"/>
      <c r="H1530" s="156"/>
      <c r="I1530" s="206"/>
      <c r="J1530" s="207"/>
      <c r="K1530" s="107"/>
      <c r="L1530" s="107"/>
      <c r="M1530" s="208"/>
      <c r="N1530" s="41"/>
      <c r="O1530" s="208"/>
      <c r="P1530" s="207"/>
      <c r="Q1530" s="208"/>
      <c r="R1530" s="208"/>
      <c r="S1530" s="107"/>
      <c r="T1530" s="207"/>
      <c r="U1530" s="208"/>
      <c r="V1530" s="208"/>
      <c r="W1530" s="208"/>
      <c r="X1530" s="208"/>
      <c r="Y1530" s="208"/>
      <c r="Z1530" s="208"/>
    </row>
    <row r="1531">
      <c r="A1531" s="140"/>
      <c r="B1531" s="140"/>
      <c r="C1531" s="107"/>
      <c r="D1531" s="107"/>
      <c r="E1531" s="107"/>
      <c r="F1531" s="107"/>
      <c r="G1531" s="140"/>
      <c r="H1531" s="156"/>
      <c r="I1531" s="206"/>
      <c r="J1531" s="207"/>
      <c r="K1531" s="107"/>
      <c r="L1531" s="107"/>
      <c r="M1531" s="208"/>
      <c r="N1531" s="41"/>
      <c r="O1531" s="208"/>
      <c r="P1531" s="207"/>
      <c r="Q1531" s="208"/>
      <c r="R1531" s="208"/>
      <c r="S1531" s="107"/>
      <c r="T1531" s="207"/>
      <c r="U1531" s="208"/>
      <c r="V1531" s="208"/>
      <c r="W1531" s="208"/>
      <c r="X1531" s="208"/>
      <c r="Y1531" s="208"/>
      <c r="Z1531" s="208"/>
    </row>
    <row r="1532">
      <c r="A1532" s="140"/>
      <c r="B1532" s="140"/>
      <c r="C1532" s="107"/>
      <c r="D1532" s="107"/>
      <c r="E1532" s="107"/>
      <c r="F1532" s="107"/>
      <c r="G1532" s="140"/>
      <c r="H1532" s="156"/>
      <c r="I1532" s="206"/>
      <c r="J1532" s="207"/>
      <c r="K1532" s="107"/>
      <c r="L1532" s="107"/>
      <c r="M1532" s="208"/>
      <c r="N1532" s="41"/>
      <c r="O1532" s="208"/>
      <c r="P1532" s="207"/>
      <c r="Q1532" s="208"/>
      <c r="R1532" s="208"/>
      <c r="S1532" s="107"/>
      <c r="T1532" s="207"/>
      <c r="U1532" s="208"/>
      <c r="V1532" s="208"/>
      <c r="W1532" s="208"/>
      <c r="X1532" s="208"/>
      <c r="Y1532" s="208"/>
      <c r="Z1532" s="208"/>
    </row>
    <row r="1533">
      <c r="A1533" s="140"/>
      <c r="B1533" s="140"/>
      <c r="C1533" s="107"/>
      <c r="D1533" s="107"/>
      <c r="E1533" s="107"/>
      <c r="F1533" s="107"/>
      <c r="G1533" s="140"/>
      <c r="H1533" s="156"/>
      <c r="I1533" s="206"/>
      <c r="J1533" s="207"/>
      <c r="K1533" s="107"/>
      <c r="L1533" s="107"/>
      <c r="M1533" s="208"/>
      <c r="N1533" s="41"/>
      <c r="O1533" s="208"/>
      <c r="P1533" s="207"/>
      <c r="Q1533" s="208"/>
      <c r="R1533" s="208"/>
      <c r="S1533" s="107"/>
      <c r="T1533" s="207"/>
      <c r="U1533" s="208"/>
      <c r="V1533" s="208"/>
      <c r="W1533" s="208"/>
      <c r="X1533" s="208"/>
      <c r="Y1533" s="208"/>
      <c r="Z1533" s="208"/>
    </row>
    <row r="1534">
      <c r="A1534" s="140"/>
      <c r="B1534" s="140"/>
      <c r="C1534" s="107"/>
      <c r="D1534" s="107"/>
      <c r="E1534" s="107"/>
      <c r="F1534" s="107"/>
      <c r="G1534" s="140"/>
      <c r="H1534" s="156"/>
      <c r="I1534" s="206"/>
      <c r="J1534" s="207"/>
      <c r="K1534" s="107"/>
      <c r="L1534" s="107"/>
      <c r="M1534" s="208"/>
      <c r="N1534" s="41"/>
      <c r="O1534" s="208"/>
      <c r="P1534" s="207"/>
      <c r="Q1534" s="208"/>
      <c r="R1534" s="208"/>
      <c r="S1534" s="107"/>
      <c r="T1534" s="207"/>
      <c r="U1534" s="208"/>
      <c r="V1534" s="208"/>
      <c r="W1534" s="208"/>
      <c r="X1534" s="208"/>
      <c r="Y1534" s="208"/>
      <c r="Z1534" s="208"/>
    </row>
    <row r="1535">
      <c r="A1535" s="140"/>
      <c r="B1535" s="140"/>
      <c r="C1535" s="107"/>
      <c r="D1535" s="107"/>
      <c r="E1535" s="107"/>
      <c r="F1535" s="107"/>
      <c r="G1535" s="140"/>
      <c r="H1535" s="156"/>
      <c r="I1535" s="206"/>
      <c r="J1535" s="207"/>
      <c r="K1535" s="107"/>
      <c r="L1535" s="107"/>
      <c r="M1535" s="208"/>
      <c r="N1535" s="41"/>
      <c r="O1535" s="208"/>
      <c r="P1535" s="207"/>
      <c r="Q1535" s="208"/>
      <c r="R1535" s="208"/>
      <c r="S1535" s="107"/>
      <c r="T1535" s="207"/>
      <c r="U1535" s="208"/>
      <c r="V1535" s="208"/>
      <c r="W1535" s="208"/>
      <c r="X1535" s="208"/>
      <c r="Y1535" s="208"/>
      <c r="Z1535" s="208"/>
    </row>
    <row r="1536">
      <c r="A1536" s="140"/>
      <c r="B1536" s="140"/>
      <c r="C1536" s="107"/>
      <c r="D1536" s="107"/>
      <c r="E1536" s="107"/>
      <c r="F1536" s="107"/>
      <c r="G1536" s="140"/>
      <c r="H1536" s="156"/>
      <c r="I1536" s="206"/>
      <c r="J1536" s="207"/>
      <c r="K1536" s="107"/>
      <c r="L1536" s="107"/>
      <c r="M1536" s="208"/>
      <c r="N1536" s="41"/>
      <c r="O1536" s="208"/>
      <c r="P1536" s="207"/>
      <c r="Q1536" s="208"/>
      <c r="R1536" s="208"/>
      <c r="S1536" s="107"/>
      <c r="T1536" s="207"/>
      <c r="U1536" s="208"/>
      <c r="V1536" s="208"/>
      <c r="W1536" s="208"/>
      <c r="X1536" s="208"/>
      <c r="Y1536" s="208"/>
      <c r="Z1536" s="208"/>
    </row>
    <row r="1537">
      <c r="A1537" s="140"/>
      <c r="B1537" s="140"/>
      <c r="C1537" s="107"/>
      <c r="D1537" s="107"/>
      <c r="E1537" s="107"/>
      <c r="F1537" s="107"/>
      <c r="G1537" s="140"/>
      <c r="H1537" s="156"/>
      <c r="I1537" s="206"/>
      <c r="J1537" s="207"/>
      <c r="K1537" s="107"/>
      <c r="L1537" s="107"/>
      <c r="M1537" s="208"/>
      <c r="N1537" s="41"/>
      <c r="O1537" s="208"/>
      <c r="P1537" s="207"/>
      <c r="Q1537" s="208"/>
      <c r="R1537" s="208"/>
      <c r="S1537" s="107"/>
      <c r="T1537" s="207"/>
      <c r="U1537" s="208"/>
      <c r="V1537" s="208"/>
      <c r="W1537" s="208"/>
      <c r="X1537" s="208"/>
      <c r="Y1537" s="208"/>
      <c r="Z1537" s="208"/>
    </row>
    <row r="1538">
      <c r="A1538" s="140"/>
      <c r="B1538" s="140"/>
      <c r="C1538" s="107"/>
      <c r="D1538" s="107"/>
      <c r="E1538" s="107"/>
      <c r="F1538" s="107"/>
      <c r="G1538" s="140"/>
      <c r="H1538" s="156"/>
      <c r="I1538" s="206"/>
      <c r="J1538" s="207"/>
      <c r="K1538" s="107"/>
      <c r="L1538" s="107"/>
      <c r="M1538" s="208"/>
      <c r="N1538" s="41"/>
      <c r="O1538" s="208"/>
      <c r="P1538" s="207"/>
      <c r="Q1538" s="208"/>
      <c r="R1538" s="208"/>
      <c r="S1538" s="107"/>
      <c r="T1538" s="207"/>
      <c r="U1538" s="208"/>
      <c r="V1538" s="208"/>
      <c r="W1538" s="208"/>
      <c r="X1538" s="208"/>
      <c r="Y1538" s="208"/>
      <c r="Z1538" s="208"/>
    </row>
    <row r="1539">
      <c r="A1539" s="140"/>
      <c r="B1539" s="140"/>
      <c r="C1539" s="107"/>
      <c r="D1539" s="107"/>
      <c r="E1539" s="107"/>
      <c r="F1539" s="107"/>
      <c r="G1539" s="140"/>
      <c r="H1539" s="156"/>
      <c r="I1539" s="206"/>
      <c r="J1539" s="207"/>
      <c r="K1539" s="107"/>
      <c r="L1539" s="107"/>
      <c r="M1539" s="208"/>
      <c r="N1539" s="41"/>
      <c r="O1539" s="208"/>
      <c r="P1539" s="207"/>
      <c r="Q1539" s="208"/>
      <c r="R1539" s="208"/>
      <c r="S1539" s="107"/>
      <c r="T1539" s="207"/>
      <c r="U1539" s="208"/>
      <c r="V1539" s="208"/>
      <c r="W1539" s="208"/>
      <c r="X1539" s="208"/>
      <c r="Y1539" s="208"/>
      <c r="Z1539" s="208"/>
    </row>
    <row r="1540">
      <c r="A1540" s="140"/>
      <c r="B1540" s="140"/>
      <c r="C1540" s="107"/>
      <c r="D1540" s="107"/>
      <c r="E1540" s="107"/>
      <c r="F1540" s="107"/>
      <c r="G1540" s="140"/>
      <c r="H1540" s="156"/>
      <c r="I1540" s="206"/>
      <c r="J1540" s="207"/>
      <c r="K1540" s="107"/>
      <c r="L1540" s="107"/>
      <c r="M1540" s="208"/>
      <c r="N1540" s="41"/>
      <c r="O1540" s="208"/>
      <c r="P1540" s="207"/>
      <c r="Q1540" s="208"/>
      <c r="R1540" s="208"/>
      <c r="S1540" s="107"/>
      <c r="T1540" s="207"/>
      <c r="U1540" s="208"/>
      <c r="V1540" s="208"/>
      <c r="W1540" s="208"/>
      <c r="X1540" s="208"/>
      <c r="Y1540" s="208"/>
      <c r="Z1540" s="208"/>
    </row>
    <row r="1541">
      <c r="A1541" s="140"/>
      <c r="B1541" s="140"/>
      <c r="C1541" s="107"/>
      <c r="D1541" s="107"/>
      <c r="E1541" s="107"/>
      <c r="F1541" s="107"/>
      <c r="G1541" s="140"/>
      <c r="H1541" s="156"/>
      <c r="I1541" s="206"/>
      <c r="J1541" s="207"/>
      <c r="K1541" s="107"/>
      <c r="L1541" s="107"/>
      <c r="M1541" s="208"/>
      <c r="N1541" s="41"/>
      <c r="O1541" s="208"/>
      <c r="P1541" s="207"/>
      <c r="Q1541" s="208"/>
      <c r="R1541" s="208"/>
      <c r="S1541" s="107"/>
      <c r="T1541" s="207"/>
      <c r="U1541" s="208"/>
      <c r="V1541" s="208"/>
      <c r="W1541" s="208"/>
      <c r="X1541" s="208"/>
      <c r="Y1541" s="208"/>
      <c r="Z1541" s="208"/>
    </row>
    <row r="1542">
      <c r="A1542" s="140"/>
      <c r="B1542" s="140"/>
      <c r="C1542" s="107"/>
      <c r="D1542" s="107"/>
      <c r="E1542" s="107"/>
      <c r="F1542" s="107"/>
      <c r="G1542" s="140"/>
      <c r="H1542" s="156"/>
      <c r="I1542" s="206"/>
      <c r="J1542" s="207"/>
      <c r="K1542" s="107"/>
      <c r="L1542" s="107"/>
      <c r="M1542" s="208"/>
      <c r="N1542" s="41"/>
      <c r="O1542" s="208"/>
      <c r="P1542" s="207"/>
      <c r="Q1542" s="208"/>
      <c r="R1542" s="208"/>
      <c r="S1542" s="107"/>
      <c r="T1542" s="207"/>
      <c r="U1542" s="208"/>
      <c r="V1542" s="208"/>
      <c r="W1542" s="208"/>
      <c r="X1542" s="208"/>
      <c r="Y1542" s="208"/>
      <c r="Z1542" s="208"/>
    </row>
    <row r="1543">
      <c r="A1543" s="140"/>
      <c r="B1543" s="140"/>
      <c r="C1543" s="107"/>
      <c r="D1543" s="107"/>
      <c r="E1543" s="107"/>
      <c r="F1543" s="107"/>
      <c r="G1543" s="140"/>
      <c r="H1543" s="156"/>
      <c r="I1543" s="206"/>
      <c r="J1543" s="207"/>
      <c r="K1543" s="107"/>
      <c r="L1543" s="107"/>
      <c r="M1543" s="208"/>
      <c r="N1543" s="41"/>
      <c r="O1543" s="208"/>
      <c r="P1543" s="207"/>
      <c r="Q1543" s="208"/>
      <c r="R1543" s="208"/>
      <c r="S1543" s="107"/>
      <c r="T1543" s="207"/>
      <c r="U1543" s="208"/>
      <c r="V1543" s="208"/>
      <c r="W1543" s="208"/>
      <c r="X1543" s="208"/>
      <c r="Y1543" s="208"/>
      <c r="Z1543" s="208"/>
    </row>
    <row r="1544">
      <c r="A1544" s="140"/>
      <c r="B1544" s="140"/>
      <c r="C1544" s="107"/>
      <c r="D1544" s="107"/>
      <c r="E1544" s="107"/>
      <c r="F1544" s="107"/>
      <c r="G1544" s="140"/>
      <c r="H1544" s="156"/>
      <c r="I1544" s="206"/>
      <c r="J1544" s="207"/>
      <c r="K1544" s="107"/>
      <c r="L1544" s="107"/>
      <c r="M1544" s="208"/>
      <c r="N1544" s="41"/>
      <c r="O1544" s="208"/>
      <c r="P1544" s="207"/>
      <c r="Q1544" s="208"/>
      <c r="R1544" s="208"/>
      <c r="S1544" s="107"/>
      <c r="T1544" s="207"/>
      <c r="U1544" s="208"/>
      <c r="V1544" s="208"/>
      <c r="W1544" s="208"/>
      <c r="X1544" s="208"/>
      <c r="Y1544" s="208"/>
      <c r="Z1544" s="208"/>
    </row>
    <row r="1545">
      <c r="A1545" s="140"/>
      <c r="B1545" s="140"/>
      <c r="C1545" s="107"/>
      <c r="D1545" s="107"/>
      <c r="E1545" s="107"/>
      <c r="F1545" s="107"/>
      <c r="G1545" s="140"/>
      <c r="H1545" s="156"/>
      <c r="I1545" s="206"/>
      <c r="J1545" s="207"/>
      <c r="K1545" s="107"/>
      <c r="L1545" s="107"/>
      <c r="M1545" s="208"/>
      <c r="N1545" s="41"/>
      <c r="O1545" s="208"/>
      <c r="P1545" s="207"/>
      <c r="Q1545" s="208"/>
      <c r="R1545" s="208"/>
      <c r="S1545" s="107"/>
      <c r="T1545" s="207"/>
      <c r="U1545" s="208"/>
      <c r="V1545" s="208"/>
      <c r="W1545" s="208"/>
      <c r="X1545" s="208"/>
      <c r="Y1545" s="208"/>
      <c r="Z1545" s="208"/>
    </row>
    <row r="1546">
      <c r="A1546" s="140"/>
      <c r="B1546" s="140"/>
      <c r="C1546" s="107"/>
      <c r="D1546" s="107"/>
      <c r="E1546" s="107"/>
      <c r="F1546" s="107"/>
      <c r="G1546" s="140"/>
      <c r="H1546" s="156"/>
      <c r="I1546" s="206"/>
      <c r="J1546" s="207"/>
      <c r="K1546" s="107"/>
      <c r="L1546" s="107"/>
      <c r="M1546" s="208"/>
      <c r="N1546" s="41"/>
      <c r="O1546" s="208"/>
      <c r="P1546" s="207"/>
      <c r="Q1546" s="208"/>
      <c r="R1546" s="208"/>
      <c r="S1546" s="107"/>
      <c r="T1546" s="207"/>
      <c r="U1546" s="208"/>
      <c r="V1546" s="208"/>
      <c r="W1546" s="208"/>
      <c r="X1546" s="208"/>
      <c r="Y1546" s="208"/>
      <c r="Z1546" s="208"/>
    </row>
    <row r="1547">
      <c r="A1547" s="140"/>
      <c r="B1547" s="140"/>
      <c r="C1547" s="107"/>
      <c r="D1547" s="107"/>
      <c r="E1547" s="107"/>
      <c r="F1547" s="107"/>
      <c r="G1547" s="140"/>
      <c r="H1547" s="156"/>
      <c r="I1547" s="206"/>
      <c r="J1547" s="207"/>
      <c r="K1547" s="107"/>
      <c r="L1547" s="107"/>
      <c r="M1547" s="208"/>
      <c r="N1547" s="41"/>
      <c r="O1547" s="208"/>
      <c r="P1547" s="207"/>
      <c r="Q1547" s="208"/>
      <c r="R1547" s="208"/>
      <c r="S1547" s="107"/>
      <c r="T1547" s="207"/>
      <c r="U1547" s="208"/>
      <c r="V1547" s="208"/>
      <c r="W1547" s="208"/>
      <c r="X1547" s="208"/>
      <c r="Y1547" s="208"/>
      <c r="Z1547" s="208"/>
    </row>
    <row r="1548">
      <c r="A1548" s="140"/>
      <c r="B1548" s="140"/>
      <c r="C1548" s="107"/>
      <c r="D1548" s="107"/>
      <c r="E1548" s="107"/>
      <c r="F1548" s="107"/>
      <c r="G1548" s="140"/>
      <c r="H1548" s="156"/>
      <c r="I1548" s="206"/>
      <c r="J1548" s="207"/>
      <c r="K1548" s="107"/>
      <c r="L1548" s="107"/>
      <c r="M1548" s="208"/>
      <c r="N1548" s="41"/>
      <c r="O1548" s="208"/>
      <c r="P1548" s="207"/>
      <c r="Q1548" s="208"/>
      <c r="R1548" s="208"/>
      <c r="S1548" s="107"/>
      <c r="T1548" s="207"/>
      <c r="U1548" s="208"/>
      <c r="V1548" s="208"/>
      <c r="W1548" s="208"/>
      <c r="X1548" s="208"/>
      <c r="Y1548" s="208"/>
      <c r="Z1548" s="208"/>
    </row>
    <row r="1549">
      <c r="A1549" s="140"/>
      <c r="B1549" s="140"/>
      <c r="C1549" s="107"/>
      <c r="D1549" s="107"/>
      <c r="E1549" s="107"/>
      <c r="F1549" s="107"/>
      <c r="G1549" s="140"/>
      <c r="H1549" s="156"/>
      <c r="I1549" s="206"/>
      <c r="J1549" s="207"/>
      <c r="K1549" s="107"/>
      <c r="L1549" s="107"/>
      <c r="M1549" s="208"/>
      <c r="N1549" s="41"/>
      <c r="O1549" s="208"/>
      <c r="P1549" s="207"/>
      <c r="Q1549" s="208"/>
      <c r="R1549" s="208"/>
      <c r="S1549" s="107"/>
      <c r="T1549" s="207"/>
      <c r="U1549" s="208"/>
      <c r="V1549" s="208"/>
      <c r="W1549" s="208"/>
      <c r="X1549" s="208"/>
      <c r="Y1549" s="208"/>
      <c r="Z1549" s="208"/>
    </row>
    <row r="1550">
      <c r="A1550" s="140"/>
      <c r="B1550" s="140"/>
      <c r="C1550" s="107"/>
      <c r="D1550" s="107"/>
      <c r="E1550" s="107"/>
      <c r="F1550" s="107"/>
      <c r="G1550" s="140"/>
      <c r="H1550" s="156"/>
      <c r="I1550" s="206"/>
      <c r="J1550" s="207"/>
      <c r="K1550" s="107"/>
      <c r="L1550" s="107"/>
      <c r="M1550" s="208"/>
      <c r="N1550" s="41"/>
      <c r="O1550" s="208"/>
      <c r="P1550" s="207"/>
      <c r="Q1550" s="208"/>
      <c r="R1550" s="208"/>
      <c r="S1550" s="107"/>
      <c r="T1550" s="207"/>
      <c r="U1550" s="208"/>
      <c r="V1550" s="208"/>
      <c r="W1550" s="208"/>
      <c r="X1550" s="208"/>
      <c r="Y1550" s="208"/>
      <c r="Z1550" s="208"/>
    </row>
    <row r="1551">
      <c r="A1551" s="140"/>
      <c r="B1551" s="140"/>
      <c r="C1551" s="107"/>
      <c r="D1551" s="107"/>
      <c r="E1551" s="107"/>
      <c r="F1551" s="107"/>
      <c r="G1551" s="140"/>
      <c r="H1551" s="156"/>
      <c r="I1551" s="206"/>
      <c r="J1551" s="207"/>
      <c r="K1551" s="107"/>
      <c r="L1551" s="107"/>
      <c r="M1551" s="208"/>
      <c r="N1551" s="41"/>
      <c r="O1551" s="208"/>
      <c r="P1551" s="207"/>
      <c r="Q1551" s="208"/>
      <c r="R1551" s="208"/>
      <c r="S1551" s="107"/>
      <c r="T1551" s="207"/>
      <c r="U1551" s="208"/>
      <c r="V1551" s="208"/>
      <c r="W1551" s="208"/>
      <c r="X1551" s="208"/>
      <c r="Y1551" s="208"/>
      <c r="Z1551" s="208"/>
    </row>
    <row r="1552">
      <c r="A1552" s="140"/>
      <c r="B1552" s="140"/>
      <c r="C1552" s="107"/>
      <c r="D1552" s="107"/>
      <c r="E1552" s="107"/>
      <c r="F1552" s="107"/>
      <c r="G1552" s="140"/>
      <c r="H1552" s="156"/>
      <c r="I1552" s="206"/>
      <c r="J1552" s="207"/>
      <c r="K1552" s="107"/>
      <c r="L1552" s="107"/>
      <c r="M1552" s="208"/>
      <c r="N1552" s="41"/>
      <c r="O1552" s="208"/>
      <c r="P1552" s="207"/>
      <c r="Q1552" s="208"/>
      <c r="R1552" s="208"/>
      <c r="S1552" s="107"/>
      <c r="T1552" s="207"/>
      <c r="U1552" s="208"/>
      <c r="V1552" s="208"/>
      <c r="W1552" s="208"/>
      <c r="X1552" s="208"/>
      <c r="Y1552" s="208"/>
      <c r="Z1552" s="208"/>
    </row>
    <row r="1553">
      <c r="A1553" s="140"/>
      <c r="B1553" s="140"/>
      <c r="C1553" s="107"/>
      <c r="D1553" s="107"/>
      <c r="E1553" s="107"/>
      <c r="F1553" s="107"/>
      <c r="G1553" s="140"/>
      <c r="H1553" s="156"/>
      <c r="I1553" s="206"/>
      <c r="J1553" s="207"/>
      <c r="K1553" s="107"/>
      <c r="L1553" s="107"/>
      <c r="M1553" s="208"/>
      <c r="N1553" s="41"/>
      <c r="O1553" s="208"/>
      <c r="P1553" s="207"/>
      <c r="Q1553" s="208"/>
      <c r="R1553" s="208"/>
      <c r="S1553" s="107"/>
      <c r="T1553" s="207"/>
      <c r="U1553" s="208"/>
      <c r="V1553" s="208"/>
      <c r="W1553" s="208"/>
      <c r="X1553" s="208"/>
      <c r="Y1553" s="208"/>
      <c r="Z1553" s="208"/>
    </row>
    <row r="1554">
      <c r="A1554" s="140"/>
      <c r="B1554" s="140"/>
      <c r="C1554" s="107"/>
      <c r="D1554" s="107"/>
      <c r="E1554" s="107"/>
      <c r="F1554" s="107"/>
      <c r="G1554" s="140"/>
      <c r="H1554" s="156"/>
      <c r="I1554" s="206"/>
      <c r="J1554" s="207"/>
      <c r="K1554" s="107"/>
      <c r="L1554" s="107"/>
      <c r="M1554" s="208"/>
      <c r="N1554" s="41"/>
      <c r="O1554" s="208"/>
      <c r="P1554" s="207"/>
      <c r="Q1554" s="208"/>
      <c r="R1554" s="208"/>
      <c r="S1554" s="107"/>
      <c r="T1554" s="207"/>
      <c r="U1554" s="208"/>
      <c r="V1554" s="208"/>
      <c r="W1554" s="208"/>
      <c r="X1554" s="208"/>
      <c r="Y1554" s="208"/>
      <c r="Z1554" s="208"/>
    </row>
    <row r="1555">
      <c r="A1555" s="140"/>
      <c r="B1555" s="140"/>
      <c r="C1555" s="107"/>
      <c r="D1555" s="107"/>
      <c r="E1555" s="107"/>
      <c r="F1555" s="107"/>
      <c r="G1555" s="140"/>
      <c r="H1555" s="156"/>
      <c r="I1555" s="206"/>
      <c r="J1555" s="207"/>
      <c r="K1555" s="107"/>
      <c r="L1555" s="107"/>
      <c r="M1555" s="208"/>
      <c r="N1555" s="41"/>
      <c r="O1555" s="208"/>
      <c r="P1555" s="207"/>
      <c r="Q1555" s="208"/>
      <c r="R1555" s="208"/>
      <c r="S1555" s="107"/>
      <c r="T1555" s="207"/>
      <c r="U1555" s="208"/>
      <c r="V1555" s="208"/>
      <c r="W1555" s="208"/>
      <c r="X1555" s="208"/>
      <c r="Y1555" s="208"/>
      <c r="Z1555" s="208"/>
    </row>
    <row r="1556">
      <c r="A1556" s="140"/>
      <c r="B1556" s="140"/>
      <c r="C1556" s="107"/>
      <c r="D1556" s="107"/>
      <c r="E1556" s="107"/>
      <c r="F1556" s="107"/>
      <c r="G1556" s="140"/>
      <c r="H1556" s="156"/>
      <c r="I1556" s="206"/>
      <c r="J1556" s="207"/>
      <c r="K1556" s="107"/>
      <c r="L1556" s="107"/>
      <c r="M1556" s="208"/>
      <c r="N1556" s="41"/>
      <c r="O1556" s="208"/>
      <c r="P1556" s="207"/>
      <c r="Q1556" s="208"/>
      <c r="R1556" s="208"/>
      <c r="S1556" s="107"/>
      <c r="T1556" s="207"/>
      <c r="U1556" s="208"/>
      <c r="V1556" s="208"/>
      <c r="W1556" s="208"/>
      <c r="X1556" s="208"/>
      <c r="Y1556" s="208"/>
      <c r="Z1556" s="208"/>
    </row>
    <row r="1557">
      <c r="A1557" s="140"/>
      <c r="B1557" s="140"/>
      <c r="C1557" s="107"/>
      <c r="D1557" s="107"/>
      <c r="E1557" s="107"/>
      <c r="F1557" s="107"/>
      <c r="G1557" s="140"/>
      <c r="H1557" s="156"/>
      <c r="I1557" s="206"/>
      <c r="J1557" s="207"/>
      <c r="K1557" s="107"/>
      <c r="L1557" s="107"/>
      <c r="M1557" s="208"/>
      <c r="N1557" s="41"/>
      <c r="O1557" s="208"/>
      <c r="P1557" s="207"/>
      <c r="Q1557" s="208"/>
      <c r="R1557" s="208"/>
      <c r="S1557" s="107"/>
      <c r="T1557" s="207"/>
      <c r="U1557" s="208"/>
      <c r="V1557" s="208"/>
      <c r="W1557" s="208"/>
      <c r="X1557" s="208"/>
      <c r="Y1557" s="208"/>
      <c r="Z1557" s="208"/>
    </row>
    <row r="1558">
      <c r="A1558" s="140"/>
      <c r="B1558" s="140"/>
      <c r="C1558" s="107"/>
      <c r="D1558" s="107"/>
      <c r="E1558" s="107"/>
      <c r="F1558" s="107"/>
      <c r="G1558" s="140"/>
      <c r="H1558" s="156"/>
      <c r="I1558" s="206"/>
      <c r="J1558" s="207"/>
      <c r="K1558" s="107"/>
      <c r="L1558" s="107"/>
      <c r="M1558" s="208"/>
      <c r="N1558" s="41"/>
      <c r="O1558" s="208"/>
      <c r="P1558" s="207"/>
      <c r="Q1558" s="208"/>
      <c r="R1558" s="208"/>
      <c r="S1558" s="107"/>
      <c r="T1558" s="207"/>
      <c r="U1558" s="208"/>
      <c r="V1558" s="208"/>
      <c r="W1558" s="208"/>
      <c r="X1558" s="208"/>
      <c r="Y1558" s="208"/>
      <c r="Z1558" s="208"/>
    </row>
    <row r="1559">
      <c r="A1559" s="140"/>
      <c r="B1559" s="140"/>
      <c r="C1559" s="107"/>
      <c r="D1559" s="107"/>
      <c r="E1559" s="107"/>
      <c r="F1559" s="107"/>
      <c r="G1559" s="140"/>
      <c r="H1559" s="156"/>
      <c r="I1559" s="206"/>
      <c r="J1559" s="207"/>
      <c r="K1559" s="107"/>
      <c r="L1559" s="107"/>
      <c r="M1559" s="208"/>
      <c r="N1559" s="41"/>
      <c r="O1559" s="208"/>
      <c r="P1559" s="207"/>
      <c r="Q1559" s="208"/>
      <c r="R1559" s="208"/>
      <c r="S1559" s="107"/>
      <c r="T1559" s="207"/>
      <c r="U1559" s="208"/>
      <c r="V1559" s="208"/>
      <c r="W1559" s="208"/>
      <c r="X1559" s="208"/>
      <c r="Y1559" s="208"/>
      <c r="Z1559" s="208"/>
    </row>
    <row r="1560">
      <c r="A1560" s="140"/>
      <c r="B1560" s="140"/>
      <c r="C1560" s="107"/>
      <c r="D1560" s="107"/>
      <c r="E1560" s="107"/>
      <c r="F1560" s="107"/>
      <c r="G1560" s="140"/>
      <c r="H1560" s="156"/>
      <c r="I1560" s="206"/>
      <c r="J1560" s="207"/>
      <c r="K1560" s="107"/>
      <c r="L1560" s="107"/>
      <c r="M1560" s="208"/>
      <c r="N1560" s="41"/>
      <c r="O1560" s="208"/>
      <c r="P1560" s="207"/>
      <c r="Q1560" s="208"/>
      <c r="R1560" s="208"/>
      <c r="S1560" s="107"/>
      <c r="T1560" s="207"/>
      <c r="U1560" s="208"/>
      <c r="V1560" s="208"/>
      <c r="W1560" s="208"/>
      <c r="X1560" s="208"/>
      <c r="Y1560" s="208"/>
      <c r="Z1560" s="208"/>
    </row>
    <row r="1561">
      <c r="A1561" s="140"/>
      <c r="B1561" s="140"/>
      <c r="C1561" s="107"/>
      <c r="D1561" s="107"/>
      <c r="E1561" s="107"/>
      <c r="F1561" s="107"/>
      <c r="G1561" s="140"/>
      <c r="H1561" s="156"/>
      <c r="I1561" s="206"/>
      <c r="J1561" s="207"/>
      <c r="K1561" s="107"/>
      <c r="L1561" s="107"/>
      <c r="M1561" s="208"/>
      <c r="N1561" s="41"/>
      <c r="O1561" s="208"/>
      <c r="P1561" s="207"/>
      <c r="Q1561" s="208"/>
      <c r="R1561" s="208"/>
      <c r="S1561" s="107"/>
      <c r="T1561" s="207"/>
      <c r="U1561" s="208"/>
      <c r="V1561" s="208"/>
      <c r="W1561" s="208"/>
      <c r="X1561" s="208"/>
      <c r="Y1561" s="208"/>
      <c r="Z1561" s="208"/>
    </row>
    <row r="1562">
      <c r="A1562" s="140"/>
      <c r="B1562" s="140"/>
      <c r="C1562" s="107"/>
      <c r="D1562" s="107"/>
      <c r="E1562" s="107"/>
      <c r="F1562" s="107"/>
      <c r="G1562" s="140"/>
      <c r="H1562" s="156"/>
      <c r="I1562" s="206"/>
      <c r="J1562" s="207"/>
      <c r="K1562" s="107"/>
      <c r="L1562" s="107"/>
      <c r="M1562" s="208"/>
      <c r="N1562" s="41"/>
      <c r="O1562" s="208"/>
      <c r="P1562" s="207"/>
      <c r="Q1562" s="208"/>
      <c r="R1562" s="208"/>
      <c r="S1562" s="107"/>
      <c r="T1562" s="207"/>
      <c r="U1562" s="208"/>
      <c r="V1562" s="208"/>
      <c r="W1562" s="208"/>
      <c r="X1562" s="208"/>
      <c r="Y1562" s="208"/>
      <c r="Z1562" s="208"/>
    </row>
    <row r="1563">
      <c r="A1563" s="140"/>
      <c r="B1563" s="140"/>
      <c r="C1563" s="107"/>
      <c r="D1563" s="107"/>
      <c r="E1563" s="107"/>
      <c r="F1563" s="107"/>
      <c r="G1563" s="140"/>
      <c r="H1563" s="156"/>
      <c r="I1563" s="206"/>
      <c r="J1563" s="207"/>
      <c r="K1563" s="107"/>
      <c r="L1563" s="107"/>
      <c r="M1563" s="208"/>
      <c r="N1563" s="41"/>
      <c r="O1563" s="208"/>
      <c r="P1563" s="207"/>
      <c r="Q1563" s="208"/>
      <c r="R1563" s="208"/>
      <c r="S1563" s="107"/>
      <c r="T1563" s="207"/>
      <c r="U1563" s="208"/>
      <c r="V1563" s="208"/>
      <c r="W1563" s="208"/>
      <c r="X1563" s="208"/>
      <c r="Y1563" s="208"/>
      <c r="Z1563" s="208"/>
    </row>
    <row r="1564">
      <c r="A1564" s="140"/>
      <c r="B1564" s="140"/>
      <c r="C1564" s="107"/>
      <c r="D1564" s="107"/>
      <c r="E1564" s="107"/>
      <c r="F1564" s="107"/>
      <c r="G1564" s="140"/>
      <c r="H1564" s="156"/>
      <c r="I1564" s="206"/>
      <c r="J1564" s="207"/>
      <c r="K1564" s="107"/>
      <c r="L1564" s="107"/>
      <c r="M1564" s="208"/>
      <c r="N1564" s="41"/>
      <c r="O1564" s="208"/>
      <c r="P1564" s="207"/>
      <c r="Q1564" s="208"/>
      <c r="R1564" s="208"/>
      <c r="S1564" s="107"/>
      <c r="T1564" s="207"/>
      <c r="U1564" s="208"/>
      <c r="V1564" s="208"/>
      <c r="W1564" s="208"/>
      <c r="X1564" s="208"/>
      <c r="Y1564" s="208"/>
      <c r="Z1564" s="208"/>
    </row>
    <row r="1565">
      <c r="A1565" s="140"/>
      <c r="B1565" s="140"/>
      <c r="C1565" s="107"/>
      <c r="D1565" s="107"/>
      <c r="E1565" s="107"/>
      <c r="F1565" s="107"/>
      <c r="G1565" s="140"/>
      <c r="H1565" s="156"/>
      <c r="I1565" s="206"/>
      <c r="J1565" s="207"/>
      <c r="K1565" s="107"/>
      <c r="L1565" s="107"/>
      <c r="M1565" s="208"/>
      <c r="N1565" s="41"/>
      <c r="O1565" s="208"/>
      <c r="P1565" s="207"/>
      <c r="Q1565" s="208"/>
      <c r="R1565" s="208"/>
      <c r="S1565" s="107"/>
      <c r="T1565" s="207"/>
      <c r="U1565" s="208"/>
      <c r="V1565" s="208"/>
      <c r="W1565" s="208"/>
      <c r="X1565" s="208"/>
      <c r="Y1565" s="208"/>
      <c r="Z1565" s="208"/>
    </row>
    <row r="1566">
      <c r="A1566" s="140"/>
      <c r="B1566" s="140"/>
      <c r="C1566" s="107"/>
      <c r="D1566" s="107"/>
      <c r="E1566" s="107"/>
      <c r="F1566" s="107"/>
      <c r="G1566" s="140"/>
      <c r="H1566" s="156"/>
      <c r="I1566" s="206"/>
      <c r="J1566" s="207"/>
      <c r="K1566" s="107"/>
      <c r="L1566" s="107"/>
      <c r="M1566" s="208"/>
      <c r="N1566" s="41"/>
      <c r="O1566" s="208"/>
      <c r="P1566" s="207"/>
      <c r="Q1566" s="208"/>
      <c r="R1566" s="208"/>
      <c r="S1566" s="107"/>
      <c r="T1566" s="207"/>
      <c r="U1566" s="208"/>
      <c r="V1566" s="208"/>
      <c r="W1566" s="208"/>
      <c r="X1566" s="208"/>
      <c r="Y1566" s="208"/>
      <c r="Z1566" s="208"/>
    </row>
    <row r="1567">
      <c r="A1567" s="140"/>
      <c r="B1567" s="140"/>
      <c r="C1567" s="107"/>
      <c r="D1567" s="107"/>
      <c r="E1567" s="107"/>
      <c r="F1567" s="107"/>
      <c r="G1567" s="140"/>
      <c r="H1567" s="156"/>
      <c r="I1567" s="206"/>
      <c r="J1567" s="207"/>
      <c r="K1567" s="107"/>
      <c r="L1567" s="107"/>
      <c r="M1567" s="208"/>
      <c r="N1567" s="41"/>
      <c r="O1567" s="208"/>
      <c r="P1567" s="207"/>
      <c r="Q1567" s="208"/>
      <c r="R1567" s="208"/>
      <c r="S1567" s="107"/>
      <c r="T1567" s="207"/>
      <c r="U1567" s="208"/>
      <c r="V1567" s="208"/>
      <c r="W1567" s="208"/>
      <c r="X1567" s="208"/>
      <c r="Y1567" s="208"/>
      <c r="Z1567" s="208"/>
    </row>
    <row r="1568">
      <c r="A1568" s="140"/>
      <c r="B1568" s="140"/>
      <c r="C1568" s="107"/>
      <c r="D1568" s="107"/>
      <c r="E1568" s="107"/>
      <c r="F1568" s="107"/>
      <c r="G1568" s="140"/>
      <c r="H1568" s="156"/>
      <c r="I1568" s="206"/>
      <c r="J1568" s="207"/>
      <c r="K1568" s="107"/>
      <c r="L1568" s="107"/>
      <c r="M1568" s="208"/>
      <c r="N1568" s="41"/>
      <c r="O1568" s="208"/>
      <c r="P1568" s="207"/>
      <c r="Q1568" s="208"/>
      <c r="R1568" s="208"/>
      <c r="S1568" s="107"/>
      <c r="T1568" s="207"/>
      <c r="U1568" s="208"/>
      <c r="V1568" s="208"/>
      <c r="W1568" s="208"/>
      <c r="X1568" s="208"/>
      <c r="Y1568" s="208"/>
      <c r="Z1568" s="208"/>
    </row>
    <row r="1569">
      <c r="A1569" s="140"/>
      <c r="B1569" s="140"/>
      <c r="C1569" s="107"/>
      <c r="D1569" s="107"/>
      <c r="E1569" s="107"/>
      <c r="F1569" s="107"/>
      <c r="G1569" s="140"/>
      <c r="H1569" s="156"/>
      <c r="I1569" s="206"/>
      <c r="J1569" s="207"/>
      <c r="K1569" s="107"/>
      <c r="L1569" s="107"/>
      <c r="M1569" s="208"/>
      <c r="N1569" s="41"/>
      <c r="O1569" s="208"/>
      <c r="P1569" s="207"/>
      <c r="Q1569" s="208"/>
      <c r="R1569" s="208"/>
      <c r="S1569" s="107"/>
      <c r="T1569" s="207"/>
      <c r="U1569" s="208"/>
      <c r="V1569" s="208"/>
      <c r="W1569" s="208"/>
      <c r="X1569" s="208"/>
      <c r="Y1569" s="208"/>
      <c r="Z1569" s="208"/>
    </row>
    <row r="1570">
      <c r="A1570" s="140"/>
      <c r="B1570" s="140"/>
      <c r="C1570" s="107"/>
      <c r="D1570" s="107"/>
      <c r="E1570" s="107"/>
      <c r="F1570" s="107"/>
      <c r="G1570" s="140"/>
      <c r="H1570" s="156"/>
      <c r="I1570" s="206"/>
      <c r="J1570" s="207"/>
      <c r="K1570" s="107"/>
      <c r="L1570" s="107"/>
      <c r="M1570" s="208"/>
      <c r="N1570" s="41"/>
      <c r="O1570" s="208"/>
      <c r="P1570" s="207"/>
      <c r="Q1570" s="208"/>
      <c r="R1570" s="208"/>
      <c r="S1570" s="107"/>
      <c r="T1570" s="207"/>
      <c r="U1570" s="208"/>
      <c r="V1570" s="208"/>
      <c r="W1570" s="208"/>
      <c r="X1570" s="208"/>
      <c r="Y1570" s="208"/>
      <c r="Z1570" s="208"/>
    </row>
    <row r="1571">
      <c r="A1571" s="140"/>
      <c r="B1571" s="140"/>
      <c r="C1571" s="107"/>
      <c r="D1571" s="107"/>
      <c r="E1571" s="107"/>
      <c r="F1571" s="107"/>
      <c r="G1571" s="140"/>
      <c r="H1571" s="156"/>
      <c r="I1571" s="206"/>
      <c r="J1571" s="207"/>
      <c r="K1571" s="107"/>
      <c r="L1571" s="107"/>
      <c r="M1571" s="208"/>
      <c r="N1571" s="41"/>
      <c r="O1571" s="208"/>
      <c r="P1571" s="207"/>
      <c r="Q1571" s="208"/>
      <c r="R1571" s="208"/>
      <c r="S1571" s="107"/>
      <c r="T1571" s="207"/>
      <c r="U1571" s="208"/>
      <c r="V1571" s="208"/>
      <c r="W1571" s="208"/>
      <c r="X1571" s="208"/>
      <c r="Y1571" s="208"/>
      <c r="Z1571" s="208"/>
    </row>
    <row r="1572">
      <c r="A1572" s="140"/>
      <c r="B1572" s="140"/>
      <c r="C1572" s="107"/>
      <c r="D1572" s="107"/>
      <c r="E1572" s="107"/>
      <c r="F1572" s="107"/>
      <c r="G1572" s="140"/>
      <c r="H1572" s="156"/>
      <c r="I1572" s="206"/>
      <c r="J1572" s="207"/>
      <c r="K1572" s="107"/>
      <c r="L1572" s="107"/>
      <c r="M1572" s="208"/>
      <c r="N1572" s="41"/>
      <c r="O1572" s="208"/>
      <c r="P1572" s="207"/>
      <c r="Q1572" s="208"/>
      <c r="R1572" s="208"/>
      <c r="S1572" s="107"/>
      <c r="T1572" s="207"/>
      <c r="U1572" s="208"/>
      <c r="V1572" s="208"/>
      <c r="W1572" s="208"/>
      <c r="X1572" s="208"/>
      <c r="Y1572" s="208"/>
      <c r="Z1572" s="208"/>
    </row>
    <row r="1573">
      <c r="A1573" s="140"/>
      <c r="B1573" s="140"/>
      <c r="C1573" s="107"/>
      <c r="D1573" s="107"/>
      <c r="E1573" s="107"/>
      <c r="F1573" s="107"/>
      <c r="G1573" s="140"/>
      <c r="H1573" s="156"/>
      <c r="I1573" s="206"/>
      <c r="J1573" s="207"/>
      <c r="K1573" s="107"/>
      <c r="L1573" s="107"/>
      <c r="M1573" s="208"/>
      <c r="N1573" s="41"/>
      <c r="O1573" s="208"/>
      <c r="P1573" s="207"/>
      <c r="Q1573" s="208"/>
      <c r="R1573" s="208"/>
      <c r="S1573" s="107"/>
      <c r="T1573" s="207"/>
      <c r="U1573" s="208"/>
      <c r="V1573" s="208"/>
      <c r="W1573" s="208"/>
      <c r="X1573" s="208"/>
      <c r="Y1573" s="208"/>
      <c r="Z1573" s="208"/>
    </row>
    <row r="1574">
      <c r="A1574" s="140"/>
      <c r="B1574" s="140"/>
      <c r="C1574" s="107"/>
      <c r="D1574" s="107"/>
      <c r="E1574" s="107"/>
      <c r="F1574" s="107"/>
      <c r="G1574" s="140"/>
      <c r="H1574" s="156"/>
      <c r="I1574" s="206"/>
      <c r="J1574" s="207"/>
      <c r="K1574" s="107"/>
      <c r="L1574" s="107"/>
      <c r="M1574" s="208"/>
      <c r="N1574" s="41"/>
      <c r="O1574" s="208"/>
      <c r="P1574" s="207"/>
      <c r="Q1574" s="208"/>
      <c r="R1574" s="208"/>
      <c r="S1574" s="107"/>
      <c r="T1574" s="207"/>
      <c r="U1574" s="208"/>
      <c r="V1574" s="208"/>
      <c r="W1574" s="208"/>
      <c r="X1574" s="208"/>
      <c r="Y1574" s="208"/>
      <c r="Z1574" s="208"/>
    </row>
    <row r="1575">
      <c r="A1575" s="140"/>
      <c r="B1575" s="140"/>
      <c r="C1575" s="107"/>
      <c r="D1575" s="107"/>
      <c r="E1575" s="107"/>
      <c r="F1575" s="107"/>
      <c r="G1575" s="140"/>
      <c r="H1575" s="156"/>
      <c r="I1575" s="206"/>
      <c r="J1575" s="207"/>
      <c r="K1575" s="107"/>
      <c r="L1575" s="107"/>
      <c r="M1575" s="208"/>
      <c r="N1575" s="41"/>
      <c r="O1575" s="208"/>
      <c r="P1575" s="207"/>
      <c r="Q1575" s="208"/>
      <c r="R1575" s="208"/>
      <c r="S1575" s="107"/>
      <c r="T1575" s="207"/>
      <c r="U1575" s="208"/>
      <c r="V1575" s="208"/>
      <c r="W1575" s="208"/>
      <c r="X1575" s="208"/>
      <c r="Y1575" s="208"/>
      <c r="Z1575" s="208"/>
    </row>
    <row r="1576">
      <c r="A1576" s="140"/>
      <c r="B1576" s="140"/>
      <c r="C1576" s="107"/>
      <c r="D1576" s="107"/>
      <c r="E1576" s="107"/>
      <c r="F1576" s="107"/>
      <c r="G1576" s="140"/>
      <c r="H1576" s="156"/>
      <c r="I1576" s="206"/>
      <c r="J1576" s="207"/>
      <c r="K1576" s="107"/>
      <c r="L1576" s="107"/>
      <c r="M1576" s="208"/>
      <c r="N1576" s="41"/>
      <c r="O1576" s="208"/>
      <c r="P1576" s="207"/>
      <c r="Q1576" s="208"/>
      <c r="R1576" s="208"/>
      <c r="S1576" s="107"/>
      <c r="T1576" s="207"/>
      <c r="U1576" s="208"/>
      <c r="V1576" s="208"/>
      <c r="W1576" s="208"/>
      <c r="X1576" s="208"/>
      <c r="Y1576" s="208"/>
      <c r="Z1576" s="208"/>
    </row>
    <row r="1577">
      <c r="A1577" s="140"/>
      <c r="B1577" s="140"/>
      <c r="C1577" s="107"/>
      <c r="D1577" s="107"/>
      <c r="E1577" s="107"/>
      <c r="F1577" s="107"/>
      <c r="G1577" s="140"/>
      <c r="H1577" s="156"/>
      <c r="I1577" s="206"/>
      <c r="J1577" s="207"/>
      <c r="K1577" s="107"/>
      <c r="L1577" s="107"/>
      <c r="M1577" s="208"/>
      <c r="N1577" s="41"/>
      <c r="O1577" s="208"/>
      <c r="P1577" s="207"/>
      <c r="Q1577" s="208"/>
      <c r="R1577" s="208"/>
      <c r="S1577" s="107"/>
      <c r="T1577" s="207"/>
      <c r="U1577" s="208"/>
      <c r="V1577" s="208"/>
      <c r="W1577" s="208"/>
      <c r="X1577" s="208"/>
      <c r="Y1577" s="208"/>
      <c r="Z1577" s="208"/>
    </row>
    <row r="1578">
      <c r="A1578" s="140"/>
      <c r="B1578" s="140"/>
      <c r="C1578" s="107"/>
      <c r="D1578" s="107"/>
      <c r="E1578" s="107"/>
      <c r="F1578" s="107"/>
      <c r="G1578" s="140"/>
      <c r="H1578" s="156"/>
      <c r="I1578" s="206"/>
      <c r="J1578" s="207"/>
      <c r="K1578" s="107"/>
      <c r="L1578" s="107"/>
      <c r="M1578" s="208"/>
      <c r="N1578" s="41"/>
      <c r="O1578" s="208"/>
      <c r="P1578" s="207"/>
      <c r="Q1578" s="208"/>
      <c r="R1578" s="208"/>
      <c r="S1578" s="107"/>
      <c r="T1578" s="207"/>
      <c r="U1578" s="208"/>
      <c r="V1578" s="208"/>
      <c r="W1578" s="208"/>
      <c r="X1578" s="208"/>
      <c r="Y1578" s="208"/>
      <c r="Z1578" s="208"/>
    </row>
    <row r="1579">
      <c r="A1579" s="140"/>
      <c r="B1579" s="140"/>
      <c r="C1579" s="107"/>
      <c r="D1579" s="107"/>
      <c r="E1579" s="107"/>
      <c r="F1579" s="107"/>
      <c r="G1579" s="140"/>
      <c r="H1579" s="156"/>
      <c r="I1579" s="206"/>
      <c r="J1579" s="207"/>
      <c r="K1579" s="107"/>
      <c r="L1579" s="107"/>
      <c r="M1579" s="208"/>
      <c r="N1579" s="41"/>
      <c r="O1579" s="208"/>
      <c r="P1579" s="207"/>
      <c r="Q1579" s="208"/>
      <c r="R1579" s="208"/>
      <c r="S1579" s="107"/>
      <c r="T1579" s="207"/>
      <c r="U1579" s="208"/>
      <c r="V1579" s="208"/>
      <c r="W1579" s="208"/>
      <c r="X1579" s="208"/>
      <c r="Y1579" s="208"/>
      <c r="Z1579" s="208"/>
    </row>
    <row r="1580">
      <c r="A1580" s="140"/>
      <c r="B1580" s="140"/>
      <c r="C1580" s="107"/>
      <c r="D1580" s="107"/>
      <c r="E1580" s="107"/>
      <c r="F1580" s="107"/>
      <c r="G1580" s="140"/>
      <c r="H1580" s="156"/>
      <c r="I1580" s="206"/>
      <c r="J1580" s="207"/>
      <c r="K1580" s="107"/>
      <c r="L1580" s="107"/>
      <c r="M1580" s="208"/>
      <c r="N1580" s="41"/>
      <c r="O1580" s="208"/>
      <c r="P1580" s="207"/>
      <c r="Q1580" s="208"/>
      <c r="R1580" s="208"/>
      <c r="S1580" s="107"/>
      <c r="T1580" s="207"/>
      <c r="U1580" s="208"/>
      <c r="V1580" s="208"/>
      <c r="W1580" s="208"/>
      <c r="X1580" s="208"/>
      <c r="Y1580" s="208"/>
      <c r="Z1580" s="208"/>
    </row>
    <row r="1581">
      <c r="A1581" s="140"/>
      <c r="B1581" s="140"/>
      <c r="C1581" s="107"/>
      <c r="D1581" s="107"/>
      <c r="E1581" s="107"/>
      <c r="F1581" s="107"/>
      <c r="G1581" s="140"/>
      <c r="H1581" s="156"/>
      <c r="I1581" s="206"/>
      <c r="J1581" s="207"/>
      <c r="K1581" s="107"/>
      <c r="L1581" s="107"/>
      <c r="M1581" s="208"/>
      <c r="N1581" s="41"/>
      <c r="O1581" s="208"/>
      <c r="P1581" s="207"/>
      <c r="Q1581" s="208"/>
      <c r="R1581" s="208"/>
      <c r="S1581" s="107"/>
      <c r="T1581" s="207"/>
      <c r="U1581" s="208"/>
      <c r="V1581" s="208"/>
      <c r="W1581" s="208"/>
      <c r="X1581" s="208"/>
      <c r="Y1581" s="208"/>
      <c r="Z1581" s="208"/>
    </row>
    <row r="1582">
      <c r="A1582" s="140"/>
      <c r="B1582" s="140"/>
      <c r="C1582" s="107"/>
      <c r="D1582" s="107"/>
      <c r="E1582" s="107"/>
      <c r="F1582" s="107"/>
      <c r="G1582" s="140"/>
      <c r="H1582" s="156"/>
      <c r="I1582" s="206"/>
      <c r="J1582" s="207"/>
      <c r="K1582" s="107"/>
      <c r="L1582" s="107"/>
      <c r="M1582" s="208"/>
      <c r="N1582" s="41"/>
      <c r="O1582" s="208"/>
      <c r="P1582" s="207"/>
      <c r="Q1582" s="208"/>
      <c r="R1582" s="208"/>
      <c r="S1582" s="107"/>
      <c r="T1582" s="207"/>
      <c r="U1582" s="208"/>
      <c r="V1582" s="208"/>
      <c r="W1582" s="208"/>
      <c r="X1582" s="208"/>
      <c r="Y1582" s="208"/>
      <c r="Z1582" s="208"/>
    </row>
    <row r="1583">
      <c r="A1583" s="140"/>
      <c r="B1583" s="140"/>
      <c r="C1583" s="107"/>
      <c r="D1583" s="107"/>
      <c r="E1583" s="107"/>
      <c r="F1583" s="107"/>
      <c r="G1583" s="140"/>
      <c r="H1583" s="156"/>
      <c r="I1583" s="206"/>
      <c r="J1583" s="207"/>
      <c r="K1583" s="107"/>
      <c r="L1583" s="107"/>
      <c r="M1583" s="208"/>
      <c r="N1583" s="41"/>
      <c r="O1583" s="208"/>
      <c r="P1583" s="207"/>
      <c r="Q1583" s="208"/>
      <c r="R1583" s="208"/>
      <c r="S1583" s="107"/>
      <c r="T1583" s="207"/>
      <c r="U1583" s="208"/>
      <c r="V1583" s="208"/>
      <c r="W1583" s="208"/>
      <c r="X1583" s="208"/>
      <c r="Y1583" s="208"/>
      <c r="Z1583" s="208"/>
    </row>
    <row r="1584">
      <c r="A1584" s="140"/>
      <c r="B1584" s="140"/>
      <c r="C1584" s="107"/>
      <c r="D1584" s="107"/>
      <c r="E1584" s="107"/>
      <c r="F1584" s="107"/>
      <c r="G1584" s="140"/>
      <c r="H1584" s="156"/>
      <c r="I1584" s="206"/>
      <c r="J1584" s="207"/>
      <c r="K1584" s="107"/>
      <c r="L1584" s="107"/>
      <c r="M1584" s="208"/>
      <c r="N1584" s="41"/>
      <c r="O1584" s="208"/>
      <c r="P1584" s="207"/>
      <c r="Q1584" s="208"/>
      <c r="R1584" s="208"/>
      <c r="S1584" s="107"/>
      <c r="T1584" s="207"/>
      <c r="U1584" s="208"/>
      <c r="V1584" s="208"/>
      <c r="W1584" s="208"/>
      <c r="X1584" s="208"/>
      <c r="Y1584" s="208"/>
      <c r="Z1584" s="208"/>
    </row>
    <row r="1585">
      <c r="A1585" s="140"/>
      <c r="B1585" s="140"/>
      <c r="C1585" s="107"/>
      <c r="D1585" s="107"/>
      <c r="E1585" s="107"/>
      <c r="F1585" s="107"/>
      <c r="G1585" s="140"/>
      <c r="H1585" s="156"/>
      <c r="I1585" s="206"/>
      <c r="J1585" s="207"/>
      <c r="K1585" s="107"/>
      <c r="L1585" s="107"/>
      <c r="M1585" s="208"/>
      <c r="N1585" s="41"/>
      <c r="O1585" s="208"/>
      <c r="P1585" s="207"/>
      <c r="Q1585" s="208"/>
      <c r="R1585" s="208"/>
      <c r="S1585" s="107"/>
      <c r="T1585" s="207"/>
      <c r="U1585" s="208"/>
      <c r="V1585" s="208"/>
      <c r="W1585" s="208"/>
      <c r="X1585" s="208"/>
      <c r="Y1585" s="208"/>
      <c r="Z1585" s="208"/>
    </row>
    <row r="1586">
      <c r="A1586" s="140"/>
      <c r="B1586" s="140"/>
      <c r="C1586" s="107"/>
      <c r="D1586" s="107"/>
      <c r="E1586" s="107"/>
      <c r="F1586" s="107"/>
      <c r="G1586" s="140"/>
      <c r="H1586" s="156"/>
      <c r="I1586" s="206"/>
      <c r="J1586" s="207"/>
      <c r="K1586" s="107"/>
      <c r="L1586" s="107"/>
      <c r="M1586" s="208"/>
      <c r="N1586" s="41"/>
      <c r="O1586" s="208"/>
      <c r="P1586" s="207"/>
      <c r="Q1586" s="208"/>
      <c r="R1586" s="208"/>
      <c r="S1586" s="107"/>
      <c r="T1586" s="207"/>
      <c r="U1586" s="208"/>
      <c r="V1586" s="208"/>
      <c r="W1586" s="208"/>
      <c r="X1586" s="208"/>
      <c r="Y1586" s="208"/>
      <c r="Z1586" s="208"/>
    </row>
    <row r="1587">
      <c r="A1587" s="140"/>
      <c r="B1587" s="140"/>
      <c r="C1587" s="107"/>
      <c r="D1587" s="107"/>
      <c r="E1587" s="107"/>
      <c r="F1587" s="107"/>
      <c r="G1587" s="140"/>
      <c r="H1587" s="156"/>
      <c r="I1587" s="206"/>
      <c r="J1587" s="207"/>
      <c r="K1587" s="107"/>
      <c r="L1587" s="107"/>
      <c r="M1587" s="208"/>
      <c r="N1587" s="41"/>
      <c r="O1587" s="208"/>
      <c r="P1587" s="207"/>
      <c r="Q1587" s="208"/>
      <c r="R1587" s="208"/>
      <c r="S1587" s="107"/>
      <c r="T1587" s="207"/>
      <c r="U1587" s="208"/>
      <c r="V1587" s="208"/>
      <c r="W1587" s="208"/>
      <c r="X1587" s="208"/>
      <c r="Y1587" s="208"/>
      <c r="Z1587" s="208"/>
    </row>
    <row r="1588">
      <c r="A1588" s="140"/>
      <c r="B1588" s="140"/>
      <c r="C1588" s="107"/>
      <c r="D1588" s="107"/>
      <c r="E1588" s="107"/>
      <c r="F1588" s="107"/>
      <c r="G1588" s="140"/>
      <c r="H1588" s="156"/>
      <c r="I1588" s="206"/>
      <c r="J1588" s="207"/>
      <c r="K1588" s="107"/>
      <c r="L1588" s="107"/>
      <c r="M1588" s="208"/>
      <c r="N1588" s="41"/>
      <c r="O1588" s="208"/>
      <c r="P1588" s="207"/>
      <c r="Q1588" s="208"/>
      <c r="R1588" s="208"/>
      <c r="S1588" s="107"/>
      <c r="T1588" s="207"/>
      <c r="U1588" s="208"/>
      <c r="V1588" s="208"/>
      <c r="W1588" s="208"/>
      <c r="X1588" s="208"/>
      <c r="Y1588" s="208"/>
      <c r="Z1588" s="208"/>
    </row>
    <row r="1589">
      <c r="A1589" s="140"/>
      <c r="B1589" s="140"/>
      <c r="C1589" s="107"/>
      <c r="D1589" s="107"/>
      <c r="E1589" s="107"/>
      <c r="F1589" s="107"/>
      <c r="G1589" s="140"/>
      <c r="H1589" s="156"/>
      <c r="I1589" s="206"/>
      <c r="J1589" s="207"/>
      <c r="K1589" s="107"/>
      <c r="L1589" s="107"/>
      <c r="M1589" s="208"/>
      <c r="N1589" s="41"/>
      <c r="O1589" s="208"/>
      <c r="P1589" s="207"/>
      <c r="Q1589" s="208"/>
      <c r="R1589" s="208"/>
      <c r="S1589" s="107"/>
      <c r="T1589" s="207"/>
      <c r="U1589" s="208"/>
      <c r="V1589" s="208"/>
      <c r="W1589" s="208"/>
      <c r="X1589" s="208"/>
      <c r="Y1589" s="208"/>
      <c r="Z1589" s="208"/>
    </row>
    <row r="1590">
      <c r="A1590" s="140"/>
      <c r="B1590" s="140"/>
      <c r="C1590" s="107"/>
      <c r="D1590" s="107"/>
      <c r="E1590" s="107"/>
      <c r="F1590" s="107"/>
      <c r="G1590" s="140"/>
      <c r="H1590" s="156"/>
      <c r="I1590" s="206"/>
      <c r="J1590" s="207"/>
      <c r="K1590" s="107"/>
      <c r="L1590" s="107"/>
      <c r="M1590" s="208"/>
      <c r="N1590" s="41"/>
      <c r="O1590" s="208"/>
      <c r="P1590" s="207"/>
      <c r="Q1590" s="208"/>
      <c r="R1590" s="208"/>
      <c r="S1590" s="107"/>
      <c r="T1590" s="207"/>
      <c r="U1590" s="208"/>
      <c r="V1590" s="208"/>
      <c r="W1590" s="208"/>
      <c r="X1590" s="208"/>
      <c r="Y1590" s="208"/>
      <c r="Z1590" s="208"/>
    </row>
    <row r="1591">
      <c r="A1591" s="140"/>
      <c r="B1591" s="140"/>
      <c r="C1591" s="107"/>
      <c r="D1591" s="107"/>
      <c r="E1591" s="107"/>
      <c r="F1591" s="107"/>
      <c r="G1591" s="140"/>
      <c r="H1591" s="156"/>
      <c r="I1591" s="206"/>
      <c r="J1591" s="207"/>
      <c r="K1591" s="107"/>
      <c r="L1591" s="107"/>
      <c r="M1591" s="208"/>
      <c r="N1591" s="41"/>
      <c r="O1591" s="208"/>
      <c r="P1591" s="207"/>
      <c r="Q1591" s="208"/>
      <c r="R1591" s="208"/>
      <c r="S1591" s="107"/>
      <c r="T1591" s="207"/>
      <c r="U1591" s="208"/>
      <c r="V1591" s="208"/>
      <c r="W1591" s="208"/>
      <c r="X1591" s="208"/>
      <c r="Y1591" s="208"/>
      <c r="Z1591" s="208"/>
    </row>
    <row r="1592">
      <c r="A1592" s="140"/>
      <c r="B1592" s="140"/>
      <c r="C1592" s="107"/>
      <c r="D1592" s="107"/>
      <c r="E1592" s="107"/>
      <c r="F1592" s="107"/>
      <c r="G1592" s="140"/>
      <c r="H1592" s="156"/>
      <c r="I1592" s="206"/>
      <c r="J1592" s="207"/>
      <c r="K1592" s="107"/>
      <c r="L1592" s="107"/>
      <c r="M1592" s="208"/>
      <c r="N1592" s="41"/>
      <c r="O1592" s="208"/>
      <c r="P1592" s="207"/>
      <c r="Q1592" s="208"/>
      <c r="R1592" s="208"/>
      <c r="S1592" s="107"/>
      <c r="T1592" s="207"/>
      <c r="U1592" s="208"/>
      <c r="V1592" s="208"/>
      <c r="W1592" s="208"/>
      <c r="X1592" s="208"/>
      <c r="Y1592" s="208"/>
      <c r="Z1592" s="208"/>
    </row>
    <row r="1593">
      <c r="A1593" s="140"/>
      <c r="B1593" s="140"/>
      <c r="C1593" s="107"/>
      <c r="D1593" s="107"/>
      <c r="E1593" s="107"/>
      <c r="F1593" s="107"/>
      <c r="G1593" s="140"/>
      <c r="H1593" s="156"/>
      <c r="I1593" s="206"/>
      <c r="J1593" s="207"/>
      <c r="K1593" s="107"/>
      <c r="L1593" s="107"/>
      <c r="M1593" s="208"/>
      <c r="N1593" s="41"/>
      <c r="O1593" s="208"/>
      <c r="P1593" s="207"/>
      <c r="Q1593" s="208"/>
      <c r="R1593" s="208"/>
      <c r="S1593" s="107"/>
      <c r="T1593" s="207"/>
      <c r="U1593" s="208"/>
      <c r="V1593" s="208"/>
      <c r="W1593" s="208"/>
      <c r="X1593" s="208"/>
      <c r="Y1593" s="208"/>
      <c r="Z1593" s="208"/>
    </row>
    <row r="1594">
      <c r="A1594" s="140"/>
      <c r="B1594" s="140"/>
      <c r="C1594" s="107"/>
      <c r="D1594" s="107"/>
      <c r="E1594" s="107"/>
      <c r="F1594" s="107"/>
      <c r="G1594" s="140"/>
      <c r="H1594" s="156"/>
      <c r="I1594" s="206"/>
      <c r="J1594" s="207"/>
      <c r="K1594" s="107"/>
      <c r="L1594" s="107"/>
      <c r="M1594" s="208"/>
      <c r="N1594" s="41"/>
      <c r="O1594" s="208"/>
      <c r="P1594" s="207"/>
      <c r="Q1594" s="208"/>
      <c r="R1594" s="208"/>
      <c r="S1594" s="107"/>
      <c r="T1594" s="207"/>
      <c r="U1594" s="208"/>
      <c r="V1594" s="208"/>
      <c r="W1594" s="208"/>
      <c r="X1594" s="208"/>
      <c r="Y1594" s="208"/>
      <c r="Z1594" s="208"/>
    </row>
    <row r="1595">
      <c r="A1595" s="140"/>
      <c r="B1595" s="140"/>
      <c r="C1595" s="107"/>
      <c r="D1595" s="107"/>
      <c r="E1595" s="107"/>
      <c r="F1595" s="107"/>
      <c r="G1595" s="140"/>
      <c r="H1595" s="156"/>
      <c r="I1595" s="206"/>
      <c r="J1595" s="207"/>
      <c r="K1595" s="107"/>
      <c r="L1595" s="107"/>
      <c r="M1595" s="208"/>
      <c r="N1595" s="41"/>
      <c r="O1595" s="208"/>
      <c r="P1595" s="207"/>
      <c r="Q1595" s="208"/>
      <c r="R1595" s="208"/>
      <c r="S1595" s="107"/>
      <c r="T1595" s="207"/>
      <c r="U1595" s="208"/>
      <c r="V1595" s="208"/>
      <c r="W1595" s="208"/>
      <c r="X1595" s="208"/>
      <c r="Y1595" s="208"/>
      <c r="Z1595" s="208"/>
    </row>
    <row r="1596">
      <c r="A1596" s="140"/>
      <c r="B1596" s="140"/>
      <c r="C1596" s="107"/>
      <c r="D1596" s="107"/>
      <c r="E1596" s="107"/>
      <c r="F1596" s="107"/>
      <c r="G1596" s="140"/>
      <c r="H1596" s="156"/>
      <c r="I1596" s="206"/>
      <c r="J1596" s="207"/>
      <c r="K1596" s="107"/>
      <c r="L1596" s="107"/>
      <c r="M1596" s="208"/>
      <c r="N1596" s="41"/>
      <c r="O1596" s="208"/>
      <c r="P1596" s="207"/>
      <c r="Q1596" s="208"/>
      <c r="R1596" s="208"/>
      <c r="S1596" s="107"/>
      <c r="T1596" s="207"/>
      <c r="U1596" s="208"/>
      <c r="V1596" s="208"/>
      <c r="W1596" s="208"/>
      <c r="X1596" s="208"/>
      <c r="Y1596" s="208"/>
      <c r="Z1596" s="208"/>
    </row>
    <row r="1597">
      <c r="A1597" s="140"/>
      <c r="B1597" s="140"/>
      <c r="C1597" s="107"/>
      <c r="D1597" s="107"/>
      <c r="E1597" s="107"/>
      <c r="F1597" s="107"/>
      <c r="G1597" s="140"/>
      <c r="H1597" s="156"/>
      <c r="I1597" s="206"/>
      <c r="J1597" s="207"/>
      <c r="K1597" s="107"/>
      <c r="L1597" s="107"/>
      <c r="M1597" s="208"/>
      <c r="N1597" s="41"/>
      <c r="O1597" s="208"/>
      <c r="P1597" s="207"/>
      <c r="Q1597" s="208"/>
      <c r="R1597" s="208"/>
      <c r="S1597" s="107"/>
      <c r="T1597" s="207"/>
      <c r="U1597" s="208"/>
      <c r="V1597" s="208"/>
      <c r="W1597" s="208"/>
      <c r="X1597" s="208"/>
      <c r="Y1597" s="208"/>
      <c r="Z1597" s="208"/>
    </row>
    <row r="1598">
      <c r="A1598" s="140"/>
      <c r="B1598" s="140"/>
      <c r="C1598" s="107"/>
      <c r="D1598" s="107"/>
      <c r="E1598" s="107"/>
      <c r="F1598" s="107"/>
      <c r="G1598" s="140"/>
      <c r="H1598" s="156"/>
      <c r="I1598" s="206"/>
      <c r="J1598" s="207"/>
      <c r="K1598" s="107"/>
      <c r="L1598" s="107"/>
      <c r="M1598" s="208"/>
      <c r="N1598" s="41"/>
      <c r="O1598" s="208"/>
      <c r="P1598" s="207"/>
      <c r="Q1598" s="208"/>
      <c r="R1598" s="208"/>
      <c r="S1598" s="107"/>
      <c r="T1598" s="207"/>
      <c r="U1598" s="208"/>
      <c r="V1598" s="208"/>
      <c r="W1598" s="208"/>
      <c r="X1598" s="208"/>
      <c r="Y1598" s="208"/>
      <c r="Z1598" s="208"/>
    </row>
    <row r="1599">
      <c r="A1599" s="140"/>
      <c r="B1599" s="140"/>
      <c r="C1599" s="107"/>
      <c r="D1599" s="107"/>
      <c r="E1599" s="107"/>
      <c r="F1599" s="107"/>
      <c r="G1599" s="140"/>
      <c r="H1599" s="156"/>
      <c r="I1599" s="206"/>
      <c r="J1599" s="207"/>
      <c r="K1599" s="107"/>
      <c r="L1599" s="107"/>
      <c r="M1599" s="208"/>
      <c r="N1599" s="41"/>
      <c r="O1599" s="208"/>
      <c r="P1599" s="207"/>
      <c r="Q1599" s="208"/>
      <c r="R1599" s="208"/>
      <c r="S1599" s="107"/>
      <c r="T1599" s="207"/>
      <c r="U1599" s="208"/>
      <c r="V1599" s="208"/>
      <c r="W1599" s="208"/>
      <c r="X1599" s="208"/>
      <c r="Y1599" s="208"/>
      <c r="Z1599" s="208"/>
    </row>
    <row r="1600">
      <c r="A1600" s="140"/>
      <c r="B1600" s="140"/>
      <c r="C1600" s="107"/>
      <c r="D1600" s="107"/>
      <c r="E1600" s="107"/>
      <c r="F1600" s="107"/>
      <c r="G1600" s="140"/>
      <c r="H1600" s="156"/>
      <c r="I1600" s="206"/>
      <c r="J1600" s="207"/>
      <c r="K1600" s="107"/>
      <c r="L1600" s="107"/>
      <c r="M1600" s="208"/>
      <c r="N1600" s="41"/>
      <c r="O1600" s="208"/>
      <c r="P1600" s="207"/>
      <c r="Q1600" s="208"/>
      <c r="R1600" s="208"/>
      <c r="S1600" s="107"/>
      <c r="T1600" s="207"/>
      <c r="U1600" s="208"/>
      <c r="V1600" s="208"/>
      <c r="W1600" s="208"/>
      <c r="X1600" s="208"/>
      <c r="Y1600" s="208"/>
      <c r="Z1600" s="208"/>
    </row>
    <row r="1601">
      <c r="A1601" s="140"/>
      <c r="B1601" s="140"/>
      <c r="C1601" s="107"/>
      <c r="D1601" s="107"/>
      <c r="E1601" s="107"/>
      <c r="F1601" s="107"/>
      <c r="G1601" s="140"/>
      <c r="H1601" s="156"/>
      <c r="I1601" s="206"/>
      <c r="J1601" s="207"/>
      <c r="K1601" s="107"/>
      <c r="L1601" s="107"/>
      <c r="M1601" s="208"/>
      <c r="N1601" s="41"/>
      <c r="O1601" s="208"/>
      <c r="P1601" s="207"/>
      <c r="Q1601" s="208"/>
      <c r="R1601" s="208"/>
      <c r="S1601" s="107"/>
      <c r="T1601" s="207"/>
      <c r="U1601" s="208"/>
      <c r="V1601" s="208"/>
      <c r="W1601" s="208"/>
      <c r="X1601" s="208"/>
      <c r="Y1601" s="208"/>
      <c r="Z1601" s="208"/>
    </row>
    <row r="1602">
      <c r="A1602" s="140"/>
      <c r="B1602" s="140"/>
      <c r="C1602" s="107"/>
      <c r="D1602" s="107"/>
      <c r="E1602" s="107"/>
      <c r="F1602" s="107"/>
      <c r="G1602" s="140"/>
      <c r="H1602" s="156"/>
      <c r="I1602" s="206"/>
      <c r="J1602" s="207"/>
      <c r="K1602" s="107"/>
      <c r="L1602" s="107"/>
      <c r="M1602" s="208"/>
      <c r="N1602" s="41"/>
      <c r="O1602" s="208"/>
      <c r="P1602" s="207"/>
      <c r="Q1602" s="208"/>
      <c r="R1602" s="208"/>
      <c r="S1602" s="107"/>
      <c r="T1602" s="207"/>
      <c r="U1602" s="208"/>
      <c r="V1602" s="208"/>
      <c r="W1602" s="208"/>
      <c r="X1602" s="208"/>
      <c r="Y1602" s="208"/>
      <c r="Z1602" s="208"/>
    </row>
    <row r="1603">
      <c r="A1603" s="140"/>
      <c r="B1603" s="140"/>
      <c r="C1603" s="107"/>
      <c r="D1603" s="107"/>
      <c r="E1603" s="107"/>
      <c r="F1603" s="107"/>
      <c r="G1603" s="140"/>
      <c r="H1603" s="156"/>
      <c r="I1603" s="206"/>
      <c r="J1603" s="207"/>
      <c r="K1603" s="107"/>
      <c r="L1603" s="107"/>
      <c r="M1603" s="208"/>
      <c r="N1603" s="41"/>
      <c r="O1603" s="208"/>
      <c r="P1603" s="207"/>
      <c r="Q1603" s="208"/>
      <c r="R1603" s="208"/>
      <c r="S1603" s="107"/>
      <c r="T1603" s="207"/>
      <c r="U1603" s="208"/>
      <c r="V1603" s="208"/>
      <c r="W1603" s="208"/>
      <c r="X1603" s="208"/>
      <c r="Y1603" s="208"/>
      <c r="Z1603" s="208"/>
    </row>
    <row r="1604">
      <c r="A1604" s="140"/>
      <c r="B1604" s="140"/>
      <c r="C1604" s="107"/>
      <c r="D1604" s="107"/>
      <c r="E1604" s="107"/>
      <c r="F1604" s="107"/>
      <c r="G1604" s="140"/>
      <c r="H1604" s="156"/>
      <c r="I1604" s="206"/>
      <c r="J1604" s="207"/>
      <c r="K1604" s="107"/>
      <c r="L1604" s="107"/>
      <c r="M1604" s="208"/>
      <c r="N1604" s="41"/>
      <c r="O1604" s="208"/>
      <c r="P1604" s="207"/>
      <c r="Q1604" s="208"/>
      <c r="R1604" s="208"/>
      <c r="S1604" s="107"/>
      <c r="T1604" s="207"/>
      <c r="U1604" s="208"/>
      <c r="V1604" s="208"/>
      <c r="W1604" s="208"/>
      <c r="X1604" s="208"/>
      <c r="Y1604" s="208"/>
      <c r="Z1604" s="208"/>
    </row>
    <row r="1605">
      <c r="A1605" s="140"/>
      <c r="B1605" s="140"/>
      <c r="C1605" s="107"/>
      <c r="D1605" s="107"/>
      <c r="E1605" s="107"/>
      <c r="F1605" s="107"/>
      <c r="G1605" s="140"/>
      <c r="H1605" s="156"/>
      <c r="I1605" s="206"/>
      <c r="J1605" s="207"/>
      <c r="K1605" s="107"/>
      <c r="L1605" s="107"/>
      <c r="M1605" s="208"/>
      <c r="N1605" s="41"/>
      <c r="O1605" s="208"/>
      <c r="P1605" s="207"/>
      <c r="Q1605" s="208"/>
      <c r="R1605" s="208"/>
      <c r="S1605" s="107"/>
      <c r="T1605" s="207"/>
      <c r="U1605" s="208"/>
      <c r="V1605" s="208"/>
      <c r="W1605" s="208"/>
      <c r="X1605" s="208"/>
      <c r="Y1605" s="208"/>
      <c r="Z1605" s="208"/>
    </row>
    <row r="1606">
      <c r="A1606" s="140"/>
      <c r="B1606" s="140"/>
      <c r="C1606" s="107"/>
      <c r="D1606" s="107"/>
      <c r="E1606" s="107"/>
      <c r="F1606" s="107"/>
      <c r="G1606" s="140"/>
      <c r="H1606" s="156"/>
      <c r="I1606" s="206"/>
      <c r="J1606" s="207"/>
      <c r="K1606" s="107"/>
      <c r="L1606" s="107"/>
      <c r="M1606" s="208"/>
      <c r="N1606" s="41"/>
      <c r="O1606" s="208"/>
      <c r="P1606" s="207"/>
      <c r="Q1606" s="208"/>
      <c r="R1606" s="208"/>
      <c r="S1606" s="107"/>
      <c r="T1606" s="207"/>
      <c r="U1606" s="208"/>
      <c r="V1606" s="208"/>
      <c r="W1606" s="208"/>
      <c r="X1606" s="208"/>
      <c r="Y1606" s="208"/>
      <c r="Z1606" s="208"/>
    </row>
    <row r="1607">
      <c r="A1607" s="140"/>
      <c r="B1607" s="140"/>
      <c r="C1607" s="107"/>
      <c r="D1607" s="107"/>
      <c r="E1607" s="107"/>
      <c r="F1607" s="107"/>
      <c r="G1607" s="140"/>
      <c r="H1607" s="156"/>
      <c r="I1607" s="206"/>
      <c r="J1607" s="207"/>
      <c r="K1607" s="107"/>
      <c r="L1607" s="107"/>
      <c r="M1607" s="208"/>
      <c r="N1607" s="41"/>
      <c r="O1607" s="208"/>
      <c r="P1607" s="207"/>
      <c r="Q1607" s="208"/>
      <c r="R1607" s="208"/>
      <c r="S1607" s="107"/>
      <c r="T1607" s="207"/>
      <c r="U1607" s="208"/>
      <c r="V1607" s="208"/>
      <c r="W1607" s="208"/>
      <c r="X1607" s="208"/>
      <c r="Y1607" s="208"/>
      <c r="Z1607" s="208"/>
    </row>
    <row r="1608">
      <c r="A1608" s="140"/>
      <c r="B1608" s="140"/>
      <c r="C1608" s="107"/>
      <c r="D1608" s="107"/>
      <c r="E1608" s="107"/>
      <c r="F1608" s="107"/>
      <c r="G1608" s="140"/>
      <c r="H1608" s="156"/>
      <c r="I1608" s="206"/>
      <c r="J1608" s="207"/>
      <c r="K1608" s="107"/>
      <c r="L1608" s="107"/>
      <c r="M1608" s="208"/>
      <c r="N1608" s="41"/>
      <c r="O1608" s="208"/>
      <c r="P1608" s="207"/>
      <c r="Q1608" s="208"/>
      <c r="R1608" s="208"/>
      <c r="S1608" s="107"/>
      <c r="T1608" s="207"/>
      <c r="U1608" s="208"/>
      <c r="V1608" s="208"/>
      <c r="W1608" s="208"/>
      <c r="X1608" s="208"/>
      <c r="Y1608" s="208"/>
      <c r="Z1608" s="208"/>
    </row>
    <row r="1609">
      <c r="A1609" s="140"/>
      <c r="B1609" s="140"/>
      <c r="C1609" s="107"/>
      <c r="D1609" s="107"/>
      <c r="E1609" s="107"/>
      <c r="F1609" s="107"/>
      <c r="G1609" s="140"/>
      <c r="H1609" s="156"/>
      <c r="I1609" s="206"/>
      <c r="J1609" s="207"/>
      <c r="K1609" s="107"/>
      <c r="L1609" s="107"/>
      <c r="M1609" s="208"/>
      <c r="N1609" s="41"/>
      <c r="O1609" s="208"/>
      <c r="P1609" s="207"/>
      <c r="Q1609" s="208"/>
      <c r="R1609" s="208"/>
      <c r="S1609" s="107"/>
      <c r="T1609" s="207"/>
      <c r="U1609" s="208"/>
      <c r="V1609" s="208"/>
      <c r="W1609" s="208"/>
      <c r="X1609" s="208"/>
      <c r="Y1609" s="208"/>
      <c r="Z1609" s="208"/>
    </row>
    <row r="1610">
      <c r="A1610" s="140"/>
      <c r="B1610" s="140"/>
      <c r="C1610" s="107"/>
      <c r="D1610" s="107"/>
      <c r="E1610" s="107"/>
      <c r="F1610" s="107"/>
      <c r="G1610" s="140"/>
      <c r="H1610" s="156"/>
      <c r="I1610" s="206"/>
      <c r="J1610" s="207"/>
      <c r="K1610" s="107"/>
      <c r="L1610" s="107"/>
      <c r="M1610" s="208"/>
      <c r="N1610" s="41"/>
      <c r="O1610" s="208"/>
      <c r="P1610" s="207"/>
      <c r="Q1610" s="208"/>
      <c r="R1610" s="208"/>
      <c r="S1610" s="107"/>
      <c r="T1610" s="207"/>
      <c r="U1610" s="208"/>
      <c r="V1610" s="208"/>
      <c r="W1610" s="208"/>
      <c r="X1610" s="208"/>
      <c r="Y1610" s="208"/>
      <c r="Z1610" s="208"/>
    </row>
    <row r="1611">
      <c r="A1611" s="140"/>
      <c r="B1611" s="140"/>
      <c r="C1611" s="107"/>
      <c r="D1611" s="107"/>
      <c r="E1611" s="107"/>
      <c r="F1611" s="107"/>
      <c r="G1611" s="140"/>
      <c r="H1611" s="156"/>
      <c r="I1611" s="206"/>
      <c r="J1611" s="207"/>
      <c r="K1611" s="107"/>
      <c r="L1611" s="107"/>
      <c r="M1611" s="208"/>
      <c r="N1611" s="41"/>
      <c r="O1611" s="208"/>
      <c r="P1611" s="207"/>
      <c r="Q1611" s="208"/>
      <c r="R1611" s="208"/>
      <c r="S1611" s="107"/>
      <c r="T1611" s="207"/>
      <c r="U1611" s="208"/>
      <c r="V1611" s="208"/>
      <c r="W1611" s="208"/>
      <c r="X1611" s="208"/>
      <c r="Y1611" s="208"/>
      <c r="Z1611" s="208"/>
    </row>
    <row r="1612">
      <c r="A1612" s="140"/>
      <c r="B1612" s="140"/>
      <c r="C1612" s="107"/>
      <c r="D1612" s="107"/>
      <c r="E1612" s="107"/>
      <c r="F1612" s="107"/>
      <c r="G1612" s="140"/>
      <c r="H1612" s="156"/>
      <c r="I1612" s="206"/>
      <c r="J1612" s="207"/>
      <c r="K1612" s="107"/>
      <c r="L1612" s="107"/>
      <c r="M1612" s="208"/>
      <c r="N1612" s="41"/>
      <c r="O1612" s="208"/>
      <c r="P1612" s="207"/>
      <c r="Q1612" s="208"/>
      <c r="R1612" s="208"/>
      <c r="S1612" s="107"/>
      <c r="T1612" s="207"/>
      <c r="U1612" s="208"/>
      <c r="V1612" s="208"/>
      <c r="W1612" s="208"/>
      <c r="X1612" s="208"/>
      <c r="Y1612" s="208"/>
      <c r="Z1612" s="208"/>
    </row>
    <row r="1613">
      <c r="A1613" s="140"/>
      <c r="B1613" s="140"/>
      <c r="C1613" s="107"/>
      <c r="D1613" s="107"/>
      <c r="E1613" s="107"/>
      <c r="F1613" s="107"/>
      <c r="G1613" s="140"/>
      <c r="H1613" s="156"/>
      <c r="I1613" s="206"/>
      <c r="J1613" s="207"/>
      <c r="K1613" s="107"/>
      <c r="L1613" s="107"/>
      <c r="M1613" s="208"/>
      <c r="N1613" s="41"/>
      <c r="O1613" s="208"/>
      <c r="P1613" s="207"/>
      <c r="Q1613" s="208"/>
      <c r="R1613" s="208"/>
      <c r="S1613" s="107"/>
      <c r="T1613" s="207"/>
      <c r="U1613" s="208"/>
      <c r="V1613" s="208"/>
      <c r="W1613" s="208"/>
      <c r="X1613" s="208"/>
      <c r="Y1613" s="208"/>
      <c r="Z1613" s="208"/>
    </row>
    <row r="1614">
      <c r="A1614" s="140"/>
      <c r="B1614" s="140"/>
      <c r="C1614" s="107"/>
      <c r="D1614" s="107"/>
      <c r="E1614" s="107"/>
      <c r="F1614" s="107"/>
      <c r="G1614" s="140"/>
      <c r="H1614" s="156"/>
      <c r="I1614" s="206"/>
      <c r="J1614" s="207"/>
      <c r="K1614" s="107"/>
      <c r="L1614" s="107"/>
      <c r="M1614" s="208"/>
      <c r="N1614" s="41"/>
      <c r="O1614" s="208"/>
      <c r="P1614" s="207"/>
      <c r="Q1614" s="208"/>
      <c r="R1614" s="208"/>
      <c r="S1614" s="107"/>
      <c r="T1614" s="207"/>
      <c r="U1614" s="208"/>
      <c r="V1614" s="208"/>
      <c r="W1614" s="208"/>
      <c r="X1614" s="208"/>
      <c r="Y1614" s="208"/>
      <c r="Z1614" s="208"/>
    </row>
    <row r="1615">
      <c r="A1615" s="140"/>
      <c r="B1615" s="140"/>
      <c r="C1615" s="107"/>
      <c r="D1615" s="107"/>
      <c r="E1615" s="107"/>
      <c r="F1615" s="107"/>
      <c r="G1615" s="140"/>
      <c r="H1615" s="156"/>
      <c r="I1615" s="206"/>
      <c r="J1615" s="207"/>
      <c r="K1615" s="107"/>
      <c r="L1615" s="107"/>
      <c r="M1615" s="208"/>
      <c r="N1615" s="41"/>
      <c r="O1615" s="208"/>
      <c r="P1615" s="207"/>
      <c r="Q1615" s="208"/>
      <c r="R1615" s="208"/>
      <c r="S1615" s="107"/>
      <c r="T1615" s="207"/>
      <c r="U1615" s="208"/>
      <c r="V1615" s="208"/>
      <c r="W1615" s="208"/>
      <c r="X1615" s="208"/>
      <c r="Y1615" s="208"/>
      <c r="Z1615" s="208"/>
    </row>
    <row r="1616">
      <c r="A1616" s="140"/>
      <c r="B1616" s="140"/>
      <c r="C1616" s="107"/>
      <c r="D1616" s="107"/>
      <c r="E1616" s="107"/>
      <c r="F1616" s="107"/>
      <c r="G1616" s="140"/>
      <c r="H1616" s="156"/>
      <c r="I1616" s="206"/>
      <c r="J1616" s="207"/>
      <c r="K1616" s="107"/>
      <c r="L1616" s="107"/>
      <c r="M1616" s="208"/>
      <c r="N1616" s="41"/>
      <c r="O1616" s="208"/>
      <c r="P1616" s="207"/>
      <c r="Q1616" s="208"/>
      <c r="R1616" s="208"/>
      <c r="S1616" s="107"/>
      <c r="T1616" s="207"/>
      <c r="U1616" s="208"/>
      <c r="V1616" s="208"/>
      <c r="W1616" s="208"/>
      <c r="X1616" s="208"/>
      <c r="Y1616" s="208"/>
      <c r="Z1616" s="208"/>
    </row>
    <row r="1617">
      <c r="A1617" s="140"/>
      <c r="B1617" s="140"/>
      <c r="C1617" s="107"/>
      <c r="D1617" s="107"/>
      <c r="E1617" s="107"/>
      <c r="F1617" s="107"/>
      <c r="G1617" s="140"/>
      <c r="H1617" s="156"/>
      <c r="I1617" s="206"/>
      <c r="J1617" s="207"/>
      <c r="K1617" s="107"/>
      <c r="L1617" s="107"/>
      <c r="M1617" s="208"/>
      <c r="N1617" s="41"/>
      <c r="O1617" s="208"/>
      <c r="P1617" s="207"/>
      <c r="Q1617" s="208"/>
      <c r="R1617" s="208"/>
      <c r="S1617" s="107"/>
      <c r="T1617" s="207"/>
      <c r="U1617" s="208"/>
      <c r="V1617" s="208"/>
      <c r="W1617" s="208"/>
      <c r="X1617" s="208"/>
      <c r="Y1617" s="208"/>
      <c r="Z1617" s="208"/>
    </row>
    <row r="1618">
      <c r="A1618" s="140"/>
      <c r="B1618" s="140"/>
      <c r="C1618" s="107"/>
      <c r="D1618" s="107"/>
      <c r="E1618" s="107"/>
      <c r="F1618" s="107"/>
      <c r="G1618" s="140"/>
      <c r="H1618" s="156"/>
      <c r="I1618" s="206"/>
      <c r="J1618" s="207"/>
      <c r="K1618" s="107"/>
      <c r="L1618" s="107"/>
      <c r="M1618" s="208"/>
      <c r="N1618" s="41"/>
      <c r="O1618" s="208"/>
      <c r="P1618" s="207"/>
      <c r="Q1618" s="208"/>
      <c r="R1618" s="208"/>
      <c r="S1618" s="107"/>
      <c r="T1618" s="207"/>
      <c r="U1618" s="208"/>
      <c r="V1618" s="208"/>
      <c r="W1618" s="208"/>
      <c r="X1618" s="208"/>
      <c r="Y1618" s="208"/>
      <c r="Z1618" s="208"/>
    </row>
    <row r="1619">
      <c r="A1619" s="140"/>
      <c r="B1619" s="140"/>
      <c r="C1619" s="107"/>
      <c r="D1619" s="107"/>
      <c r="E1619" s="107"/>
      <c r="F1619" s="107"/>
      <c r="G1619" s="140"/>
      <c r="H1619" s="156"/>
      <c r="I1619" s="206"/>
      <c r="J1619" s="207"/>
      <c r="K1619" s="107"/>
      <c r="L1619" s="107"/>
      <c r="M1619" s="208"/>
      <c r="N1619" s="41"/>
      <c r="O1619" s="208"/>
      <c r="P1619" s="207"/>
      <c r="Q1619" s="208"/>
      <c r="R1619" s="208"/>
      <c r="S1619" s="107"/>
      <c r="T1619" s="207"/>
      <c r="U1619" s="208"/>
      <c r="V1619" s="208"/>
      <c r="W1619" s="208"/>
      <c r="X1619" s="208"/>
      <c r="Y1619" s="208"/>
      <c r="Z1619" s="208"/>
    </row>
    <row r="1620">
      <c r="A1620" s="140"/>
      <c r="B1620" s="140"/>
      <c r="C1620" s="107"/>
      <c r="D1620" s="107"/>
      <c r="E1620" s="107"/>
      <c r="F1620" s="107"/>
      <c r="G1620" s="140"/>
      <c r="H1620" s="156"/>
      <c r="I1620" s="206"/>
      <c r="J1620" s="207"/>
      <c r="K1620" s="107"/>
      <c r="L1620" s="107"/>
      <c r="M1620" s="208"/>
      <c r="N1620" s="41"/>
      <c r="O1620" s="208"/>
      <c r="P1620" s="207"/>
      <c r="Q1620" s="208"/>
      <c r="R1620" s="208"/>
      <c r="S1620" s="107"/>
      <c r="T1620" s="207"/>
      <c r="U1620" s="208"/>
      <c r="V1620" s="208"/>
      <c r="W1620" s="208"/>
      <c r="X1620" s="208"/>
      <c r="Y1620" s="208"/>
      <c r="Z1620" s="208"/>
    </row>
    <row r="1621">
      <c r="A1621" s="140"/>
      <c r="B1621" s="140"/>
      <c r="C1621" s="107"/>
      <c r="D1621" s="107"/>
      <c r="E1621" s="107"/>
      <c r="F1621" s="107"/>
      <c r="G1621" s="140"/>
      <c r="H1621" s="156"/>
      <c r="I1621" s="206"/>
      <c r="J1621" s="207"/>
      <c r="K1621" s="107"/>
      <c r="L1621" s="107"/>
      <c r="M1621" s="208"/>
      <c r="N1621" s="41"/>
      <c r="O1621" s="208"/>
      <c r="P1621" s="207"/>
      <c r="Q1621" s="208"/>
      <c r="R1621" s="208"/>
      <c r="S1621" s="107"/>
      <c r="T1621" s="207"/>
      <c r="U1621" s="208"/>
      <c r="V1621" s="208"/>
      <c r="W1621" s="208"/>
      <c r="X1621" s="208"/>
      <c r="Y1621" s="208"/>
      <c r="Z1621" s="208"/>
    </row>
    <row r="1622">
      <c r="A1622" s="140"/>
      <c r="B1622" s="140"/>
      <c r="C1622" s="107"/>
      <c r="D1622" s="107"/>
      <c r="E1622" s="107"/>
      <c r="F1622" s="107"/>
      <c r="G1622" s="140"/>
      <c r="H1622" s="156"/>
      <c r="I1622" s="206"/>
      <c r="J1622" s="207"/>
      <c r="K1622" s="107"/>
      <c r="L1622" s="107"/>
      <c r="M1622" s="208"/>
      <c r="N1622" s="41"/>
      <c r="O1622" s="208"/>
      <c r="P1622" s="207"/>
      <c r="Q1622" s="208"/>
      <c r="R1622" s="208"/>
      <c r="S1622" s="107"/>
      <c r="T1622" s="207"/>
      <c r="U1622" s="208"/>
      <c r="V1622" s="208"/>
      <c r="W1622" s="208"/>
      <c r="X1622" s="208"/>
      <c r="Y1622" s="208"/>
      <c r="Z1622" s="208"/>
    </row>
    <row r="1623">
      <c r="A1623" s="140"/>
      <c r="B1623" s="140"/>
      <c r="C1623" s="107"/>
      <c r="D1623" s="107"/>
      <c r="E1623" s="107"/>
      <c r="F1623" s="107"/>
      <c r="G1623" s="140"/>
      <c r="H1623" s="156"/>
      <c r="I1623" s="206"/>
      <c r="J1623" s="207"/>
      <c r="K1623" s="107"/>
      <c r="L1623" s="107"/>
      <c r="M1623" s="208"/>
      <c r="N1623" s="41"/>
      <c r="O1623" s="208"/>
      <c r="P1623" s="207"/>
      <c r="Q1623" s="208"/>
      <c r="R1623" s="208"/>
      <c r="S1623" s="107"/>
      <c r="T1623" s="207"/>
      <c r="U1623" s="208"/>
      <c r="V1623" s="208"/>
      <c r="W1623" s="208"/>
      <c r="X1623" s="208"/>
      <c r="Y1623" s="208"/>
      <c r="Z1623" s="208"/>
    </row>
    <row r="1624">
      <c r="A1624" s="140"/>
      <c r="B1624" s="140"/>
      <c r="C1624" s="107"/>
      <c r="D1624" s="107"/>
      <c r="E1624" s="107"/>
      <c r="F1624" s="107"/>
      <c r="G1624" s="140"/>
      <c r="H1624" s="156"/>
      <c r="I1624" s="206"/>
      <c r="J1624" s="207"/>
      <c r="K1624" s="107"/>
      <c r="L1624" s="107"/>
      <c r="M1624" s="208"/>
      <c r="N1624" s="41"/>
      <c r="O1624" s="208"/>
      <c r="P1624" s="207"/>
      <c r="Q1624" s="208"/>
      <c r="R1624" s="208"/>
      <c r="S1624" s="107"/>
      <c r="T1624" s="207"/>
      <c r="U1624" s="208"/>
      <c r="V1624" s="208"/>
      <c r="W1624" s="208"/>
      <c r="X1624" s="208"/>
      <c r="Y1624" s="208"/>
      <c r="Z1624" s="208"/>
    </row>
    <row r="1625">
      <c r="A1625" s="140"/>
      <c r="B1625" s="140"/>
      <c r="C1625" s="107"/>
      <c r="D1625" s="107"/>
      <c r="E1625" s="107"/>
      <c r="F1625" s="107"/>
      <c r="G1625" s="140"/>
      <c r="H1625" s="156"/>
      <c r="I1625" s="206"/>
      <c r="J1625" s="207"/>
      <c r="K1625" s="107"/>
      <c r="L1625" s="107"/>
      <c r="M1625" s="208"/>
      <c r="N1625" s="41"/>
      <c r="O1625" s="208"/>
      <c r="P1625" s="207"/>
      <c r="Q1625" s="208"/>
      <c r="R1625" s="208"/>
      <c r="S1625" s="107"/>
      <c r="T1625" s="207"/>
      <c r="U1625" s="208"/>
      <c r="V1625" s="208"/>
      <c r="W1625" s="208"/>
      <c r="X1625" s="208"/>
      <c r="Y1625" s="208"/>
      <c r="Z1625" s="208"/>
    </row>
    <row r="1626">
      <c r="A1626" s="140"/>
      <c r="B1626" s="140"/>
      <c r="C1626" s="107"/>
      <c r="D1626" s="107"/>
      <c r="E1626" s="107"/>
      <c r="F1626" s="107"/>
      <c r="G1626" s="140"/>
      <c r="H1626" s="156"/>
      <c r="I1626" s="206"/>
      <c r="J1626" s="207"/>
      <c r="K1626" s="107"/>
      <c r="L1626" s="107"/>
      <c r="M1626" s="208"/>
      <c r="N1626" s="41"/>
      <c r="O1626" s="208"/>
      <c r="P1626" s="207"/>
      <c r="Q1626" s="208"/>
      <c r="R1626" s="208"/>
      <c r="S1626" s="107"/>
      <c r="T1626" s="207"/>
      <c r="U1626" s="208"/>
      <c r="V1626" s="208"/>
      <c r="W1626" s="208"/>
      <c r="X1626" s="208"/>
      <c r="Y1626" s="208"/>
      <c r="Z1626" s="208"/>
    </row>
    <row r="1627">
      <c r="A1627" s="140"/>
      <c r="B1627" s="140"/>
      <c r="C1627" s="107"/>
      <c r="D1627" s="107"/>
      <c r="E1627" s="107"/>
      <c r="F1627" s="107"/>
      <c r="G1627" s="140"/>
      <c r="H1627" s="156"/>
      <c r="I1627" s="206"/>
      <c r="J1627" s="207"/>
      <c r="K1627" s="107"/>
      <c r="L1627" s="107"/>
      <c r="M1627" s="208"/>
      <c r="N1627" s="41"/>
      <c r="O1627" s="208"/>
      <c r="P1627" s="207"/>
      <c r="Q1627" s="208"/>
      <c r="R1627" s="208"/>
      <c r="S1627" s="107"/>
      <c r="T1627" s="207"/>
      <c r="U1627" s="208"/>
      <c r="V1627" s="208"/>
      <c r="W1627" s="208"/>
      <c r="X1627" s="208"/>
      <c r="Y1627" s="208"/>
      <c r="Z1627" s="208"/>
    </row>
    <row r="1628">
      <c r="A1628" s="140"/>
      <c r="B1628" s="140"/>
      <c r="C1628" s="107"/>
      <c r="D1628" s="107"/>
      <c r="E1628" s="107"/>
      <c r="F1628" s="107"/>
      <c r="G1628" s="140"/>
      <c r="H1628" s="156"/>
      <c r="I1628" s="206"/>
      <c r="J1628" s="207"/>
      <c r="K1628" s="107"/>
      <c r="L1628" s="107"/>
      <c r="M1628" s="208"/>
      <c r="N1628" s="41"/>
      <c r="O1628" s="208"/>
      <c r="P1628" s="207"/>
      <c r="Q1628" s="208"/>
      <c r="R1628" s="208"/>
      <c r="S1628" s="107"/>
      <c r="T1628" s="207"/>
      <c r="U1628" s="208"/>
      <c r="V1628" s="208"/>
      <c r="W1628" s="208"/>
      <c r="X1628" s="208"/>
      <c r="Y1628" s="208"/>
      <c r="Z1628" s="208"/>
    </row>
    <row r="1629">
      <c r="A1629" s="140"/>
      <c r="B1629" s="140"/>
      <c r="C1629" s="107"/>
      <c r="D1629" s="107"/>
      <c r="E1629" s="107"/>
      <c r="F1629" s="107"/>
      <c r="G1629" s="140"/>
      <c r="H1629" s="156"/>
      <c r="I1629" s="206"/>
      <c r="J1629" s="207"/>
      <c r="K1629" s="107"/>
      <c r="L1629" s="107"/>
      <c r="M1629" s="208"/>
      <c r="N1629" s="41"/>
      <c r="O1629" s="208"/>
      <c r="P1629" s="207"/>
      <c r="Q1629" s="208"/>
      <c r="R1629" s="208"/>
      <c r="S1629" s="107"/>
      <c r="T1629" s="207"/>
      <c r="U1629" s="208"/>
      <c r="V1629" s="208"/>
      <c r="W1629" s="208"/>
      <c r="X1629" s="208"/>
      <c r="Y1629" s="208"/>
      <c r="Z1629" s="208"/>
    </row>
    <row r="1630">
      <c r="A1630" s="140"/>
      <c r="B1630" s="140"/>
      <c r="C1630" s="107"/>
      <c r="D1630" s="107"/>
      <c r="E1630" s="107"/>
      <c r="F1630" s="107"/>
      <c r="G1630" s="140"/>
      <c r="H1630" s="156"/>
      <c r="I1630" s="206"/>
      <c r="J1630" s="207"/>
      <c r="K1630" s="107"/>
      <c r="L1630" s="107"/>
      <c r="M1630" s="208"/>
      <c r="N1630" s="41"/>
      <c r="O1630" s="208"/>
      <c r="P1630" s="207"/>
      <c r="Q1630" s="208"/>
      <c r="R1630" s="208"/>
      <c r="S1630" s="107"/>
      <c r="T1630" s="207"/>
      <c r="U1630" s="208"/>
      <c r="V1630" s="208"/>
      <c r="W1630" s="208"/>
      <c r="X1630" s="208"/>
      <c r="Y1630" s="208"/>
      <c r="Z1630" s="208"/>
    </row>
    <row r="1631">
      <c r="A1631" s="140"/>
      <c r="B1631" s="140"/>
      <c r="C1631" s="107"/>
      <c r="D1631" s="107"/>
      <c r="E1631" s="107"/>
      <c r="F1631" s="107"/>
      <c r="G1631" s="140"/>
      <c r="H1631" s="156"/>
      <c r="I1631" s="206"/>
      <c r="J1631" s="207"/>
      <c r="K1631" s="107"/>
      <c r="L1631" s="107"/>
      <c r="M1631" s="208"/>
      <c r="N1631" s="41"/>
      <c r="O1631" s="208"/>
      <c r="P1631" s="207"/>
      <c r="Q1631" s="208"/>
      <c r="R1631" s="208"/>
      <c r="S1631" s="107"/>
      <c r="T1631" s="207"/>
      <c r="U1631" s="208"/>
      <c r="V1631" s="208"/>
      <c r="W1631" s="208"/>
      <c r="X1631" s="208"/>
      <c r="Y1631" s="208"/>
      <c r="Z1631" s="208"/>
    </row>
    <row r="1632">
      <c r="A1632" s="140"/>
      <c r="B1632" s="140"/>
      <c r="C1632" s="107"/>
      <c r="D1632" s="107"/>
      <c r="E1632" s="107"/>
      <c r="F1632" s="107"/>
      <c r="G1632" s="140"/>
      <c r="H1632" s="156"/>
      <c r="I1632" s="206"/>
      <c r="J1632" s="207"/>
      <c r="K1632" s="107"/>
      <c r="L1632" s="107"/>
      <c r="M1632" s="208"/>
      <c r="N1632" s="41"/>
      <c r="O1632" s="208"/>
      <c r="P1632" s="207"/>
      <c r="Q1632" s="208"/>
      <c r="R1632" s="208"/>
      <c r="S1632" s="107"/>
      <c r="T1632" s="207"/>
      <c r="U1632" s="208"/>
      <c r="V1632" s="208"/>
      <c r="W1632" s="208"/>
      <c r="X1632" s="208"/>
      <c r="Y1632" s="208"/>
      <c r="Z1632" s="208"/>
    </row>
    <row r="1633">
      <c r="A1633" s="140"/>
      <c r="B1633" s="140"/>
      <c r="C1633" s="107"/>
      <c r="D1633" s="107"/>
      <c r="E1633" s="107"/>
      <c r="F1633" s="107"/>
      <c r="G1633" s="140"/>
      <c r="H1633" s="156"/>
      <c r="I1633" s="206"/>
      <c r="J1633" s="207"/>
      <c r="K1633" s="107"/>
      <c r="L1633" s="107"/>
      <c r="M1633" s="208"/>
      <c r="N1633" s="41"/>
      <c r="O1633" s="208"/>
      <c r="P1633" s="207"/>
      <c r="Q1633" s="208"/>
      <c r="R1633" s="208"/>
      <c r="S1633" s="107"/>
      <c r="T1633" s="207"/>
      <c r="U1633" s="208"/>
      <c r="V1633" s="208"/>
      <c r="W1633" s="208"/>
      <c r="X1633" s="208"/>
      <c r="Y1633" s="208"/>
      <c r="Z1633" s="208"/>
    </row>
    <row r="1634">
      <c r="A1634" s="140"/>
      <c r="B1634" s="140"/>
      <c r="C1634" s="107"/>
      <c r="D1634" s="107"/>
      <c r="E1634" s="107"/>
      <c r="F1634" s="107"/>
      <c r="G1634" s="140"/>
      <c r="H1634" s="156"/>
      <c r="I1634" s="206"/>
      <c r="J1634" s="207"/>
      <c r="K1634" s="107"/>
      <c r="L1634" s="107"/>
      <c r="M1634" s="208"/>
      <c r="N1634" s="41"/>
      <c r="O1634" s="208"/>
      <c r="P1634" s="207"/>
      <c r="Q1634" s="208"/>
      <c r="R1634" s="208"/>
      <c r="S1634" s="107"/>
      <c r="T1634" s="207"/>
      <c r="U1634" s="208"/>
      <c r="V1634" s="208"/>
      <c r="W1634" s="208"/>
      <c r="X1634" s="208"/>
      <c r="Y1634" s="208"/>
      <c r="Z1634" s="208"/>
    </row>
    <row r="1635">
      <c r="A1635" s="140"/>
      <c r="B1635" s="140"/>
      <c r="C1635" s="107"/>
      <c r="D1635" s="107"/>
      <c r="E1635" s="107"/>
      <c r="F1635" s="107"/>
      <c r="G1635" s="140"/>
      <c r="H1635" s="156"/>
      <c r="I1635" s="206"/>
      <c r="J1635" s="207"/>
      <c r="K1635" s="107"/>
      <c r="L1635" s="107"/>
      <c r="M1635" s="208"/>
      <c r="N1635" s="41"/>
      <c r="O1635" s="208"/>
      <c r="P1635" s="207"/>
      <c r="Q1635" s="208"/>
      <c r="R1635" s="208"/>
      <c r="S1635" s="107"/>
      <c r="T1635" s="207"/>
      <c r="U1635" s="208"/>
      <c r="V1635" s="208"/>
      <c r="W1635" s="208"/>
      <c r="X1635" s="208"/>
      <c r="Y1635" s="208"/>
      <c r="Z1635" s="208"/>
    </row>
    <row r="1636">
      <c r="A1636" s="140"/>
      <c r="B1636" s="140"/>
      <c r="C1636" s="107"/>
      <c r="D1636" s="107"/>
      <c r="E1636" s="107"/>
      <c r="F1636" s="107"/>
      <c r="G1636" s="140"/>
      <c r="H1636" s="156"/>
      <c r="I1636" s="206"/>
      <c r="J1636" s="207"/>
      <c r="K1636" s="107"/>
      <c r="L1636" s="107"/>
      <c r="M1636" s="208"/>
      <c r="N1636" s="41"/>
      <c r="O1636" s="208"/>
      <c r="P1636" s="207"/>
      <c r="Q1636" s="208"/>
      <c r="R1636" s="208"/>
      <c r="S1636" s="107"/>
      <c r="T1636" s="207"/>
      <c r="U1636" s="208"/>
      <c r="V1636" s="208"/>
      <c r="W1636" s="208"/>
      <c r="X1636" s="208"/>
      <c r="Y1636" s="208"/>
      <c r="Z1636" s="208"/>
    </row>
    <row r="1637">
      <c r="A1637" s="140"/>
      <c r="B1637" s="140"/>
      <c r="C1637" s="107"/>
      <c r="D1637" s="107"/>
      <c r="E1637" s="107"/>
      <c r="F1637" s="107"/>
      <c r="G1637" s="140"/>
      <c r="H1637" s="156"/>
      <c r="I1637" s="206"/>
      <c r="J1637" s="207"/>
      <c r="K1637" s="107"/>
      <c r="L1637" s="107"/>
      <c r="M1637" s="208"/>
      <c r="N1637" s="41"/>
      <c r="O1637" s="208"/>
      <c r="P1637" s="207"/>
      <c r="Q1637" s="208"/>
      <c r="R1637" s="208"/>
      <c r="S1637" s="107"/>
      <c r="T1637" s="207"/>
      <c r="U1637" s="208"/>
      <c r="V1637" s="208"/>
      <c r="W1637" s="208"/>
      <c r="X1637" s="208"/>
      <c r="Y1637" s="208"/>
      <c r="Z1637" s="208"/>
    </row>
    <row r="1638">
      <c r="A1638" s="140"/>
      <c r="B1638" s="140"/>
      <c r="C1638" s="107"/>
      <c r="D1638" s="107"/>
      <c r="E1638" s="107"/>
      <c r="F1638" s="107"/>
      <c r="G1638" s="140"/>
      <c r="H1638" s="156"/>
      <c r="I1638" s="206"/>
      <c r="J1638" s="207"/>
      <c r="K1638" s="107"/>
      <c r="L1638" s="107"/>
      <c r="M1638" s="208"/>
      <c r="N1638" s="41"/>
      <c r="O1638" s="208"/>
      <c r="P1638" s="207"/>
      <c r="Q1638" s="208"/>
      <c r="R1638" s="208"/>
      <c r="S1638" s="107"/>
      <c r="T1638" s="207"/>
      <c r="U1638" s="208"/>
      <c r="V1638" s="208"/>
      <c r="W1638" s="208"/>
      <c r="X1638" s="208"/>
      <c r="Y1638" s="208"/>
      <c r="Z1638" s="208"/>
    </row>
    <row r="1639">
      <c r="A1639" s="140"/>
      <c r="B1639" s="140"/>
      <c r="C1639" s="107"/>
      <c r="D1639" s="107"/>
      <c r="E1639" s="107"/>
      <c r="F1639" s="107"/>
      <c r="G1639" s="140"/>
      <c r="H1639" s="156"/>
      <c r="I1639" s="206"/>
      <c r="J1639" s="207"/>
      <c r="K1639" s="107"/>
      <c r="L1639" s="107"/>
      <c r="M1639" s="208"/>
      <c r="N1639" s="41"/>
      <c r="O1639" s="208"/>
      <c r="P1639" s="207"/>
      <c r="Q1639" s="208"/>
      <c r="R1639" s="208"/>
      <c r="S1639" s="107"/>
      <c r="T1639" s="207"/>
      <c r="U1639" s="208"/>
      <c r="V1639" s="208"/>
      <c r="W1639" s="208"/>
      <c r="X1639" s="208"/>
      <c r="Y1639" s="208"/>
      <c r="Z1639" s="208"/>
    </row>
    <row r="1640">
      <c r="A1640" s="140"/>
      <c r="B1640" s="140"/>
      <c r="C1640" s="107"/>
      <c r="D1640" s="107"/>
      <c r="E1640" s="107"/>
      <c r="F1640" s="107"/>
      <c r="G1640" s="140"/>
      <c r="H1640" s="156"/>
      <c r="I1640" s="206"/>
      <c r="J1640" s="207"/>
      <c r="K1640" s="107"/>
      <c r="L1640" s="107"/>
      <c r="M1640" s="208"/>
      <c r="N1640" s="41"/>
      <c r="O1640" s="208"/>
      <c r="P1640" s="207"/>
      <c r="Q1640" s="208"/>
      <c r="R1640" s="208"/>
      <c r="S1640" s="107"/>
      <c r="T1640" s="207"/>
      <c r="U1640" s="208"/>
      <c r="V1640" s="208"/>
      <c r="W1640" s="208"/>
      <c r="X1640" s="208"/>
      <c r="Y1640" s="208"/>
      <c r="Z1640" s="208"/>
    </row>
    <row r="1641">
      <c r="A1641" s="140"/>
      <c r="B1641" s="140"/>
      <c r="C1641" s="107"/>
      <c r="D1641" s="107"/>
      <c r="E1641" s="107"/>
      <c r="F1641" s="107"/>
      <c r="G1641" s="140"/>
      <c r="H1641" s="156"/>
      <c r="I1641" s="206"/>
      <c r="J1641" s="207"/>
      <c r="K1641" s="107"/>
      <c r="L1641" s="107"/>
      <c r="M1641" s="208"/>
      <c r="N1641" s="41"/>
      <c r="O1641" s="208"/>
      <c r="P1641" s="207"/>
      <c r="Q1641" s="208"/>
      <c r="R1641" s="208"/>
      <c r="S1641" s="107"/>
      <c r="T1641" s="207"/>
      <c r="U1641" s="208"/>
      <c r="V1641" s="208"/>
      <c r="W1641" s="208"/>
      <c r="X1641" s="208"/>
      <c r="Y1641" s="208"/>
      <c r="Z1641" s="208"/>
    </row>
    <row r="1642">
      <c r="A1642" s="140"/>
      <c r="B1642" s="140"/>
      <c r="C1642" s="107"/>
      <c r="D1642" s="107"/>
      <c r="E1642" s="107"/>
      <c r="F1642" s="107"/>
      <c r="G1642" s="140"/>
      <c r="H1642" s="156"/>
      <c r="I1642" s="206"/>
      <c r="J1642" s="207"/>
      <c r="K1642" s="107"/>
      <c r="L1642" s="107"/>
      <c r="M1642" s="208"/>
      <c r="N1642" s="41"/>
      <c r="O1642" s="208"/>
      <c r="P1642" s="207"/>
      <c r="Q1642" s="208"/>
      <c r="R1642" s="208"/>
      <c r="S1642" s="107"/>
      <c r="T1642" s="207"/>
      <c r="U1642" s="208"/>
      <c r="V1642" s="208"/>
      <c r="W1642" s="208"/>
      <c r="X1642" s="208"/>
      <c r="Y1642" s="208"/>
      <c r="Z1642" s="208"/>
    </row>
    <row r="1643">
      <c r="A1643" s="140"/>
      <c r="B1643" s="140"/>
      <c r="C1643" s="107"/>
      <c r="D1643" s="107"/>
      <c r="E1643" s="107"/>
      <c r="F1643" s="107"/>
      <c r="G1643" s="140"/>
      <c r="H1643" s="156"/>
      <c r="I1643" s="206"/>
      <c r="J1643" s="207"/>
      <c r="K1643" s="107"/>
      <c r="L1643" s="107"/>
      <c r="M1643" s="208"/>
      <c r="N1643" s="41"/>
      <c r="O1643" s="208"/>
      <c r="P1643" s="207"/>
      <c r="Q1643" s="208"/>
      <c r="R1643" s="208"/>
      <c r="S1643" s="107"/>
      <c r="T1643" s="207"/>
      <c r="U1643" s="208"/>
      <c r="V1643" s="208"/>
      <c r="W1643" s="208"/>
      <c r="X1643" s="208"/>
      <c r="Y1643" s="208"/>
      <c r="Z1643" s="208"/>
    </row>
    <row r="1644">
      <c r="A1644" s="140"/>
      <c r="B1644" s="140"/>
      <c r="C1644" s="107"/>
      <c r="D1644" s="107"/>
      <c r="E1644" s="107"/>
      <c r="F1644" s="107"/>
      <c r="G1644" s="140"/>
      <c r="H1644" s="156"/>
      <c r="I1644" s="206"/>
      <c r="J1644" s="207"/>
      <c r="K1644" s="107"/>
      <c r="L1644" s="107"/>
      <c r="M1644" s="208"/>
      <c r="N1644" s="41"/>
      <c r="O1644" s="208"/>
      <c r="P1644" s="207"/>
      <c r="Q1644" s="208"/>
      <c r="R1644" s="208"/>
      <c r="S1644" s="107"/>
      <c r="T1644" s="207"/>
      <c r="U1644" s="208"/>
      <c r="V1644" s="208"/>
      <c r="W1644" s="208"/>
      <c r="X1644" s="208"/>
      <c r="Y1644" s="208"/>
      <c r="Z1644" s="208"/>
    </row>
    <row r="1645">
      <c r="A1645" s="140"/>
      <c r="B1645" s="140"/>
      <c r="C1645" s="107"/>
      <c r="D1645" s="107"/>
      <c r="E1645" s="107"/>
      <c r="F1645" s="107"/>
      <c r="G1645" s="140"/>
      <c r="H1645" s="156"/>
      <c r="I1645" s="206"/>
      <c r="J1645" s="207"/>
      <c r="K1645" s="107"/>
      <c r="L1645" s="107"/>
      <c r="M1645" s="208"/>
      <c r="N1645" s="41"/>
      <c r="O1645" s="208"/>
      <c r="P1645" s="207"/>
      <c r="Q1645" s="208"/>
      <c r="R1645" s="208"/>
      <c r="S1645" s="107"/>
      <c r="T1645" s="207"/>
      <c r="U1645" s="208"/>
      <c r="V1645" s="208"/>
      <c r="W1645" s="208"/>
      <c r="X1645" s="208"/>
      <c r="Y1645" s="208"/>
      <c r="Z1645" s="208"/>
    </row>
    <row r="1646">
      <c r="A1646" s="140"/>
      <c r="B1646" s="140"/>
      <c r="C1646" s="107"/>
      <c r="D1646" s="107"/>
      <c r="E1646" s="107"/>
      <c r="F1646" s="107"/>
      <c r="G1646" s="140"/>
      <c r="H1646" s="156"/>
      <c r="I1646" s="206"/>
      <c r="J1646" s="207"/>
      <c r="K1646" s="107"/>
      <c r="L1646" s="107"/>
      <c r="M1646" s="208"/>
      <c r="N1646" s="41"/>
      <c r="O1646" s="208"/>
      <c r="P1646" s="207"/>
      <c r="Q1646" s="208"/>
      <c r="R1646" s="208"/>
      <c r="S1646" s="107"/>
      <c r="T1646" s="207"/>
      <c r="U1646" s="208"/>
      <c r="V1646" s="208"/>
      <c r="W1646" s="208"/>
      <c r="X1646" s="208"/>
      <c r="Y1646" s="208"/>
      <c r="Z1646" s="208"/>
    </row>
    <row r="1647">
      <c r="A1647" s="140"/>
      <c r="B1647" s="140"/>
      <c r="C1647" s="107"/>
      <c r="D1647" s="107"/>
      <c r="E1647" s="107"/>
      <c r="F1647" s="107"/>
      <c r="G1647" s="140"/>
      <c r="H1647" s="156"/>
      <c r="I1647" s="206"/>
      <c r="J1647" s="207"/>
      <c r="K1647" s="107"/>
      <c r="L1647" s="107"/>
      <c r="M1647" s="208"/>
      <c r="N1647" s="41"/>
      <c r="O1647" s="208"/>
      <c r="P1647" s="207"/>
      <c r="Q1647" s="208"/>
      <c r="R1647" s="208"/>
      <c r="S1647" s="107"/>
      <c r="T1647" s="207"/>
      <c r="U1647" s="208"/>
      <c r="V1647" s="208"/>
      <c r="W1647" s="208"/>
      <c r="X1647" s="208"/>
      <c r="Y1647" s="208"/>
      <c r="Z1647" s="208"/>
    </row>
    <row r="1648">
      <c r="A1648" s="140"/>
      <c r="B1648" s="140"/>
      <c r="C1648" s="107"/>
      <c r="D1648" s="107"/>
      <c r="E1648" s="107"/>
      <c r="F1648" s="107"/>
      <c r="G1648" s="140"/>
      <c r="H1648" s="156"/>
      <c r="I1648" s="206"/>
      <c r="J1648" s="207"/>
      <c r="K1648" s="107"/>
      <c r="L1648" s="107"/>
      <c r="M1648" s="208"/>
      <c r="N1648" s="41"/>
      <c r="O1648" s="208"/>
      <c r="P1648" s="207"/>
      <c r="Q1648" s="208"/>
      <c r="R1648" s="208"/>
      <c r="S1648" s="107"/>
      <c r="T1648" s="207"/>
      <c r="U1648" s="208"/>
      <c r="V1648" s="208"/>
      <c r="W1648" s="208"/>
      <c r="X1648" s="208"/>
      <c r="Y1648" s="208"/>
      <c r="Z1648" s="208"/>
    </row>
    <row r="1649">
      <c r="A1649" s="140"/>
      <c r="B1649" s="140"/>
      <c r="C1649" s="107"/>
      <c r="D1649" s="107"/>
      <c r="E1649" s="107"/>
      <c r="F1649" s="107"/>
      <c r="G1649" s="140"/>
      <c r="H1649" s="156"/>
      <c r="I1649" s="206"/>
      <c r="J1649" s="207"/>
      <c r="K1649" s="107"/>
      <c r="L1649" s="107"/>
      <c r="M1649" s="208"/>
      <c r="N1649" s="41"/>
      <c r="O1649" s="208"/>
      <c r="P1649" s="207"/>
      <c r="Q1649" s="208"/>
      <c r="R1649" s="208"/>
      <c r="S1649" s="107"/>
      <c r="T1649" s="207"/>
      <c r="U1649" s="208"/>
      <c r="V1649" s="208"/>
      <c r="W1649" s="208"/>
      <c r="X1649" s="208"/>
      <c r="Y1649" s="208"/>
      <c r="Z1649" s="208"/>
    </row>
    <row r="1650">
      <c r="A1650" s="140"/>
      <c r="B1650" s="140"/>
      <c r="C1650" s="107"/>
      <c r="D1650" s="107"/>
      <c r="E1650" s="107"/>
      <c r="F1650" s="107"/>
      <c r="G1650" s="140"/>
      <c r="H1650" s="156"/>
      <c r="I1650" s="206"/>
      <c r="J1650" s="207"/>
      <c r="K1650" s="107"/>
      <c r="L1650" s="107"/>
      <c r="M1650" s="208"/>
      <c r="N1650" s="41"/>
      <c r="O1650" s="208"/>
      <c r="P1650" s="207"/>
      <c r="Q1650" s="208"/>
      <c r="R1650" s="208"/>
      <c r="S1650" s="107"/>
      <c r="T1650" s="207"/>
      <c r="U1650" s="208"/>
      <c r="V1650" s="208"/>
      <c r="W1650" s="208"/>
      <c r="X1650" s="208"/>
      <c r="Y1650" s="208"/>
      <c r="Z1650" s="208"/>
    </row>
    <row r="1651">
      <c r="A1651" s="140"/>
      <c r="B1651" s="140"/>
      <c r="C1651" s="107"/>
      <c r="D1651" s="107"/>
      <c r="E1651" s="107"/>
      <c r="F1651" s="107"/>
      <c r="G1651" s="140"/>
      <c r="H1651" s="156"/>
      <c r="I1651" s="206"/>
      <c r="J1651" s="207"/>
      <c r="K1651" s="107"/>
      <c r="L1651" s="107"/>
      <c r="M1651" s="208"/>
      <c r="N1651" s="41"/>
      <c r="O1651" s="208"/>
      <c r="P1651" s="207"/>
      <c r="Q1651" s="208"/>
      <c r="R1651" s="208"/>
      <c r="S1651" s="107"/>
      <c r="T1651" s="207"/>
      <c r="U1651" s="208"/>
      <c r="V1651" s="208"/>
      <c r="W1651" s="208"/>
      <c r="X1651" s="208"/>
      <c r="Y1651" s="208"/>
      <c r="Z1651" s="208"/>
    </row>
    <row r="1652">
      <c r="A1652" s="140"/>
      <c r="B1652" s="140"/>
      <c r="C1652" s="107"/>
      <c r="D1652" s="107"/>
      <c r="E1652" s="107"/>
      <c r="F1652" s="107"/>
      <c r="G1652" s="140"/>
      <c r="H1652" s="156"/>
      <c r="I1652" s="206"/>
      <c r="J1652" s="207"/>
      <c r="K1652" s="107"/>
      <c r="L1652" s="107"/>
      <c r="M1652" s="208"/>
      <c r="N1652" s="41"/>
      <c r="O1652" s="208"/>
      <c r="P1652" s="207"/>
      <c r="Q1652" s="208"/>
      <c r="R1652" s="208"/>
      <c r="S1652" s="107"/>
      <c r="T1652" s="207"/>
      <c r="U1652" s="208"/>
      <c r="V1652" s="208"/>
      <c r="W1652" s="208"/>
      <c r="X1652" s="208"/>
      <c r="Y1652" s="208"/>
      <c r="Z1652" s="208"/>
    </row>
    <row r="1653">
      <c r="A1653" s="140"/>
      <c r="B1653" s="140"/>
      <c r="C1653" s="107"/>
      <c r="D1653" s="107"/>
      <c r="E1653" s="107"/>
      <c r="F1653" s="107"/>
      <c r="G1653" s="140"/>
      <c r="H1653" s="156"/>
      <c r="I1653" s="206"/>
      <c r="J1653" s="207"/>
      <c r="K1653" s="107"/>
      <c r="L1653" s="107"/>
      <c r="M1653" s="208"/>
      <c r="N1653" s="41"/>
      <c r="O1653" s="208"/>
      <c r="P1653" s="207"/>
      <c r="Q1653" s="208"/>
      <c r="R1653" s="208"/>
      <c r="S1653" s="107"/>
      <c r="T1653" s="207"/>
      <c r="U1653" s="208"/>
      <c r="V1653" s="208"/>
      <c r="W1653" s="208"/>
      <c r="X1653" s="208"/>
      <c r="Y1653" s="208"/>
      <c r="Z1653" s="208"/>
    </row>
    <row r="1654">
      <c r="A1654" s="140"/>
      <c r="B1654" s="140"/>
      <c r="C1654" s="107"/>
      <c r="D1654" s="107"/>
      <c r="E1654" s="107"/>
      <c r="F1654" s="107"/>
      <c r="G1654" s="140"/>
      <c r="H1654" s="156"/>
      <c r="I1654" s="206"/>
      <c r="J1654" s="207"/>
      <c r="K1654" s="107"/>
      <c r="L1654" s="107"/>
      <c r="M1654" s="208"/>
      <c r="N1654" s="41"/>
      <c r="O1654" s="208"/>
      <c r="P1654" s="207"/>
      <c r="Q1654" s="208"/>
      <c r="R1654" s="208"/>
      <c r="S1654" s="107"/>
      <c r="T1654" s="207"/>
      <c r="U1654" s="208"/>
      <c r="V1654" s="208"/>
      <c r="W1654" s="208"/>
      <c r="X1654" s="208"/>
      <c r="Y1654" s="208"/>
      <c r="Z1654" s="208"/>
    </row>
    <row r="1655">
      <c r="A1655" s="140"/>
      <c r="B1655" s="140"/>
      <c r="C1655" s="107"/>
      <c r="D1655" s="107"/>
      <c r="E1655" s="107"/>
      <c r="F1655" s="107"/>
      <c r="G1655" s="140"/>
      <c r="H1655" s="156"/>
      <c r="I1655" s="206"/>
      <c r="J1655" s="207"/>
      <c r="K1655" s="107"/>
      <c r="L1655" s="107"/>
      <c r="M1655" s="208"/>
      <c r="N1655" s="41"/>
      <c r="O1655" s="208"/>
      <c r="P1655" s="207"/>
      <c r="Q1655" s="208"/>
      <c r="R1655" s="208"/>
      <c r="S1655" s="107"/>
      <c r="T1655" s="207"/>
      <c r="U1655" s="208"/>
      <c r="V1655" s="208"/>
      <c r="W1655" s="208"/>
      <c r="X1655" s="208"/>
      <c r="Y1655" s="208"/>
      <c r="Z1655" s="208"/>
    </row>
    <row r="1656">
      <c r="A1656" s="140"/>
      <c r="B1656" s="140"/>
      <c r="C1656" s="107"/>
      <c r="D1656" s="107"/>
      <c r="E1656" s="107"/>
      <c r="F1656" s="107"/>
      <c r="G1656" s="140"/>
      <c r="H1656" s="156"/>
      <c r="I1656" s="206"/>
      <c r="J1656" s="207"/>
      <c r="K1656" s="107"/>
      <c r="L1656" s="107"/>
      <c r="M1656" s="208"/>
      <c r="N1656" s="41"/>
      <c r="O1656" s="208"/>
      <c r="P1656" s="207"/>
      <c r="Q1656" s="208"/>
      <c r="R1656" s="208"/>
      <c r="S1656" s="107"/>
      <c r="T1656" s="207"/>
      <c r="U1656" s="208"/>
      <c r="V1656" s="208"/>
      <c r="W1656" s="208"/>
      <c r="X1656" s="208"/>
      <c r="Y1656" s="208"/>
      <c r="Z1656" s="208"/>
    </row>
    <row r="1657">
      <c r="A1657" s="140"/>
      <c r="B1657" s="140"/>
      <c r="C1657" s="107"/>
      <c r="D1657" s="107"/>
      <c r="E1657" s="107"/>
      <c r="F1657" s="107"/>
      <c r="G1657" s="140"/>
      <c r="H1657" s="156"/>
      <c r="I1657" s="206"/>
      <c r="J1657" s="207"/>
      <c r="K1657" s="107"/>
      <c r="L1657" s="107"/>
      <c r="M1657" s="208"/>
      <c r="N1657" s="41"/>
      <c r="O1657" s="208"/>
      <c r="P1657" s="207"/>
      <c r="Q1657" s="208"/>
      <c r="R1657" s="208"/>
      <c r="S1657" s="107"/>
      <c r="T1657" s="207"/>
      <c r="U1657" s="208"/>
      <c r="V1657" s="208"/>
      <c r="W1657" s="208"/>
      <c r="X1657" s="208"/>
      <c r="Y1657" s="208"/>
      <c r="Z1657" s="208"/>
    </row>
  </sheetData>
  <dataValidations>
    <dataValidation type="custom" allowBlank="1" showDropDown="1" showErrorMessage="1" sqref="I1:J48 I49 N222 N348 I50:J365 I366:I368 I369:J369 I370:I373 I374:J375 I376:I383 J384 I385 J386:J390 I391:J497 J498 I499:J518 J519 I520:J521 J522 I523:J1657">
      <formula1>OR(NOT(ISERROR(DATEVALUE(I1))), AND(ISNUMBER(I1), LEFT(CELL("format", I1))="D"))</formula1>
    </dataValidation>
    <dataValidation type="list" allowBlank="1" showErrorMessage="1" sqref="G4:G911">
      <formula1>"Awaiting Response,No Change,LN sent,Escalated,Partial Refund,Refunded,No Refund,No Refund / Change,Follow Up with Client,Filed New Complaint,Court Case,Case Closed,Ghosted"</formula1>
    </dataValidation>
    <dataValidation type="list" allowBlank="1" showErrorMessage="1" sqref="G3">
      <formula1>"Awaiting Response,No Change,LN sent,Escalated,Partial Refund,Refunded,No Refund,No Refund / Change,Follow Up with Client,Filed New Complaint,Court Case,Case Closed"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.13"/>
    <col customWidth="1" min="2" max="2" width="12.63"/>
    <col customWidth="1" min="3" max="3" width="22.63"/>
    <col customWidth="1" min="4" max="5" width="12.63"/>
    <col customWidth="1" min="6" max="14" width="10.13"/>
    <col customWidth="1" min="15" max="16" width="27.63"/>
    <col customWidth="1" min="17" max="18" width="12.0"/>
  </cols>
  <sheetData>
    <row r="1" ht="13.5" customHeight="1">
      <c r="A1" s="492"/>
      <c r="B1" s="493"/>
      <c r="C1" s="493"/>
      <c r="D1" s="493"/>
      <c r="E1" s="493"/>
      <c r="F1" s="493"/>
      <c r="G1" s="492"/>
      <c r="H1" s="494"/>
      <c r="I1" s="494" t="str">
        <f>if($M1="YES","NA",if(ISBLANK($H1),"",$H1+15))</f>
        <v/>
      </c>
      <c r="J1" s="494" t="str">
        <f>if($M1="YES","NA",if(ISBLANK($H1),"",$H1+21))</f>
        <v/>
      </c>
      <c r="K1" s="494" t="str">
        <f>if($M1="YES","NA",if(ISBLANK($H1),"",$H1+29))</f>
        <v/>
      </c>
      <c r="L1" s="492"/>
      <c r="M1" s="492" t="str">
        <f>IF(ISBLANK(G1),"",IF(ISBLANK(L1),"NO","YES"))</f>
        <v/>
      </c>
      <c r="N1" s="494" t="str">
        <f>if($M1="YES","NA",if(ISBLANK($H1),"",$H1+36))</f>
        <v/>
      </c>
      <c r="O1" s="492"/>
      <c r="P1" s="492"/>
      <c r="Q1" s="495" t="str">
        <f>IF(M1="YES",L1-G1,"")</f>
        <v/>
      </c>
      <c r="R1" s="495">
        <f>if(M1="YES",F1*0.1,0)</f>
        <v>0</v>
      </c>
    </row>
    <row r="2">
      <c r="A2" s="496" t="s">
        <v>2482</v>
      </c>
      <c r="B2" s="500" t="s">
        <v>0</v>
      </c>
      <c r="C2" s="569" t="s">
        <v>1</v>
      </c>
      <c r="D2" s="569" t="s">
        <v>2</v>
      </c>
      <c r="E2" s="500" t="s">
        <v>2483</v>
      </c>
      <c r="F2" s="569" t="s">
        <v>3</v>
      </c>
      <c r="G2" s="496" t="s">
        <v>3406</v>
      </c>
      <c r="H2" s="496" t="s">
        <v>3407</v>
      </c>
      <c r="I2" s="500" t="s">
        <v>3408</v>
      </c>
      <c r="J2" s="500" t="s">
        <v>3409</v>
      </c>
      <c r="K2" s="500" t="s">
        <v>3410</v>
      </c>
      <c r="L2" s="496" t="s">
        <v>3411</v>
      </c>
      <c r="M2" s="496" t="s">
        <v>3412</v>
      </c>
      <c r="N2" s="496" t="s">
        <v>3413</v>
      </c>
      <c r="O2" s="496" t="s">
        <v>5</v>
      </c>
      <c r="P2" s="496" t="s">
        <v>3414</v>
      </c>
      <c r="Q2" s="496" t="s">
        <v>3415</v>
      </c>
      <c r="R2" s="496" t="s">
        <v>3416</v>
      </c>
    </row>
    <row r="3">
      <c r="A3" s="570">
        <v>1.0</v>
      </c>
      <c r="B3" s="571" t="s">
        <v>20</v>
      </c>
      <c r="C3" s="572" t="s">
        <v>21</v>
      </c>
      <c r="D3" s="572" t="s">
        <v>22</v>
      </c>
      <c r="E3" s="573" t="s">
        <v>23</v>
      </c>
      <c r="F3" s="573">
        <v>145467.8</v>
      </c>
      <c r="G3" s="574"/>
      <c r="H3" s="574"/>
      <c r="I3" s="575">
        <v>45661.0</v>
      </c>
      <c r="J3" s="576">
        <f t="shared" ref="J3:J75" si="1">if(ISBLANK(I3),"",I3+7)</f>
        <v>45668</v>
      </c>
      <c r="K3" s="577">
        <f t="shared" ref="K3:K75" si="2">if(ISBLANK(I3),"",I3+14)</f>
        <v>45675</v>
      </c>
      <c r="L3" s="578"/>
      <c r="M3" s="492" t="str">
        <f t="shared" ref="M3:M74" si="3">IF(ISBLANK(G3),"",IF(ISBLANK(L3),"NO","YES"))</f>
        <v/>
      </c>
      <c r="N3" s="492" t="str">
        <f t="shared" ref="N3:N75" si="4">if(ISBLANK(H3),"",H3+36)</f>
        <v/>
      </c>
      <c r="O3" s="574" t="s">
        <v>25</v>
      </c>
      <c r="P3" s="578"/>
      <c r="Q3" s="495" t="str">
        <f t="shared" ref="Q3:Q144" si="5">IF(M3="YES",L3-G3,"")</f>
        <v/>
      </c>
      <c r="R3" s="495">
        <f t="shared" ref="R3:R112" si="6">if(M3="YES",F3*0.1,0)</f>
        <v>0</v>
      </c>
    </row>
    <row r="4">
      <c r="A4" s="27">
        <v>2.0</v>
      </c>
      <c r="B4" s="227" t="s">
        <v>28</v>
      </c>
      <c r="C4" s="579" t="s">
        <v>29</v>
      </c>
      <c r="D4" s="579" t="s">
        <v>30</v>
      </c>
      <c r="E4" s="579" t="s">
        <v>31</v>
      </c>
      <c r="F4" s="580">
        <v>2400.0</v>
      </c>
      <c r="G4" s="581"/>
      <c r="H4" s="582"/>
      <c r="I4" s="575">
        <v>45661.0</v>
      </c>
      <c r="J4" s="576">
        <f t="shared" si="1"/>
        <v>45668</v>
      </c>
      <c r="K4" s="577">
        <f t="shared" si="2"/>
        <v>45675</v>
      </c>
      <c r="L4" s="583"/>
      <c r="M4" s="492" t="str">
        <f t="shared" si="3"/>
        <v/>
      </c>
      <c r="N4" s="492" t="str">
        <f t="shared" si="4"/>
        <v/>
      </c>
      <c r="O4" s="38"/>
      <c r="P4" s="584" t="s">
        <v>3477</v>
      </c>
      <c r="Q4" s="495" t="str">
        <f t="shared" si="5"/>
        <v/>
      </c>
      <c r="R4" s="495">
        <f t="shared" si="6"/>
        <v>0</v>
      </c>
    </row>
    <row r="5">
      <c r="A5" s="570">
        <v>3.0</v>
      </c>
      <c r="B5" s="571" t="s">
        <v>32</v>
      </c>
      <c r="C5" s="573" t="s">
        <v>33</v>
      </c>
      <c r="D5" s="572" t="s">
        <v>34</v>
      </c>
      <c r="E5" s="573" t="s">
        <v>35</v>
      </c>
      <c r="F5" s="573">
        <v>84960.0</v>
      </c>
      <c r="G5" s="574"/>
      <c r="H5" s="574"/>
      <c r="I5" s="575">
        <v>45661.0</v>
      </c>
      <c r="J5" s="576">
        <f t="shared" si="1"/>
        <v>45668</v>
      </c>
      <c r="K5" s="577">
        <f t="shared" si="2"/>
        <v>45675</v>
      </c>
      <c r="L5" s="38"/>
      <c r="M5" s="492" t="str">
        <f t="shared" si="3"/>
        <v/>
      </c>
      <c r="N5" s="492" t="str">
        <f t="shared" si="4"/>
        <v/>
      </c>
      <c r="O5" s="574" t="s">
        <v>37</v>
      </c>
      <c r="P5" s="38"/>
      <c r="Q5" s="495" t="str">
        <f t="shared" si="5"/>
        <v/>
      </c>
      <c r="R5" s="495">
        <f t="shared" si="6"/>
        <v>0</v>
      </c>
    </row>
    <row r="6">
      <c r="A6" s="570">
        <v>4.0</v>
      </c>
      <c r="B6" s="585" t="s">
        <v>39</v>
      </c>
      <c r="C6" s="572" t="s">
        <v>40</v>
      </c>
      <c r="D6" s="573">
        <v>8.657992725E9</v>
      </c>
      <c r="E6" s="573" t="s">
        <v>41</v>
      </c>
      <c r="F6" s="573">
        <v>27500.0</v>
      </c>
      <c r="G6" s="574"/>
      <c r="H6" s="574"/>
      <c r="I6" s="575">
        <v>45661.0</v>
      </c>
      <c r="J6" s="576">
        <f t="shared" si="1"/>
        <v>45668</v>
      </c>
      <c r="K6" s="577">
        <f t="shared" si="2"/>
        <v>45675</v>
      </c>
      <c r="L6" s="586"/>
      <c r="M6" s="492" t="str">
        <f t="shared" si="3"/>
        <v/>
      </c>
      <c r="N6" s="492" t="str">
        <f t="shared" si="4"/>
        <v/>
      </c>
      <c r="O6" s="574" t="s">
        <v>43</v>
      </c>
      <c r="P6" s="586"/>
      <c r="Q6" s="495" t="str">
        <f t="shared" si="5"/>
        <v/>
      </c>
      <c r="R6" s="495">
        <f t="shared" si="6"/>
        <v>0</v>
      </c>
    </row>
    <row r="7">
      <c r="A7" s="27">
        <v>5.0</v>
      </c>
      <c r="B7" s="27" t="s">
        <v>44</v>
      </c>
      <c r="C7" s="579" t="s">
        <v>45</v>
      </c>
      <c r="D7" s="579">
        <v>1.8073577249E10</v>
      </c>
      <c r="E7" s="579" t="s">
        <v>46</v>
      </c>
      <c r="F7" s="579" t="s">
        <v>47</v>
      </c>
      <c r="G7" s="587"/>
      <c r="H7" s="587"/>
      <c r="I7" s="588">
        <v>45661.0</v>
      </c>
      <c r="J7" s="576">
        <f t="shared" si="1"/>
        <v>45668</v>
      </c>
      <c r="K7" s="577">
        <f t="shared" si="2"/>
        <v>45675</v>
      </c>
      <c r="L7" s="38"/>
      <c r="M7" s="492" t="str">
        <f t="shared" si="3"/>
        <v/>
      </c>
      <c r="N7" s="492" t="str">
        <f t="shared" si="4"/>
        <v/>
      </c>
      <c r="O7" s="80" t="s">
        <v>48</v>
      </c>
      <c r="P7" s="38"/>
      <c r="Q7" s="495" t="str">
        <f t="shared" si="5"/>
        <v/>
      </c>
      <c r="R7" s="495">
        <f t="shared" si="6"/>
        <v>0</v>
      </c>
    </row>
    <row r="8">
      <c r="A8" s="570">
        <v>6.0</v>
      </c>
      <c r="B8" s="585" t="s">
        <v>49</v>
      </c>
      <c r="C8" s="572" t="s">
        <v>50</v>
      </c>
      <c r="D8" s="589">
        <v>9.364000988E9</v>
      </c>
      <c r="E8" s="572" t="s">
        <v>51</v>
      </c>
      <c r="F8" s="573">
        <v>57000.0</v>
      </c>
      <c r="G8" s="574"/>
      <c r="H8" s="574"/>
      <c r="I8" s="575">
        <v>45692.0</v>
      </c>
      <c r="J8" s="576">
        <f t="shared" si="1"/>
        <v>45699</v>
      </c>
      <c r="K8" s="577">
        <f t="shared" si="2"/>
        <v>45706</v>
      </c>
      <c r="L8" s="38"/>
      <c r="M8" s="492" t="str">
        <f t="shared" si="3"/>
        <v/>
      </c>
      <c r="N8" s="492" t="str">
        <f t="shared" si="4"/>
        <v/>
      </c>
      <c r="O8" s="574" t="s">
        <v>52</v>
      </c>
      <c r="P8" s="38"/>
      <c r="Q8" s="495" t="str">
        <f t="shared" si="5"/>
        <v/>
      </c>
      <c r="R8" s="495">
        <f t="shared" si="6"/>
        <v>0</v>
      </c>
    </row>
    <row r="9">
      <c r="A9" s="571">
        <v>7.0</v>
      </c>
      <c r="B9" s="585" t="s">
        <v>53</v>
      </c>
      <c r="C9" s="573" t="s">
        <v>54</v>
      </c>
      <c r="D9" s="572" t="s">
        <v>55</v>
      </c>
      <c r="E9" s="573" t="s">
        <v>56</v>
      </c>
      <c r="F9" s="573">
        <v>31074.0</v>
      </c>
      <c r="G9" s="574"/>
      <c r="H9" s="574"/>
      <c r="I9" s="575">
        <v>45691.0</v>
      </c>
      <c r="J9" s="576">
        <f t="shared" si="1"/>
        <v>45698</v>
      </c>
      <c r="K9" s="577">
        <f t="shared" si="2"/>
        <v>45705</v>
      </c>
      <c r="L9" s="38"/>
      <c r="M9" s="492" t="str">
        <f t="shared" si="3"/>
        <v/>
      </c>
      <c r="N9" s="492" t="str">
        <f t="shared" si="4"/>
        <v/>
      </c>
      <c r="O9" s="574" t="s">
        <v>57</v>
      </c>
      <c r="P9" s="38"/>
      <c r="Q9" s="495" t="str">
        <f t="shared" si="5"/>
        <v/>
      </c>
      <c r="R9" s="495">
        <f t="shared" si="6"/>
        <v>0</v>
      </c>
    </row>
    <row r="10">
      <c r="A10" s="571">
        <v>8.0</v>
      </c>
      <c r="B10" s="585" t="s">
        <v>58</v>
      </c>
      <c r="C10" s="573" t="s">
        <v>54</v>
      </c>
      <c r="D10" s="572" t="s">
        <v>55</v>
      </c>
      <c r="E10" s="573" t="s">
        <v>56</v>
      </c>
      <c r="F10" s="573">
        <v>49500.0</v>
      </c>
      <c r="G10" s="574"/>
      <c r="H10" s="574"/>
      <c r="I10" s="575">
        <v>45691.0</v>
      </c>
      <c r="J10" s="576">
        <f t="shared" si="1"/>
        <v>45698</v>
      </c>
      <c r="K10" s="577">
        <f t="shared" si="2"/>
        <v>45705</v>
      </c>
      <c r="L10" s="38"/>
      <c r="M10" s="492" t="str">
        <f t="shared" si="3"/>
        <v/>
      </c>
      <c r="N10" s="492" t="str">
        <f t="shared" si="4"/>
        <v/>
      </c>
      <c r="O10" s="574" t="s">
        <v>59</v>
      </c>
      <c r="P10" s="38"/>
      <c r="Q10" s="495" t="str">
        <f t="shared" si="5"/>
        <v/>
      </c>
      <c r="R10" s="495">
        <f t="shared" si="6"/>
        <v>0</v>
      </c>
    </row>
    <row r="11">
      <c r="A11" s="585">
        <v>9.0</v>
      </c>
      <c r="B11" s="585" t="s">
        <v>60</v>
      </c>
      <c r="C11" s="573" t="s">
        <v>61</v>
      </c>
      <c r="D11" s="573">
        <v>9.530045383E9</v>
      </c>
      <c r="E11" s="573" t="s">
        <v>62</v>
      </c>
      <c r="F11" s="573">
        <v>15000.0</v>
      </c>
      <c r="G11" s="574"/>
      <c r="H11" s="574"/>
      <c r="I11" s="575">
        <v>45661.0</v>
      </c>
      <c r="J11" s="576">
        <f t="shared" si="1"/>
        <v>45668</v>
      </c>
      <c r="K11" s="577">
        <f t="shared" si="2"/>
        <v>45675</v>
      </c>
      <c r="L11" s="586"/>
      <c r="M11" s="492" t="str">
        <f t="shared" si="3"/>
        <v/>
      </c>
      <c r="N11" s="492" t="str">
        <f t="shared" si="4"/>
        <v/>
      </c>
      <c r="O11" s="574" t="s">
        <v>63</v>
      </c>
      <c r="P11" s="38"/>
      <c r="Q11" s="495" t="str">
        <f t="shared" si="5"/>
        <v/>
      </c>
      <c r="R11" s="495">
        <f t="shared" si="6"/>
        <v>0</v>
      </c>
    </row>
    <row r="12">
      <c r="A12" s="570">
        <v>10.0</v>
      </c>
      <c r="B12" s="585" t="s">
        <v>64</v>
      </c>
      <c r="C12" s="573" t="s">
        <v>65</v>
      </c>
      <c r="D12" s="573" t="s">
        <v>3478</v>
      </c>
      <c r="E12" s="573" t="s">
        <v>66</v>
      </c>
      <c r="F12" s="590"/>
      <c r="G12" s="574"/>
      <c r="H12" s="574"/>
      <c r="I12" s="575">
        <v>45661.0</v>
      </c>
      <c r="J12" s="576">
        <f t="shared" si="1"/>
        <v>45668</v>
      </c>
      <c r="K12" s="577">
        <f t="shared" si="2"/>
        <v>45675</v>
      </c>
      <c r="L12" s="586"/>
      <c r="M12" s="492" t="str">
        <f t="shared" si="3"/>
        <v/>
      </c>
      <c r="N12" s="492" t="str">
        <f t="shared" si="4"/>
        <v/>
      </c>
      <c r="O12" s="574" t="s">
        <v>67</v>
      </c>
      <c r="P12" s="591" t="s">
        <v>3479</v>
      </c>
      <c r="Q12" s="495" t="str">
        <f t="shared" si="5"/>
        <v/>
      </c>
      <c r="R12" s="495">
        <f t="shared" si="6"/>
        <v>0</v>
      </c>
    </row>
    <row r="13">
      <c r="A13" s="570">
        <v>11.0</v>
      </c>
      <c r="B13" s="119" t="s">
        <v>68</v>
      </c>
      <c r="C13" s="572" t="s">
        <v>69</v>
      </c>
      <c r="D13" s="573">
        <v>9.897385555E9</v>
      </c>
      <c r="E13" s="573" t="s">
        <v>70</v>
      </c>
      <c r="F13" s="573" t="s">
        <v>71</v>
      </c>
      <c r="G13" s="574"/>
      <c r="H13" s="574"/>
      <c r="I13" s="575">
        <v>45661.0</v>
      </c>
      <c r="J13" s="576">
        <f t="shared" si="1"/>
        <v>45668</v>
      </c>
      <c r="K13" s="577">
        <f t="shared" si="2"/>
        <v>45675</v>
      </c>
      <c r="L13" s="586"/>
      <c r="M13" s="492" t="str">
        <f t="shared" si="3"/>
        <v/>
      </c>
      <c r="N13" s="492" t="str">
        <f t="shared" si="4"/>
        <v/>
      </c>
      <c r="O13" s="574" t="s">
        <v>72</v>
      </c>
      <c r="P13" s="591" t="s">
        <v>3480</v>
      </c>
      <c r="Q13" s="495" t="str">
        <f t="shared" si="5"/>
        <v/>
      </c>
      <c r="R13" s="495">
        <f t="shared" si="6"/>
        <v>0</v>
      </c>
    </row>
    <row r="14">
      <c r="A14" s="570">
        <v>12.0</v>
      </c>
      <c r="B14" s="585" t="s">
        <v>73</v>
      </c>
      <c r="C14" s="573" t="s">
        <v>74</v>
      </c>
      <c r="D14" s="573">
        <v>7.357537994E9</v>
      </c>
      <c r="E14" s="573" t="s">
        <v>75</v>
      </c>
      <c r="F14" s="573">
        <v>42000.0</v>
      </c>
      <c r="G14" s="574"/>
      <c r="H14" s="574"/>
      <c r="I14" s="575">
        <v>45692.0</v>
      </c>
      <c r="J14" s="576">
        <f t="shared" si="1"/>
        <v>45699</v>
      </c>
      <c r="K14" s="577">
        <f t="shared" si="2"/>
        <v>45706</v>
      </c>
      <c r="L14" s="38"/>
      <c r="M14" s="492" t="str">
        <f t="shared" si="3"/>
        <v/>
      </c>
      <c r="N14" s="492" t="str">
        <f t="shared" si="4"/>
        <v/>
      </c>
      <c r="O14" s="574" t="s">
        <v>76</v>
      </c>
      <c r="P14" s="38"/>
      <c r="Q14" s="495" t="str">
        <f t="shared" si="5"/>
        <v/>
      </c>
      <c r="R14" s="495">
        <f t="shared" si="6"/>
        <v>0</v>
      </c>
    </row>
    <row r="15">
      <c r="A15" s="27">
        <v>13.0</v>
      </c>
      <c r="B15" s="27" t="s">
        <v>77</v>
      </c>
      <c r="C15" s="592" t="s">
        <v>78</v>
      </c>
      <c r="D15" s="579">
        <v>9.919034923E9</v>
      </c>
      <c r="E15" s="579" t="s">
        <v>79</v>
      </c>
      <c r="F15" s="580">
        <v>2610.0</v>
      </c>
      <c r="G15" s="582"/>
      <c r="H15" s="582"/>
      <c r="I15" s="575">
        <v>45692.0</v>
      </c>
      <c r="J15" s="576">
        <f t="shared" si="1"/>
        <v>45699</v>
      </c>
      <c r="K15" s="577">
        <f t="shared" si="2"/>
        <v>45706</v>
      </c>
      <c r="L15" s="38"/>
      <c r="M15" s="492" t="str">
        <f t="shared" si="3"/>
        <v/>
      </c>
      <c r="N15" s="492" t="str">
        <f t="shared" si="4"/>
        <v/>
      </c>
      <c r="O15" s="38"/>
      <c r="P15" s="584" t="s">
        <v>3481</v>
      </c>
      <c r="Q15" s="495" t="str">
        <f t="shared" si="5"/>
        <v/>
      </c>
      <c r="R15" s="495">
        <f t="shared" si="6"/>
        <v>0</v>
      </c>
    </row>
    <row r="16">
      <c r="A16" s="27">
        <v>14.0</v>
      </c>
      <c r="B16" s="27" t="s">
        <v>80</v>
      </c>
      <c r="C16" s="580" t="s">
        <v>81</v>
      </c>
      <c r="D16" s="580">
        <v>9.039059147E9</v>
      </c>
      <c r="E16" s="593" t="s">
        <v>82</v>
      </c>
      <c r="F16" s="582"/>
      <c r="G16" s="582"/>
      <c r="H16" s="582"/>
      <c r="I16" s="575">
        <v>45720.0</v>
      </c>
      <c r="J16" s="576">
        <f t="shared" si="1"/>
        <v>45727</v>
      </c>
      <c r="K16" s="577">
        <f t="shared" si="2"/>
        <v>45734</v>
      </c>
      <c r="L16" s="38"/>
      <c r="M16" s="492" t="str">
        <f t="shared" si="3"/>
        <v/>
      </c>
      <c r="N16" s="492" t="str">
        <f t="shared" si="4"/>
        <v/>
      </c>
      <c r="O16" s="38"/>
      <c r="P16" s="584" t="s">
        <v>3482</v>
      </c>
      <c r="Q16" s="495" t="str">
        <f t="shared" si="5"/>
        <v/>
      </c>
      <c r="R16" s="495">
        <f t="shared" si="6"/>
        <v>0</v>
      </c>
    </row>
    <row r="17">
      <c r="A17" s="570">
        <v>15.0</v>
      </c>
      <c r="B17" s="119" t="s">
        <v>84</v>
      </c>
      <c r="C17" s="572" t="s">
        <v>85</v>
      </c>
      <c r="D17" s="572">
        <v>8.142642071E9</v>
      </c>
      <c r="E17" s="572" t="s">
        <v>86</v>
      </c>
      <c r="F17" s="572">
        <v>76169.0</v>
      </c>
      <c r="G17" s="574"/>
      <c r="H17" s="574"/>
      <c r="I17" s="575">
        <v>45720.0</v>
      </c>
      <c r="J17" s="576">
        <f t="shared" si="1"/>
        <v>45727</v>
      </c>
      <c r="K17" s="577">
        <f t="shared" si="2"/>
        <v>45734</v>
      </c>
      <c r="L17" s="38"/>
      <c r="M17" s="492" t="str">
        <f t="shared" si="3"/>
        <v/>
      </c>
      <c r="N17" s="492" t="str">
        <f t="shared" si="4"/>
        <v/>
      </c>
      <c r="O17" s="574" t="s">
        <v>87</v>
      </c>
      <c r="P17" s="38"/>
      <c r="Q17" s="495" t="str">
        <f t="shared" si="5"/>
        <v/>
      </c>
      <c r="R17" s="495">
        <f t="shared" si="6"/>
        <v>0</v>
      </c>
    </row>
    <row r="18">
      <c r="A18" s="570">
        <v>16.0</v>
      </c>
      <c r="B18" s="119" t="s">
        <v>3483</v>
      </c>
      <c r="C18" s="572" t="s">
        <v>89</v>
      </c>
      <c r="D18" s="572">
        <v>9.725697693E9</v>
      </c>
      <c r="E18" s="572" t="s">
        <v>90</v>
      </c>
      <c r="F18" s="573">
        <v>430000.0</v>
      </c>
      <c r="G18" s="574"/>
      <c r="H18" s="574"/>
      <c r="I18" s="581">
        <v>45762.0</v>
      </c>
      <c r="J18" s="594">
        <f t="shared" si="1"/>
        <v>45769</v>
      </c>
      <c r="K18" s="595">
        <f t="shared" si="2"/>
        <v>45776</v>
      </c>
      <c r="L18" s="38"/>
      <c r="M18" s="492" t="str">
        <f t="shared" si="3"/>
        <v/>
      </c>
      <c r="N18" s="492" t="str">
        <f t="shared" si="4"/>
        <v/>
      </c>
      <c r="O18" s="80" t="s">
        <v>3484</v>
      </c>
      <c r="P18" s="38"/>
      <c r="Q18" s="495" t="str">
        <f t="shared" si="5"/>
        <v/>
      </c>
      <c r="R18" s="495">
        <f t="shared" si="6"/>
        <v>0</v>
      </c>
    </row>
    <row r="19">
      <c r="A19" s="27">
        <v>17.0</v>
      </c>
      <c r="B19" s="27" t="s">
        <v>92</v>
      </c>
      <c r="C19" s="579"/>
      <c r="D19" s="579" t="s">
        <v>94</v>
      </c>
      <c r="E19" s="579" t="s">
        <v>79</v>
      </c>
      <c r="F19" s="579">
        <v>9846.0</v>
      </c>
      <c r="G19" s="582"/>
      <c r="H19" s="582"/>
      <c r="I19" s="588">
        <v>45720.0</v>
      </c>
      <c r="J19" s="576">
        <f t="shared" si="1"/>
        <v>45727</v>
      </c>
      <c r="K19" s="577">
        <f t="shared" si="2"/>
        <v>45734</v>
      </c>
      <c r="L19" s="38"/>
      <c r="M19" s="492" t="str">
        <f t="shared" si="3"/>
        <v/>
      </c>
      <c r="N19" s="492" t="str">
        <f t="shared" si="4"/>
        <v/>
      </c>
      <c r="O19" s="38"/>
      <c r="P19" s="584" t="s">
        <v>3485</v>
      </c>
      <c r="Q19" s="495" t="str">
        <f t="shared" si="5"/>
        <v/>
      </c>
      <c r="R19" s="495">
        <f t="shared" si="6"/>
        <v>0</v>
      </c>
    </row>
    <row r="20">
      <c r="A20" s="585">
        <v>18.0</v>
      </c>
      <c r="B20" s="585" t="s">
        <v>95</v>
      </c>
      <c r="C20" s="572" t="s">
        <v>96</v>
      </c>
      <c r="D20" s="572" t="s">
        <v>97</v>
      </c>
      <c r="E20" s="573" t="s">
        <v>98</v>
      </c>
      <c r="F20" s="573">
        <v>31450.0</v>
      </c>
      <c r="G20" s="574"/>
      <c r="H20" s="574"/>
      <c r="I20" s="575">
        <v>45720.0</v>
      </c>
      <c r="J20" s="576">
        <f t="shared" si="1"/>
        <v>45727</v>
      </c>
      <c r="K20" s="577">
        <f t="shared" si="2"/>
        <v>45734</v>
      </c>
      <c r="L20" s="38"/>
      <c r="M20" s="492" t="str">
        <f t="shared" si="3"/>
        <v/>
      </c>
      <c r="N20" s="492" t="str">
        <f t="shared" si="4"/>
        <v/>
      </c>
      <c r="O20" s="574" t="s">
        <v>99</v>
      </c>
      <c r="P20" s="584" t="s">
        <v>3486</v>
      </c>
      <c r="Q20" s="495" t="str">
        <f t="shared" si="5"/>
        <v/>
      </c>
      <c r="R20" s="495">
        <f t="shared" si="6"/>
        <v>0</v>
      </c>
    </row>
    <row r="21">
      <c r="A21" s="27">
        <v>19.0</v>
      </c>
      <c r="B21" s="27" t="s">
        <v>100</v>
      </c>
      <c r="C21" s="580" t="s">
        <v>101</v>
      </c>
      <c r="D21" s="579">
        <v>7.259871604E9</v>
      </c>
      <c r="E21" s="580" t="s">
        <v>102</v>
      </c>
      <c r="F21" s="580">
        <v>7685.0</v>
      </c>
      <c r="G21" s="580"/>
      <c r="H21" s="582"/>
      <c r="I21" s="575">
        <v>45751.0</v>
      </c>
      <c r="J21" s="576">
        <f t="shared" si="1"/>
        <v>45758</v>
      </c>
      <c r="K21" s="577">
        <f t="shared" si="2"/>
        <v>45765</v>
      </c>
      <c r="L21" s="580"/>
      <c r="M21" s="492" t="str">
        <f t="shared" si="3"/>
        <v/>
      </c>
      <c r="N21" s="492" t="str">
        <f t="shared" si="4"/>
        <v/>
      </c>
      <c r="O21" s="38"/>
      <c r="P21" s="584" t="s">
        <v>3487</v>
      </c>
      <c r="Q21" s="495" t="str">
        <f t="shared" si="5"/>
        <v/>
      </c>
      <c r="R21" s="495">
        <f t="shared" si="6"/>
        <v>0</v>
      </c>
    </row>
    <row r="22">
      <c r="A22" s="585">
        <v>20.0</v>
      </c>
      <c r="B22" s="585" t="s">
        <v>103</v>
      </c>
      <c r="C22" s="572"/>
      <c r="D22" s="572">
        <v>7.973637413E9</v>
      </c>
      <c r="E22" s="572" t="s">
        <v>105</v>
      </c>
      <c r="F22" s="573">
        <v>139000.0</v>
      </c>
      <c r="G22" s="574"/>
      <c r="H22" s="574"/>
      <c r="I22" s="588">
        <v>45720.0</v>
      </c>
      <c r="J22" s="576">
        <f t="shared" si="1"/>
        <v>45727</v>
      </c>
      <c r="K22" s="577">
        <f t="shared" si="2"/>
        <v>45734</v>
      </c>
      <c r="L22" s="38"/>
      <c r="M22" s="492" t="str">
        <f t="shared" si="3"/>
        <v/>
      </c>
      <c r="N22" s="492" t="str">
        <f t="shared" si="4"/>
        <v/>
      </c>
      <c r="O22" s="80" t="s">
        <v>3488</v>
      </c>
      <c r="P22" s="38"/>
      <c r="Q22" s="495" t="str">
        <f t="shared" si="5"/>
        <v/>
      </c>
      <c r="R22" s="495">
        <f t="shared" si="6"/>
        <v>0</v>
      </c>
    </row>
    <row r="23">
      <c r="A23" s="596">
        <v>21.0</v>
      </c>
      <c r="B23" s="157" t="s">
        <v>107</v>
      </c>
      <c r="C23" s="572" t="s">
        <v>108</v>
      </c>
      <c r="D23" s="573"/>
      <c r="E23" s="573" t="s">
        <v>109</v>
      </c>
      <c r="F23" s="573">
        <v>10000.0</v>
      </c>
      <c r="G23" s="574"/>
      <c r="H23" s="574"/>
      <c r="I23" s="575">
        <v>45720.0</v>
      </c>
      <c r="J23" s="576">
        <f t="shared" si="1"/>
        <v>45727</v>
      </c>
      <c r="K23" s="577">
        <f t="shared" si="2"/>
        <v>45734</v>
      </c>
      <c r="L23" s="597">
        <v>45783.0</v>
      </c>
      <c r="M23" s="492" t="str">
        <f t="shared" si="3"/>
        <v/>
      </c>
      <c r="N23" s="492" t="str">
        <f t="shared" si="4"/>
        <v/>
      </c>
      <c r="O23" s="574" t="s">
        <v>110</v>
      </c>
      <c r="P23" s="38"/>
      <c r="Q23" s="495" t="str">
        <f t="shared" si="5"/>
        <v/>
      </c>
      <c r="R23" s="495">
        <f t="shared" si="6"/>
        <v>0</v>
      </c>
    </row>
    <row r="24">
      <c r="A24" s="570">
        <v>22.0</v>
      </c>
      <c r="B24" s="585" t="s">
        <v>111</v>
      </c>
      <c r="C24" s="572" t="s">
        <v>112</v>
      </c>
      <c r="D24" s="572" t="s">
        <v>113</v>
      </c>
      <c r="E24" s="573" t="s">
        <v>114</v>
      </c>
      <c r="F24" s="573">
        <v>79592.0</v>
      </c>
      <c r="G24" s="574"/>
      <c r="H24" s="574"/>
      <c r="I24" s="575">
        <v>45781.0</v>
      </c>
      <c r="J24" s="576">
        <f t="shared" si="1"/>
        <v>45788</v>
      </c>
      <c r="K24" s="577">
        <f t="shared" si="2"/>
        <v>45795</v>
      </c>
      <c r="L24" s="38"/>
      <c r="M24" s="492" t="str">
        <f t="shared" si="3"/>
        <v/>
      </c>
      <c r="N24" s="492" t="str">
        <f t="shared" si="4"/>
        <v/>
      </c>
      <c r="O24" s="574" t="s">
        <v>115</v>
      </c>
      <c r="P24" s="38"/>
      <c r="Q24" s="495" t="str">
        <f t="shared" si="5"/>
        <v/>
      </c>
      <c r="R24" s="495">
        <f t="shared" si="6"/>
        <v>0</v>
      </c>
    </row>
    <row r="25">
      <c r="A25" s="570">
        <v>23.0</v>
      </c>
      <c r="B25" s="119" t="s">
        <v>116</v>
      </c>
      <c r="C25" s="572" t="s">
        <v>112</v>
      </c>
      <c r="D25" s="572" t="s">
        <v>113</v>
      </c>
      <c r="E25" s="573"/>
      <c r="F25" s="573">
        <v>109732.0</v>
      </c>
      <c r="G25" s="574"/>
      <c r="H25" s="574"/>
      <c r="I25" s="575">
        <v>45781.0</v>
      </c>
      <c r="J25" s="576">
        <f t="shared" si="1"/>
        <v>45788</v>
      </c>
      <c r="K25" s="577">
        <f t="shared" si="2"/>
        <v>45795</v>
      </c>
      <c r="L25" s="38"/>
      <c r="M25" s="492" t="str">
        <f t="shared" si="3"/>
        <v/>
      </c>
      <c r="N25" s="492" t="str">
        <f t="shared" si="4"/>
        <v/>
      </c>
      <c r="O25" s="574" t="s">
        <v>117</v>
      </c>
      <c r="P25" s="38"/>
      <c r="Q25" s="495" t="str">
        <f t="shared" si="5"/>
        <v/>
      </c>
      <c r="R25" s="495">
        <f t="shared" si="6"/>
        <v>0</v>
      </c>
    </row>
    <row r="26">
      <c r="A26" s="27">
        <v>24.0</v>
      </c>
      <c r="B26" s="27" t="s">
        <v>118</v>
      </c>
      <c r="C26" s="582"/>
      <c r="D26" s="582"/>
      <c r="E26" s="580" t="s">
        <v>119</v>
      </c>
      <c r="F26" s="582"/>
      <c r="G26" s="587"/>
      <c r="H26" s="587"/>
      <c r="I26" s="582"/>
      <c r="J26" s="494" t="str">
        <f t="shared" si="1"/>
        <v/>
      </c>
      <c r="K26" s="492" t="str">
        <f t="shared" si="2"/>
        <v/>
      </c>
      <c r="L26" s="38"/>
      <c r="M26" s="492" t="str">
        <f t="shared" si="3"/>
        <v/>
      </c>
      <c r="N26" s="492" t="str">
        <f t="shared" si="4"/>
        <v/>
      </c>
      <c r="O26" s="80" t="s">
        <v>120</v>
      </c>
      <c r="P26" s="38"/>
      <c r="Q26" s="495" t="str">
        <f t="shared" si="5"/>
        <v/>
      </c>
      <c r="R26" s="495">
        <f t="shared" si="6"/>
        <v>0</v>
      </c>
    </row>
    <row r="27">
      <c r="A27" s="585">
        <v>25.0</v>
      </c>
      <c r="B27" s="585" t="s">
        <v>121</v>
      </c>
      <c r="C27" s="590"/>
      <c r="D27" s="590"/>
      <c r="E27" s="573" t="s">
        <v>122</v>
      </c>
      <c r="F27" s="590"/>
      <c r="G27" s="574"/>
      <c r="H27" s="574"/>
      <c r="I27" s="582"/>
      <c r="J27" s="494" t="str">
        <f t="shared" si="1"/>
        <v/>
      </c>
      <c r="K27" s="492" t="str">
        <f t="shared" si="2"/>
        <v/>
      </c>
      <c r="L27" s="38"/>
      <c r="M27" s="492" t="str">
        <f t="shared" si="3"/>
        <v/>
      </c>
      <c r="N27" s="492" t="str">
        <f t="shared" si="4"/>
        <v/>
      </c>
      <c r="O27" s="80" t="s">
        <v>123</v>
      </c>
      <c r="P27" s="38"/>
      <c r="Q27" s="495" t="str">
        <f t="shared" si="5"/>
        <v/>
      </c>
      <c r="R27" s="495">
        <f t="shared" si="6"/>
        <v>0</v>
      </c>
    </row>
    <row r="28">
      <c r="A28" s="571">
        <v>26.0</v>
      </c>
      <c r="B28" s="585" t="s">
        <v>124</v>
      </c>
      <c r="C28" s="573" t="s">
        <v>125</v>
      </c>
      <c r="D28" s="573">
        <v>7.740032621E9</v>
      </c>
      <c r="E28" s="573" t="s">
        <v>126</v>
      </c>
      <c r="F28" s="573">
        <v>65578.0</v>
      </c>
      <c r="G28" s="587"/>
      <c r="H28" s="587"/>
      <c r="I28" s="575">
        <v>45904.0</v>
      </c>
      <c r="J28" s="576">
        <f t="shared" si="1"/>
        <v>45911</v>
      </c>
      <c r="K28" s="577">
        <f t="shared" si="2"/>
        <v>45918</v>
      </c>
      <c r="L28" s="38"/>
      <c r="M28" s="492" t="str">
        <f t="shared" si="3"/>
        <v/>
      </c>
      <c r="N28" s="492" t="str">
        <f t="shared" si="4"/>
        <v/>
      </c>
      <c r="O28" s="80" t="s">
        <v>127</v>
      </c>
      <c r="P28" s="584" t="s">
        <v>3489</v>
      </c>
      <c r="Q28" s="495" t="str">
        <f t="shared" si="5"/>
        <v/>
      </c>
      <c r="R28" s="495">
        <f t="shared" si="6"/>
        <v>0</v>
      </c>
    </row>
    <row r="29">
      <c r="A29" s="27">
        <v>27.0</v>
      </c>
      <c r="B29" s="27" t="s">
        <v>128</v>
      </c>
      <c r="C29" s="598" t="s">
        <v>129</v>
      </c>
      <c r="D29" s="580">
        <v>9.586913871E9</v>
      </c>
      <c r="E29" s="582"/>
      <c r="F29" s="582"/>
      <c r="G29" s="587"/>
      <c r="H29" s="587"/>
      <c r="I29" s="599"/>
      <c r="J29" s="494" t="str">
        <f t="shared" si="1"/>
        <v/>
      </c>
      <c r="K29" s="492" t="str">
        <f t="shared" si="2"/>
        <v/>
      </c>
      <c r="L29" s="38"/>
      <c r="M29" s="492" t="str">
        <f t="shared" si="3"/>
        <v/>
      </c>
      <c r="N29" s="492" t="str">
        <f t="shared" si="4"/>
        <v/>
      </c>
      <c r="O29" s="80" t="s">
        <v>131</v>
      </c>
      <c r="P29" s="38"/>
      <c r="Q29" s="495" t="str">
        <f t="shared" si="5"/>
        <v/>
      </c>
      <c r="R29" s="495">
        <f t="shared" si="6"/>
        <v>0</v>
      </c>
    </row>
    <row r="30">
      <c r="A30" s="27">
        <v>28.0</v>
      </c>
      <c r="B30" s="27" t="s">
        <v>132</v>
      </c>
      <c r="C30" s="580" t="s">
        <v>133</v>
      </c>
      <c r="D30" s="580">
        <v>6.0116799253E11</v>
      </c>
      <c r="E30" s="580" t="s">
        <v>134</v>
      </c>
      <c r="F30" s="580">
        <v>42806.0</v>
      </c>
      <c r="G30" s="587"/>
      <c r="H30" s="587"/>
      <c r="I30" s="575">
        <v>45781.0</v>
      </c>
      <c r="J30" s="576">
        <f t="shared" si="1"/>
        <v>45788</v>
      </c>
      <c r="K30" s="577">
        <f t="shared" si="2"/>
        <v>45795</v>
      </c>
      <c r="L30" s="38"/>
      <c r="M30" s="492" t="str">
        <f t="shared" si="3"/>
        <v/>
      </c>
      <c r="N30" s="492" t="str">
        <f t="shared" si="4"/>
        <v/>
      </c>
      <c r="O30" s="80" t="s">
        <v>136</v>
      </c>
      <c r="P30" s="38"/>
      <c r="Q30" s="495" t="str">
        <f t="shared" si="5"/>
        <v/>
      </c>
      <c r="R30" s="495">
        <f t="shared" si="6"/>
        <v>0</v>
      </c>
    </row>
    <row r="31">
      <c r="A31" s="585">
        <v>29.0</v>
      </c>
      <c r="B31" s="571" t="s">
        <v>137</v>
      </c>
      <c r="C31" s="573" t="s">
        <v>96</v>
      </c>
      <c r="D31" s="572" t="s">
        <v>97</v>
      </c>
      <c r="E31" s="573" t="s">
        <v>138</v>
      </c>
      <c r="F31" s="573">
        <v>23167.0</v>
      </c>
      <c r="G31" s="574"/>
      <c r="H31" s="574"/>
      <c r="I31" s="575">
        <v>45812.0</v>
      </c>
      <c r="J31" s="576">
        <f t="shared" si="1"/>
        <v>45819</v>
      </c>
      <c r="K31" s="577">
        <f t="shared" si="2"/>
        <v>45826</v>
      </c>
      <c r="L31" s="38"/>
      <c r="M31" s="492" t="str">
        <f t="shared" si="3"/>
        <v/>
      </c>
      <c r="N31" s="492" t="str">
        <f t="shared" si="4"/>
        <v/>
      </c>
      <c r="O31" s="574" t="s">
        <v>3490</v>
      </c>
      <c r="P31" s="508" t="s">
        <v>3491</v>
      </c>
      <c r="Q31" s="495" t="str">
        <f t="shared" si="5"/>
        <v/>
      </c>
      <c r="R31" s="495">
        <f t="shared" si="6"/>
        <v>0</v>
      </c>
    </row>
    <row r="32" ht="15.0" customHeight="1">
      <c r="A32" s="570">
        <v>30.0</v>
      </c>
      <c r="B32" s="585" t="s">
        <v>140</v>
      </c>
      <c r="C32" s="573" t="s">
        <v>141</v>
      </c>
      <c r="D32" s="573">
        <v>7.999348001E9</v>
      </c>
      <c r="E32" s="573" t="s">
        <v>142</v>
      </c>
      <c r="F32" s="573">
        <v>5507.0</v>
      </c>
      <c r="G32" s="574"/>
      <c r="H32" s="574"/>
      <c r="I32" s="575">
        <v>45812.0</v>
      </c>
      <c r="J32" s="576">
        <f t="shared" si="1"/>
        <v>45819</v>
      </c>
      <c r="K32" s="577">
        <f t="shared" si="2"/>
        <v>45826</v>
      </c>
      <c r="L32" s="578"/>
      <c r="M32" s="492" t="str">
        <f t="shared" si="3"/>
        <v/>
      </c>
      <c r="N32" s="492" t="str">
        <f t="shared" si="4"/>
        <v/>
      </c>
      <c r="O32" s="574" t="s">
        <v>143</v>
      </c>
      <c r="P32" s="578"/>
      <c r="Q32" s="495" t="str">
        <f t="shared" si="5"/>
        <v/>
      </c>
      <c r="R32" s="495">
        <f t="shared" si="6"/>
        <v>0</v>
      </c>
    </row>
    <row r="33">
      <c r="A33" s="585">
        <v>31.0</v>
      </c>
      <c r="B33" s="585" t="s">
        <v>144</v>
      </c>
      <c r="C33" s="572" t="s">
        <v>145</v>
      </c>
      <c r="D33" s="573">
        <v>6.283580388E9</v>
      </c>
      <c r="E33" s="573" t="s">
        <v>146</v>
      </c>
      <c r="F33" s="573">
        <v>108492.0</v>
      </c>
      <c r="G33" s="587"/>
      <c r="H33" s="587"/>
      <c r="I33" s="575">
        <v>45812.0</v>
      </c>
      <c r="J33" s="576">
        <f t="shared" si="1"/>
        <v>45819</v>
      </c>
      <c r="K33" s="577">
        <f t="shared" si="2"/>
        <v>45826</v>
      </c>
      <c r="L33" s="38"/>
      <c r="M33" s="492" t="str">
        <f t="shared" si="3"/>
        <v/>
      </c>
      <c r="N33" s="492" t="str">
        <f t="shared" si="4"/>
        <v/>
      </c>
      <c r="O33" s="80" t="s">
        <v>148</v>
      </c>
      <c r="P33" s="584" t="s">
        <v>3492</v>
      </c>
      <c r="Q33" s="495" t="str">
        <f t="shared" si="5"/>
        <v/>
      </c>
      <c r="R33" s="495">
        <f t="shared" si="6"/>
        <v>0</v>
      </c>
    </row>
    <row r="34">
      <c r="A34" s="570">
        <v>32.0</v>
      </c>
      <c r="B34" s="585" t="s">
        <v>149</v>
      </c>
      <c r="C34" s="573" t="s">
        <v>150</v>
      </c>
      <c r="D34" s="589">
        <v>9.731134544E9</v>
      </c>
      <c r="E34" s="573" t="s">
        <v>151</v>
      </c>
      <c r="F34" s="573">
        <v>54000.0</v>
      </c>
      <c r="G34" s="574"/>
      <c r="H34" s="574"/>
      <c r="I34" s="575">
        <v>45904.0</v>
      </c>
      <c r="J34" s="576">
        <f t="shared" si="1"/>
        <v>45911</v>
      </c>
      <c r="K34" s="577">
        <f t="shared" si="2"/>
        <v>45918</v>
      </c>
      <c r="L34" s="38"/>
      <c r="M34" s="492" t="str">
        <f t="shared" si="3"/>
        <v/>
      </c>
      <c r="N34" s="492" t="str">
        <f t="shared" si="4"/>
        <v/>
      </c>
      <c r="O34" s="574" t="s">
        <v>152</v>
      </c>
      <c r="P34" s="38"/>
      <c r="Q34" s="495" t="str">
        <f t="shared" si="5"/>
        <v/>
      </c>
      <c r="R34" s="495">
        <f t="shared" si="6"/>
        <v>0</v>
      </c>
    </row>
    <row r="35">
      <c r="A35" s="27">
        <v>33.0</v>
      </c>
      <c r="B35" s="27" t="s">
        <v>153</v>
      </c>
      <c r="C35" s="580" t="s">
        <v>154</v>
      </c>
      <c r="D35" s="580">
        <v>9.896429007E9</v>
      </c>
      <c r="E35" s="580" t="s">
        <v>155</v>
      </c>
      <c r="F35" s="580">
        <v>54732.0</v>
      </c>
      <c r="G35" s="582"/>
      <c r="H35" s="582"/>
      <c r="I35" s="575">
        <v>45781.0</v>
      </c>
      <c r="J35" s="576">
        <f t="shared" si="1"/>
        <v>45788</v>
      </c>
      <c r="K35" s="577">
        <f t="shared" si="2"/>
        <v>45795</v>
      </c>
      <c r="L35" s="38"/>
      <c r="M35" s="492" t="str">
        <f t="shared" si="3"/>
        <v/>
      </c>
      <c r="N35" s="492" t="str">
        <f t="shared" si="4"/>
        <v/>
      </c>
      <c r="O35" s="38"/>
      <c r="P35" s="584" t="s">
        <v>3493</v>
      </c>
      <c r="Q35" s="495" t="str">
        <f t="shared" si="5"/>
        <v/>
      </c>
      <c r="R35" s="495">
        <f t="shared" si="6"/>
        <v>0</v>
      </c>
    </row>
    <row r="36">
      <c r="A36" s="27">
        <v>34.0</v>
      </c>
      <c r="B36" s="27" t="s">
        <v>156</v>
      </c>
      <c r="C36" s="579" t="s">
        <v>157</v>
      </c>
      <c r="D36" s="579" t="s">
        <v>158</v>
      </c>
      <c r="E36" s="579" t="s">
        <v>159</v>
      </c>
      <c r="F36" s="580">
        <v>46250.0</v>
      </c>
      <c r="G36" s="582"/>
      <c r="H36" s="582"/>
      <c r="I36" s="575">
        <v>45781.0</v>
      </c>
      <c r="J36" s="576">
        <f t="shared" si="1"/>
        <v>45788</v>
      </c>
      <c r="K36" s="577">
        <f t="shared" si="2"/>
        <v>45795</v>
      </c>
      <c r="L36" s="38"/>
      <c r="M36" s="492" t="str">
        <f t="shared" si="3"/>
        <v/>
      </c>
      <c r="N36" s="492" t="str">
        <f t="shared" si="4"/>
        <v/>
      </c>
      <c r="O36" s="38"/>
      <c r="P36" s="600" t="s">
        <v>3494</v>
      </c>
      <c r="Q36" s="495" t="str">
        <f t="shared" si="5"/>
        <v/>
      </c>
      <c r="R36" s="495">
        <f t="shared" si="6"/>
        <v>0</v>
      </c>
    </row>
    <row r="37">
      <c r="A37" s="585">
        <v>35.0</v>
      </c>
      <c r="B37" s="585" t="s">
        <v>160</v>
      </c>
      <c r="C37" s="572" t="s">
        <v>161</v>
      </c>
      <c r="D37" s="573" t="s">
        <v>162</v>
      </c>
      <c r="E37" s="573" t="s">
        <v>163</v>
      </c>
      <c r="F37" s="573">
        <v>182955.0</v>
      </c>
      <c r="G37" s="574"/>
      <c r="H37" s="574"/>
      <c r="I37" s="575">
        <v>45781.0</v>
      </c>
      <c r="J37" s="576">
        <f t="shared" si="1"/>
        <v>45788</v>
      </c>
      <c r="K37" s="577">
        <f t="shared" si="2"/>
        <v>45795</v>
      </c>
      <c r="L37" s="38"/>
      <c r="M37" s="492" t="str">
        <f t="shared" si="3"/>
        <v/>
      </c>
      <c r="N37" s="492" t="str">
        <f t="shared" si="4"/>
        <v/>
      </c>
      <c r="O37" s="574" t="s">
        <v>164</v>
      </c>
      <c r="P37" s="38"/>
      <c r="Q37" s="495" t="str">
        <f t="shared" si="5"/>
        <v/>
      </c>
      <c r="R37" s="495">
        <f t="shared" si="6"/>
        <v>0</v>
      </c>
    </row>
    <row r="38">
      <c r="A38" s="585">
        <v>36.0</v>
      </c>
      <c r="B38" s="119" t="s">
        <v>165</v>
      </c>
      <c r="C38" s="573" t="s">
        <v>166</v>
      </c>
      <c r="D38" s="573">
        <v>8.80056797E9</v>
      </c>
      <c r="E38" s="573" t="s">
        <v>167</v>
      </c>
      <c r="F38" s="573">
        <v>55497.0</v>
      </c>
      <c r="G38" s="590"/>
      <c r="H38" s="590"/>
      <c r="I38" s="575">
        <v>45812.0</v>
      </c>
      <c r="J38" s="576">
        <f t="shared" si="1"/>
        <v>45819</v>
      </c>
      <c r="K38" s="577">
        <f t="shared" si="2"/>
        <v>45826</v>
      </c>
      <c r="L38" s="38"/>
      <c r="M38" s="492" t="str">
        <f t="shared" si="3"/>
        <v/>
      </c>
      <c r="N38" s="492" t="str">
        <f t="shared" si="4"/>
        <v/>
      </c>
      <c r="O38" s="38"/>
      <c r="P38" s="584" t="s">
        <v>3495</v>
      </c>
      <c r="Q38" s="495" t="str">
        <f t="shared" si="5"/>
        <v/>
      </c>
      <c r="R38" s="495">
        <f t="shared" si="6"/>
        <v>0</v>
      </c>
    </row>
    <row r="39">
      <c r="A39" s="570">
        <v>37.0</v>
      </c>
      <c r="B39" s="585" t="s">
        <v>168</v>
      </c>
      <c r="C39" s="573" t="s">
        <v>169</v>
      </c>
      <c r="D39" s="572" t="s">
        <v>170</v>
      </c>
      <c r="E39" s="573" t="s">
        <v>171</v>
      </c>
      <c r="F39" s="573">
        <v>178606.0</v>
      </c>
      <c r="G39" s="574"/>
      <c r="H39" s="574"/>
      <c r="I39" s="575">
        <v>45812.0</v>
      </c>
      <c r="J39" s="576">
        <f t="shared" si="1"/>
        <v>45819</v>
      </c>
      <c r="K39" s="577">
        <f t="shared" si="2"/>
        <v>45826</v>
      </c>
      <c r="L39" s="578"/>
      <c r="M39" s="492" t="str">
        <f t="shared" si="3"/>
        <v/>
      </c>
      <c r="N39" s="492" t="str">
        <f t="shared" si="4"/>
        <v/>
      </c>
      <c r="O39" s="574" t="s">
        <v>172</v>
      </c>
      <c r="P39" s="578"/>
      <c r="Q39" s="495" t="str">
        <f t="shared" si="5"/>
        <v/>
      </c>
      <c r="R39" s="495">
        <f t="shared" si="6"/>
        <v>0</v>
      </c>
    </row>
    <row r="40">
      <c r="A40" s="570">
        <v>38.0</v>
      </c>
      <c r="B40" s="585" t="s">
        <v>173</v>
      </c>
      <c r="C40" s="572" t="s">
        <v>174</v>
      </c>
      <c r="D40" s="573" t="s">
        <v>175</v>
      </c>
      <c r="E40" s="573" t="s">
        <v>75</v>
      </c>
      <c r="F40" s="573">
        <v>153825.0</v>
      </c>
      <c r="G40" s="574"/>
      <c r="H40" s="574"/>
      <c r="I40" s="575">
        <v>45842.0</v>
      </c>
      <c r="J40" s="576">
        <f t="shared" si="1"/>
        <v>45849</v>
      </c>
      <c r="K40" s="577">
        <f t="shared" si="2"/>
        <v>45856</v>
      </c>
      <c r="L40" s="38"/>
      <c r="M40" s="492" t="str">
        <f t="shared" si="3"/>
        <v/>
      </c>
      <c r="N40" s="492" t="str">
        <f t="shared" si="4"/>
        <v/>
      </c>
      <c r="O40" s="574" t="s">
        <v>176</v>
      </c>
      <c r="P40" s="38"/>
      <c r="Q40" s="495" t="str">
        <f t="shared" si="5"/>
        <v/>
      </c>
      <c r="R40" s="495">
        <f t="shared" si="6"/>
        <v>0</v>
      </c>
    </row>
    <row r="41">
      <c r="A41" s="601">
        <v>39.0</v>
      </c>
      <c r="B41" s="585" t="s">
        <v>177</v>
      </c>
      <c r="C41" s="572" t="s">
        <v>178</v>
      </c>
      <c r="D41" s="572" t="s">
        <v>179</v>
      </c>
      <c r="E41" s="572" t="s">
        <v>180</v>
      </c>
      <c r="F41" s="573">
        <v>175000.0</v>
      </c>
      <c r="G41" s="574"/>
      <c r="H41" s="574"/>
      <c r="I41" s="575">
        <v>45873.0</v>
      </c>
      <c r="J41" s="576">
        <f t="shared" si="1"/>
        <v>45880</v>
      </c>
      <c r="K41" s="577">
        <f t="shared" si="2"/>
        <v>45887</v>
      </c>
      <c r="L41" s="38"/>
      <c r="M41" s="492" t="str">
        <f t="shared" si="3"/>
        <v/>
      </c>
      <c r="N41" s="492" t="str">
        <f t="shared" si="4"/>
        <v/>
      </c>
      <c r="O41" s="574" t="s">
        <v>3496</v>
      </c>
      <c r="P41" s="38"/>
      <c r="Q41" s="495" t="str">
        <f t="shared" si="5"/>
        <v/>
      </c>
      <c r="R41" s="495">
        <f t="shared" si="6"/>
        <v>0</v>
      </c>
    </row>
    <row r="42">
      <c r="A42" s="27">
        <v>40.0</v>
      </c>
      <c r="B42" s="27" t="s">
        <v>182</v>
      </c>
      <c r="C42" s="579" t="s">
        <v>183</v>
      </c>
      <c r="D42" s="582"/>
      <c r="E42" s="579" t="s">
        <v>184</v>
      </c>
      <c r="F42" s="580">
        <v>1099.0</v>
      </c>
      <c r="G42" s="582"/>
      <c r="H42" s="582"/>
      <c r="I42" s="575">
        <v>45873.0</v>
      </c>
      <c r="J42" s="576">
        <f t="shared" si="1"/>
        <v>45880</v>
      </c>
      <c r="K42" s="577">
        <f t="shared" si="2"/>
        <v>45887</v>
      </c>
      <c r="L42" s="38"/>
      <c r="M42" s="492" t="str">
        <f t="shared" si="3"/>
        <v/>
      </c>
      <c r="N42" s="492" t="str">
        <f t="shared" si="4"/>
        <v/>
      </c>
      <c r="O42" s="38"/>
      <c r="P42" s="584" t="s">
        <v>3497</v>
      </c>
      <c r="Q42" s="495" t="str">
        <f t="shared" si="5"/>
        <v/>
      </c>
      <c r="R42" s="495">
        <f t="shared" si="6"/>
        <v>0</v>
      </c>
    </row>
    <row r="43">
      <c r="A43" s="27">
        <v>41.0</v>
      </c>
      <c r="B43" s="27" t="s">
        <v>3498</v>
      </c>
      <c r="C43" s="579" t="s">
        <v>3499</v>
      </c>
      <c r="D43" s="580">
        <v>8.827449603E9</v>
      </c>
      <c r="E43" s="579" t="s">
        <v>1544</v>
      </c>
      <c r="F43" s="580">
        <v>9450.0</v>
      </c>
      <c r="G43" s="582"/>
      <c r="H43" s="582"/>
      <c r="I43" s="575">
        <v>45842.0</v>
      </c>
      <c r="J43" s="576">
        <f t="shared" si="1"/>
        <v>45849</v>
      </c>
      <c r="K43" s="577">
        <f t="shared" si="2"/>
        <v>45856</v>
      </c>
      <c r="L43" s="38"/>
      <c r="M43" s="492" t="str">
        <f t="shared" si="3"/>
        <v/>
      </c>
      <c r="N43" s="492" t="str">
        <f t="shared" si="4"/>
        <v/>
      </c>
      <c r="O43" s="38"/>
      <c r="P43" s="584" t="s">
        <v>3500</v>
      </c>
      <c r="Q43" s="495" t="str">
        <f t="shared" si="5"/>
        <v/>
      </c>
      <c r="R43" s="495">
        <f t="shared" si="6"/>
        <v>0</v>
      </c>
    </row>
    <row r="44">
      <c r="A44" s="27">
        <v>42.0</v>
      </c>
      <c r="B44" s="27" t="s">
        <v>185</v>
      </c>
      <c r="C44" s="580" t="s">
        <v>186</v>
      </c>
      <c r="D44" s="580">
        <v>9.717236065E9</v>
      </c>
      <c r="E44" s="579" t="s">
        <v>187</v>
      </c>
      <c r="F44" s="580">
        <v>49200.0</v>
      </c>
      <c r="G44" s="582"/>
      <c r="H44" s="582"/>
      <c r="I44" s="575">
        <v>45873.0</v>
      </c>
      <c r="J44" s="576">
        <f t="shared" si="1"/>
        <v>45880</v>
      </c>
      <c r="K44" s="577">
        <f t="shared" si="2"/>
        <v>45887</v>
      </c>
      <c r="L44" s="38"/>
      <c r="M44" s="492" t="str">
        <f t="shared" si="3"/>
        <v/>
      </c>
      <c r="N44" s="492" t="str">
        <f t="shared" si="4"/>
        <v/>
      </c>
      <c r="O44" s="38"/>
      <c r="P44" s="584" t="s">
        <v>3501</v>
      </c>
      <c r="Q44" s="495" t="str">
        <f t="shared" si="5"/>
        <v/>
      </c>
      <c r="R44" s="495">
        <f t="shared" si="6"/>
        <v>0</v>
      </c>
    </row>
    <row r="45">
      <c r="A45" s="585">
        <v>43.0</v>
      </c>
      <c r="B45" s="585" t="s">
        <v>188</v>
      </c>
      <c r="C45" s="573" t="s">
        <v>189</v>
      </c>
      <c r="D45" s="573">
        <v>8.707408676E9</v>
      </c>
      <c r="E45" s="573" t="s">
        <v>190</v>
      </c>
      <c r="F45" s="573">
        <v>200.0</v>
      </c>
      <c r="G45" s="602"/>
      <c r="H45" s="602"/>
      <c r="I45" s="582"/>
      <c r="J45" s="494" t="str">
        <f t="shared" si="1"/>
        <v/>
      </c>
      <c r="K45" s="492" t="str">
        <f t="shared" si="2"/>
        <v/>
      </c>
      <c r="L45" s="38"/>
      <c r="M45" s="492" t="str">
        <f t="shared" si="3"/>
        <v/>
      </c>
      <c r="N45" s="492" t="str">
        <f t="shared" si="4"/>
        <v/>
      </c>
      <c r="O45" s="602" t="s">
        <v>191</v>
      </c>
      <c r="P45" s="38"/>
      <c r="Q45" s="495" t="str">
        <f t="shared" si="5"/>
        <v/>
      </c>
      <c r="R45" s="495">
        <f t="shared" si="6"/>
        <v>0</v>
      </c>
    </row>
    <row r="46">
      <c r="A46" s="571">
        <v>44.0</v>
      </c>
      <c r="B46" s="585" t="s">
        <v>192</v>
      </c>
      <c r="C46" s="603" t="s">
        <v>193</v>
      </c>
      <c r="D46" s="604" t="s">
        <v>113</v>
      </c>
      <c r="E46" s="603" t="s">
        <v>114</v>
      </c>
      <c r="F46" s="603">
        <v>78644.0</v>
      </c>
      <c r="G46" s="574"/>
      <c r="H46" s="574"/>
      <c r="I46" s="605">
        <v>45758.0</v>
      </c>
      <c r="J46" s="576">
        <f t="shared" si="1"/>
        <v>45765</v>
      </c>
      <c r="K46" s="577">
        <f t="shared" si="2"/>
        <v>45772</v>
      </c>
      <c r="L46" s="606"/>
      <c r="M46" s="492" t="str">
        <f t="shared" si="3"/>
        <v/>
      </c>
      <c r="N46" s="492" t="str">
        <f t="shared" si="4"/>
        <v/>
      </c>
      <c r="O46" s="574" t="s">
        <v>194</v>
      </c>
      <c r="P46" s="606"/>
      <c r="Q46" s="495" t="str">
        <f t="shared" si="5"/>
        <v/>
      </c>
      <c r="R46" s="495">
        <f t="shared" si="6"/>
        <v>0</v>
      </c>
    </row>
    <row r="47">
      <c r="A47" s="27">
        <v>45.0</v>
      </c>
      <c r="B47" s="27" t="s">
        <v>195</v>
      </c>
      <c r="C47" s="607" t="s">
        <v>193</v>
      </c>
      <c r="D47" s="608" t="s">
        <v>113</v>
      </c>
      <c r="E47" s="607" t="s">
        <v>196</v>
      </c>
      <c r="F47" s="608"/>
      <c r="G47" s="587"/>
      <c r="H47" s="587"/>
      <c r="I47" s="605">
        <v>45995.0</v>
      </c>
      <c r="J47" s="576">
        <f t="shared" si="1"/>
        <v>46002</v>
      </c>
      <c r="K47" s="577">
        <f t="shared" si="2"/>
        <v>46009</v>
      </c>
      <c r="L47" s="606"/>
      <c r="M47" s="492" t="str">
        <f t="shared" si="3"/>
        <v/>
      </c>
      <c r="N47" s="492" t="str">
        <f t="shared" si="4"/>
        <v/>
      </c>
      <c r="O47" s="80" t="s">
        <v>197</v>
      </c>
      <c r="P47" s="606"/>
      <c r="Q47" s="495" t="str">
        <f t="shared" si="5"/>
        <v/>
      </c>
      <c r="R47" s="495">
        <f t="shared" si="6"/>
        <v>0</v>
      </c>
    </row>
    <row r="48">
      <c r="A48" s="570">
        <v>46.0</v>
      </c>
      <c r="B48" s="585" t="s">
        <v>198</v>
      </c>
      <c r="C48" s="572" t="s">
        <v>199</v>
      </c>
      <c r="D48" s="572">
        <v>7.011381913E9</v>
      </c>
      <c r="E48" s="572" t="s">
        <v>200</v>
      </c>
      <c r="F48" s="573">
        <v>25000.0</v>
      </c>
      <c r="G48" s="574"/>
      <c r="H48" s="587"/>
      <c r="I48" s="575">
        <v>45965.0</v>
      </c>
      <c r="J48" s="576">
        <f t="shared" si="1"/>
        <v>45972</v>
      </c>
      <c r="K48" s="577">
        <f t="shared" si="2"/>
        <v>45979</v>
      </c>
      <c r="L48" s="38"/>
      <c r="M48" s="492" t="str">
        <f t="shared" si="3"/>
        <v/>
      </c>
      <c r="N48" s="492" t="str">
        <f t="shared" si="4"/>
        <v/>
      </c>
      <c r="O48" s="574" t="s">
        <v>201</v>
      </c>
      <c r="P48" s="38"/>
      <c r="Q48" s="495" t="str">
        <f t="shared" si="5"/>
        <v/>
      </c>
      <c r="R48" s="495">
        <f t="shared" si="6"/>
        <v>0</v>
      </c>
    </row>
    <row r="49">
      <c r="A49" s="585">
        <v>47.0</v>
      </c>
      <c r="B49" s="585" t="s">
        <v>202</v>
      </c>
      <c r="C49" s="572" t="s">
        <v>203</v>
      </c>
      <c r="D49" s="572" t="s">
        <v>204</v>
      </c>
      <c r="E49" s="572" t="s">
        <v>205</v>
      </c>
      <c r="F49" s="572">
        <v>10732.0</v>
      </c>
      <c r="G49" s="574"/>
      <c r="H49" s="574"/>
      <c r="I49" s="588">
        <v>45965.0</v>
      </c>
      <c r="J49" s="576">
        <f t="shared" si="1"/>
        <v>45972</v>
      </c>
      <c r="K49" s="577">
        <f t="shared" si="2"/>
        <v>45979</v>
      </c>
      <c r="L49" s="38"/>
      <c r="M49" s="492" t="str">
        <f t="shared" si="3"/>
        <v/>
      </c>
      <c r="N49" s="492" t="str">
        <f t="shared" si="4"/>
        <v/>
      </c>
      <c r="O49" s="80" t="s">
        <v>206</v>
      </c>
      <c r="P49" s="38"/>
      <c r="Q49" s="495" t="str">
        <f t="shared" si="5"/>
        <v/>
      </c>
      <c r="R49" s="495">
        <f t="shared" si="6"/>
        <v>0</v>
      </c>
    </row>
    <row r="50">
      <c r="A50" s="585">
        <v>48.0</v>
      </c>
      <c r="B50" s="571" t="s">
        <v>207</v>
      </c>
      <c r="C50" s="572" t="s">
        <v>208</v>
      </c>
      <c r="D50" s="573" t="s">
        <v>209</v>
      </c>
      <c r="E50" s="572" t="s">
        <v>210</v>
      </c>
      <c r="F50" s="572">
        <v>269714.0</v>
      </c>
      <c r="G50" s="574"/>
      <c r="H50" s="574"/>
      <c r="I50" s="588">
        <v>45965.0</v>
      </c>
      <c r="J50" s="576">
        <f t="shared" si="1"/>
        <v>45972</v>
      </c>
      <c r="K50" s="577">
        <f t="shared" si="2"/>
        <v>45979</v>
      </c>
      <c r="L50" s="38"/>
      <c r="M50" s="492" t="str">
        <f t="shared" si="3"/>
        <v/>
      </c>
      <c r="N50" s="492" t="str">
        <f t="shared" si="4"/>
        <v/>
      </c>
      <c r="O50" s="574" t="s">
        <v>3502</v>
      </c>
      <c r="P50" s="508" t="s">
        <v>3503</v>
      </c>
      <c r="Q50" s="495" t="str">
        <f t="shared" si="5"/>
        <v/>
      </c>
      <c r="R50" s="495">
        <f t="shared" si="6"/>
        <v>0</v>
      </c>
    </row>
    <row r="51">
      <c r="A51" s="27">
        <v>49.0</v>
      </c>
      <c r="B51" s="27" t="s">
        <v>212</v>
      </c>
      <c r="C51" s="579" t="s">
        <v>213</v>
      </c>
      <c r="D51" s="579">
        <v>9.999308949E9</v>
      </c>
      <c r="E51" s="579" t="s">
        <v>214</v>
      </c>
      <c r="F51" s="580">
        <v>253155.0</v>
      </c>
      <c r="G51" s="582"/>
      <c r="H51" s="582"/>
      <c r="I51" s="575">
        <v>45965.0</v>
      </c>
      <c r="J51" s="576">
        <f t="shared" si="1"/>
        <v>45972</v>
      </c>
      <c r="K51" s="577">
        <f t="shared" si="2"/>
        <v>45979</v>
      </c>
      <c r="L51" s="38"/>
      <c r="M51" s="492" t="str">
        <f t="shared" si="3"/>
        <v/>
      </c>
      <c r="N51" s="492" t="str">
        <f t="shared" si="4"/>
        <v/>
      </c>
      <c r="O51" s="38"/>
      <c r="P51" s="38"/>
      <c r="Q51" s="495" t="str">
        <f t="shared" si="5"/>
        <v/>
      </c>
      <c r="R51" s="495">
        <f t="shared" si="6"/>
        <v>0</v>
      </c>
    </row>
    <row r="52">
      <c r="A52" s="585">
        <v>50.0</v>
      </c>
      <c r="B52" s="119" t="s">
        <v>215</v>
      </c>
      <c r="C52" s="590"/>
      <c r="D52" s="573" t="s">
        <v>216</v>
      </c>
      <c r="E52" s="573" t="s">
        <v>217</v>
      </c>
      <c r="F52" s="573">
        <v>3550.0</v>
      </c>
      <c r="G52" s="590"/>
      <c r="H52" s="590"/>
      <c r="I52" s="580"/>
      <c r="J52" s="494" t="str">
        <f t="shared" si="1"/>
        <v/>
      </c>
      <c r="K52" s="492" t="str">
        <f t="shared" si="2"/>
        <v/>
      </c>
      <c r="L52" s="38"/>
      <c r="M52" s="492" t="str">
        <f t="shared" si="3"/>
        <v/>
      </c>
      <c r="N52" s="492" t="str">
        <f t="shared" si="4"/>
        <v/>
      </c>
      <c r="O52" s="590"/>
      <c r="P52" s="38"/>
      <c r="Q52" s="495" t="str">
        <f t="shared" si="5"/>
        <v/>
      </c>
      <c r="R52" s="495">
        <f t="shared" si="6"/>
        <v>0</v>
      </c>
    </row>
    <row r="53">
      <c r="A53" s="570">
        <v>51.0</v>
      </c>
      <c r="B53" s="585" t="s">
        <v>219</v>
      </c>
      <c r="C53" s="573" t="s">
        <v>220</v>
      </c>
      <c r="D53" s="573" t="s">
        <v>221</v>
      </c>
      <c r="E53" s="573" t="s">
        <v>222</v>
      </c>
      <c r="F53" s="573">
        <v>34000.0</v>
      </c>
      <c r="G53" s="574"/>
      <c r="H53" s="574"/>
      <c r="I53" s="605">
        <v>45995.0</v>
      </c>
      <c r="J53" s="576">
        <f t="shared" si="1"/>
        <v>46002</v>
      </c>
      <c r="K53" s="577">
        <f t="shared" si="2"/>
        <v>46009</v>
      </c>
      <c r="L53" s="38"/>
      <c r="M53" s="492" t="str">
        <f t="shared" si="3"/>
        <v/>
      </c>
      <c r="N53" s="492" t="str">
        <f t="shared" si="4"/>
        <v/>
      </c>
      <c r="O53" s="574" t="s">
        <v>223</v>
      </c>
      <c r="P53" s="38"/>
      <c r="Q53" s="495" t="str">
        <f t="shared" si="5"/>
        <v/>
      </c>
      <c r="R53" s="495">
        <f t="shared" si="6"/>
        <v>0</v>
      </c>
    </row>
    <row r="54">
      <c r="A54" s="27">
        <v>52.0</v>
      </c>
      <c r="B54" s="27" t="s">
        <v>224</v>
      </c>
      <c r="C54" s="580" t="s">
        <v>225</v>
      </c>
      <c r="D54" s="580">
        <v>6.200080143E9</v>
      </c>
      <c r="E54" s="579" t="s">
        <v>226</v>
      </c>
      <c r="F54" s="580">
        <v>699.0</v>
      </c>
      <c r="G54" s="582"/>
      <c r="H54" s="582"/>
      <c r="I54" s="575">
        <v>45995.0</v>
      </c>
      <c r="J54" s="576">
        <f t="shared" si="1"/>
        <v>46002</v>
      </c>
      <c r="K54" s="577">
        <f t="shared" si="2"/>
        <v>46009</v>
      </c>
      <c r="L54" s="38"/>
      <c r="M54" s="492" t="str">
        <f t="shared" si="3"/>
        <v/>
      </c>
      <c r="N54" s="492" t="str">
        <f t="shared" si="4"/>
        <v/>
      </c>
      <c r="O54" s="38"/>
      <c r="P54" s="36" t="s">
        <v>3504</v>
      </c>
      <c r="Q54" s="495" t="str">
        <f t="shared" si="5"/>
        <v/>
      </c>
      <c r="R54" s="495">
        <f t="shared" si="6"/>
        <v>0</v>
      </c>
    </row>
    <row r="55">
      <c r="A55" s="27">
        <v>53.0</v>
      </c>
      <c r="B55" s="27" t="s">
        <v>227</v>
      </c>
      <c r="C55" s="580" t="s">
        <v>228</v>
      </c>
      <c r="D55" s="580">
        <v>7.549832723E9</v>
      </c>
      <c r="E55" s="579" t="s">
        <v>229</v>
      </c>
      <c r="F55" s="580">
        <v>5995.0</v>
      </c>
      <c r="G55" s="582"/>
      <c r="H55" s="582"/>
      <c r="I55" s="575">
        <v>45995.0</v>
      </c>
      <c r="J55" s="576">
        <f t="shared" si="1"/>
        <v>46002</v>
      </c>
      <c r="K55" s="577">
        <f t="shared" si="2"/>
        <v>46009</v>
      </c>
      <c r="L55" s="38"/>
      <c r="M55" s="492" t="str">
        <f t="shared" si="3"/>
        <v/>
      </c>
      <c r="N55" s="492" t="str">
        <f t="shared" si="4"/>
        <v/>
      </c>
      <c r="O55" s="38"/>
      <c r="P55" s="584" t="s">
        <v>3505</v>
      </c>
      <c r="Q55" s="495" t="str">
        <f t="shared" si="5"/>
        <v/>
      </c>
      <c r="R55" s="495">
        <f t="shared" si="6"/>
        <v>0</v>
      </c>
    </row>
    <row r="56">
      <c r="A56" s="570">
        <v>54.0</v>
      </c>
      <c r="B56" s="585" t="s">
        <v>230</v>
      </c>
      <c r="C56" s="573" t="s">
        <v>231</v>
      </c>
      <c r="D56" s="573" t="s">
        <v>232</v>
      </c>
      <c r="E56" s="572" t="s">
        <v>233</v>
      </c>
      <c r="F56" s="573">
        <v>9660.0</v>
      </c>
      <c r="G56" s="574"/>
      <c r="H56" s="574"/>
      <c r="I56" s="575">
        <v>45995.0</v>
      </c>
      <c r="J56" s="576">
        <f t="shared" si="1"/>
        <v>46002</v>
      </c>
      <c r="K56" s="577">
        <f t="shared" si="2"/>
        <v>46009</v>
      </c>
      <c r="L56" s="38"/>
      <c r="M56" s="492" t="str">
        <f t="shared" si="3"/>
        <v/>
      </c>
      <c r="N56" s="492" t="str">
        <f t="shared" si="4"/>
        <v/>
      </c>
      <c r="O56" s="80" t="s">
        <v>234</v>
      </c>
      <c r="P56" s="38"/>
      <c r="Q56" s="495" t="str">
        <f t="shared" si="5"/>
        <v/>
      </c>
      <c r="R56" s="495">
        <f t="shared" si="6"/>
        <v>0</v>
      </c>
    </row>
    <row r="57">
      <c r="A57" s="585">
        <v>55.0</v>
      </c>
      <c r="B57" s="571" t="s">
        <v>235</v>
      </c>
      <c r="C57" s="572" t="s">
        <v>236</v>
      </c>
      <c r="D57" s="572">
        <v>9.051026903E9</v>
      </c>
      <c r="E57" s="572" t="s">
        <v>237</v>
      </c>
      <c r="F57" s="572">
        <v>13500.0</v>
      </c>
      <c r="G57" s="574"/>
      <c r="H57" s="574"/>
      <c r="I57" s="575">
        <v>45995.0</v>
      </c>
      <c r="J57" s="576">
        <f t="shared" si="1"/>
        <v>46002</v>
      </c>
      <c r="K57" s="577">
        <f t="shared" si="2"/>
        <v>46009</v>
      </c>
      <c r="L57" s="38"/>
      <c r="M57" s="492" t="str">
        <f t="shared" si="3"/>
        <v/>
      </c>
      <c r="N57" s="492" t="str">
        <f t="shared" si="4"/>
        <v/>
      </c>
      <c r="O57" s="574" t="s">
        <v>238</v>
      </c>
      <c r="P57" s="38"/>
      <c r="Q57" s="495" t="str">
        <f t="shared" si="5"/>
        <v/>
      </c>
      <c r="R57" s="495">
        <f t="shared" si="6"/>
        <v>0</v>
      </c>
    </row>
    <row r="58">
      <c r="A58" s="27">
        <v>56.0</v>
      </c>
      <c r="B58" s="27" t="s">
        <v>239</v>
      </c>
      <c r="C58" s="579" t="s">
        <v>240</v>
      </c>
      <c r="D58" s="579">
        <v>8.421113129E9</v>
      </c>
      <c r="E58" s="579" t="s">
        <v>241</v>
      </c>
      <c r="F58" s="580">
        <v>2760.0</v>
      </c>
      <c r="G58" s="582"/>
      <c r="H58" s="582"/>
      <c r="I58" s="575">
        <v>45965.0</v>
      </c>
      <c r="J58" s="576">
        <f t="shared" si="1"/>
        <v>45972</v>
      </c>
      <c r="K58" s="577">
        <f t="shared" si="2"/>
        <v>45979</v>
      </c>
      <c r="L58" s="38"/>
      <c r="M58" s="492" t="str">
        <f t="shared" si="3"/>
        <v/>
      </c>
      <c r="N58" s="492" t="str">
        <f t="shared" si="4"/>
        <v/>
      </c>
      <c r="O58" s="38"/>
      <c r="P58" s="36" t="s">
        <v>3504</v>
      </c>
      <c r="Q58" s="495" t="str">
        <f t="shared" si="5"/>
        <v/>
      </c>
      <c r="R58" s="495">
        <f t="shared" si="6"/>
        <v>0</v>
      </c>
    </row>
    <row r="59">
      <c r="A59" s="245">
        <v>57.0</v>
      </c>
      <c r="B59" s="27" t="s">
        <v>242</v>
      </c>
      <c r="C59" s="580" t="s">
        <v>96</v>
      </c>
      <c r="D59" s="579" t="s">
        <v>97</v>
      </c>
      <c r="E59" s="580" t="s">
        <v>243</v>
      </c>
      <c r="F59" s="580">
        <v>37200.0</v>
      </c>
      <c r="G59" s="582"/>
      <c r="H59" s="582"/>
      <c r="I59" s="581">
        <v>45760.0</v>
      </c>
      <c r="J59" s="594">
        <f t="shared" si="1"/>
        <v>45767</v>
      </c>
      <c r="K59" s="595">
        <f t="shared" si="2"/>
        <v>45774</v>
      </c>
      <c r="L59" s="597">
        <v>45784.0</v>
      </c>
      <c r="M59" s="492" t="str">
        <f t="shared" si="3"/>
        <v/>
      </c>
      <c r="N59" s="492" t="str">
        <f t="shared" si="4"/>
        <v/>
      </c>
      <c r="O59" s="38"/>
      <c r="P59" s="584" t="s">
        <v>3506</v>
      </c>
      <c r="Q59" s="495" t="str">
        <f t="shared" si="5"/>
        <v/>
      </c>
      <c r="R59" s="495">
        <f t="shared" si="6"/>
        <v>0</v>
      </c>
    </row>
    <row r="60">
      <c r="A60" s="27">
        <v>58.0</v>
      </c>
      <c r="B60" s="27" t="s">
        <v>244</v>
      </c>
      <c r="C60" s="580" t="s">
        <v>96</v>
      </c>
      <c r="D60" s="579" t="s">
        <v>97</v>
      </c>
      <c r="E60" s="580" t="s">
        <v>245</v>
      </c>
      <c r="F60" s="580">
        <v>65390.0</v>
      </c>
      <c r="G60" s="582"/>
      <c r="H60" s="582"/>
      <c r="I60" s="580"/>
      <c r="J60" s="494" t="str">
        <f t="shared" si="1"/>
        <v/>
      </c>
      <c r="K60" s="492" t="str">
        <f t="shared" si="2"/>
        <v/>
      </c>
      <c r="L60" s="38"/>
      <c r="M60" s="492" t="str">
        <f t="shared" si="3"/>
        <v/>
      </c>
      <c r="N60" s="492" t="str">
        <f t="shared" si="4"/>
        <v/>
      </c>
      <c r="O60" s="38"/>
      <c r="P60" s="38"/>
      <c r="Q60" s="495" t="str">
        <f t="shared" si="5"/>
        <v/>
      </c>
      <c r="R60" s="495">
        <f t="shared" si="6"/>
        <v>0</v>
      </c>
    </row>
    <row r="61">
      <c r="A61" s="570">
        <v>59.0</v>
      </c>
      <c r="B61" s="585" t="s">
        <v>246</v>
      </c>
      <c r="C61" s="573" t="s">
        <v>3507</v>
      </c>
      <c r="D61" s="573" t="s">
        <v>248</v>
      </c>
      <c r="E61" s="573" t="s">
        <v>249</v>
      </c>
      <c r="F61" s="573">
        <v>46900.0</v>
      </c>
      <c r="G61" s="574"/>
      <c r="H61" s="574"/>
      <c r="I61" s="575">
        <v>45995.0</v>
      </c>
      <c r="J61" s="576">
        <f t="shared" si="1"/>
        <v>46002</v>
      </c>
      <c r="K61" s="577">
        <f t="shared" si="2"/>
        <v>46009</v>
      </c>
      <c r="L61" s="38"/>
      <c r="M61" s="492" t="str">
        <f t="shared" si="3"/>
        <v/>
      </c>
      <c r="N61" s="492" t="str">
        <f t="shared" si="4"/>
        <v/>
      </c>
      <c r="O61" s="574" t="s">
        <v>250</v>
      </c>
      <c r="P61" s="38"/>
      <c r="Q61" s="495" t="str">
        <f t="shared" si="5"/>
        <v/>
      </c>
      <c r="R61" s="495">
        <f t="shared" si="6"/>
        <v>0</v>
      </c>
    </row>
    <row r="62">
      <c r="A62" s="27">
        <v>60.0</v>
      </c>
      <c r="B62" s="27" t="s">
        <v>251</v>
      </c>
      <c r="C62" s="580" t="s">
        <v>252</v>
      </c>
      <c r="D62" s="580" t="s">
        <v>253</v>
      </c>
      <c r="E62" s="580" t="s">
        <v>254</v>
      </c>
      <c r="F62" s="580">
        <v>25000.0</v>
      </c>
      <c r="G62" s="582"/>
      <c r="H62" s="582"/>
      <c r="I62" s="575">
        <v>45995.0</v>
      </c>
      <c r="J62" s="576">
        <f t="shared" si="1"/>
        <v>46002</v>
      </c>
      <c r="K62" s="577">
        <f t="shared" si="2"/>
        <v>46009</v>
      </c>
      <c r="L62" s="38"/>
      <c r="M62" s="492" t="str">
        <f t="shared" si="3"/>
        <v/>
      </c>
      <c r="N62" s="492" t="str">
        <f t="shared" si="4"/>
        <v/>
      </c>
      <c r="O62" s="38"/>
      <c r="P62" s="38"/>
      <c r="Q62" s="495" t="str">
        <f t="shared" si="5"/>
        <v/>
      </c>
      <c r="R62" s="495">
        <f t="shared" si="6"/>
        <v>0</v>
      </c>
    </row>
    <row r="63">
      <c r="A63" s="27">
        <v>61.0</v>
      </c>
      <c r="B63" s="27" t="s">
        <v>255</v>
      </c>
      <c r="C63" s="580" t="s">
        <v>256</v>
      </c>
      <c r="D63" s="593">
        <v>9.814666888E9</v>
      </c>
      <c r="E63" s="580" t="s">
        <v>171</v>
      </c>
      <c r="F63" s="580">
        <v>160189.0</v>
      </c>
      <c r="G63" s="582"/>
      <c r="H63" s="582"/>
      <c r="I63" s="580"/>
      <c r="J63" s="494" t="str">
        <f t="shared" si="1"/>
        <v/>
      </c>
      <c r="K63" s="492" t="str">
        <f t="shared" si="2"/>
        <v/>
      </c>
      <c r="L63" s="38"/>
      <c r="M63" s="492" t="str">
        <f t="shared" si="3"/>
        <v/>
      </c>
      <c r="N63" s="492" t="str">
        <f t="shared" si="4"/>
        <v/>
      </c>
      <c r="O63" s="38"/>
      <c r="P63" s="38"/>
      <c r="Q63" s="495" t="str">
        <f t="shared" si="5"/>
        <v/>
      </c>
      <c r="R63" s="495">
        <f t="shared" si="6"/>
        <v>0</v>
      </c>
    </row>
    <row r="64">
      <c r="A64" s="27">
        <v>62.0</v>
      </c>
      <c r="B64" s="27" t="s">
        <v>257</v>
      </c>
      <c r="C64" s="579" t="s">
        <v>258</v>
      </c>
      <c r="D64" s="579" t="s">
        <v>259</v>
      </c>
      <c r="E64" s="579" t="s">
        <v>260</v>
      </c>
      <c r="F64" s="579">
        <v>24348.0</v>
      </c>
      <c r="G64" s="582"/>
      <c r="H64" s="582"/>
      <c r="I64" s="588">
        <v>45965.0</v>
      </c>
      <c r="J64" s="576">
        <f t="shared" si="1"/>
        <v>45972</v>
      </c>
      <c r="K64" s="577">
        <f t="shared" si="2"/>
        <v>45979</v>
      </c>
      <c r="L64" s="38"/>
      <c r="M64" s="492" t="str">
        <f t="shared" si="3"/>
        <v/>
      </c>
      <c r="N64" s="492" t="str">
        <f t="shared" si="4"/>
        <v/>
      </c>
      <c r="O64" s="38"/>
      <c r="P64" s="38"/>
      <c r="Q64" s="495" t="str">
        <f t="shared" si="5"/>
        <v/>
      </c>
      <c r="R64" s="495">
        <f t="shared" si="6"/>
        <v>0</v>
      </c>
    </row>
    <row r="65">
      <c r="A65" s="27">
        <v>63.0</v>
      </c>
      <c r="B65" s="27" t="s">
        <v>3508</v>
      </c>
      <c r="C65" s="607" t="s">
        <v>193</v>
      </c>
      <c r="D65" s="608" t="s">
        <v>113</v>
      </c>
      <c r="E65" s="580" t="s">
        <v>262</v>
      </c>
      <c r="F65" s="580">
        <v>21168.0</v>
      </c>
      <c r="G65" s="582"/>
      <c r="H65" s="582"/>
      <c r="I65" s="581">
        <v>45761.0</v>
      </c>
      <c r="J65" s="594">
        <f t="shared" si="1"/>
        <v>45768</v>
      </c>
      <c r="K65" s="595">
        <f t="shared" si="2"/>
        <v>45775</v>
      </c>
      <c r="L65" s="38"/>
      <c r="M65" s="492" t="str">
        <f t="shared" si="3"/>
        <v/>
      </c>
      <c r="N65" s="492" t="str">
        <f t="shared" si="4"/>
        <v/>
      </c>
      <c r="O65" s="38"/>
      <c r="P65" s="38"/>
      <c r="Q65" s="495" t="str">
        <f t="shared" si="5"/>
        <v/>
      </c>
      <c r="R65" s="495">
        <f t="shared" si="6"/>
        <v>0</v>
      </c>
    </row>
    <row r="66">
      <c r="A66" s="227">
        <v>64.0</v>
      </c>
      <c r="B66" s="27" t="s">
        <v>3509</v>
      </c>
      <c r="C66" s="580" t="s">
        <v>125</v>
      </c>
      <c r="D66" s="609">
        <v>7.740032621E9</v>
      </c>
      <c r="E66" s="580" t="s">
        <v>264</v>
      </c>
      <c r="F66" s="580">
        <v>77293.0</v>
      </c>
      <c r="G66" s="582"/>
      <c r="H66" s="582"/>
      <c r="I66" s="581">
        <v>45761.0</v>
      </c>
      <c r="J66" s="594">
        <f t="shared" si="1"/>
        <v>45768</v>
      </c>
      <c r="K66" s="595">
        <f t="shared" si="2"/>
        <v>45775</v>
      </c>
      <c r="L66" s="38"/>
      <c r="M66" s="492" t="str">
        <f t="shared" si="3"/>
        <v/>
      </c>
      <c r="N66" s="492" t="str">
        <f t="shared" si="4"/>
        <v/>
      </c>
      <c r="O66" s="38"/>
      <c r="P66" s="38"/>
      <c r="Q66" s="495" t="str">
        <f t="shared" si="5"/>
        <v/>
      </c>
      <c r="R66" s="495">
        <f t="shared" si="6"/>
        <v>0</v>
      </c>
    </row>
    <row r="67">
      <c r="A67" s="227">
        <v>65.0</v>
      </c>
      <c r="B67" s="27" t="s">
        <v>3509</v>
      </c>
      <c r="C67" s="580" t="s">
        <v>125</v>
      </c>
      <c r="D67" s="609">
        <v>7.740032621E9</v>
      </c>
      <c r="E67" s="580" t="s">
        <v>265</v>
      </c>
      <c r="F67" s="580">
        <v>75338.0</v>
      </c>
      <c r="G67" s="582"/>
      <c r="H67" s="582"/>
      <c r="I67" s="581">
        <v>45762.0</v>
      </c>
      <c r="J67" s="594">
        <f t="shared" si="1"/>
        <v>45769</v>
      </c>
      <c r="K67" s="595">
        <f t="shared" si="2"/>
        <v>45776</v>
      </c>
      <c r="L67" s="38"/>
      <c r="M67" s="492" t="str">
        <f t="shared" si="3"/>
        <v/>
      </c>
      <c r="N67" s="492" t="str">
        <f t="shared" si="4"/>
        <v/>
      </c>
      <c r="O67" s="38"/>
      <c r="P67" s="38"/>
      <c r="Q67" s="495" t="str">
        <f t="shared" si="5"/>
        <v/>
      </c>
      <c r="R67" s="495">
        <f t="shared" si="6"/>
        <v>0</v>
      </c>
    </row>
    <row r="68" ht="39.75" customHeight="1">
      <c r="A68" s="585">
        <v>66.0</v>
      </c>
      <c r="B68" s="571" t="s">
        <v>266</v>
      </c>
      <c r="C68" s="573" t="s">
        <v>96</v>
      </c>
      <c r="D68" s="572" t="s">
        <v>97</v>
      </c>
      <c r="E68" s="573" t="s">
        <v>267</v>
      </c>
      <c r="F68" s="590"/>
      <c r="G68" s="610">
        <v>45783.0</v>
      </c>
      <c r="H68" s="610">
        <v>45783.0</v>
      </c>
      <c r="I68" s="582"/>
      <c r="J68" s="494" t="str">
        <f t="shared" si="1"/>
        <v/>
      </c>
      <c r="K68" s="492" t="str">
        <f t="shared" si="2"/>
        <v/>
      </c>
      <c r="L68" s="38"/>
      <c r="M68" s="492" t="str">
        <f t="shared" si="3"/>
        <v>NO</v>
      </c>
      <c r="N68" s="611">
        <f t="shared" si="4"/>
        <v>45819</v>
      </c>
      <c r="O68" s="522" t="s">
        <v>268</v>
      </c>
      <c r="P68" s="38"/>
      <c r="Q68" s="495" t="str">
        <f t="shared" si="5"/>
        <v/>
      </c>
      <c r="R68" s="495">
        <f t="shared" si="6"/>
        <v>0</v>
      </c>
    </row>
    <row r="69">
      <c r="A69" s="27">
        <v>67.0</v>
      </c>
      <c r="B69" s="27" t="s">
        <v>269</v>
      </c>
      <c r="C69" s="579" t="s">
        <v>270</v>
      </c>
      <c r="D69" s="579">
        <v>9.079067271E9</v>
      </c>
      <c r="E69" s="580" t="s">
        <v>271</v>
      </c>
      <c r="F69" s="580">
        <v>43310.0</v>
      </c>
      <c r="G69" s="582"/>
      <c r="H69" s="582"/>
      <c r="I69" s="581">
        <v>45761.0</v>
      </c>
      <c r="J69" s="594">
        <f t="shared" si="1"/>
        <v>45768</v>
      </c>
      <c r="K69" s="595">
        <f t="shared" si="2"/>
        <v>45775</v>
      </c>
      <c r="L69" s="38"/>
      <c r="M69" s="492" t="str">
        <f t="shared" si="3"/>
        <v/>
      </c>
      <c r="N69" s="492" t="str">
        <f t="shared" si="4"/>
        <v/>
      </c>
      <c r="O69" s="38"/>
      <c r="P69" s="38"/>
      <c r="Q69" s="495" t="str">
        <f t="shared" si="5"/>
        <v/>
      </c>
      <c r="R69" s="495">
        <f t="shared" si="6"/>
        <v>0</v>
      </c>
    </row>
    <row r="70">
      <c r="A70" s="27">
        <v>68.0</v>
      </c>
      <c r="B70" s="27" t="s">
        <v>272</v>
      </c>
      <c r="C70" s="579" t="s">
        <v>273</v>
      </c>
      <c r="D70" s="580">
        <v>9.980635565E9</v>
      </c>
      <c r="E70" s="579" t="s">
        <v>46</v>
      </c>
      <c r="F70" s="579">
        <v>5406.0</v>
      </c>
      <c r="G70" s="582"/>
      <c r="H70" s="582"/>
      <c r="I70" s="581">
        <v>45762.0</v>
      </c>
      <c r="J70" s="594">
        <f t="shared" si="1"/>
        <v>45769</v>
      </c>
      <c r="K70" s="595">
        <f t="shared" si="2"/>
        <v>45776</v>
      </c>
      <c r="L70" s="38"/>
      <c r="M70" s="492" t="str">
        <f t="shared" si="3"/>
        <v/>
      </c>
      <c r="N70" s="492" t="str">
        <f t="shared" si="4"/>
        <v/>
      </c>
      <c r="O70" s="38"/>
      <c r="P70" s="38"/>
      <c r="Q70" s="495" t="str">
        <f t="shared" si="5"/>
        <v/>
      </c>
      <c r="R70" s="495">
        <f t="shared" si="6"/>
        <v>0</v>
      </c>
    </row>
    <row r="71">
      <c r="A71" s="27">
        <v>69.0</v>
      </c>
      <c r="B71" s="27" t="s">
        <v>219</v>
      </c>
      <c r="C71" s="580" t="s">
        <v>220</v>
      </c>
      <c r="D71" s="580" t="s">
        <v>221</v>
      </c>
      <c r="E71" s="580" t="s">
        <v>51</v>
      </c>
      <c r="F71" s="580">
        <v>31427.0</v>
      </c>
      <c r="G71" s="587"/>
      <c r="H71" s="587"/>
      <c r="I71" s="612">
        <v>45763.0</v>
      </c>
      <c r="J71" s="594">
        <f t="shared" si="1"/>
        <v>45770</v>
      </c>
      <c r="K71" s="595">
        <f t="shared" si="2"/>
        <v>45777</v>
      </c>
      <c r="L71" s="38"/>
      <c r="M71" s="492" t="str">
        <f t="shared" si="3"/>
        <v/>
      </c>
      <c r="N71" s="492" t="str">
        <f t="shared" si="4"/>
        <v/>
      </c>
      <c r="O71" s="80"/>
      <c r="P71" s="38"/>
      <c r="Q71" s="495" t="str">
        <f t="shared" si="5"/>
        <v/>
      </c>
      <c r="R71" s="495">
        <f t="shared" si="6"/>
        <v>0</v>
      </c>
    </row>
    <row r="72">
      <c r="A72" s="27">
        <v>70.0</v>
      </c>
      <c r="B72" s="27" t="s">
        <v>274</v>
      </c>
      <c r="C72" s="580" t="s">
        <v>252</v>
      </c>
      <c r="D72" s="580" t="s">
        <v>253</v>
      </c>
      <c r="E72" s="580" t="s">
        <v>275</v>
      </c>
      <c r="F72" s="580">
        <v>4351.0</v>
      </c>
      <c r="G72" s="582"/>
      <c r="H72" s="582"/>
      <c r="I72" s="581">
        <v>45764.0</v>
      </c>
      <c r="J72" s="594">
        <f t="shared" si="1"/>
        <v>45771</v>
      </c>
      <c r="K72" s="595">
        <f t="shared" si="2"/>
        <v>45778</v>
      </c>
      <c r="L72" s="38"/>
      <c r="M72" s="492" t="str">
        <f t="shared" si="3"/>
        <v/>
      </c>
      <c r="N72" s="492" t="str">
        <f t="shared" si="4"/>
        <v/>
      </c>
      <c r="O72" s="38"/>
      <c r="P72" s="38"/>
      <c r="Q72" s="495" t="str">
        <f t="shared" si="5"/>
        <v/>
      </c>
      <c r="R72" s="495">
        <f t="shared" si="6"/>
        <v>0</v>
      </c>
    </row>
    <row r="73">
      <c r="A73" s="27">
        <v>71.0</v>
      </c>
      <c r="B73" s="27" t="s">
        <v>276</v>
      </c>
      <c r="C73" s="580" t="s">
        <v>277</v>
      </c>
      <c r="D73" s="613" t="s">
        <v>278</v>
      </c>
      <c r="E73" s="580" t="s">
        <v>279</v>
      </c>
      <c r="F73" s="580">
        <v>100000.0</v>
      </c>
      <c r="G73" s="581"/>
      <c r="H73" s="582"/>
      <c r="I73" s="581">
        <v>45764.0</v>
      </c>
      <c r="J73" s="594">
        <f t="shared" si="1"/>
        <v>45771</v>
      </c>
      <c r="K73" s="595">
        <f t="shared" si="2"/>
        <v>45778</v>
      </c>
      <c r="L73" s="38"/>
      <c r="M73" s="492" t="str">
        <f t="shared" si="3"/>
        <v/>
      </c>
      <c r="N73" s="492" t="str">
        <f t="shared" si="4"/>
        <v/>
      </c>
      <c r="O73" s="38"/>
      <c r="P73" s="38"/>
      <c r="Q73" s="495" t="str">
        <f t="shared" si="5"/>
        <v/>
      </c>
      <c r="R73" s="495">
        <f t="shared" si="6"/>
        <v>0</v>
      </c>
    </row>
    <row r="74">
      <c r="A74" s="27">
        <v>72.0</v>
      </c>
      <c r="B74" s="614" t="s">
        <v>280</v>
      </c>
      <c r="C74" s="614" t="s">
        <v>281</v>
      </c>
      <c r="D74" s="614" t="s">
        <v>282</v>
      </c>
      <c r="E74" s="614" t="s">
        <v>283</v>
      </c>
      <c r="F74" s="614">
        <v>56895.0</v>
      </c>
      <c r="G74" s="615"/>
      <c r="H74" s="82"/>
      <c r="I74" s="615">
        <v>45765.0</v>
      </c>
      <c r="J74" s="616">
        <f t="shared" si="1"/>
        <v>45772</v>
      </c>
      <c r="K74" s="617">
        <f t="shared" si="2"/>
        <v>45779</v>
      </c>
      <c r="L74" s="82"/>
      <c r="M74" s="492" t="str">
        <f t="shared" si="3"/>
        <v/>
      </c>
      <c r="N74" s="492" t="str">
        <f t="shared" si="4"/>
        <v/>
      </c>
      <c r="O74" s="82"/>
      <c r="P74" s="82"/>
      <c r="Q74" s="495" t="str">
        <f t="shared" si="5"/>
        <v/>
      </c>
      <c r="R74" s="495">
        <f t="shared" si="6"/>
        <v>0</v>
      </c>
    </row>
    <row r="75">
      <c r="A75" s="27">
        <v>73.0</v>
      </c>
      <c r="B75" s="107"/>
      <c r="C75" s="107"/>
      <c r="D75" s="107"/>
      <c r="E75" s="107"/>
      <c r="F75" s="107"/>
      <c r="G75" s="107"/>
      <c r="H75" s="618"/>
      <c r="I75" s="582"/>
      <c r="J75" s="494" t="str">
        <f t="shared" si="1"/>
        <v/>
      </c>
      <c r="K75" s="492" t="str">
        <f t="shared" si="2"/>
        <v/>
      </c>
      <c r="L75" s="38"/>
      <c r="M75" s="492" t="str">
        <f>IF(ISBLANK(#REF!),"",IF(ISBLANK(L75),"NO","YES"))</f>
        <v>NO</v>
      </c>
      <c r="N75" s="492" t="str">
        <f t="shared" si="4"/>
        <v/>
      </c>
      <c r="O75" s="38"/>
      <c r="P75" s="38"/>
      <c r="Q75" s="495" t="str">
        <f t="shared" si="5"/>
        <v/>
      </c>
      <c r="R75" s="495">
        <f t="shared" si="6"/>
        <v>0</v>
      </c>
    </row>
    <row r="76">
      <c r="A76" s="585">
        <v>74.0</v>
      </c>
      <c r="B76" s="571" t="s">
        <v>284</v>
      </c>
      <c r="C76" s="585" t="s">
        <v>285</v>
      </c>
      <c r="D76" s="119">
        <v>7.02110069E9</v>
      </c>
      <c r="E76" s="119" t="s">
        <v>138</v>
      </c>
      <c r="F76" s="119">
        <v>47000.0</v>
      </c>
      <c r="G76" s="619">
        <v>45765.0</v>
      </c>
      <c r="H76" s="620">
        <v>45765.0</v>
      </c>
      <c r="I76" s="594">
        <f t="shared" ref="I76:I153" si="7">if($M76="YES","NA",if(ISBLANK($H76),"",$H76+15))</f>
        <v>45780</v>
      </c>
      <c r="J76" s="594">
        <f t="shared" ref="J76:J123" si="8">if($M76="YES","NA",if(ISBLANK($H76),"",$H76+21))</f>
        <v>45786</v>
      </c>
      <c r="K76" s="594">
        <f t="shared" ref="K76:K123" si="9">if($M76="YES","NA",if(ISBLANK($H76),"",$H76+29))</f>
        <v>45794</v>
      </c>
      <c r="L76" s="621"/>
      <c r="M76" s="492" t="str">
        <f t="shared" ref="M76:M83" si="10">IF(ISBLANK(G76),"",IF(ISBLANK(L76),"NO","YES"))</f>
        <v>NO</v>
      </c>
      <c r="N76" s="594">
        <f t="shared" ref="N76:N130" si="11">if($M76="YES","NA",if(ISBLANK($H76),"",$H76+36))</f>
        <v>45801</v>
      </c>
      <c r="O76" s="622" t="s">
        <v>286</v>
      </c>
      <c r="P76" s="159" t="s">
        <v>3476</v>
      </c>
      <c r="Q76" s="495" t="str">
        <f t="shared" si="5"/>
        <v/>
      </c>
      <c r="R76" s="495">
        <f t="shared" si="6"/>
        <v>0</v>
      </c>
    </row>
    <row r="77">
      <c r="A77" s="27">
        <v>75.0</v>
      </c>
      <c r="B77" s="571" t="s">
        <v>287</v>
      </c>
      <c r="C77" s="585" t="s">
        <v>288</v>
      </c>
      <c r="D77" s="119" t="s">
        <v>289</v>
      </c>
      <c r="E77" s="585" t="s">
        <v>1789</v>
      </c>
      <c r="F77" s="119">
        <v>18489.0</v>
      </c>
      <c r="G77" s="619">
        <v>45765.0</v>
      </c>
      <c r="H77" s="620">
        <v>45765.0</v>
      </c>
      <c r="I77" s="594">
        <f t="shared" si="7"/>
        <v>45780</v>
      </c>
      <c r="J77" s="594">
        <f t="shared" si="8"/>
        <v>45786</v>
      </c>
      <c r="K77" s="594">
        <f t="shared" si="9"/>
        <v>45794</v>
      </c>
      <c r="L77" s="621"/>
      <c r="M77" s="492" t="str">
        <f t="shared" si="10"/>
        <v>NO</v>
      </c>
      <c r="N77" s="594">
        <f t="shared" si="11"/>
        <v>45801</v>
      </c>
      <c r="O77" s="623" t="s">
        <v>291</v>
      </c>
      <c r="P77" s="38"/>
      <c r="Q77" s="495" t="str">
        <f t="shared" si="5"/>
        <v/>
      </c>
      <c r="R77" s="495">
        <f t="shared" si="6"/>
        <v>0</v>
      </c>
    </row>
    <row r="78">
      <c r="A78" s="585">
        <v>76.0</v>
      </c>
      <c r="B78" s="624" t="s">
        <v>292</v>
      </c>
      <c r="C78" s="585" t="s">
        <v>293</v>
      </c>
      <c r="D78" s="585" t="s">
        <v>294</v>
      </c>
      <c r="E78" s="585" t="s">
        <v>295</v>
      </c>
      <c r="F78" s="119">
        <v>10000.0</v>
      </c>
      <c r="G78" s="619">
        <v>45765.0</v>
      </c>
      <c r="H78" s="620">
        <v>45765.0</v>
      </c>
      <c r="I78" s="594">
        <f t="shared" si="7"/>
        <v>45780</v>
      </c>
      <c r="J78" s="594">
        <f t="shared" si="8"/>
        <v>45786</v>
      </c>
      <c r="K78" s="594">
        <f t="shared" si="9"/>
        <v>45794</v>
      </c>
      <c r="L78" s="621"/>
      <c r="M78" s="492" t="str">
        <f t="shared" si="10"/>
        <v>NO</v>
      </c>
      <c r="N78" s="594">
        <f t="shared" si="11"/>
        <v>45801</v>
      </c>
      <c r="O78" s="622" t="s">
        <v>296</v>
      </c>
      <c r="P78" s="38"/>
      <c r="Q78" s="495" t="str">
        <f t="shared" si="5"/>
        <v/>
      </c>
      <c r="R78" s="495">
        <f t="shared" si="6"/>
        <v>0</v>
      </c>
    </row>
    <row r="79">
      <c r="A79" s="585">
        <v>77.0</v>
      </c>
      <c r="B79" s="571" t="s">
        <v>297</v>
      </c>
      <c r="C79" s="585" t="s">
        <v>298</v>
      </c>
      <c r="D79" s="585">
        <v>9.979798224E9</v>
      </c>
      <c r="E79" s="585" t="s">
        <v>299</v>
      </c>
      <c r="F79" s="119">
        <v>40000.0</v>
      </c>
      <c r="G79" s="619">
        <v>45765.0</v>
      </c>
      <c r="H79" s="620">
        <v>45765.0</v>
      </c>
      <c r="I79" s="594">
        <f t="shared" si="7"/>
        <v>45780</v>
      </c>
      <c r="J79" s="594">
        <f t="shared" si="8"/>
        <v>45786</v>
      </c>
      <c r="K79" s="594">
        <f t="shared" si="9"/>
        <v>45794</v>
      </c>
      <c r="L79" s="621"/>
      <c r="M79" s="492" t="str">
        <f t="shared" si="10"/>
        <v>NO</v>
      </c>
      <c r="N79" s="594">
        <f t="shared" si="11"/>
        <v>45801</v>
      </c>
      <c r="O79" s="622" t="s">
        <v>300</v>
      </c>
      <c r="P79" s="38"/>
      <c r="Q79" s="495" t="str">
        <f t="shared" si="5"/>
        <v/>
      </c>
      <c r="R79" s="495">
        <f t="shared" si="6"/>
        <v>0</v>
      </c>
    </row>
    <row r="80">
      <c r="A80" s="585">
        <v>78.0</v>
      </c>
      <c r="B80" s="571" t="s">
        <v>301</v>
      </c>
      <c r="C80" s="585" t="s">
        <v>302</v>
      </c>
      <c r="D80" s="585" t="s">
        <v>303</v>
      </c>
      <c r="E80" s="585" t="s">
        <v>304</v>
      </c>
      <c r="F80" s="119">
        <v>78000.0</v>
      </c>
      <c r="G80" s="619">
        <v>45765.0</v>
      </c>
      <c r="H80" s="620">
        <v>45765.0</v>
      </c>
      <c r="I80" s="594">
        <f t="shared" si="7"/>
        <v>45780</v>
      </c>
      <c r="J80" s="594">
        <f t="shared" si="8"/>
        <v>45786</v>
      </c>
      <c r="K80" s="594">
        <f t="shared" si="9"/>
        <v>45794</v>
      </c>
      <c r="L80" s="621"/>
      <c r="M80" s="492" t="str">
        <f t="shared" si="10"/>
        <v>NO</v>
      </c>
      <c r="N80" s="594">
        <f t="shared" si="11"/>
        <v>45801</v>
      </c>
      <c r="O80" s="622" t="s">
        <v>305</v>
      </c>
      <c r="P80" s="38"/>
      <c r="Q80" s="495" t="str">
        <f t="shared" si="5"/>
        <v/>
      </c>
      <c r="R80" s="495">
        <f t="shared" si="6"/>
        <v>0</v>
      </c>
    </row>
    <row r="81">
      <c r="A81" s="585">
        <v>79.0</v>
      </c>
      <c r="B81" s="571" t="s">
        <v>306</v>
      </c>
      <c r="C81" s="585" t="s">
        <v>307</v>
      </c>
      <c r="D81" s="585" t="s">
        <v>308</v>
      </c>
      <c r="E81" s="585" t="s">
        <v>309</v>
      </c>
      <c r="F81" s="119">
        <v>28106.0</v>
      </c>
      <c r="G81" s="619">
        <v>45765.0</v>
      </c>
      <c r="H81" s="620">
        <v>45765.0</v>
      </c>
      <c r="I81" s="594">
        <f t="shared" si="7"/>
        <v>45780</v>
      </c>
      <c r="J81" s="594">
        <f t="shared" si="8"/>
        <v>45786</v>
      </c>
      <c r="K81" s="594">
        <f t="shared" si="9"/>
        <v>45794</v>
      </c>
      <c r="L81" s="621"/>
      <c r="M81" s="492" t="str">
        <f t="shared" si="10"/>
        <v>NO</v>
      </c>
      <c r="N81" s="594">
        <f t="shared" si="11"/>
        <v>45801</v>
      </c>
      <c r="O81" s="622" t="s">
        <v>310</v>
      </c>
      <c r="P81" s="38"/>
      <c r="Q81" s="495" t="str">
        <f t="shared" si="5"/>
        <v/>
      </c>
      <c r="R81" s="495">
        <f t="shared" si="6"/>
        <v>0</v>
      </c>
    </row>
    <row r="82">
      <c r="A82" s="27">
        <v>80.0</v>
      </c>
      <c r="B82" s="245" t="s">
        <v>311</v>
      </c>
      <c r="C82" s="27" t="s">
        <v>312</v>
      </c>
      <c r="D82" s="27" t="s">
        <v>313</v>
      </c>
      <c r="E82" s="27" t="s">
        <v>314</v>
      </c>
      <c r="F82" s="28">
        <v>15000.0</v>
      </c>
      <c r="G82" s="621">
        <v>45766.0</v>
      </c>
      <c r="H82" s="621">
        <v>45766.0</v>
      </c>
      <c r="I82" s="594">
        <f t="shared" si="7"/>
        <v>45781</v>
      </c>
      <c r="J82" s="594">
        <f t="shared" si="8"/>
        <v>45787</v>
      </c>
      <c r="K82" s="594">
        <f t="shared" si="9"/>
        <v>45795</v>
      </c>
      <c r="L82" s="621"/>
      <c r="M82" s="492" t="str">
        <f t="shared" si="10"/>
        <v>NO</v>
      </c>
      <c r="N82" s="594">
        <f t="shared" si="11"/>
        <v>45802</v>
      </c>
      <c r="O82" s="38"/>
      <c r="P82" s="38"/>
      <c r="Q82" s="495" t="str">
        <f t="shared" si="5"/>
        <v/>
      </c>
      <c r="R82" s="495">
        <f t="shared" si="6"/>
        <v>0</v>
      </c>
    </row>
    <row r="83">
      <c r="A83" s="27">
        <v>81.0</v>
      </c>
      <c r="B83" s="27" t="s">
        <v>315</v>
      </c>
      <c r="C83" s="27" t="s">
        <v>316</v>
      </c>
      <c r="D83" s="28">
        <v>9.368437952E9</v>
      </c>
      <c r="E83" s="27" t="s">
        <v>317</v>
      </c>
      <c r="F83" s="51"/>
      <c r="G83" s="621">
        <v>45766.0</v>
      </c>
      <c r="H83" s="621">
        <v>45766.0</v>
      </c>
      <c r="I83" s="594">
        <f t="shared" si="7"/>
        <v>45781</v>
      </c>
      <c r="J83" s="594">
        <f t="shared" si="8"/>
        <v>45787</v>
      </c>
      <c r="K83" s="594">
        <f t="shared" si="9"/>
        <v>45795</v>
      </c>
      <c r="L83" s="621"/>
      <c r="M83" s="492" t="str">
        <f t="shared" si="10"/>
        <v>NO</v>
      </c>
      <c r="N83" s="594">
        <f t="shared" si="11"/>
        <v>45802</v>
      </c>
      <c r="O83" s="38"/>
      <c r="P83" s="38"/>
      <c r="Q83" s="495" t="str">
        <f t="shared" si="5"/>
        <v/>
      </c>
      <c r="R83" s="495">
        <f t="shared" si="6"/>
        <v>0</v>
      </c>
    </row>
    <row r="84">
      <c r="A84" s="27">
        <v>82.0</v>
      </c>
      <c r="B84" s="216" t="s">
        <v>318</v>
      </c>
      <c r="C84" s="157" t="s">
        <v>319</v>
      </c>
      <c r="D84" s="157" t="s">
        <v>320</v>
      </c>
      <c r="E84" s="161" t="s">
        <v>321</v>
      </c>
      <c r="F84" s="157">
        <v>237867.0</v>
      </c>
      <c r="G84" s="625">
        <v>45767.0</v>
      </c>
      <c r="H84" s="625">
        <v>45769.0</v>
      </c>
      <c r="I84" s="594">
        <f t="shared" si="7"/>
        <v>45784</v>
      </c>
      <c r="J84" s="594">
        <f t="shared" si="8"/>
        <v>45790</v>
      </c>
      <c r="K84" s="594">
        <f t="shared" si="9"/>
        <v>45798</v>
      </c>
      <c r="L84" s="626"/>
      <c r="M84" s="492" t="str">
        <f>IF(ISBLANK(#REF!),"",IF(ISBLANK(L84),"NO","YES"))</f>
        <v>NO</v>
      </c>
      <c r="N84" s="594">
        <f t="shared" si="11"/>
        <v>45805</v>
      </c>
      <c r="O84" s="507" t="s">
        <v>323</v>
      </c>
      <c r="P84" s="38"/>
      <c r="Q84" s="495" t="str">
        <f t="shared" si="5"/>
        <v/>
      </c>
      <c r="R84" s="495">
        <f t="shared" si="6"/>
        <v>0</v>
      </c>
    </row>
    <row r="85">
      <c r="A85" s="585">
        <v>83.0</v>
      </c>
      <c r="B85" s="571" t="s">
        <v>324</v>
      </c>
      <c r="C85" s="585" t="s">
        <v>325</v>
      </c>
      <c r="D85" s="585" t="s">
        <v>326</v>
      </c>
      <c r="E85" s="585" t="s">
        <v>90</v>
      </c>
      <c r="F85" s="119">
        <v>112336.0</v>
      </c>
      <c r="G85" s="619">
        <v>45766.0</v>
      </c>
      <c r="H85" s="627">
        <v>45768.0</v>
      </c>
      <c r="I85" s="594">
        <f t="shared" si="7"/>
        <v>45783</v>
      </c>
      <c r="J85" s="594">
        <f t="shared" si="8"/>
        <v>45789</v>
      </c>
      <c r="K85" s="594">
        <f t="shared" si="9"/>
        <v>45797</v>
      </c>
      <c r="L85" s="621"/>
      <c r="M85" s="492" t="str">
        <f t="shared" ref="M85:M109" si="12">IF(ISBLANK(G85),"",IF(ISBLANK(L85),"NO","YES"))</f>
        <v>NO</v>
      </c>
      <c r="N85" s="594">
        <f t="shared" si="11"/>
        <v>45804</v>
      </c>
      <c r="O85" s="513" t="s">
        <v>327</v>
      </c>
      <c r="P85" s="38"/>
      <c r="Q85" s="495" t="str">
        <f t="shared" si="5"/>
        <v/>
      </c>
      <c r="R85" s="495">
        <f t="shared" si="6"/>
        <v>0</v>
      </c>
    </row>
    <row r="86">
      <c r="A86" s="27">
        <v>84.0</v>
      </c>
      <c r="B86" s="27" t="s">
        <v>328</v>
      </c>
      <c r="C86" s="27" t="s">
        <v>329</v>
      </c>
      <c r="D86" s="27">
        <v>9.541235445E9</v>
      </c>
      <c r="E86" s="27" t="s">
        <v>330</v>
      </c>
      <c r="F86" s="28">
        <v>2000.0</v>
      </c>
      <c r="G86" s="621">
        <v>45766.0</v>
      </c>
      <c r="H86" s="618">
        <v>45769.0</v>
      </c>
      <c r="I86" s="494" t="str">
        <f t="shared" si="7"/>
        <v>NA</v>
      </c>
      <c r="J86" s="494" t="str">
        <f t="shared" si="8"/>
        <v>NA</v>
      </c>
      <c r="K86" s="494" t="str">
        <f t="shared" si="9"/>
        <v>NA</v>
      </c>
      <c r="L86" s="621">
        <v>45784.0</v>
      </c>
      <c r="M86" s="492" t="str">
        <f t="shared" si="12"/>
        <v>YES</v>
      </c>
      <c r="N86" s="494" t="str">
        <f t="shared" si="11"/>
        <v>NA</v>
      </c>
      <c r="O86" s="44"/>
      <c r="P86" s="584" t="s">
        <v>3510</v>
      </c>
      <c r="Q86" s="495">
        <f t="shared" si="5"/>
        <v>18</v>
      </c>
      <c r="R86" s="495">
        <f t="shared" si="6"/>
        <v>200</v>
      </c>
    </row>
    <row r="87">
      <c r="A87" s="27">
        <v>85.0</v>
      </c>
      <c r="B87" s="27" t="s">
        <v>331</v>
      </c>
      <c r="C87" s="27" t="s">
        <v>332</v>
      </c>
      <c r="D87" s="27" t="s">
        <v>333</v>
      </c>
      <c r="E87" s="27" t="s">
        <v>229</v>
      </c>
      <c r="F87" s="28">
        <v>3185.0</v>
      </c>
      <c r="G87" s="621">
        <v>45766.0</v>
      </c>
      <c r="H87" s="618">
        <v>45769.0</v>
      </c>
      <c r="I87" s="594">
        <f t="shared" si="7"/>
        <v>45784</v>
      </c>
      <c r="J87" s="594">
        <f t="shared" si="8"/>
        <v>45790</v>
      </c>
      <c r="K87" s="594">
        <f t="shared" si="9"/>
        <v>45798</v>
      </c>
      <c r="L87" s="621"/>
      <c r="M87" s="492" t="str">
        <f t="shared" si="12"/>
        <v>NO</v>
      </c>
      <c r="N87" s="594">
        <f t="shared" si="11"/>
        <v>45805</v>
      </c>
      <c r="O87" s="38"/>
      <c r="P87" s="584" t="s">
        <v>3511</v>
      </c>
      <c r="Q87" s="495" t="str">
        <f t="shared" si="5"/>
        <v/>
      </c>
      <c r="R87" s="495">
        <f t="shared" si="6"/>
        <v>0</v>
      </c>
    </row>
    <row r="88">
      <c r="A88" s="554">
        <v>86.0</v>
      </c>
      <c r="B88" s="459" t="s">
        <v>3512</v>
      </c>
      <c r="C88" s="459" t="s">
        <v>3513</v>
      </c>
      <c r="D88" s="459">
        <v>7.984723188E9</v>
      </c>
      <c r="E88" s="524" t="s">
        <v>75</v>
      </c>
      <c r="F88" s="628"/>
      <c r="G88" s="629"/>
      <c r="H88" s="630"/>
      <c r="I88" s="494" t="str">
        <f t="shared" si="7"/>
        <v/>
      </c>
      <c r="J88" s="494" t="str">
        <f t="shared" si="8"/>
        <v/>
      </c>
      <c r="K88" s="494" t="str">
        <f t="shared" si="9"/>
        <v/>
      </c>
      <c r="L88" s="621"/>
      <c r="M88" s="492" t="str">
        <f t="shared" si="12"/>
        <v/>
      </c>
      <c r="N88" s="494" t="str">
        <f t="shared" si="11"/>
        <v/>
      </c>
      <c r="O88" s="38"/>
      <c r="P88" s="38"/>
      <c r="Q88" s="495" t="str">
        <f t="shared" si="5"/>
        <v/>
      </c>
      <c r="R88" s="495">
        <f t="shared" si="6"/>
        <v>0</v>
      </c>
    </row>
    <row r="89">
      <c r="A89" s="27">
        <v>87.0</v>
      </c>
      <c r="B89" s="27" t="s">
        <v>334</v>
      </c>
      <c r="C89" s="27" t="s">
        <v>335</v>
      </c>
      <c r="D89" s="27" t="s">
        <v>336</v>
      </c>
      <c r="E89" s="27" t="s">
        <v>337</v>
      </c>
      <c r="F89" s="51"/>
      <c r="G89" s="621"/>
      <c r="H89" s="36"/>
      <c r="I89" s="494" t="str">
        <f t="shared" si="7"/>
        <v/>
      </c>
      <c r="J89" s="494" t="str">
        <f t="shared" si="8"/>
        <v/>
      </c>
      <c r="K89" s="494" t="str">
        <f t="shared" si="9"/>
        <v/>
      </c>
      <c r="L89" s="621"/>
      <c r="M89" s="492" t="str">
        <f t="shared" si="12"/>
        <v/>
      </c>
      <c r="N89" s="494" t="str">
        <f t="shared" si="11"/>
        <v/>
      </c>
      <c r="O89" s="38"/>
      <c r="P89" s="38"/>
      <c r="Q89" s="495" t="str">
        <f t="shared" si="5"/>
        <v/>
      </c>
      <c r="R89" s="495">
        <f t="shared" si="6"/>
        <v>0</v>
      </c>
    </row>
    <row r="90">
      <c r="A90" s="585">
        <v>88.0</v>
      </c>
      <c r="B90" s="624" t="s">
        <v>338</v>
      </c>
      <c r="C90" s="119" t="s">
        <v>339</v>
      </c>
      <c r="D90" s="161">
        <v>8.395063364E9</v>
      </c>
      <c r="E90" s="585" t="s">
        <v>340</v>
      </c>
      <c r="F90" s="119">
        <v>12574.0</v>
      </c>
      <c r="G90" s="619">
        <v>45766.0</v>
      </c>
      <c r="H90" s="627">
        <v>45769.0</v>
      </c>
      <c r="I90" s="594">
        <f t="shared" si="7"/>
        <v>45784</v>
      </c>
      <c r="J90" s="594">
        <f t="shared" si="8"/>
        <v>45790</v>
      </c>
      <c r="K90" s="594">
        <f t="shared" si="9"/>
        <v>45798</v>
      </c>
      <c r="L90" s="621"/>
      <c r="M90" s="492" t="str">
        <f t="shared" si="12"/>
        <v>NO</v>
      </c>
      <c r="N90" s="594">
        <f t="shared" si="11"/>
        <v>45805</v>
      </c>
      <c r="O90" s="513" t="s">
        <v>342</v>
      </c>
      <c r="P90" s="38"/>
      <c r="Q90" s="495" t="str">
        <f t="shared" si="5"/>
        <v/>
      </c>
      <c r="R90" s="495">
        <f t="shared" si="6"/>
        <v>0</v>
      </c>
    </row>
    <row r="91">
      <c r="A91" s="585">
        <v>89.0</v>
      </c>
      <c r="B91" s="571" t="s">
        <v>343</v>
      </c>
      <c r="C91" s="585" t="s">
        <v>344</v>
      </c>
      <c r="D91" s="119" t="s">
        <v>345</v>
      </c>
      <c r="E91" s="585" t="s">
        <v>218</v>
      </c>
      <c r="F91" s="119">
        <v>21743.0</v>
      </c>
      <c r="G91" s="619">
        <v>45766.0</v>
      </c>
      <c r="H91" s="627">
        <v>45766.0</v>
      </c>
      <c r="I91" s="594">
        <f t="shared" si="7"/>
        <v>45781</v>
      </c>
      <c r="J91" s="594">
        <f t="shared" si="8"/>
        <v>45787</v>
      </c>
      <c r="K91" s="594">
        <f t="shared" si="9"/>
        <v>45795</v>
      </c>
      <c r="L91" s="621"/>
      <c r="M91" s="492" t="str">
        <f t="shared" si="12"/>
        <v>NO</v>
      </c>
      <c r="N91" s="594">
        <f t="shared" si="11"/>
        <v>45802</v>
      </c>
      <c r="O91" s="513" t="s">
        <v>346</v>
      </c>
      <c r="P91" s="38"/>
      <c r="Q91" s="495" t="str">
        <f t="shared" si="5"/>
        <v/>
      </c>
      <c r="R91" s="495">
        <f t="shared" si="6"/>
        <v>0</v>
      </c>
    </row>
    <row r="92">
      <c r="A92" s="27">
        <v>90.0</v>
      </c>
      <c r="B92" s="27" t="s">
        <v>347</v>
      </c>
      <c r="C92" s="27" t="s">
        <v>348</v>
      </c>
      <c r="D92" s="28" t="s">
        <v>349</v>
      </c>
      <c r="E92" s="27" t="s">
        <v>350</v>
      </c>
      <c r="F92" s="28">
        <v>1549.0</v>
      </c>
      <c r="G92" s="621">
        <v>45767.0</v>
      </c>
      <c r="H92" s="618">
        <v>45769.0</v>
      </c>
      <c r="I92" s="594">
        <f t="shared" si="7"/>
        <v>45784</v>
      </c>
      <c r="J92" s="594">
        <f t="shared" si="8"/>
        <v>45790</v>
      </c>
      <c r="K92" s="594">
        <f t="shared" si="9"/>
        <v>45798</v>
      </c>
      <c r="L92" s="621"/>
      <c r="M92" s="492" t="str">
        <f t="shared" si="12"/>
        <v>NO</v>
      </c>
      <c r="N92" s="594">
        <f t="shared" si="11"/>
        <v>45805</v>
      </c>
      <c r="O92" s="38"/>
      <c r="P92" s="584" t="s">
        <v>3514</v>
      </c>
      <c r="Q92" s="495" t="str">
        <f t="shared" si="5"/>
        <v/>
      </c>
      <c r="R92" s="495">
        <f t="shared" si="6"/>
        <v>0</v>
      </c>
    </row>
    <row r="93">
      <c r="A93" s="27">
        <v>91.0</v>
      </c>
      <c r="B93" s="27" t="s">
        <v>351</v>
      </c>
      <c r="C93" s="27" t="s">
        <v>352</v>
      </c>
      <c r="D93" s="27">
        <v>8.444853909E9</v>
      </c>
      <c r="E93" s="27" t="s">
        <v>353</v>
      </c>
      <c r="F93" s="28">
        <v>15044.0</v>
      </c>
      <c r="G93" s="621">
        <v>45766.0</v>
      </c>
      <c r="H93" s="618">
        <v>45769.0</v>
      </c>
      <c r="I93" s="594">
        <f t="shared" si="7"/>
        <v>45784</v>
      </c>
      <c r="J93" s="594">
        <f t="shared" si="8"/>
        <v>45790</v>
      </c>
      <c r="K93" s="594">
        <f t="shared" si="9"/>
        <v>45798</v>
      </c>
      <c r="L93" s="621"/>
      <c r="M93" s="492" t="str">
        <f t="shared" si="12"/>
        <v>NO</v>
      </c>
      <c r="N93" s="594">
        <f t="shared" si="11"/>
        <v>45805</v>
      </c>
      <c r="O93" s="89"/>
      <c r="P93" s="584" t="s">
        <v>3515</v>
      </c>
      <c r="Q93" s="495" t="str">
        <f t="shared" si="5"/>
        <v/>
      </c>
      <c r="R93" s="495">
        <f t="shared" si="6"/>
        <v>0</v>
      </c>
    </row>
    <row r="94">
      <c r="A94" s="27">
        <v>92.0</v>
      </c>
      <c r="B94" s="236" t="s">
        <v>354</v>
      </c>
      <c r="C94" s="27" t="s">
        <v>355</v>
      </c>
      <c r="D94" s="28">
        <v>8.794931041E9</v>
      </c>
      <c r="E94" s="27" t="s">
        <v>356</v>
      </c>
      <c r="F94" s="28">
        <v>898.0</v>
      </c>
      <c r="G94" s="621">
        <v>45767.0</v>
      </c>
      <c r="H94" s="618">
        <v>45769.0</v>
      </c>
      <c r="I94" s="494" t="str">
        <f t="shared" si="7"/>
        <v>NA</v>
      </c>
      <c r="J94" s="494" t="str">
        <f t="shared" si="8"/>
        <v>NA</v>
      </c>
      <c r="K94" s="494" t="str">
        <f t="shared" si="9"/>
        <v>NA</v>
      </c>
      <c r="L94" s="621">
        <v>45776.0</v>
      </c>
      <c r="M94" s="492" t="str">
        <f t="shared" si="12"/>
        <v>YES</v>
      </c>
      <c r="N94" s="494" t="str">
        <f t="shared" si="11"/>
        <v>NA</v>
      </c>
      <c r="O94" s="38"/>
      <c r="P94" s="584" t="s">
        <v>3516</v>
      </c>
      <c r="Q94" s="495">
        <f t="shared" si="5"/>
        <v>9</v>
      </c>
      <c r="R94" s="495">
        <f t="shared" si="6"/>
        <v>89.8</v>
      </c>
    </row>
    <row r="95">
      <c r="A95" s="585">
        <v>93.0</v>
      </c>
      <c r="B95" s="631" t="s">
        <v>357</v>
      </c>
      <c r="C95" s="585" t="s">
        <v>358</v>
      </c>
      <c r="D95" s="119">
        <v>8.376007162E9</v>
      </c>
      <c r="E95" s="585" t="s">
        <v>359</v>
      </c>
      <c r="F95" s="119">
        <v>500.0</v>
      </c>
      <c r="G95" s="619">
        <v>45766.0</v>
      </c>
      <c r="H95" s="627">
        <v>45769.0</v>
      </c>
      <c r="I95" s="594">
        <f t="shared" si="7"/>
        <v>45784</v>
      </c>
      <c r="J95" s="594">
        <f t="shared" si="8"/>
        <v>45790</v>
      </c>
      <c r="K95" s="594">
        <f t="shared" si="9"/>
        <v>45798</v>
      </c>
      <c r="L95" s="621"/>
      <c r="M95" s="492" t="str">
        <f t="shared" si="12"/>
        <v>NO</v>
      </c>
      <c r="N95" s="594">
        <f t="shared" si="11"/>
        <v>45805</v>
      </c>
      <c r="O95" s="507" t="s">
        <v>360</v>
      </c>
      <c r="P95" s="51"/>
      <c r="Q95" s="495" t="str">
        <f t="shared" si="5"/>
        <v/>
      </c>
      <c r="R95" s="495">
        <f t="shared" si="6"/>
        <v>0</v>
      </c>
    </row>
    <row r="96">
      <c r="A96" s="27">
        <v>94.0</v>
      </c>
      <c r="B96" s="245" t="s">
        <v>361</v>
      </c>
      <c r="C96" s="27" t="s">
        <v>362</v>
      </c>
      <c r="D96" s="27">
        <v>9.620940158E9</v>
      </c>
      <c r="E96" s="27" t="s">
        <v>363</v>
      </c>
      <c r="F96" s="28">
        <v>999.0</v>
      </c>
      <c r="G96" s="621">
        <v>45766.0</v>
      </c>
      <c r="H96" s="618">
        <v>45767.0</v>
      </c>
      <c r="I96" s="494" t="str">
        <f t="shared" si="7"/>
        <v>NA</v>
      </c>
      <c r="J96" s="494" t="str">
        <f t="shared" si="8"/>
        <v>NA</v>
      </c>
      <c r="K96" s="494" t="str">
        <f t="shared" si="9"/>
        <v>NA</v>
      </c>
      <c r="L96" s="621">
        <v>45768.0</v>
      </c>
      <c r="M96" s="492" t="str">
        <f t="shared" si="12"/>
        <v>YES</v>
      </c>
      <c r="N96" s="494" t="str">
        <f t="shared" si="11"/>
        <v>NA</v>
      </c>
      <c r="O96" s="38"/>
      <c r="P96" s="584" t="s">
        <v>3517</v>
      </c>
      <c r="Q96" s="495">
        <f t="shared" si="5"/>
        <v>2</v>
      </c>
      <c r="R96" s="495">
        <f t="shared" si="6"/>
        <v>99.9</v>
      </c>
    </row>
    <row r="97">
      <c r="A97" s="585">
        <v>95.0</v>
      </c>
      <c r="B97" s="571" t="s">
        <v>364</v>
      </c>
      <c r="C97" s="585" t="s">
        <v>365</v>
      </c>
      <c r="D97" s="585">
        <v>9.824240667E9</v>
      </c>
      <c r="E97" s="585" t="s">
        <v>304</v>
      </c>
      <c r="F97" s="119">
        <v>90700.0</v>
      </c>
      <c r="G97" s="619">
        <v>45766.0</v>
      </c>
      <c r="H97" s="619">
        <v>45770.0</v>
      </c>
      <c r="I97" s="594">
        <f t="shared" si="7"/>
        <v>45785</v>
      </c>
      <c r="J97" s="594">
        <f t="shared" si="8"/>
        <v>45791</v>
      </c>
      <c r="K97" s="594">
        <f t="shared" si="9"/>
        <v>45799</v>
      </c>
      <c r="L97" s="621"/>
      <c r="M97" s="492" t="str">
        <f t="shared" si="12"/>
        <v>NO</v>
      </c>
      <c r="N97" s="594">
        <f t="shared" si="11"/>
        <v>45806</v>
      </c>
      <c r="O97" s="507" t="s">
        <v>366</v>
      </c>
      <c r="P97" s="51"/>
      <c r="Q97" s="495" t="str">
        <f t="shared" si="5"/>
        <v/>
      </c>
      <c r="R97" s="495">
        <f t="shared" si="6"/>
        <v>0</v>
      </c>
    </row>
    <row r="98">
      <c r="A98" s="585">
        <v>96.0</v>
      </c>
      <c r="B98" s="632" t="s">
        <v>367</v>
      </c>
      <c r="C98" s="585" t="s">
        <v>368</v>
      </c>
      <c r="D98" s="585">
        <v>8.007100142E9</v>
      </c>
      <c r="E98" s="585" t="s">
        <v>359</v>
      </c>
      <c r="F98" s="119">
        <v>2810.0</v>
      </c>
      <c r="G98" s="619">
        <v>45766.0</v>
      </c>
      <c r="H98" s="619">
        <v>45770.0</v>
      </c>
      <c r="I98" s="594">
        <f t="shared" si="7"/>
        <v>45785</v>
      </c>
      <c r="J98" s="594">
        <f t="shared" si="8"/>
        <v>45791</v>
      </c>
      <c r="K98" s="594">
        <f t="shared" si="9"/>
        <v>45799</v>
      </c>
      <c r="L98" s="621"/>
      <c r="M98" s="492" t="str">
        <f t="shared" si="12"/>
        <v>NO</v>
      </c>
      <c r="N98" s="594">
        <f t="shared" si="11"/>
        <v>45806</v>
      </c>
      <c r="O98" s="507" t="s">
        <v>369</v>
      </c>
      <c r="P98" s="51"/>
      <c r="Q98" s="495" t="str">
        <f t="shared" si="5"/>
        <v/>
      </c>
      <c r="R98" s="495">
        <f t="shared" si="6"/>
        <v>0</v>
      </c>
    </row>
    <row r="99">
      <c r="A99" s="27">
        <v>97.0</v>
      </c>
      <c r="B99" s="45" t="s">
        <v>370</v>
      </c>
      <c r="C99" s="45" t="s">
        <v>371</v>
      </c>
      <c r="D99" s="45">
        <v>8.340165823E9</v>
      </c>
      <c r="E99" s="44" t="s">
        <v>372</v>
      </c>
      <c r="F99" s="28">
        <v>4605.0</v>
      </c>
      <c r="G99" s="633">
        <v>45767.0</v>
      </c>
      <c r="H99" s="621">
        <v>45770.0</v>
      </c>
      <c r="I99" s="594">
        <f t="shared" si="7"/>
        <v>45785</v>
      </c>
      <c r="J99" s="594">
        <f t="shared" si="8"/>
        <v>45791</v>
      </c>
      <c r="K99" s="594">
        <f t="shared" si="9"/>
        <v>45799</v>
      </c>
      <c r="L99" s="633"/>
      <c r="M99" s="492" t="str">
        <f t="shared" si="12"/>
        <v>NO</v>
      </c>
      <c r="N99" s="594">
        <f t="shared" si="11"/>
        <v>45806</v>
      </c>
      <c r="O99" s="507" t="s">
        <v>373</v>
      </c>
      <c r="P99" s="51"/>
      <c r="Q99" s="495" t="str">
        <f t="shared" si="5"/>
        <v/>
      </c>
      <c r="R99" s="495">
        <f t="shared" si="6"/>
        <v>0</v>
      </c>
    </row>
    <row r="100">
      <c r="A100" s="585">
        <v>98.0</v>
      </c>
      <c r="B100" s="216" t="s">
        <v>374</v>
      </c>
      <c r="C100" s="157" t="s">
        <v>375</v>
      </c>
      <c r="D100" s="161">
        <v>9.662267794E9</v>
      </c>
      <c r="E100" s="161" t="s">
        <v>2418</v>
      </c>
      <c r="F100" s="119">
        <v>50801.0</v>
      </c>
      <c r="G100" s="634">
        <v>45767.0</v>
      </c>
      <c r="H100" s="619">
        <v>45770.0</v>
      </c>
      <c r="I100" s="594">
        <f t="shared" si="7"/>
        <v>45785</v>
      </c>
      <c r="J100" s="594">
        <f t="shared" si="8"/>
        <v>45791</v>
      </c>
      <c r="K100" s="594">
        <f t="shared" si="9"/>
        <v>45799</v>
      </c>
      <c r="L100" s="633"/>
      <c r="M100" s="492" t="str">
        <f t="shared" si="12"/>
        <v>NO</v>
      </c>
      <c r="N100" s="594">
        <f t="shared" si="11"/>
        <v>45806</v>
      </c>
      <c r="O100" s="507" t="s">
        <v>376</v>
      </c>
      <c r="P100" s="51"/>
      <c r="Q100" s="495" t="str">
        <f t="shared" si="5"/>
        <v/>
      </c>
      <c r="R100" s="495">
        <f t="shared" si="6"/>
        <v>0</v>
      </c>
    </row>
    <row r="101">
      <c r="A101" s="585">
        <v>99.0</v>
      </c>
      <c r="B101" s="216" t="s">
        <v>374</v>
      </c>
      <c r="C101" s="161" t="s">
        <v>377</v>
      </c>
      <c r="D101" s="161">
        <v>9.662267794E9</v>
      </c>
      <c r="E101" s="161" t="s">
        <v>378</v>
      </c>
      <c r="F101" s="119">
        <v>60000.0</v>
      </c>
      <c r="G101" s="634">
        <v>45767.0</v>
      </c>
      <c r="H101" s="619">
        <v>45770.0</v>
      </c>
      <c r="I101" s="594">
        <f t="shared" si="7"/>
        <v>45785</v>
      </c>
      <c r="J101" s="594">
        <f t="shared" si="8"/>
        <v>45791</v>
      </c>
      <c r="K101" s="594">
        <f t="shared" si="9"/>
        <v>45799</v>
      </c>
      <c r="L101" s="633"/>
      <c r="M101" s="492" t="str">
        <f t="shared" si="12"/>
        <v>NO</v>
      </c>
      <c r="N101" s="594">
        <f t="shared" si="11"/>
        <v>45806</v>
      </c>
      <c r="O101" s="513" t="s">
        <v>379</v>
      </c>
      <c r="P101" s="51"/>
      <c r="Q101" s="495" t="str">
        <f t="shared" si="5"/>
        <v/>
      </c>
      <c r="R101" s="495">
        <f t="shared" si="6"/>
        <v>0</v>
      </c>
    </row>
    <row r="102">
      <c r="A102" s="585">
        <v>100.0</v>
      </c>
      <c r="B102" s="216" t="s">
        <v>380</v>
      </c>
      <c r="C102" s="573" t="s">
        <v>381</v>
      </c>
      <c r="D102" s="573">
        <v>8.802188076E9</v>
      </c>
      <c r="E102" s="573" t="s">
        <v>382</v>
      </c>
      <c r="F102" s="573">
        <v>200000.0</v>
      </c>
      <c r="G102" s="627">
        <v>45767.0</v>
      </c>
      <c r="H102" s="627">
        <v>45767.0</v>
      </c>
      <c r="I102" s="594">
        <f t="shared" si="7"/>
        <v>45782</v>
      </c>
      <c r="J102" s="594">
        <f t="shared" si="8"/>
        <v>45788</v>
      </c>
      <c r="K102" s="594">
        <f t="shared" si="9"/>
        <v>45796</v>
      </c>
      <c r="L102" s="618"/>
      <c r="M102" s="492" t="str">
        <f t="shared" si="12"/>
        <v>NO</v>
      </c>
      <c r="N102" s="594">
        <f t="shared" si="11"/>
        <v>45803</v>
      </c>
      <c r="O102" s="513" t="s">
        <v>383</v>
      </c>
      <c r="P102" s="38"/>
      <c r="Q102" s="495" t="str">
        <f t="shared" si="5"/>
        <v/>
      </c>
      <c r="R102" s="495">
        <f t="shared" si="6"/>
        <v>0</v>
      </c>
    </row>
    <row r="103">
      <c r="A103" s="27">
        <v>101.0</v>
      </c>
      <c r="B103" s="45" t="s">
        <v>384</v>
      </c>
      <c r="C103" s="44" t="s">
        <v>385</v>
      </c>
      <c r="D103" s="45" t="s">
        <v>386</v>
      </c>
      <c r="E103" s="45" t="s">
        <v>350</v>
      </c>
      <c r="F103" s="45">
        <v>1276.0</v>
      </c>
      <c r="G103" s="635">
        <v>45770.0</v>
      </c>
      <c r="H103" s="621">
        <v>45771.0</v>
      </c>
      <c r="I103" s="594">
        <f t="shared" si="7"/>
        <v>45786</v>
      </c>
      <c r="J103" s="594">
        <f t="shared" si="8"/>
        <v>45792</v>
      </c>
      <c r="K103" s="594">
        <f t="shared" si="9"/>
        <v>45800</v>
      </c>
      <c r="L103" s="633"/>
      <c r="M103" s="492" t="str">
        <f t="shared" si="12"/>
        <v>NO</v>
      </c>
      <c r="N103" s="594">
        <f t="shared" si="11"/>
        <v>45807</v>
      </c>
      <c r="O103" s="38"/>
      <c r="P103" s="584" t="s">
        <v>3518</v>
      </c>
      <c r="Q103" s="495" t="str">
        <f t="shared" si="5"/>
        <v/>
      </c>
      <c r="R103" s="495">
        <f t="shared" si="6"/>
        <v>0</v>
      </c>
    </row>
    <row r="104">
      <c r="A104" s="585">
        <v>102.0</v>
      </c>
      <c r="B104" s="216" t="s">
        <v>387</v>
      </c>
      <c r="C104" s="216" t="s">
        <v>388</v>
      </c>
      <c r="D104" s="216">
        <v>9.643597731E9</v>
      </c>
      <c r="E104" s="218" t="s">
        <v>389</v>
      </c>
      <c r="F104" s="216">
        <v>66700.0</v>
      </c>
      <c r="G104" s="636">
        <v>45767.0</v>
      </c>
      <c r="H104" s="637">
        <v>45771.0</v>
      </c>
      <c r="I104" s="594">
        <f t="shared" si="7"/>
        <v>45786</v>
      </c>
      <c r="J104" s="594">
        <f t="shared" si="8"/>
        <v>45792</v>
      </c>
      <c r="K104" s="594">
        <f t="shared" si="9"/>
        <v>45800</v>
      </c>
      <c r="L104" s="633"/>
      <c r="M104" s="492" t="str">
        <f t="shared" si="12"/>
        <v>NO</v>
      </c>
      <c r="N104" s="594">
        <f t="shared" si="11"/>
        <v>45807</v>
      </c>
      <c r="O104" s="507" t="s">
        <v>390</v>
      </c>
      <c r="P104" s="38"/>
      <c r="Q104" s="495" t="str">
        <f t="shared" si="5"/>
        <v/>
      </c>
      <c r="R104" s="495">
        <f t="shared" si="6"/>
        <v>0</v>
      </c>
    </row>
    <row r="105">
      <c r="A105" s="27">
        <v>103.0</v>
      </c>
      <c r="B105" s="44" t="s">
        <v>391</v>
      </c>
      <c r="C105" s="44" t="s">
        <v>392</v>
      </c>
      <c r="D105" s="44">
        <v>9.59513882E9</v>
      </c>
      <c r="E105" s="44" t="s">
        <v>393</v>
      </c>
      <c r="F105" s="45">
        <v>500.0</v>
      </c>
      <c r="G105" s="633">
        <v>45767.0</v>
      </c>
      <c r="H105" s="618">
        <v>45767.0</v>
      </c>
      <c r="I105" s="594">
        <f t="shared" si="7"/>
        <v>45782</v>
      </c>
      <c r="J105" s="594">
        <f t="shared" si="8"/>
        <v>45788</v>
      </c>
      <c r="K105" s="594">
        <f t="shared" si="9"/>
        <v>45796</v>
      </c>
      <c r="L105" s="633"/>
      <c r="M105" s="492" t="str">
        <f t="shared" si="12"/>
        <v>NO</v>
      </c>
      <c r="N105" s="594">
        <f t="shared" si="11"/>
        <v>45803</v>
      </c>
      <c r="O105" s="38"/>
      <c r="P105" s="584" t="s">
        <v>3519</v>
      </c>
      <c r="Q105" s="495" t="str">
        <f t="shared" si="5"/>
        <v/>
      </c>
      <c r="R105" s="495">
        <f t="shared" si="6"/>
        <v>0</v>
      </c>
    </row>
    <row r="106">
      <c r="A106" s="585">
        <v>104.0</v>
      </c>
      <c r="B106" s="216" t="s">
        <v>394</v>
      </c>
      <c r="C106" s="161" t="s">
        <v>395</v>
      </c>
      <c r="D106" s="161" t="s">
        <v>396</v>
      </c>
      <c r="E106" s="638" t="s">
        <v>397</v>
      </c>
      <c r="F106" s="157">
        <v>15000.0</v>
      </c>
      <c r="G106" s="634">
        <v>45767.0</v>
      </c>
      <c r="H106" s="619">
        <v>45771.0</v>
      </c>
      <c r="I106" s="594">
        <f t="shared" si="7"/>
        <v>45786</v>
      </c>
      <c r="J106" s="594">
        <f t="shared" si="8"/>
        <v>45792</v>
      </c>
      <c r="K106" s="594">
        <f t="shared" si="9"/>
        <v>45800</v>
      </c>
      <c r="L106" s="633"/>
      <c r="M106" s="492" t="str">
        <f t="shared" si="12"/>
        <v>NO</v>
      </c>
      <c r="N106" s="594">
        <f t="shared" si="11"/>
        <v>45807</v>
      </c>
      <c r="O106" s="507" t="s">
        <v>398</v>
      </c>
      <c r="P106" s="38"/>
      <c r="Q106" s="495" t="str">
        <f t="shared" si="5"/>
        <v/>
      </c>
      <c r="R106" s="495">
        <f t="shared" si="6"/>
        <v>0</v>
      </c>
    </row>
    <row r="107">
      <c r="A107" s="585">
        <v>105.0</v>
      </c>
      <c r="B107" s="216" t="s">
        <v>399</v>
      </c>
      <c r="C107" s="157" t="s">
        <v>400</v>
      </c>
      <c r="D107" s="157">
        <v>9.082501004E9</v>
      </c>
      <c r="E107" s="161" t="s">
        <v>401</v>
      </c>
      <c r="F107" s="157">
        <v>92344.0</v>
      </c>
      <c r="G107" s="634">
        <v>45767.0</v>
      </c>
      <c r="H107" s="619">
        <v>45770.0</v>
      </c>
      <c r="I107" s="594">
        <f t="shared" si="7"/>
        <v>45785</v>
      </c>
      <c r="J107" s="594">
        <f t="shared" si="8"/>
        <v>45791</v>
      </c>
      <c r="K107" s="594">
        <f t="shared" si="9"/>
        <v>45799</v>
      </c>
      <c r="L107" s="633"/>
      <c r="M107" s="492" t="str">
        <f t="shared" si="12"/>
        <v>NO</v>
      </c>
      <c r="N107" s="594">
        <f t="shared" si="11"/>
        <v>45806</v>
      </c>
      <c r="O107" s="507" t="s">
        <v>402</v>
      </c>
      <c r="P107" s="38"/>
      <c r="Q107" s="495" t="str">
        <f t="shared" si="5"/>
        <v/>
      </c>
      <c r="R107" s="495">
        <f t="shared" si="6"/>
        <v>0</v>
      </c>
    </row>
    <row r="108">
      <c r="A108" s="119">
        <v>106.0</v>
      </c>
      <c r="B108" s="216" t="s">
        <v>403</v>
      </c>
      <c r="C108" s="157" t="s">
        <v>404</v>
      </c>
      <c r="D108" s="639">
        <v>9.390814948E9</v>
      </c>
      <c r="E108" s="157" t="s">
        <v>405</v>
      </c>
      <c r="F108" s="157">
        <v>12600.0</v>
      </c>
      <c r="G108" s="625">
        <v>45771.0</v>
      </c>
      <c r="H108" s="619">
        <v>45771.0</v>
      </c>
      <c r="I108" s="594">
        <f t="shared" si="7"/>
        <v>45786</v>
      </c>
      <c r="J108" s="594">
        <f t="shared" si="8"/>
        <v>45792</v>
      </c>
      <c r="K108" s="594">
        <f t="shared" si="9"/>
        <v>45800</v>
      </c>
      <c r="L108" s="633"/>
      <c r="M108" s="492" t="str">
        <f t="shared" si="12"/>
        <v>NO</v>
      </c>
      <c r="N108" s="594">
        <f t="shared" si="11"/>
        <v>45807</v>
      </c>
      <c r="O108" s="513" t="s">
        <v>406</v>
      </c>
      <c r="P108" s="38"/>
      <c r="Q108" s="495" t="str">
        <f t="shared" si="5"/>
        <v/>
      </c>
      <c r="R108" s="495">
        <f t="shared" si="6"/>
        <v>0</v>
      </c>
    </row>
    <row r="109">
      <c r="A109" s="554">
        <v>107.0</v>
      </c>
      <c r="B109" s="45" t="s">
        <v>407</v>
      </c>
      <c r="C109" s="44" t="s">
        <v>193</v>
      </c>
      <c r="D109" s="45">
        <v>7.347370675E9</v>
      </c>
      <c r="E109" s="45" t="s">
        <v>114</v>
      </c>
      <c r="F109" s="45">
        <v>250000.0</v>
      </c>
      <c r="G109" s="633">
        <v>45767.0</v>
      </c>
      <c r="H109" s="621">
        <v>45771.0</v>
      </c>
      <c r="I109" s="494" t="str">
        <f t="shared" si="7"/>
        <v>NA</v>
      </c>
      <c r="J109" s="494" t="str">
        <f t="shared" si="8"/>
        <v>NA</v>
      </c>
      <c r="K109" s="494" t="str">
        <f t="shared" si="9"/>
        <v>NA</v>
      </c>
      <c r="L109" s="635">
        <v>45784.0</v>
      </c>
      <c r="M109" s="492" t="str">
        <f t="shared" si="12"/>
        <v>YES</v>
      </c>
      <c r="N109" s="494" t="str">
        <f t="shared" si="11"/>
        <v>NA</v>
      </c>
      <c r="O109" s="507" t="s">
        <v>408</v>
      </c>
      <c r="P109" s="38"/>
      <c r="Q109" s="495">
        <f t="shared" si="5"/>
        <v>17</v>
      </c>
      <c r="R109" s="495">
        <f t="shared" si="6"/>
        <v>25000</v>
      </c>
    </row>
    <row r="110">
      <c r="A110" s="44">
        <v>108.0</v>
      </c>
      <c r="B110" s="640" t="s">
        <v>409</v>
      </c>
      <c r="C110" s="641" t="s">
        <v>410</v>
      </c>
      <c r="D110" s="640">
        <v>9.453407205E9</v>
      </c>
      <c r="E110" s="45" t="s">
        <v>214</v>
      </c>
      <c r="F110" s="45">
        <v>30500.0</v>
      </c>
      <c r="G110" s="635">
        <v>45769.0</v>
      </c>
      <c r="H110" s="635">
        <v>45771.0</v>
      </c>
      <c r="I110" s="594">
        <f t="shared" si="7"/>
        <v>45786</v>
      </c>
      <c r="J110" s="594">
        <f t="shared" si="8"/>
        <v>45792</v>
      </c>
      <c r="K110" s="594">
        <f t="shared" si="9"/>
        <v>45800</v>
      </c>
      <c r="L110" s="626"/>
      <c r="M110" s="492" t="str">
        <f>IF(ISBLANK(G84),"",IF(ISBLANK(L110),"NO","YES"))</f>
        <v>NO</v>
      </c>
      <c r="N110" s="594">
        <f t="shared" si="11"/>
        <v>45807</v>
      </c>
      <c r="O110" s="38"/>
      <c r="P110" s="584" t="s">
        <v>3520</v>
      </c>
      <c r="Q110" s="495" t="str">
        <f t="shared" si="5"/>
        <v/>
      </c>
      <c r="R110" s="495">
        <f t="shared" si="6"/>
        <v>0</v>
      </c>
    </row>
    <row r="111">
      <c r="A111" s="161">
        <v>109.0</v>
      </c>
      <c r="B111" s="218" t="s">
        <v>412</v>
      </c>
      <c r="C111" s="161" t="s">
        <v>413</v>
      </c>
      <c r="D111" s="639">
        <v>6.353348714E9</v>
      </c>
      <c r="E111" s="161" t="s">
        <v>414</v>
      </c>
      <c r="F111" s="157">
        <v>67877.0</v>
      </c>
      <c r="G111" s="625">
        <v>45769.0</v>
      </c>
      <c r="H111" s="625">
        <v>45771.0</v>
      </c>
      <c r="I111" s="594">
        <f t="shared" si="7"/>
        <v>45786</v>
      </c>
      <c r="J111" s="594">
        <f t="shared" si="8"/>
        <v>45792</v>
      </c>
      <c r="K111" s="594">
        <f t="shared" si="9"/>
        <v>45800</v>
      </c>
      <c r="L111" s="626"/>
      <c r="M111" s="492" t="str">
        <f t="shared" ref="M111:M160" si="13">IF(ISBLANK(G111),"",IF(ISBLANK(L111),"NO","YES"))</f>
        <v>NO</v>
      </c>
      <c r="N111" s="594">
        <f t="shared" si="11"/>
        <v>45807</v>
      </c>
      <c r="O111" s="507" t="s">
        <v>3521</v>
      </c>
      <c r="P111" s="38"/>
      <c r="Q111" s="495" t="str">
        <f t="shared" si="5"/>
        <v/>
      </c>
      <c r="R111" s="495">
        <f t="shared" si="6"/>
        <v>0</v>
      </c>
    </row>
    <row r="112">
      <c r="A112" s="27">
        <v>110.0</v>
      </c>
      <c r="B112" s="509" t="s">
        <v>416</v>
      </c>
      <c r="C112" s="161" t="s">
        <v>417</v>
      </c>
      <c r="D112" s="157">
        <v>9.7319001E9</v>
      </c>
      <c r="E112" s="157" t="s">
        <v>418</v>
      </c>
      <c r="F112" s="157">
        <v>6880.0</v>
      </c>
      <c r="G112" s="625">
        <v>45769.0</v>
      </c>
      <c r="H112" s="625">
        <v>45771.0</v>
      </c>
      <c r="I112" s="594">
        <f t="shared" si="7"/>
        <v>45786</v>
      </c>
      <c r="J112" s="594">
        <f t="shared" si="8"/>
        <v>45792</v>
      </c>
      <c r="K112" s="594">
        <f t="shared" si="9"/>
        <v>45800</v>
      </c>
      <c r="L112" s="626"/>
      <c r="M112" s="492" t="str">
        <f t="shared" si="13"/>
        <v>NO</v>
      </c>
      <c r="N112" s="594">
        <f t="shared" si="11"/>
        <v>45807</v>
      </c>
      <c r="O112" s="513" t="s">
        <v>3522</v>
      </c>
      <c r="P112" s="38"/>
      <c r="Q112" s="495" t="str">
        <f t="shared" si="5"/>
        <v/>
      </c>
      <c r="R112" s="495">
        <f t="shared" si="6"/>
        <v>0</v>
      </c>
    </row>
    <row r="113">
      <c r="A113" s="585">
        <v>111.0</v>
      </c>
      <c r="B113" s="216" t="s">
        <v>420</v>
      </c>
      <c r="C113" s="161" t="s">
        <v>421</v>
      </c>
      <c r="D113" s="639">
        <v>9.970078887E9</v>
      </c>
      <c r="E113" s="157" t="s">
        <v>422</v>
      </c>
      <c r="F113" s="157">
        <v>42818.0</v>
      </c>
      <c r="G113" s="625">
        <v>45770.0</v>
      </c>
      <c r="H113" s="625">
        <v>45771.0</v>
      </c>
      <c r="I113" s="594">
        <f t="shared" si="7"/>
        <v>45786</v>
      </c>
      <c r="J113" s="594">
        <f t="shared" si="8"/>
        <v>45792</v>
      </c>
      <c r="K113" s="594">
        <f t="shared" si="9"/>
        <v>45800</v>
      </c>
      <c r="L113" s="38"/>
      <c r="M113" s="492" t="str">
        <f t="shared" si="13"/>
        <v>NO</v>
      </c>
      <c r="N113" s="594">
        <f t="shared" si="11"/>
        <v>45807</v>
      </c>
      <c r="O113" s="513" t="s">
        <v>423</v>
      </c>
      <c r="P113" s="38"/>
      <c r="Q113" s="495" t="str">
        <f t="shared" si="5"/>
        <v/>
      </c>
      <c r="R113" s="38"/>
    </row>
    <row r="114">
      <c r="A114" s="27">
        <v>112.0</v>
      </c>
      <c r="B114" s="44" t="s">
        <v>331</v>
      </c>
      <c r="C114" s="44" t="s">
        <v>332</v>
      </c>
      <c r="D114" s="27" t="s">
        <v>333</v>
      </c>
      <c r="E114" s="44" t="s">
        <v>424</v>
      </c>
      <c r="F114" s="45">
        <v>6598.0</v>
      </c>
      <c r="G114" s="635">
        <v>45770.0</v>
      </c>
      <c r="H114" s="635">
        <v>45771.0</v>
      </c>
      <c r="I114" s="594">
        <f t="shared" si="7"/>
        <v>45786</v>
      </c>
      <c r="J114" s="594">
        <f t="shared" si="8"/>
        <v>45792</v>
      </c>
      <c r="K114" s="594">
        <f t="shared" si="9"/>
        <v>45800</v>
      </c>
      <c r="L114" s="38"/>
      <c r="M114" s="492" t="str">
        <f t="shared" si="13"/>
        <v>NO</v>
      </c>
      <c r="N114" s="594">
        <f t="shared" si="11"/>
        <v>45807</v>
      </c>
      <c r="O114" s="38"/>
      <c r="P114" s="584" t="s">
        <v>3523</v>
      </c>
      <c r="Q114" s="495" t="str">
        <f t="shared" si="5"/>
        <v/>
      </c>
      <c r="R114" s="38"/>
    </row>
    <row r="115">
      <c r="A115" s="28">
        <v>113.0</v>
      </c>
      <c r="B115" s="45" t="s">
        <v>425</v>
      </c>
      <c r="C115" s="44" t="s">
        <v>426</v>
      </c>
      <c r="D115" s="45" t="s">
        <v>427</v>
      </c>
      <c r="E115" s="44" t="s">
        <v>428</v>
      </c>
      <c r="F115" s="45">
        <v>6061.0</v>
      </c>
      <c r="G115" s="635">
        <v>45770.0</v>
      </c>
      <c r="H115" s="635">
        <v>45771.0</v>
      </c>
      <c r="I115" s="594">
        <f t="shared" si="7"/>
        <v>45786</v>
      </c>
      <c r="J115" s="594">
        <f t="shared" si="8"/>
        <v>45792</v>
      </c>
      <c r="K115" s="594">
        <f t="shared" si="9"/>
        <v>45800</v>
      </c>
      <c r="L115" s="38"/>
      <c r="M115" s="492" t="str">
        <f t="shared" si="13"/>
        <v>NO</v>
      </c>
      <c r="N115" s="594">
        <f t="shared" si="11"/>
        <v>45807</v>
      </c>
      <c r="O115" s="38"/>
      <c r="P115" s="584" t="s">
        <v>3524</v>
      </c>
      <c r="Q115" s="495" t="str">
        <f t="shared" si="5"/>
        <v/>
      </c>
      <c r="R115" s="38"/>
    </row>
    <row r="116">
      <c r="A116" s="119">
        <v>114.0</v>
      </c>
      <c r="B116" s="216" t="s">
        <v>429</v>
      </c>
      <c r="C116" s="161" t="s">
        <v>377</v>
      </c>
      <c r="D116" s="161">
        <v>9.662267794E9</v>
      </c>
      <c r="E116" s="161" t="s">
        <v>378</v>
      </c>
      <c r="F116" s="119">
        <v>60000.0</v>
      </c>
      <c r="G116" s="627">
        <v>45767.0</v>
      </c>
      <c r="H116" s="627">
        <v>45771.0</v>
      </c>
      <c r="I116" s="594">
        <f t="shared" si="7"/>
        <v>45786</v>
      </c>
      <c r="J116" s="594">
        <f t="shared" si="8"/>
        <v>45792</v>
      </c>
      <c r="K116" s="594">
        <f t="shared" si="9"/>
        <v>45800</v>
      </c>
      <c r="L116" s="38"/>
      <c r="M116" s="492" t="str">
        <f t="shared" si="13"/>
        <v>NO</v>
      </c>
      <c r="N116" s="594">
        <f t="shared" si="11"/>
        <v>45807</v>
      </c>
      <c r="O116" s="513" t="s">
        <v>430</v>
      </c>
      <c r="P116" s="38"/>
      <c r="Q116" s="495" t="str">
        <f t="shared" si="5"/>
        <v/>
      </c>
      <c r="R116" s="38"/>
    </row>
    <row r="117">
      <c r="A117" s="44">
        <v>115.0</v>
      </c>
      <c r="B117" s="241" t="s">
        <v>431</v>
      </c>
      <c r="C117" s="44" t="s">
        <v>432</v>
      </c>
      <c r="D117" s="107"/>
      <c r="E117" s="36" t="s">
        <v>229</v>
      </c>
      <c r="F117" s="36">
        <v>26444.5</v>
      </c>
      <c r="G117" s="618">
        <v>45771.0</v>
      </c>
      <c r="H117" s="618">
        <v>45771.0</v>
      </c>
      <c r="I117" s="494" t="str">
        <f t="shared" si="7"/>
        <v>NA</v>
      </c>
      <c r="J117" s="494" t="str">
        <f t="shared" si="8"/>
        <v>NA</v>
      </c>
      <c r="K117" s="494" t="str">
        <f t="shared" si="9"/>
        <v>NA</v>
      </c>
      <c r="L117" s="597">
        <v>45779.0</v>
      </c>
      <c r="M117" s="492" t="str">
        <f t="shared" si="13"/>
        <v>YES</v>
      </c>
      <c r="N117" s="494" t="str">
        <f t="shared" si="11"/>
        <v>NA</v>
      </c>
      <c r="O117" s="38"/>
      <c r="P117" s="584" t="s">
        <v>3525</v>
      </c>
      <c r="Q117" s="495">
        <f t="shared" si="5"/>
        <v>8</v>
      </c>
      <c r="R117" s="38"/>
    </row>
    <row r="118">
      <c r="A118" s="25">
        <v>116.0</v>
      </c>
      <c r="B118" s="36" t="s">
        <v>433</v>
      </c>
      <c r="C118" s="36" t="s">
        <v>434</v>
      </c>
      <c r="D118" s="36">
        <v>9.108294621E9</v>
      </c>
      <c r="E118" s="36" t="s">
        <v>435</v>
      </c>
      <c r="F118" s="36">
        <v>398.0</v>
      </c>
      <c r="G118" s="618">
        <v>45771.0</v>
      </c>
      <c r="H118" s="633">
        <v>45774.0</v>
      </c>
      <c r="I118" s="594">
        <f t="shared" si="7"/>
        <v>45789</v>
      </c>
      <c r="J118" s="594">
        <f t="shared" si="8"/>
        <v>45795</v>
      </c>
      <c r="K118" s="594">
        <f t="shared" si="9"/>
        <v>45803</v>
      </c>
      <c r="L118" s="38"/>
      <c r="M118" s="492" t="str">
        <f t="shared" si="13"/>
        <v>NO</v>
      </c>
      <c r="N118" s="594">
        <f t="shared" si="11"/>
        <v>45810</v>
      </c>
      <c r="O118" s="38"/>
      <c r="P118" s="584" t="s">
        <v>3526</v>
      </c>
      <c r="Q118" s="495" t="str">
        <f t="shared" si="5"/>
        <v/>
      </c>
      <c r="R118" s="38"/>
    </row>
    <row r="119">
      <c r="A119" s="161">
        <v>117.0</v>
      </c>
      <c r="B119" s="216" t="s">
        <v>436</v>
      </c>
      <c r="C119" s="157" t="s">
        <v>437</v>
      </c>
      <c r="D119" s="161">
        <v>7.819060919E9</v>
      </c>
      <c r="E119" s="161" t="s">
        <v>438</v>
      </c>
      <c r="F119" s="157">
        <v>3000.0</v>
      </c>
      <c r="G119" s="634">
        <v>45774.0</v>
      </c>
      <c r="H119" s="634">
        <v>45774.0</v>
      </c>
      <c r="I119" s="594">
        <f t="shared" si="7"/>
        <v>45789</v>
      </c>
      <c r="J119" s="594">
        <f t="shared" si="8"/>
        <v>45795</v>
      </c>
      <c r="K119" s="594">
        <f t="shared" si="9"/>
        <v>45803</v>
      </c>
      <c r="L119" s="38"/>
      <c r="M119" s="492" t="str">
        <f t="shared" si="13"/>
        <v>NO</v>
      </c>
      <c r="N119" s="594">
        <f t="shared" si="11"/>
        <v>45810</v>
      </c>
      <c r="O119" s="507" t="s">
        <v>439</v>
      </c>
      <c r="P119" s="38"/>
      <c r="Q119" s="495" t="str">
        <f t="shared" si="5"/>
        <v/>
      </c>
      <c r="R119" s="38"/>
    </row>
    <row r="120">
      <c r="A120" s="119">
        <v>118.0</v>
      </c>
      <c r="B120" s="216" t="s">
        <v>440</v>
      </c>
      <c r="C120" s="157" t="s">
        <v>441</v>
      </c>
      <c r="D120" s="161">
        <v>9.6911938E9</v>
      </c>
      <c r="E120" s="157" t="s">
        <v>442</v>
      </c>
      <c r="F120" s="157">
        <v>141021.0</v>
      </c>
      <c r="G120" s="634">
        <v>45774.0</v>
      </c>
      <c r="H120" s="634">
        <v>45774.0</v>
      </c>
      <c r="I120" s="594">
        <f t="shared" si="7"/>
        <v>45789</v>
      </c>
      <c r="J120" s="594">
        <f t="shared" si="8"/>
        <v>45795</v>
      </c>
      <c r="K120" s="594">
        <f t="shared" si="9"/>
        <v>45803</v>
      </c>
      <c r="L120" s="38"/>
      <c r="M120" s="492" t="str">
        <f t="shared" si="13"/>
        <v>NO</v>
      </c>
      <c r="N120" s="594">
        <f t="shared" si="11"/>
        <v>45810</v>
      </c>
      <c r="O120" s="507" t="s">
        <v>443</v>
      </c>
      <c r="P120" s="38"/>
      <c r="Q120" s="495" t="str">
        <f t="shared" si="5"/>
        <v/>
      </c>
      <c r="R120" s="38"/>
    </row>
    <row r="121">
      <c r="A121" s="44">
        <v>119.0</v>
      </c>
      <c r="B121" s="45" t="s">
        <v>444</v>
      </c>
      <c r="C121" s="45" t="s">
        <v>445</v>
      </c>
      <c r="D121" s="44">
        <v>9.743180824E9</v>
      </c>
      <c r="E121" s="44" t="s">
        <v>446</v>
      </c>
      <c r="F121" s="45">
        <v>231500.0</v>
      </c>
      <c r="G121" s="633">
        <v>45774.0</v>
      </c>
      <c r="H121" s="633">
        <v>45774.0</v>
      </c>
      <c r="I121" s="594">
        <f t="shared" si="7"/>
        <v>45789</v>
      </c>
      <c r="J121" s="594">
        <f t="shared" si="8"/>
        <v>45795</v>
      </c>
      <c r="K121" s="594">
        <f t="shared" si="9"/>
        <v>45803</v>
      </c>
      <c r="L121" s="38"/>
      <c r="M121" s="492" t="str">
        <f t="shared" si="13"/>
        <v>NO</v>
      </c>
      <c r="N121" s="594">
        <f t="shared" si="11"/>
        <v>45810</v>
      </c>
      <c r="O121" s="38"/>
      <c r="P121" s="584" t="s">
        <v>3527</v>
      </c>
      <c r="Q121" s="495" t="str">
        <f t="shared" si="5"/>
        <v/>
      </c>
      <c r="R121" s="38"/>
    </row>
    <row r="122">
      <c r="A122" s="25">
        <v>120.0</v>
      </c>
      <c r="B122" s="45" t="s">
        <v>447</v>
      </c>
      <c r="C122" s="45" t="s">
        <v>448</v>
      </c>
      <c r="D122" s="163">
        <v>9.833767181E9</v>
      </c>
      <c r="E122" s="44" t="s">
        <v>449</v>
      </c>
      <c r="F122" s="45">
        <v>13000.0</v>
      </c>
      <c r="G122" s="635">
        <v>45775.0</v>
      </c>
      <c r="H122" s="635">
        <v>45776.0</v>
      </c>
      <c r="I122" s="594">
        <f t="shared" si="7"/>
        <v>45791</v>
      </c>
      <c r="J122" s="594">
        <f t="shared" si="8"/>
        <v>45797</v>
      </c>
      <c r="K122" s="594">
        <f t="shared" si="9"/>
        <v>45805</v>
      </c>
      <c r="L122" s="38"/>
      <c r="M122" s="492" t="str">
        <f t="shared" si="13"/>
        <v>NO</v>
      </c>
      <c r="N122" s="594">
        <f t="shared" si="11"/>
        <v>45812</v>
      </c>
      <c r="O122" s="38"/>
      <c r="P122" s="584" t="s">
        <v>3528</v>
      </c>
      <c r="Q122" s="495" t="str">
        <f t="shared" si="5"/>
        <v/>
      </c>
      <c r="R122" s="38"/>
    </row>
    <row r="123">
      <c r="A123" s="533">
        <v>121.0</v>
      </c>
      <c r="B123" s="216" t="s">
        <v>450</v>
      </c>
      <c r="C123" s="161" t="s">
        <v>451</v>
      </c>
      <c r="D123" s="157">
        <v>9.327166366E9</v>
      </c>
      <c r="E123" s="157" t="s">
        <v>180</v>
      </c>
      <c r="F123" s="157">
        <v>67800.0</v>
      </c>
      <c r="G123" s="625">
        <v>45776.0</v>
      </c>
      <c r="H123" s="625">
        <v>45777.0</v>
      </c>
      <c r="I123" s="594">
        <f t="shared" si="7"/>
        <v>45792</v>
      </c>
      <c r="J123" s="594">
        <f t="shared" si="8"/>
        <v>45798</v>
      </c>
      <c r="K123" s="594">
        <f t="shared" si="9"/>
        <v>45806</v>
      </c>
      <c r="L123" s="38"/>
      <c r="M123" s="492" t="str">
        <f t="shared" si="13"/>
        <v>NO</v>
      </c>
      <c r="N123" s="594">
        <f t="shared" si="11"/>
        <v>45813</v>
      </c>
      <c r="O123" s="519" t="s">
        <v>452</v>
      </c>
      <c r="P123" s="38"/>
      <c r="Q123" s="495" t="str">
        <f t="shared" si="5"/>
        <v/>
      </c>
      <c r="R123" s="38"/>
    </row>
    <row r="124">
      <c r="A124" s="119">
        <v>122.0</v>
      </c>
      <c r="B124" s="218" t="s">
        <v>453</v>
      </c>
      <c r="C124" s="573" t="s">
        <v>454</v>
      </c>
      <c r="D124" s="573">
        <v>8.341495702E9</v>
      </c>
      <c r="E124" s="573" t="s">
        <v>455</v>
      </c>
      <c r="F124" s="573">
        <v>50000.0</v>
      </c>
      <c r="G124" s="634">
        <v>45774.0</v>
      </c>
      <c r="H124" s="634">
        <v>45774.0</v>
      </c>
      <c r="I124" s="594">
        <f t="shared" si="7"/>
        <v>45789</v>
      </c>
      <c r="J124" s="618">
        <f t="shared" ref="J124:J746" si="14">if(ISBLANK(G124),"",G124+7)</f>
        <v>45781</v>
      </c>
      <c r="K124" s="595">
        <f t="shared" ref="K124:K130" si="15">if(ISBLANK(H124),"",H124+29)</f>
        <v>45803</v>
      </c>
      <c r="L124" s="38"/>
      <c r="M124" s="492" t="str">
        <f t="shared" si="13"/>
        <v>NO</v>
      </c>
      <c r="N124" s="594">
        <f t="shared" si="11"/>
        <v>45810</v>
      </c>
      <c r="O124" s="507" t="s">
        <v>456</v>
      </c>
      <c r="P124" s="38"/>
      <c r="Q124" s="495" t="str">
        <f t="shared" si="5"/>
        <v/>
      </c>
      <c r="R124" s="38"/>
    </row>
    <row r="125">
      <c r="A125" s="524">
        <v>123.0</v>
      </c>
      <c r="B125" s="45" t="s">
        <v>457</v>
      </c>
      <c r="C125" s="45" t="s">
        <v>458</v>
      </c>
      <c r="D125" s="163">
        <v>9.948818318E9</v>
      </c>
      <c r="E125" s="45" t="s">
        <v>336</v>
      </c>
      <c r="F125" s="163"/>
      <c r="G125" s="635">
        <v>45775.0</v>
      </c>
      <c r="H125" s="635"/>
      <c r="I125" s="494" t="str">
        <f t="shared" si="7"/>
        <v/>
      </c>
      <c r="J125" s="618">
        <f t="shared" si="14"/>
        <v>45782</v>
      </c>
      <c r="K125" s="492" t="str">
        <f t="shared" si="15"/>
        <v/>
      </c>
      <c r="L125" s="38"/>
      <c r="M125" s="492" t="str">
        <f t="shared" si="13"/>
        <v>NO</v>
      </c>
      <c r="N125" s="494" t="str">
        <f t="shared" si="11"/>
        <v/>
      </c>
      <c r="O125" s="38"/>
      <c r="P125" s="38"/>
      <c r="Q125" s="495" t="str">
        <f t="shared" si="5"/>
        <v/>
      </c>
      <c r="R125" s="38"/>
    </row>
    <row r="126">
      <c r="A126" s="119">
        <v>124.0</v>
      </c>
      <c r="B126" s="218" t="s">
        <v>460</v>
      </c>
      <c r="C126" s="161" t="s">
        <v>461</v>
      </c>
      <c r="D126" s="161" t="s">
        <v>462</v>
      </c>
      <c r="E126" s="161" t="s">
        <v>463</v>
      </c>
      <c r="F126" s="573">
        <v>64382.0</v>
      </c>
      <c r="G126" s="627">
        <v>45775.0</v>
      </c>
      <c r="H126" s="625">
        <v>45776.0</v>
      </c>
      <c r="I126" s="594">
        <f t="shared" si="7"/>
        <v>45791</v>
      </c>
      <c r="J126" s="618">
        <f t="shared" si="14"/>
        <v>45782</v>
      </c>
      <c r="K126" s="595">
        <f t="shared" si="15"/>
        <v>45805</v>
      </c>
      <c r="L126" s="38"/>
      <c r="M126" s="492" t="str">
        <f t="shared" si="13"/>
        <v>NO</v>
      </c>
      <c r="N126" s="594">
        <f t="shared" si="11"/>
        <v>45812</v>
      </c>
      <c r="O126" s="522" t="s">
        <v>464</v>
      </c>
      <c r="P126" s="38"/>
      <c r="Q126" s="495" t="str">
        <f t="shared" si="5"/>
        <v/>
      </c>
      <c r="R126" s="38"/>
    </row>
    <row r="127">
      <c r="A127" s="44">
        <v>125.0</v>
      </c>
      <c r="B127" s="624" t="s">
        <v>465</v>
      </c>
      <c r="C127" s="573" t="s">
        <v>466</v>
      </c>
      <c r="D127" s="639" t="s">
        <v>467</v>
      </c>
      <c r="E127" s="573" t="s">
        <v>138</v>
      </c>
      <c r="F127" s="573">
        <v>10632.0</v>
      </c>
      <c r="G127" s="627">
        <v>45775.0</v>
      </c>
      <c r="H127" s="627">
        <v>45775.0</v>
      </c>
      <c r="I127" s="594">
        <f t="shared" si="7"/>
        <v>45790</v>
      </c>
      <c r="J127" s="618">
        <f t="shared" si="14"/>
        <v>45782</v>
      </c>
      <c r="K127" s="595">
        <f t="shared" si="15"/>
        <v>45804</v>
      </c>
      <c r="L127" s="38"/>
      <c r="M127" s="492" t="str">
        <f t="shared" si="13"/>
        <v>NO</v>
      </c>
      <c r="N127" s="594">
        <f t="shared" si="11"/>
        <v>45811</v>
      </c>
      <c r="O127" s="513" t="s">
        <v>3529</v>
      </c>
      <c r="P127" s="584" t="s">
        <v>3530</v>
      </c>
      <c r="Q127" s="495" t="str">
        <f t="shared" si="5"/>
        <v/>
      </c>
      <c r="R127" s="38"/>
    </row>
    <row r="128">
      <c r="A128" s="119">
        <v>126.0</v>
      </c>
      <c r="B128" s="642" t="s">
        <v>469</v>
      </c>
      <c r="C128" s="573" t="s">
        <v>466</v>
      </c>
      <c r="D128" s="639" t="s">
        <v>467</v>
      </c>
      <c r="E128" s="573" t="s">
        <v>267</v>
      </c>
      <c r="F128" s="573">
        <v>25500.0</v>
      </c>
      <c r="G128" s="627">
        <v>45775.0</v>
      </c>
      <c r="H128" s="627">
        <v>45775.0</v>
      </c>
      <c r="I128" s="594">
        <f t="shared" si="7"/>
        <v>45790</v>
      </c>
      <c r="J128" s="618">
        <f t="shared" si="14"/>
        <v>45782</v>
      </c>
      <c r="K128" s="595">
        <f t="shared" si="15"/>
        <v>45804</v>
      </c>
      <c r="L128" s="38"/>
      <c r="M128" s="492" t="str">
        <f t="shared" si="13"/>
        <v>NO</v>
      </c>
      <c r="N128" s="594">
        <f t="shared" si="11"/>
        <v>45811</v>
      </c>
      <c r="O128" s="513" t="s">
        <v>470</v>
      </c>
      <c r="P128" s="584" t="s">
        <v>3531</v>
      </c>
      <c r="Q128" s="495" t="str">
        <f t="shared" si="5"/>
        <v/>
      </c>
      <c r="R128" s="38"/>
    </row>
    <row r="129">
      <c r="A129" s="119">
        <v>127.0</v>
      </c>
      <c r="B129" s="624" t="s">
        <v>471</v>
      </c>
      <c r="C129" s="573" t="s">
        <v>472</v>
      </c>
      <c r="D129" s="573" t="s">
        <v>473</v>
      </c>
      <c r="E129" s="573" t="s">
        <v>474</v>
      </c>
      <c r="F129" s="573">
        <v>75195.0</v>
      </c>
      <c r="G129" s="627">
        <v>45775.0</v>
      </c>
      <c r="H129" s="625">
        <v>45776.0</v>
      </c>
      <c r="I129" s="594">
        <f t="shared" si="7"/>
        <v>45791</v>
      </c>
      <c r="J129" s="618">
        <f t="shared" si="14"/>
        <v>45782</v>
      </c>
      <c r="K129" s="595">
        <f t="shared" si="15"/>
        <v>45805</v>
      </c>
      <c r="L129" s="38"/>
      <c r="M129" s="492" t="str">
        <f t="shared" si="13"/>
        <v>NO</v>
      </c>
      <c r="N129" s="594">
        <f t="shared" si="11"/>
        <v>45812</v>
      </c>
      <c r="O129" s="522" t="s">
        <v>475</v>
      </c>
      <c r="P129" s="38"/>
      <c r="Q129" s="495" t="str">
        <f t="shared" si="5"/>
        <v/>
      </c>
      <c r="R129" s="38"/>
    </row>
    <row r="130">
      <c r="A130" s="119">
        <v>128.0</v>
      </c>
      <c r="B130" s="216" t="s">
        <v>476</v>
      </c>
      <c r="C130" s="161" t="s">
        <v>477</v>
      </c>
      <c r="D130" s="161" t="s">
        <v>478</v>
      </c>
      <c r="E130" s="157" t="s">
        <v>479</v>
      </c>
      <c r="F130" s="157">
        <v>26743.0</v>
      </c>
      <c r="G130" s="627">
        <v>45776.0</v>
      </c>
      <c r="H130" s="625">
        <v>45777.0</v>
      </c>
      <c r="I130" s="594">
        <f t="shared" si="7"/>
        <v>45792</v>
      </c>
      <c r="J130" s="618">
        <f t="shared" si="14"/>
        <v>45783</v>
      </c>
      <c r="K130" s="595">
        <f t="shared" si="15"/>
        <v>45806</v>
      </c>
      <c r="L130" s="38"/>
      <c r="M130" s="492" t="str">
        <f t="shared" si="13"/>
        <v>NO</v>
      </c>
      <c r="N130" s="594">
        <f t="shared" si="11"/>
        <v>45813</v>
      </c>
      <c r="O130" s="522" t="s">
        <v>480</v>
      </c>
      <c r="P130" s="38"/>
      <c r="Q130" s="495" t="str">
        <f t="shared" si="5"/>
        <v/>
      </c>
      <c r="R130" s="38"/>
    </row>
    <row r="131">
      <c r="A131" s="25">
        <v>129.0</v>
      </c>
      <c r="B131" s="44" t="s">
        <v>481</v>
      </c>
      <c r="C131" s="44" t="s">
        <v>482</v>
      </c>
      <c r="D131" s="163">
        <v>8.077619219E9</v>
      </c>
      <c r="E131" s="45" t="s">
        <v>229</v>
      </c>
      <c r="F131" s="45">
        <v>19499.0</v>
      </c>
      <c r="G131" s="618">
        <v>45775.0</v>
      </c>
      <c r="H131" s="635">
        <v>45776.0</v>
      </c>
      <c r="I131" s="594">
        <f t="shared" si="7"/>
        <v>45791</v>
      </c>
      <c r="J131" s="618">
        <f t="shared" si="14"/>
        <v>45782</v>
      </c>
      <c r="K131" s="643">
        <f t="shared" ref="K131:K746" si="16">if(ISBLANK(G131),"",G131+28)</f>
        <v>45803</v>
      </c>
      <c r="L131" s="38"/>
      <c r="M131" s="492" t="str">
        <f t="shared" si="13"/>
        <v>NO</v>
      </c>
      <c r="N131" s="595">
        <f t="shared" ref="N131:N767" si="17">if(ISBLANK(H131),"",H131+36)</f>
        <v>45812</v>
      </c>
      <c r="O131" s="38"/>
      <c r="P131" s="584" t="s">
        <v>3532</v>
      </c>
      <c r="Q131" s="495" t="str">
        <f t="shared" si="5"/>
        <v/>
      </c>
      <c r="R131" s="38"/>
    </row>
    <row r="132">
      <c r="A132" s="119">
        <v>130.0</v>
      </c>
      <c r="B132" s="216" t="s">
        <v>483</v>
      </c>
      <c r="C132" s="161" t="s">
        <v>484</v>
      </c>
      <c r="D132" s="161">
        <v>9.21975617E9</v>
      </c>
      <c r="E132" s="161" t="s">
        <v>90</v>
      </c>
      <c r="F132" s="157">
        <v>174685.0</v>
      </c>
      <c r="G132" s="627">
        <v>45775.0</v>
      </c>
      <c r="H132" s="625">
        <v>45777.0</v>
      </c>
      <c r="I132" s="594">
        <f t="shared" si="7"/>
        <v>45792</v>
      </c>
      <c r="J132" s="618">
        <f t="shared" si="14"/>
        <v>45782</v>
      </c>
      <c r="K132" s="643">
        <f t="shared" si="16"/>
        <v>45803</v>
      </c>
      <c r="L132" s="38"/>
      <c r="M132" s="492" t="str">
        <f t="shared" si="13"/>
        <v>NO</v>
      </c>
      <c r="N132" s="595">
        <f t="shared" si="17"/>
        <v>45813</v>
      </c>
      <c r="O132" s="522" t="s">
        <v>485</v>
      </c>
      <c r="P132" s="522" t="s">
        <v>3533</v>
      </c>
      <c r="Q132" s="495" t="str">
        <f t="shared" si="5"/>
        <v/>
      </c>
      <c r="R132" s="38"/>
    </row>
    <row r="133">
      <c r="A133" s="119">
        <v>131.0</v>
      </c>
      <c r="B133" s="216" t="s">
        <v>486</v>
      </c>
      <c r="C133" s="157" t="s">
        <v>487</v>
      </c>
      <c r="D133" s="161">
        <v>8.847268839E9</v>
      </c>
      <c r="E133" s="157" t="s">
        <v>479</v>
      </c>
      <c r="F133" s="157">
        <v>17850.0</v>
      </c>
      <c r="G133" s="627">
        <v>45775.0</v>
      </c>
      <c r="H133" s="625">
        <v>45776.0</v>
      </c>
      <c r="I133" s="594">
        <f t="shared" si="7"/>
        <v>45791</v>
      </c>
      <c r="J133" s="618">
        <f t="shared" si="14"/>
        <v>45782</v>
      </c>
      <c r="K133" s="643">
        <f t="shared" si="16"/>
        <v>45803</v>
      </c>
      <c r="L133" s="38"/>
      <c r="M133" s="492" t="str">
        <f t="shared" si="13"/>
        <v>NO</v>
      </c>
      <c r="N133" s="595">
        <f t="shared" si="17"/>
        <v>45812</v>
      </c>
      <c r="O133" s="522" t="s">
        <v>488</v>
      </c>
      <c r="P133" s="38"/>
      <c r="Q133" s="495" t="str">
        <f t="shared" si="5"/>
        <v/>
      </c>
      <c r="R133" s="38"/>
    </row>
    <row r="134">
      <c r="A134" s="25">
        <v>132.0</v>
      </c>
      <c r="B134" s="45" t="s">
        <v>489</v>
      </c>
      <c r="C134" s="45" t="s">
        <v>490</v>
      </c>
      <c r="D134" s="45" t="s">
        <v>491</v>
      </c>
      <c r="E134" s="44" t="s">
        <v>350</v>
      </c>
      <c r="F134" s="45">
        <v>302.0</v>
      </c>
      <c r="G134" s="618">
        <v>45775.0</v>
      </c>
      <c r="H134" s="635">
        <v>45777.0</v>
      </c>
      <c r="I134" s="594">
        <f t="shared" si="7"/>
        <v>45792</v>
      </c>
      <c r="J134" s="618">
        <f t="shared" si="14"/>
        <v>45782</v>
      </c>
      <c r="K134" s="643">
        <f t="shared" si="16"/>
        <v>45803</v>
      </c>
      <c r="L134" s="38"/>
      <c r="M134" s="492" t="str">
        <f t="shared" si="13"/>
        <v>NO</v>
      </c>
      <c r="N134" s="595">
        <f t="shared" si="17"/>
        <v>45813</v>
      </c>
      <c r="O134" s="38"/>
      <c r="P134" s="584" t="s">
        <v>3534</v>
      </c>
      <c r="Q134" s="495" t="str">
        <f t="shared" si="5"/>
        <v/>
      </c>
      <c r="R134" s="38"/>
    </row>
    <row r="135">
      <c r="A135" s="44">
        <v>133.0</v>
      </c>
      <c r="B135" s="45" t="s">
        <v>492</v>
      </c>
      <c r="C135" s="45" t="s">
        <v>493</v>
      </c>
      <c r="D135" s="44">
        <v>9.999934341E9</v>
      </c>
      <c r="E135" s="44" t="s">
        <v>494</v>
      </c>
      <c r="F135" s="45">
        <v>899.0</v>
      </c>
      <c r="G135" s="633">
        <v>45776.0</v>
      </c>
      <c r="H135" s="635">
        <v>45777.0</v>
      </c>
      <c r="I135" s="594">
        <f t="shared" si="7"/>
        <v>45792</v>
      </c>
      <c r="J135" s="618">
        <f t="shared" si="14"/>
        <v>45783</v>
      </c>
      <c r="K135" s="643">
        <f t="shared" si="16"/>
        <v>45804</v>
      </c>
      <c r="L135" s="38"/>
      <c r="M135" s="492" t="str">
        <f t="shared" si="13"/>
        <v>NO</v>
      </c>
      <c r="N135" s="595">
        <f t="shared" si="17"/>
        <v>45813</v>
      </c>
      <c r="O135" s="38"/>
      <c r="P135" s="584" t="s">
        <v>3535</v>
      </c>
      <c r="Q135" s="495" t="str">
        <f t="shared" si="5"/>
        <v/>
      </c>
      <c r="R135" s="38"/>
    </row>
    <row r="136">
      <c r="A136" s="119">
        <v>134.0</v>
      </c>
      <c r="B136" s="216" t="s">
        <v>495</v>
      </c>
      <c r="C136" s="161" t="s">
        <v>225</v>
      </c>
      <c r="D136" s="161">
        <v>6.200080143E9</v>
      </c>
      <c r="E136" s="161" t="s">
        <v>496</v>
      </c>
      <c r="F136" s="157">
        <v>60065.0</v>
      </c>
      <c r="G136" s="634">
        <v>45775.0</v>
      </c>
      <c r="H136" s="627">
        <v>45777.0</v>
      </c>
      <c r="I136" s="594">
        <f t="shared" si="7"/>
        <v>45792</v>
      </c>
      <c r="J136" s="618">
        <f t="shared" si="14"/>
        <v>45782</v>
      </c>
      <c r="K136" s="643">
        <f t="shared" si="16"/>
        <v>45803</v>
      </c>
      <c r="L136" s="38"/>
      <c r="M136" s="492" t="str">
        <f t="shared" si="13"/>
        <v>NO</v>
      </c>
      <c r="N136" s="595">
        <f t="shared" si="17"/>
        <v>45813</v>
      </c>
      <c r="O136" s="522" t="s">
        <v>497</v>
      </c>
      <c r="P136" s="38"/>
      <c r="Q136" s="495" t="str">
        <f t="shared" si="5"/>
        <v/>
      </c>
      <c r="R136" s="38"/>
    </row>
    <row r="137">
      <c r="A137" s="119">
        <v>135.0</v>
      </c>
      <c r="B137" s="515" t="s">
        <v>498</v>
      </c>
      <c r="C137" s="157" t="s">
        <v>499</v>
      </c>
      <c r="D137" s="161">
        <v>9.404822326E9</v>
      </c>
      <c r="E137" s="161" t="s">
        <v>180</v>
      </c>
      <c r="F137" s="157">
        <v>13176.0</v>
      </c>
      <c r="G137" s="634">
        <v>45775.0</v>
      </c>
      <c r="H137" s="625">
        <v>45777.0</v>
      </c>
      <c r="I137" s="594">
        <f t="shared" si="7"/>
        <v>45792</v>
      </c>
      <c r="J137" s="618">
        <f t="shared" si="14"/>
        <v>45782</v>
      </c>
      <c r="K137" s="643">
        <f t="shared" si="16"/>
        <v>45803</v>
      </c>
      <c r="L137" s="38"/>
      <c r="M137" s="492" t="str">
        <f t="shared" si="13"/>
        <v>NO</v>
      </c>
      <c r="N137" s="595">
        <f t="shared" si="17"/>
        <v>45813</v>
      </c>
      <c r="O137" s="522" t="s">
        <v>500</v>
      </c>
      <c r="P137" s="522" t="s">
        <v>3536</v>
      </c>
      <c r="Q137" s="495" t="str">
        <f t="shared" si="5"/>
        <v/>
      </c>
      <c r="R137" s="38"/>
    </row>
    <row r="138">
      <c r="A138" s="25">
        <v>136.0</v>
      </c>
      <c r="B138" s="45" t="s">
        <v>501</v>
      </c>
      <c r="C138" s="45" t="s">
        <v>502</v>
      </c>
      <c r="D138" s="44">
        <v>9.428333467E9</v>
      </c>
      <c r="E138" s="44" t="s">
        <v>503</v>
      </c>
      <c r="F138" s="45">
        <v>70500.0</v>
      </c>
      <c r="G138" s="633">
        <v>45776.0</v>
      </c>
      <c r="H138" s="597">
        <v>45779.0</v>
      </c>
      <c r="I138" s="506">
        <f t="shared" si="7"/>
        <v>45794</v>
      </c>
      <c r="J138" s="618">
        <f t="shared" si="14"/>
        <v>45783</v>
      </c>
      <c r="K138" s="643">
        <f t="shared" si="16"/>
        <v>45804</v>
      </c>
      <c r="L138" s="38"/>
      <c r="M138" s="492" t="str">
        <f t="shared" si="13"/>
        <v>NO</v>
      </c>
      <c r="N138" s="611">
        <f t="shared" si="17"/>
        <v>45815</v>
      </c>
      <c r="O138" s="38"/>
      <c r="P138" s="584" t="s">
        <v>3537</v>
      </c>
      <c r="Q138" s="495" t="str">
        <f t="shared" si="5"/>
        <v/>
      </c>
      <c r="R138" s="38"/>
    </row>
    <row r="139">
      <c r="A139" s="25">
        <v>137.0</v>
      </c>
      <c r="B139" s="45" t="s">
        <v>504</v>
      </c>
      <c r="C139" s="44" t="s">
        <v>505</v>
      </c>
      <c r="D139" s="44" t="s">
        <v>506</v>
      </c>
      <c r="E139" s="45" t="s">
        <v>507</v>
      </c>
      <c r="F139" s="45">
        <v>500000.0</v>
      </c>
      <c r="G139" s="633">
        <v>45776.0</v>
      </c>
      <c r="H139" s="597">
        <v>45779.0</v>
      </c>
      <c r="I139" s="506">
        <f t="shared" si="7"/>
        <v>45794</v>
      </c>
      <c r="J139" s="618">
        <f t="shared" si="14"/>
        <v>45783</v>
      </c>
      <c r="K139" s="643">
        <f t="shared" si="16"/>
        <v>45804</v>
      </c>
      <c r="L139" s="38"/>
      <c r="M139" s="492" t="str">
        <f t="shared" si="13"/>
        <v>NO</v>
      </c>
      <c r="N139" s="611">
        <f t="shared" si="17"/>
        <v>45815</v>
      </c>
      <c r="O139" s="38"/>
      <c r="P139" s="584" t="s">
        <v>3538</v>
      </c>
      <c r="Q139" s="495" t="str">
        <f t="shared" si="5"/>
        <v/>
      </c>
      <c r="R139" s="38"/>
    </row>
    <row r="140">
      <c r="A140" s="119">
        <v>138.0</v>
      </c>
      <c r="B140" s="216" t="s">
        <v>508</v>
      </c>
      <c r="C140" s="161" t="s">
        <v>509</v>
      </c>
      <c r="D140" s="161" t="s">
        <v>510</v>
      </c>
      <c r="E140" s="161" t="s">
        <v>237</v>
      </c>
      <c r="F140" s="157">
        <v>4184.0</v>
      </c>
      <c r="G140" s="634">
        <v>45776.0</v>
      </c>
      <c r="H140" s="610">
        <v>45779.0</v>
      </c>
      <c r="I140" s="506">
        <f t="shared" si="7"/>
        <v>45794</v>
      </c>
      <c r="J140" s="618">
        <f t="shared" si="14"/>
        <v>45783</v>
      </c>
      <c r="K140" s="643">
        <f t="shared" si="16"/>
        <v>45804</v>
      </c>
      <c r="L140" s="38"/>
      <c r="M140" s="492" t="str">
        <f t="shared" si="13"/>
        <v>NO</v>
      </c>
      <c r="N140" s="611">
        <f t="shared" si="17"/>
        <v>45815</v>
      </c>
      <c r="O140" s="522" t="s">
        <v>511</v>
      </c>
      <c r="P140" s="38"/>
      <c r="Q140" s="495" t="str">
        <f t="shared" si="5"/>
        <v/>
      </c>
      <c r="R140" s="38"/>
    </row>
    <row r="141">
      <c r="A141" s="119">
        <v>139.0</v>
      </c>
      <c r="B141" s="216" t="s">
        <v>512</v>
      </c>
      <c r="C141" s="161" t="s">
        <v>509</v>
      </c>
      <c r="D141" s="161" t="s">
        <v>510</v>
      </c>
      <c r="E141" s="161" t="s">
        <v>3082</v>
      </c>
      <c r="F141" s="157">
        <v>44739.0</v>
      </c>
      <c r="G141" s="634">
        <v>45776.0</v>
      </c>
      <c r="H141" s="610">
        <v>45779.0</v>
      </c>
      <c r="I141" s="506">
        <f t="shared" si="7"/>
        <v>45794</v>
      </c>
      <c r="J141" s="618">
        <f t="shared" si="14"/>
        <v>45783</v>
      </c>
      <c r="K141" s="643">
        <f t="shared" si="16"/>
        <v>45804</v>
      </c>
      <c r="L141" s="38"/>
      <c r="M141" s="492" t="str">
        <f t="shared" si="13"/>
        <v>NO</v>
      </c>
      <c r="N141" s="611">
        <f t="shared" si="17"/>
        <v>45815</v>
      </c>
      <c r="O141" s="519" t="s">
        <v>514</v>
      </c>
      <c r="P141" s="38"/>
      <c r="Q141" s="495" t="str">
        <f t="shared" si="5"/>
        <v/>
      </c>
      <c r="R141" s="38"/>
    </row>
    <row r="142">
      <c r="A142" s="119">
        <v>140.0</v>
      </c>
      <c r="B142" s="216" t="s">
        <v>515</v>
      </c>
      <c r="C142" s="157" t="s">
        <v>516</v>
      </c>
      <c r="D142" s="157" t="s">
        <v>517</v>
      </c>
      <c r="E142" s="161" t="s">
        <v>2419</v>
      </c>
      <c r="F142" s="157">
        <v>27500.0</v>
      </c>
      <c r="G142" s="634">
        <v>45776.0</v>
      </c>
      <c r="H142" s="610">
        <v>45780.0</v>
      </c>
      <c r="I142" s="506">
        <f t="shared" si="7"/>
        <v>45795</v>
      </c>
      <c r="J142" s="618">
        <f t="shared" si="14"/>
        <v>45783</v>
      </c>
      <c r="K142" s="643">
        <f t="shared" si="16"/>
        <v>45804</v>
      </c>
      <c r="L142" s="38"/>
      <c r="M142" s="492" t="str">
        <f t="shared" si="13"/>
        <v>NO</v>
      </c>
      <c r="N142" s="611">
        <f t="shared" si="17"/>
        <v>45816</v>
      </c>
      <c r="O142" s="522" t="s">
        <v>518</v>
      </c>
      <c r="P142" s="38"/>
      <c r="Q142" s="495" t="str">
        <f t="shared" si="5"/>
        <v/>
      </c>
      <c r="R142" s="38"/>
    </row>
    <row r="143">
      <c r="A143" s="119">
        <v>141.0</v>
      </c>
      <c r="B143" s="624" t="s">
        <v>519</v>
      </c>
      <c r="C143" s="161" t="s">
        <v>145</v>
      </c>
      <c r="D143" s="161" t="s">
        <v>520</v>
      </c>
      <c r="E143" s="639" t="s">
        <v>521</v>
      </c>
      <c r="F143" s="157">
        <v>100539.0</v>
      </c>
      <c r="G143" s="627">
        <v>45776.0</v>
      </c>
      <c r="H143" s="610">
        <v>45780.0</v>
      </c>
      <c r="I143" s="506">
        <f t="shared" si="7"/>
        <v>45795</v>
      </c>
      <c r="J143" s="618">
        <f t="shared" si="14"/>
        <v>45783</v>
      </c>
      <c r="K143" s="643">
        <f t="shared" si="16"/>
        <v>45804</v>
      </c>
      <c r="L143" s="38"/>
      <c r="M143" s="492" t="str">
        <f t="shared" si="13"/>
        <v>NO</v>
      </c>
      <c r="N143" s="611">
        <f t="shared" si="17"/>
        <v>45816</v>
      </c>
      <c r="O143" s="522" t="s">
        <v>522</v>
      </c>
      <c r="P143" s="38"/>
      <c r="Q143" s="495" t="str">
        <f t="shared" si="5"/>
        <v/>
      </c>
      <c r="R143" s="38"/>
    </row>
    <row r="144">
      <c r="A144" s="119">
        <v>142.0</v>
      </c>
      <c r="B144" s="216" t="s">
        <v>523</v>
      </c>
      <c r="C144" s="161" t="s">
        <v>524</v>
      </c>
      <c r="D144" s="161" t="s">
        <v>525</v>
      </c>
      <c r="E144" s="161" t="s">
        <v>229</v>
      </c>
      <c r="F144" s="573">
        <v>1068.0</v>
      </c>
      <c r="G144" s="627">
        <v>45776.0</v>
      </c>
      <c r="H144" s="610">
        <v>45779.0</v>
      </c>
      <c r="I144" s="506">
        <f t="shared" si="7"/>
        <v>45794</v>
      </c>
      <c r="J144" s="618">
        <f t="shared" si="14"/>
        <v>45783</v>
      </c>
      <c r="K144" s="643">
        <f t="shared" si="16"/>
        <v>45804</v>
      </c>
      <c r="L144" s="38"/>
      <c r="M144" s="492" t="str">
        <f t="shared" si="13"/>
        <v>NO</v>
      </c>
      <c r="N144" s="611">
        <f t="shared" si="17"/>
        <v>45815</v>
      </c>
      <c r="O144" s="522" t="s">
        <v>3539</v>
      </c>
      <c r="P144" s="584" t="s">
        <v>3540</v>
      </c>
      <c r="Q144" s="495" t="str">
        <f t="shared" si="5"/>
        <v/>
      </c>
      <c r="R144" s="38"/>
    </row>
    <row r="145">
      <c r="A145" s="119">
        <v>143.0</v>
      </c>
      <c r="B145" s="509" t="s">
        <v>527</v>
      </c>
      <c r="C145" s="161" t="s">
        <v>528</v>
      </c>
      <c r="D145" s="161"/>
      <c r="E145" s="157" t="s">
        <v>529</v>
      </c>
      <c r="F145" s="157">
        <v>34200.0</v>
      </c>
      <c r="G145" s="634">
        <v>45776.0</v>
      </c>
      <c r="H145" s="610">
        <v>45780.0</v>
      </c>
      <c r="I145" s="506">
        <f t="shared" si="7"/>
        <v>45795</v>
      </c>
      <c r="J145" s="618">
        <f t="shared" si="14"/>
        <v>45783</v>
      </c>
      <c r="K145" s="643">
        <f t="shared" si="16"/>
        <v>45804</v>
      </c>
      <c r="L145" s="38"/>
      <c r="M145" s="492" t="str">
        <f t="shared" si="13"/>
        <v>NO</v>
      </c>
      <c r="N145" s="611">
        <f t="shared" si="17"/>
        <v>45816</v>
      </c>
      <c r="O145" s="522" t="s">
        <v>530</v>
      </c>
      <c r="P145" s="38"/>
      <c r="Q145" s="495" t="str">
        <f>IF(M145="YES",L145-#REF!,"")</f>
        <v/>
      </c>
      <c r="R145" s="38"/>
    </row>
    <row r="146">
      <c r="A146" s="44">
        <v>144.0</v>
      </c>
      <c r="B146" s="45" t="s">
        <v>531</v>
      </c>
      <c r="C146" s="45" t="s">
        <v>532</v>
      </c>
      <c r="D146" s="45" t="s">
        <v>533</v>
      </c>
      <c r="E146" s="44" t="s">
        <v>214</v>
      </c>
      <c r="F146" s="45">
        <v>31930.0</v>
      </c>
      <c r="G146" s="635">
        <v>45777.0</v>
      </c>
      <c r="H146" s="597">
        <v>45780.0</v>
      </c>
      <c r="I146" s="506">
        <f t="shared" si="7"/>
        <v>45795</v>
      </c>
      <c r="J146" s="618">
        <f t="shared" si="14"/>
        <v>45784</v>
      </c>
      <c r="K146" s="643">
        <f t="shared" si="16"/>
        <v>45805</v>
      </c>
      <c r="L146" s="38"/>
      <c r="M146" s="492" t="str">
        <f t="shared" si="13"/>
        <v>NO</v>
      </c>
      <c r="N146" s="611">
        <f t="shared" si="17"/>
        <v>45816</v>
      </c>
      <c r="O146" s="38"/>
      <c r="P146" s="584" t="s">
        <v>3541</v>
      </c>
      <c r="Q146" s="495" t="str">
        <f t="shared" ref="Q146:Q153" si="18">IF(M146="YES",L146-G146,"")</f>
        <v/>
      </c>
      <c r="R146" s="38"/>
    </row>
    <row r="147">
      <c r="A147" s="119">
        <v>145.0</v>
      </c>
      <c r="B147" s="216" t="s">
        <v>535</v>
      </c>
      <c r="C147" s="157" t="s">
        <v>536</v>
      </c>
      <c r="D147" s="161">
        <v>8.247775662E9</v>
      </c>
      <c r="E147" s="161" t="s">
        <v>463</v>
      </c>
      <c r="F147" s="157">
        <v>44686.0</v>
      </c>
      <c r="G147" s="625">
        <v>45777.0</v>
      </c>
      <c r="H147" s="610">
        <v>45780.0</v>
      </c>
      <c r="I147" s="506">
        <f t="shared" si="7"/>
        <v>45795</v>
      </c>
      <c r="J147" s="618">
        <f t="shared" si="14"/>
        <v>45784</v>
      </c>
      <c r="K147" s="643">
        <f t="shared" si="16"/>
        <v>45805</v>
      </c>
      <c r="L147" s="38"/>
      <c r="M147" s="492" t="str">
        <f t="shared" si="13"/>
        <v>NO</v>
      </c>
      <c r="N147" s="611">
        <f t="shared" si="17"/>
        <v>45816</v>
      </c>
      <c r="O147" s="522" t="s">
        <v>537</v>
      </c>
      <c r="P147" s="38"/>
      <c r="Q147" s="495" t="str">
        <f t="shared" si="18"/>
        <v/>
      </c>
      <c r="R147" s="38"/>
    </row>
    <row r="148">
      <c r="A148" s="119">
        <v>146.0</v>
      </c>
      <c r="B148" s="216" t="s">
        <v>538</v>
      </c>
      <c r="C148" s="157" t="s">
        <v>539</v>
      </c>
      <c r="D148" s="161" t="s">
        <v>540</v>
      </c>
      <c r="E148" s="157" t="s">
        <v>304</v>
      </c>
      <c r="F148" s="157">
        <v>65000.0</v>
      </c>
      <c r="G148" s="625">
        <v>45777.0</v>
      </c>
      <c r="H148" s="610">
        <v>45780.0</v>
      </c>
      <c r="I148" s="506">
        <f t="shared" si="7"/>
        <v>45795</v>
      </c>
      <c r="J148" s="618">
        <f t="shared" si="14"/>
        <v>45784</v>
      </c>
      <c r="K148" s="643">
        <f t="shared" si="16"/>
        <v>45805</v>
      </c>
      <c r="L148" s="38"/>
      <c r="M148" s="492" t="str">
        <f t="shared" si="13"/>
        <v>NO</v>
      </c>
      <c r="N148" s="611">
        <f t="shared" si="17"/>
        <v>45816</v>
      </c>
      <c r="O148" s="522" t="s">
        <v>541</v>
      </c>
      <c r="P148" s="38"/>
      <c r="Q148" s="495" t="str">
        <f t="shared" si="18"/>
        <v/>
      </c>
      <c r="R148" s="38"/>
    </row>
    <row r="149">
      <c r="A149" s="25">
        <v>147.0</v>
      </c>
      <c r="B149" s="45" t="s">
        <v>542</v>
      </c>
      <c r="C149" s="44" t="s">
        <v>543</v>
      </c>
      <c r="D149" s="107"/>
      <c r="E149" s="45" t="s">
        <v>229</v>
      </c>
      <c r="F149" s="45">
        <v>99899.0</v>
      </c>
      <c r="G149" s="635">
        <v>45777.0</v>
      </c>
      <c r="H149" s="597">
        <v>45780.0</v>
      </c>
      <c r="I149" s="506">
        <f t="shared" si="7"/>
        <v>45795</v>
      </c>
      <c r="J149" s="618">
        <f t="shared" si="14"/>
        <v>45784</v>
      </c>
      <c r="K149" s="643">
        <f t="shared" si="16"/>
        <v>45805</v>
      </c>
      <c r="L149" s="38"/>
      <c r="M149" s="492" t="str">
        <f t="shared" si="13"/>
        <v>NO</v>
      </c>
      <c r="N149" s="611">
        <f t="shared" si="17"/>
        <v>45816</v>
      </c>
      <c r="O149" s="38"/>
      <c r="P149" s="644"/>
      <c r="Q149" s="495" t="str">
        <f t="shared" si="18"/>
        <v/>
      </c>
      <c r="R149" s="38"/>
    </row>
    <row r="150">
      <c r="A150" s="119">
        <v>148.0</v>
      </c>
      <c r="B150" s="515" t="s">
        <v>544</v>
      </c>
      <c r="C150" s="157" t="s">
        <v>545</v>
      </c>
      <c r="D150" s="645" t="s">
        <v>546</v>
      </c>
      <c r="E150" s="157" t="s">
        <v>171</v>
      </c>
      <c r="F150" s="157">
        <v>18900.0</v>
      </c>
      <c r="G150" s="625">
        <v>45777.0</v>
      </c>
      <c r="H150" s="646">
        <v>45780.0</v>
      </c>
      <c r="I150" s="506">
        <f t="shared" si="7"/>
        <v>45795</v>
      </c>
      <c r="J150" s="618">
        <f t="shared" si="14"/>
        <v>45784</v>
      </c>
      <c r="K150" s="643">
        <f t="shared" si="16"/>
        <v>45805</v>
      </c>
      <c r="L150" s="38"/>
      <c r="M150" s="492" t="str">
        <f t="shared" si="13"/>
        <v>NO</v>
      </c>
      <c r="N150" s="611">
        <f t="shared" si="17"/>
        <v>45816</v>
      </c>
      <c r="O150" s="522" t="s">
        <v>547</v>
      </c>
      <c r="P150" s="38"/>
      <c r="Q150" s="495" t="str">
        <f t="shared" si="18"/>
        <v/>
      </c>
      <c r="R150" s="38"/>
    </row>
    <row r="151">
      <c r="A151" s="161">
        <v>149.0</v>
      </c>
      <c r="B151" s="509" t="s">
        <v>548</v>
      </c>
      <c r="C151" s="161" t="s">
        <v>549</v>
      </c>
      <c r="D151" s="157" t="s">
        <v>550</v>
      </c>
      <c r="E151" s="157" t="s">
        <v>551</v>
      </c>
      <c r="F151" s="157">
        <v>23991.0</v>
      </c>
      <c r="G151" s="625">
        <v>45777.0</v>
      </c>
      <c r="H151" s="610">
        <v>45780.0</v>
      </c>
      <c r="I151" s="506">
        <f t="shared" si="7"/>
        <v>45795</v>
      </c>
      <c r="J151" s="618">
        <f t="shared" si="14"/>
        <v>45784</v>
      </c>
      <c r="K151" s="643">
        <f t="shared" si="16"/>
        <v>45805</v>
      </c>
      <c r="L151" s="38"/>
      <c r="M151" s="492" t="str">
        <f t="shared" si="13"/>
        <v>NO</v>
      </c>
      <c r="N151" s="611">
        <f t="shared" si="17"/>
        <v>45816</v>
      </c>
      <c r="O151" s="522" t="s">
        <v>552</v>
      </c>
      <c r="P151" s="38"/>
      <c r="Q151" s="495" t="str">
        <f t="shared" si="18"/>
        <v/>
      </c>
      <c r="R151" s="38"/>
    </row>
    <row r="152">
      <c r="A152" s="44">
        <v>150.0</v>
      </c>
      <c r="B152" s="44" t="s">
        <v>3542</v>
      </c>
      <c r="C152" s="44" t="s">
        <v>3543</v>
      </c>
      <c r="D152" s="44" t="s">
        <v>3544</v>
      </c>
      <c r="E152" s="36" t="s">
        <v>3545</v>
      </c>
      <c r="F152" s="36">
        <v>1599.0</v>
      </c>
      <c r="G152" s="635">
        <v>45777.0</v>
      </c>
      <c r="H152" s="597">
        <v>45780.0</v>
      </c>
      <c r="I152" s="506">
        <f t="shared" si="7"/>
        <v>45795</v>
      </c>
      <c r="J152" s="618">
        <f t="shared" si="14"/>
        <v>45784</v>
      </c>
      <c r="K152" s="643">
        <f t="shared" si="16"/>
        <v>45805</v>
      </c>
      <c r="L152" s="38"/>
      <c r="M152" s="492" t="str">
        <f t="shared" si="13"/>
        <v>NO</v>
      </c>
      <c r="N152" s="611">
        <f t="shared" si="17"/>
        <v>45816</v>
      </c>
      <c r="O152" s="522"/>
      <c r="P152" s="644"/>
      <c r="Q152" s="495" t="str">
        <f t="shared" si="18"/>
        <v/>
      </c>
      <c r="R152" s="38"/>
    </row>
    <row r="153">
      <c r="A153" s="157">
        <v>151.0</v>
      </c>
      <c r="B153" s="216" t="s">
        <v>553</v>
      </c>
      <c r="C153" s="161" t="s">
        <v>554</v>
      </c>
      <c r="D153" s="161" t="s">
        <v>555</v>
      </c>
      <c r="E153" s="157" t="s">
        <v>463</v>
      </c>
      <c r="F153" s="573">
        <v>30000.0</v>
      </c>
      <c r="G153" s="625">
        <v>45777.0</v>
      </c>
      <c r="H153" s="610">
        <v>45780.0</v>
      </c>
      <c r="I153" s="506">
        <f t="shared" si="7"/>
        <v>45795</v>
      </c>
      <c r="J153" s="618">
        <f t="shared" si="14"/>
        <v>45784</v>
      </c>
      <c r="K153" s="643">
        <f t="shared" si="16"/>
        <v>45805</v>
      </c>
      <c r="L153" s="38"/>
      <c r="M153" s="492" t="str">
        <f t="shared" si="13"/>
        <v>NO</v>
      </c>
      <c r="N153" s="611">
        <f t="shared" si="17"/>
        <v>45816</v>
      </c>
      <c r="O153" s="522" t="s">
        <v>556</v>
      </c>
      <c r="P153" s="38"/>
      <c r="Q153" s="495" t="str">
        <f t="shared" si="18"/>
        <v/>
      </c>
      <c r="R153" s="38"/>
    </row>
    <row r="154">
      <c r="A154" s="580"/>
      <c r="B154" s="107"/>
      <c r="C154" s="107"/>
      <c r="D154" s="107"/>
      <c r="E154" s="107"/>
      <c r="F154" s="107"/>
      <c r="G154" s="107"/>
      <c r="H154" s="36"/>
      <c r="I154" s="38"/>
      <c r="J154" s="36" t="str">
        <f t="shared" si="14"/>
        <v/>
      </c>
      <c r="K154" s="647" t="str">
        <f t="shared" si="16"/>
        <v/>
      </c>
      <c r="L154" s="38"/>
      <c r="M154" s="492" t="str">
        <f t="shared" si="13"/>
        <v/>
      </c>
      <c r="N154" s="492" t="str">
        <f t="shared" si="17"/>
        <v/>
      </c>
      <c r="O154" s="38"/>
      <c r="P154" s="38"/>
      <c r="Q154" s="495" t="str">
        <f>IF(M154="YES",L154-G145,"")</f>
        <v/>
      </c>
      <c r="R154" s="38"/>
    </row>
    <row r="155">
      <c r="A155" s="580"/>
      <c r="B155" s="38"/>
      <c r="C155" s="38"/>
      <c r="D155" s="38"/>
      <c r="E155" s="38"/>
      <c r="F155" s="38"/>
      <c r="G155" s="38"/>
      <c r="H155" s="36"/>
      <c r="I155" s="38"/>
      <c r="J155" s="36" t="str">
        <f t="shared" si="14"/>
        <v/>
      </c>
      <c r="K155" s="647" t="str">
        <f t="shared" si="16"/>
        <v/>
      </c>
      <c r="L155" s="38"/>
      <c r="M155" s="492" t="str">
        <f t="shared" si="13"/>
        <v/>
      </c>
      <c r="N155" s="492" t="str">
        <f t="shared" si="17"/>
        <v/>
      </c>
      <c r="O155" s="38"/>
      <c r="P155" s="38"/>
      <c r="Q155" s="495" t="str">
        <f t="shared" ref="Q155:Q767" si="19">IF(M155="YES",L155-G155,"")</f>
        <v/>
      </c>
      <c r="R155" s="38"/>
    </row>
    <row r="156">
      <c r="A156" s="580"/>
      <c r="B156" s="38"/>
      <c r="C156" s="38"/>
      <c r="D156" s="38"/>
      <c r="E156" s="38"/>
      <c r="F156" s="38"/>
      <c r="G156" s="38"/>
      <c r="H156" s="36"/>
      <c r="I156" s="38"/>
      <c r="J156" s="36" t="str">
        <f t="shared" si="14"/>
        <v/>
      </c>
      <c r="K156" s="647" t="str">
        <f t="shared" si="16"/>
        <v/>
      </c>
      <c r="L156" s="38"/>
      <c r="M156" s="492" t="str">
        <f t="shared" si="13"/>
        <v/>
      </c>
      <c r="N156" s="492" t="str">
        <f t="shared" si="17"/>
        <v/>
      </c>
      <c r="O156" s="38"/>
      <c r="P156" s="38"/>
      <c r="Q156" s="495" t="str">
        <f t="shared" si="19"/>
        <v/>
      </c>
      <c r="R156" s="38"/>
    </row>
    <row r="157">
      <c r="A157" s="580"/>
      <c r="B157" s="38"/>
      <c r="C157" s="38"/>
      <c r="D157" s="38"/>
      <c r="E157" s="38"/>
      <c r="F157" s="38"/>
      <c r="G157" s="38"/>
      <c r="H157" s="36"/>
      <c r="I157" s="38"/>
      <c r="J157" s="36" t="str">
        <f t="shared" si="14"/>
        <v/>
      </c>
      <c r="K157" s="647" t="str">
        <f t="shared" si="16"/>
        <v/>
      </c>
      <c r="L157" s="38"/>
      <c r="M157" s="492" t="str">
        <f t="shared" si="13"/>
        <v/>
      </c>
      <c r="N157" s="492" t="str">
        <f t="shared" si="17"/>
        <v/>
      </c>
      <c r="O157" s="38"/>
      <c r="P157" s="38"/>
      <c r="Q157" s="495" t="str">
        <f t="shared" si="19"/>
        <v/>
      </c>
      <c r="R157" s="38"/>
    </row>
    <row r="158">
      <c r="A158" s="580"/>
      <c r="B158" s="38"/>
      <c r="C158" s="38"/>
      <c r="D158" s="38"/>
      <c r="E158" s="38"/>
      <c r="F158" s="38"/>
      <c r="G158" s="38"/>
      <c r="H158" s="36"/>
      <c r="I158" s="38"/>
      <c r="J158" s="36" t="str">
        <f t="shared" si="14"/>
        <v/>
      </c>
      <c r="K158" s="647" t="str">
        <f t="shared" si="16"/>
        <v/>
      </c>
      <c r="L158" s="38"/>
      <c r="M158" s="492" t="str">
        <f t="shared" si="13"/>
        <v/>
      </c>
      <c r="N158" s="492" t="str">
        <f t="shared" si="17"/>
        <v/>
      </c>
      <c r="O158" s="38"/>
      <c r="P158" s="38"/>
      <c r="Q158" s="495" t="str">
        <f t="shared" si="19"/>
        <v/>
      </c>
      <c r="R158" s="38"/>
    </row>
    <row r="159">
      <c r="A159" s="580"/>
      <c r="B159" s="38"/>
      <c r="C159" s="38"/>
      <c r="D159" s="38"/>
      <c r="E159" s="38"/>
      <c r="F159" s="38"/>
      <c r="G159" s="38"/>
      <c r="H159" s="36"/>
      <c r="I159" s="38"/>
      <c r="J159" s="36" t="str">
        <f t="shared" si="14"/>
        <v/>
      </c>
      <c r="K159" s="647" t="str">
        <f t="shared" si="16"/>
        <v/>
      </c>
      <c r="L159" s="38"/>
      <c r="M159" s="492" t="str">
        <f t="shared" si="13"/>
        <v/>
      </c>
      <c r="N159" s="492" t="str">
        <f t="shared" si="17"/>
        <v/>
      </c>
      <c r="O159" s="38"/>
      <c r="P159" s="38"/>
      <c r="Q159" s="495" t="str">
        <f t="shared" si="19"/>
        <v/>
      </c>
      <c r="R159" s="38"/>
    </row>
    <row r="160">
      <c r="A160" s="580"/>
      <c r="B160" s="38"/>
      <c r="C160" s="38"/>
      <c r="D160" s="38"/>
      <c r="E160" s="38"/>
      <c r="F160" s="38"/>
      <c r="G160" s="38"/>
      <c r="H160" s="36"/>
      <c r="I160" s="38"/>
      <c r="J160" s="36" t="str">
        <f t="shared" si="14"/>
        <v/>
      </c>
      <c r="K160" s="647" t="str">
        <f t="shared" si="16"/>
        <v/>
      </c>
      <c r="L160" s="38"/>
      <c r="M160" s="492" t="str">
        <f t="shared" si="13"/>
        <v/>
      </c>
      <c r="N160" s="492" t="str">
        <f t="shared" si="17"/>
        <v/>
      </c>
      <c r="O160" s="38"/>
      <c r="P160" s="38"/>
      <c r="Q160" s="495" t="str">
        <f t="shared" si="19"/>
        <v/>
      </c>
      <c r="R160" s="38"/>
    </row>
    <row r="161">
      <c r="A161" s="580"/>
      <c r="B161" s="38"/>
      <c r="C161" s="38"/>
      <c r="D161" s="38"/>
      <c r="E161" s="38"/>
      <c r="F161" s="38"/>
      <c r="G161" s="38"/>
      <c r="H161" s="36"/>
      <c r="I161" s="38"/>
      <c r="J161" s="36" t="str">
        <f t="shared" si="14"/>
        <v/>
      </c>
      <c r="K161" s="647" t="str">
        <f t="shared" si="16"/>
        <v/>
      </c>
      <c r="L161" s="38"/>
      <c r="M161" s="38"/>
      <c r="N161" s="492" t="str">
        <f t="shared" si="17"/>
        <v/>
      </c>
      <c r="O161" s="38"/>
      <c r="P161" s="38"/>
      <c r="Q161" s="495" t="str">
        <f t="shared" si="19"/>
        <v/>
      </c>
      <c r="R161" s="38"/>
    </row>
    <row r="162">
      <c r="A162" s="580"/>
      <c r="B162" s="38"/>
      <c r="C162" s="38"/>
      <c r="D162" s="38"/>
      <c r="E162" s="38"/>
      <c r="F162" s="38"/>
      <c r="G162" s="38"/>
      <c r="H162" s="36"/>
      <c r="I162" s="38"/>
      <c r="J162" s="36" t="str">
        <f t="shared" si="14"/>
        <v/>
      </c>
      <c r="K162" s="647" t="str">
        <f t="shared" si="16"/>
        <v/>
      </c>
      <c r="L162" s="38"/>
      <c r="M162" s="38"/>
      <c r="N162" s="492" t="str">
        <f t="shared" si="17"/>
        <v/>
      </c>
      <c r="O162" s="38"/>
      <c r="P162" s="38"/>
      <c r="Q162" s="495" t="str">
        <f t="shared" si="19"/>
        <v/>
      </c>
      <c r="R162" s="38"/>
    </row>
    <row r="163">
      <c r="A163" s="580"/>
      <c r="B163" s="38"/>
      <c r="C163" s="38"/>
      <c r="D163" s="38"/>
      <c r="E163" s="38"/>
      <c r="F163" s="38"/>
      <c r="G163" s="38"/>
      <c r="H163" s="36"/>
      <c r="I163" s="38"/>
      <c r="J163" s="36" t="str">
        <f t="shared" si="14"/>
        <v/>
      </c>
      <c r="K163" s="647" t="str">
        <f t="shared" si="16"/>
        <v/>
      </c>
      <c r="L163" s="38"/>
      <c r="M163" s="38"/>
      <c r="N163" s="492" t="str">
        <f t="shared" si="17"/>
        <v/>
      </c>
      <c r="O163" s="38"/>
      <c r="P163" s="38"/>
      <c r="Q163" s="495" t="str">
        <f t="shared" si="19"/>
        <v/>
      </c>
      <c r="R163" s="38"/>
    </row>
    <row r="164">
      <c r="A164" s="580"/>
      <c r="B164" s="38"/>
      <c r="C164" s="38"/>
      <c r="D164" s="38"/>
      <c r="E164" s="38"/>
      <c r="F164" s="38"/>
      <c r="G164" s="38"/>
      <c r="H164" s="36"/>
      <c r="I164" s="38"/>
      <c r="J164" s="36" t="str">
        <f t="shared" si="14"/>
        <v/>
      </c>
      <c r="K164" s="647" t="str">
        <f t="shared" si="16"/>
        <v/>
      </c>
      <c r="L164" s="38"/>
      <c r="M164" s="38"/>
      <c r="N164" s="492" t="str">
        <f t="shared" si="17"/>
        <v/>
      </c>
      <c r="O164" s="38"/>
      <c r="P164" s="38"/>
      <c r="Q164" s="495" t="str">
        <f t="shared" si="19"/>
        <v/>
      </c>
      <c r="R164" s="38"/>
    </row>
    <row r="165">
      <c r="A165" s="580"/>
      <c r="B165" s="38"/>
      <c r="C165" s="38"/>
      <c r="D165" s="38"/>
      <c r="E165" s="38"/>
      <c r="F165" s="38"/>
      <c r="G165" s="38"/>
      <c r="H165" s="36"/>
      <c r="I165" s="38"/>
      <c r="J165" s="36" t="str">
        <f t="shared" si="14"/>
        <v/>
      </c>
      <c r="K165" s="647" t="str">
        <f t="shared" si="16"/>
        <v/>
      </c>
      <c r="L165" s="38"/>
      <c r="M165" s="38"/>
      <c r="N165" s="492" t="str">
        <f t="shared" si="17"/>
        <v/>
      </c>
      <c r="O165" s="38"/>
      <c r="P165" s="38"/>
      <c r="Q165" s="495" t="str">
        <f t="shared" si="19"/>
        <v/>
      </c>
      <c r="R165" s="38"/>
    </row>
    <row r="166">
      <c r="A166" s="580"/>
      <c r="B166" s="38"/>
      <c r="C166" s="38"/>
      <c r="D166" s="38"/>
      <c r="E166" s="38"/>
      <c r="F166" s="38"/>
      <c r="G166" s="38"/>
      <c r="H166" s="36"/>
      <c r="I166" s="38"/>
      <c r="J166" s="36" t="str">
        <f t="shared" si="14"/>
        <v/>
      </c>
      <c r="K166" s="647" t="str">
        <f t="shared" si="16"/>
        <v/>
      </c>
      <c r="L166" s="38"/>
      <c r="M166" s="38"/>
      <c r="N166" s="492" t="str">
        <f t="shared" si="17"/>
        <v/>
      </c>
      <c r="O166" s="38"/>
      <c r="P166" s="38"/>
      <c r="Q166" s="495" t="str">
        <f t="shared" si="19"/>
        <v/>
      </c>
      <c r="R166" s="38"/>
    </row>
    <row r="167">
      <c r="A167" s="580"/>
      <c r="B167" s="38"/>
      <c r="C167" s="38"/>
      <c r="D167" s="38"/>
      <c r="E167" s="38"/>
      <c r="F167" s="38"/>
      <c r="G167" s="38"/>
      <c r="H167" s="36"/>
      <c r="I167" s="38"/>
      <c r="J167" s="36" t="str">
        <f t="shared" si="14"/>
        <v/>
      </c>
      <c r="K167" s="647" t="str">
        <f t="shared" si="16"/>
        <v/>
      </c>
      <c r="L167" s="38"/>
      <c r="M167" s="38"/>
      <c r="N167" s="492" t="str">
        <f t="shared" si="17"/>
        <v/>
      </c>
      <c r="O167" s="38"/>
      <c r="P167" s="38"/>
      <c r="Q167" s="495" t="str">
        <f t="shared" si="19"/>
        <v/>
      </c>
      <c r="R167" s="38"/>
    </row>
    <row r="168">
      <c r="A168" s="580"/>
      <c r="B168" s="38"/>
      <c r="C168" s="38"/>
      <c r="D168" s="38"/>
      <c r="E168" s="38"/>
      <c r="F168" s="38"/>
      <c r="G168" s="38"/>
      <c r="H168" s="36"/>
      <c r="I168" s="38"/>
      <c r="J168" s="36" t="str">
        <f t="shared" si="14"/>
        <v/>
      </c>
      <c r="K168" s="647" t="str">
        <f t="shared" si="16"/>
        <v/>
      </c>
      <c r="L168" s="38"/>
      <c r="M168" s="38"/>
      <c r="N168" s="492" t="str">
        <f t="shared" si="17"/>
        <v/>
      </c>
      <c r="O168" s="38"/>
      <c r="P168" s="38"/>
      <c r="Q168" s="495" t="str">
        <f t="shared" si="19"/>
        <v/>
      </c>
      <c r="R168" s="38"/>
    </row>
    <row r="169">
      <c r="A169" s="580"/>
      <c r="B169" s="38"/>
      <c r="C169" s="38"/>
      <c r="D169" s="38"/>
      <c r="E169" s="38"/>
      <c r="F169" s="38"/>
      <c r="G169" s="38"/>
      <c r="H169" s="36"/>
      <c r="I169" s="38"/>
      <c r="J169" s="36" t="str">
        <f t="shared" si="14"/>
        <v/>
      </c>
      <c r="K169" s="647" t="str">
        <f t="shared" si="16"/>
        <v/>
      </c>
      <c r="L169" s="38"/>
      <c r="M169" s="38"/>
      <c r="N169" s="492" t="str">
        <f t="shared" si="17"/>
        <v/>
      </c>
      <c r="O169" s="38"/>
      <c r="P169" s="38"/>
      <c r="Q169" s="495" t="str">
        <f t="shared" si="19"/>
        <v/>
      </c>
      <c r="R169" s="38"/>
    </row>
    <row r="170">
      <c r="A170" s="580"/>
      <c r="B170" s="38"/>
      <c r="C170" s="38"/>
      <c r="D170" s="38"/>
      <c r="E170" s="38"/>
      <c r="F170" s="38"/>
      <c r="G170" s="38"/>
      <c r="H170" s="36"/>
      <c r="I170" s="38"/>
      <c r="J170" s="36" t="str">
        <f t="shared" si="14"/>
        <v/>
      </c>
      <c r="K170" s="647" t="str">
        <f t="shared" si="16"/>
        <v/>
      </c>
      <c r="L170" s="38"/>
      <c r="M170" s="38"/>
      <c r="N170" s="492" t="str">
        <f t="shared" si="17"/>
        <v/>
      </c>
      <c r="O170" s="38"/>
      <c r="P170" s="38"/>
      <c r="Q170" s="495" t="str">
        <f t="shared" si="19"/>
        <v/>
      </c>
      <c r="R170" s="38"/>
    </row>
    <row r="171">
      <c r="A171" s="580"/>
      <c r="B171" s="38"/>
      <c r="C171" s="38"/>
      <c r="D171" s="38"/>
      <c r="E171" s="38"/>
      <c r="F171" s="38"/>
      <c r="G171" s="38"/>
      <c r="H171" s="36"/>
      <c r="I171" s="38"/>
      <c r="J171" s="36" t="str">
        <f t="shared" si="14"/>
        <v/>
      </c>
      <c r="K171" s="647" t="str">
        <f t="shared" si="16"/>
        <v/>
      </c>
      <c r="L171" s="38"/>
      <c r="M171" s="38"/>
      <c r="N171" s="492" t="str">
        <f t="shared" si="17"/>
        <v/>
      </c>
      <c r="O171" s="38"/>
      <c r="P171" s="38"/>
      <c r="Q171" s="495" t="str">
        <f t="shared" si="19"/>
        <v/>
      </c>
      <c r="R171" s="38"/>
    </row>
    <row r="172">
      <c r="A172" s="580"/>
      <c r="B172" s="38"/>
      <c r="C172" s="38"/>
      <c r="D172" s="38"/>
      <c r="E172" s="38"/>
      <c r="F172" s="38"/>
      <c r="G172" s="38"/>
      <c r="H172" s="36"/>
      <c r="I172" s="38"/>
      <c r="J172" s="36" t="str">
        <f t="shared" si="14"/>
        <v/>
      </c>
      <c r="K172" s="647" t="str">
        <f t="shared" si="16"/>
        <v/>
      </c>
      <c r="L172" s="38"/>
      <c r="M172" s="38"/>
      <c r="N172" s="492" t="str">
        <f t="shared" si="17"/>
        <v/>
      </c>
      <c r="O172" s="38"/>
      <c r="P172" s="38"/>
      <c r="Q172" s="495" t="str">
        <f t="shared" si="19"/>
        <v/>
      </c>
      <c r="R172" s="38"/>
    </row>
    <row r="173">
      <c r="A173" s="580"/>
      <c r="B173" s="38"/>
      <c r="C173" s="38"/>
      <c r="D173" s="38"/>
      <c r="E173" s="38"/>
      <c r="F173" s="38"/>
      <c r="G173" s="38"/>
      <c r="H173" s="36"/>
      <c r="I173" s="38"/>
      <c r="J173" s="36" t="str">
        <f t="shared" si="14"/>
        <v/>
      </c>
      <c r="K173" s="647" t="str">
        <f t="shared" si="16"/>
        <v/>
      </c>
      <c r="L173" s="38"/>
      <c r="M173" s="38"/>
      <c r="N173" s="492" t="str">
        <f t="shared" si="17"/>
        <v/>
      </c>
      <c r="O173" s="38"/>
      <c r="P173" s="38"/>
      <c r="Q173" s="495" t="str">
        <f t="shared" si="19"/>
        <v/>
      </c>
      <c r="R173" s="38"/>
    </row>
    <row r="174">
      <c r="A174" s="580"/>
      <c r="B174" s="38"/>
      <c r="C174" s="38"/>
      <c r="D174" s="38"/>
      <c r="E174" s="38"/>
      <c r="F174" s="38"/>
      <c r="G174" s="38"/>
      <c r="H174" s="36"/>
      <c r="I174" s="38"/>
      <c r="J174" s="36" t="str">
        <f t="shared" si="14"/>
        <v/>
      </c>
      <c r="K174" s="647" t="str">
        <f t="shared" si="16"/>
        <v/>
      </c>
      <c r="L174" s="38"/>
      <c r="M174" s="38"/>
      <c r="N174" s="492" t="str">
        <f t="shared" si="17"/>
        <v/>
      </c>
      <c r="O174" s="38"/>
      <c r="P174" s="38"/>
      <c r="Q174" s="495" t="str">
        <f t="shared" si="19"/>
        <v/>
      </c>
      <c r="R174" s="38"/>
    </row>
    <row r="175">
      <c r="A175" s="580"/>
      <c r="B175" s="38"/>
      <c r="C175" s="38"/>
      <c r="D175" s="38"/>
      <c r="E175" s="38"/>
      <c r="F175" s="38"/>
      <c r="G175" s="38"/>
      <c r="H175" s="36"/>
      <c r="I175" s="38"/>
      <c r="J175" s="36" t="str">
        <f t="shared" si="14"/>
        <v/>
      </c>
      <c r="K175" s="647" t="str">
        <f t="shared" si="16"/>
        <v/>
      </c>
      <c r="L175" s="38"/>
      <c r="M175" s="38"/>
      <c r="N175" s="492" t="str">
        <f t="shared" si="17"/>
        <v/>
      </c>
      <c r="O175" s="38"/>
      <c r="P175" s="38"/>
      <c r="Q175" s="495" t="str">
        <f t="shared" si="19"/>
        <v/>
      </c>
      <c r="R175" s="38"/>
    </row>
    <row r="176">
      <c r="A176" s="580"/>
      <c r="B176" s="38"/>
      <c r="C176" s="38"/>
      <c r="D176" s="38"/>
      <c r="E176" s="38"/>
      <c r="F176" s="38"/>
      <c r="G176" s="38"/>
      <c r="H176" s="36"/>
      <c r="I176" s="38"/>
      <c r="J176" s="36" t="str">
        <f t="shared" si="14"/>
        <v/>
      </c>
      <c r="K176" s="647" t="str">
        <f t="shared" si="16"/>
        <v/>
      </c>
      <c r="L176" s="38"/>
      <c r="M176" s="38"/>
      <c r="N176" s="492" t="str">
        <f t="shared" si="17"/>
        <v/>
      </c>
      <c r="O176" s="38"/>
      <c r="P176" s="38"/>
      <c r="Q176" s="495" t="str">
        <f t="shared" si="19"/>
        <v/>
      </c>
      <c r="R176" s="38"/>
    </row>
    <row r="177">
      <c r="A177" s="580"/>
      <c r="B177" s="38"/>
      <c r="C177" s="38"/>
      <c r="D177" s="38"/>
      <c r="E177" s="38"/>
      <c r="F177" s="38"/>
      <c r="G177" s="38"/>
      <c r="H177" s="36"/>
      <c r="I177" s="38"/>
      <c r="J177" s="36" t="str">
        <f t="shared" si="14"/>
        <v/>
      </c>
      <c r="K177" s="647" t="str">
        <f t="shared" si="16"/>
        <v/>
      </c>
      <c r="L177" s="38"/>
      <c r="M177" s="38"/>
      <c r="N177" s="492" t="str">
        <f t="shared" si="17"/>
        <v/>
      </c>
      <c r="O177" s="38"/>
      <c r="P177" s="38"/>
      <c r="Q177" s="495" t="str">
        <f t="shared" si="19"/>
        <v/>
      </c>
      <c r="R177" s="38"/>
    </row>
    <row r="178">
      <c r="A178" s="580"/>
      <c r="B178" s="38"/>
      <c r="C178" s="38"/>
      <c r="D178" s="38"/>
      <c r="E178" s="38"/>
      <c r="F178" s="38"/>
      <c r="G178" s="38"/>
      <c r="H178" s="36"/>
      <c r="I178" s="38"/>
      <c r="J178" s="36" t="str">
        <f t="shared" si="14"/>
        <v/>
      </c>
      <c r="K178" s="647" t="str">
        <f t="shared" si="16"/>
        <v/>
      </c>
      <c r="L178" s="38"/>
      <c r="M178" s="38"/>
      <c r="N178" s="492" t="str">
        <f t="shared" si="17"/>
        <v/>
      </c>
      <c r="O178" s="38"/>
      <c r="P178" s="38"/>
      <c r="Q178" s="495" t="str">
        <f t="shared" si="19"/>
        <v/>
      </c>
      <c r="R178" s="38"/>
    </row>
    <row r="179">
      <c r="A179" s="580"/>
      <c r="B179" s="38"/>
      <c r="C179" s="38"/>
      <c r="D179" s="38"/>
      <c r="E179" s="38"/>
      <c r="F179" s="38"/>
      <c r="G179" s="38"/>
      <c r="H179" s="36"/>
      <c r="I179" s="38"/>
      <c r="J179" s="36" t="str">
        <f t="shared" si="14"/>
        <v/>
      </c>
      <c r="K179" s="647" t="str">
        <f t="shared" si="16"/>
        <v/>
      </c>
      <c r="L179" s="38"/>
      <c r="M179" s="38"/>
      <c r="N179" s="492" t="str">
        <f t="shared" si="17"/>
        <v/>
      </c>
      <c r="O179" s="38"/>
      <c r="P179" s="38"/>
      <c r="Q179" s="495" t="str">
        <f t="shared" si="19"/>
        <v/>
      </c>
      <c r="R179" s="38"/>
    </row>
    <row r="180">
      <c r="A180" s="580"/>
      <c r="B180" s="38"/>
      <c r="C180" s="38"/>
      <c r="D180" s="38"/>
      <c r="E180" s="38"/>
      <c r="F180" s="38"/>
      <c r="G180" s="38"/>
      <c r="H180" s="36"/>
      <c r="I180" s="38"/>
      <c r="J180" s="36" t="str">
        <f t="shared" si="14"/>
        <v/>
      </c>
      <c r="K180" s="647" t="str">
        <f t="shared" si="16"/>
        <v/>
      </c>
      <c r="L180" s="38"/>
      <c r="M180" s="38"/>
      <c r="N180" s="492" t="str">
        <f t="shared" si="17"/>
        <v/>
      </c>
      <c r="O180" s="38"/>
      <c r="P180" s="38"/>
      <c r="Q180" s="495" t="str">
        <f t="shared" si="19"/>
        <v/>
      </c>
      <c r="R180" s="38"/>
    </row>
    <row r="181">
      <c r="A181" s="580"/>
      <c r="B181" s="38"/>
      <c r="C181" s="38"/>
      <c r="D181" s="38"/>
      <c r="E181" s="38"/>
      <c r="F181" s="38"/>
      <c r="G181" s="38"/>
      <c r="H181" s="36"/>
      <c r="I181" s="38"/>
      <c r="J181" s="36" t="str">
        <f t="shared" si="14"/>
        <v/>
      </c>
      <c r="K181" s="647" t="str">
        <f t="shared" si="16"/>
        <v/>
      </c>
      <c r="L181" s="38"/>
      <c r="M181" s="38"/>
      <c r="N181" s="492" t="str">
        <f t="shared" si="17"/>
        <v/>
      </c>
      <c r="O181" s="38"/>
      <c r="P181" s="38"/>
      <c r="Q181" s="495" t="str">
        <f t="shared" si="19"/>
        <v/>
      </c>
      <c r="R181" s="38"/>
    </row>
    <row r="182">
      <c r="A182" s="580"/>
      <c r="B182" s="38"/>
      <c r="C182" s="38"/>
      <c r="D182" s="38"/>
      <c r="E182" s="38"/>
      <c r="F182" s="38"/>
      <c r="G182" s="38"/>
      <c r="H182" s="36"/>
      <c r="I182" s="38"/>
      <c r="J182" s="36" t="str">
        <f t="shared" si="14"/>
        <v/>
      </c>
      <c r="K182" s="647" t="str">
        <f t="shared" si="16"/>
        <v/>
      </c>
      <c r="L182" s="38"/>
      <c r="M182" s="38"/>
      <c r="N182" s="492" t="str">
        <f t="shared" si="17"/>
        <v/>
      </c>
      <c r="O182" s="38"/>
      <c r="P182" s="38"/>
      <c r="Q182" s="495" t="str">
        <f t="shared" si="19"/>
        <v/>
      </c>
      <c r="R182" s="38"/>
    </row>
    <row r="183">
      <c r="A183" s="580"/>
      <c r="B183" s="38"/>
      <c r="C183" s="38"/>
      <c r="D183" s="38"/>
      <c r="E183" s="38"/>
      <c r="F183" s="38"/>
      <c r="G183" s="38"/>
      <c r="H183" s="36"/>
      <c r="I183" s="38"/>
      <c r="J183" s="36" t="str">
        <f t="shared" si="14"/>
        <v/>
      </c>
      <c r="K183" s="647" t="str">
        <f t="shared" si="16"/>
        <v/>
      </c>
      <c r="L183" s="38"/>
      <c r="M183" s="38"/>
      <c r="N183" s="492" t="str">
        <f t="shared" si="17"/>
        <v/>
      </c>
      <c r="O183" s="38"/>
      <c r="P183" s="38"/>
      <c r="Q183" s="495" t="str">
        <f t="shared" si="19"/>
        <v/>
      </c>
      <c r="R183" s="38"/>
    </row>
    <row r="184">
      <c r="A184" s="580"/>
      <c r="B184" s="38"/>
      <c r="C184" s="38"/>
      <c r="D184" s="38"/>
      <c r="E184" s="38"/>
      <c r="F184" s="38"/>
      <c r="G184" s="38"/>
      <c r="H184" s="36"/>
      <c r="I184" s="38"/>
      <c r="J184" s="36" t="str">
        <f t="shared" si="14"/>
        <v/>
      </c>
      <c r="K184" s="647" t="str">
        <f t="shared" si="16"/>
        <v/>
      </c>
      <c r="L184" s="38"/>
      <c r="M184" s="38"/>
      <c r="N184" s="492" t="str">
        <f t="shared" si="17"/>
        <v/>
      </c>
      <c r="O184" s="38"/>
      <c r="P184" s="38"/>
      <c r="Q184" s="495" t="str">
        <f t="shared" si="19"/>
        <v/>
      </c>
      <c r="R184" s="38"/>
    </row>
    <row r="185">
      <c r="A185" s="580"/>
      <c r="B185" s="38"/>
      <c r="C185" s="38"/>
      <c r="D185" s="38"/>
      <c r="E185" s="38"/>
      <c r="F185" s="38"/>
      <c r="G185" s="38"/>
      <c r="H185" s="36"/>
      <c r="I185" s="38"/>
      <c r="J185" s="36" t="str">
        <f t="shared" si="14"/>
        <v/>
      </c>
      <c r="K185" s="647" t="str">
        <f t="shared" si="16"/>
        <v/>
      </c>
      <c r="L185" s="38"/>
      <c r="M185" s="38"/>
      <c r="N185" s="492" t="str">
        <f t="shared" si="17"/>
        <v/>
      </c>
      <c r="O185" s="38"/>
      <c r="P185" s="38"/>
      <c r="Q185" s="495" t="str">
        <f t="shared" si="19"/>
        <v/>
      </c>
      <c r="R185" s="38"/>
    </row>
    <row r="186">
      <c r="A186" s="580"/>
      <c r="B186" s="38"/>
      <c r="C186" s="38"/>
      <c r="D186" s="38"/>
      <c r="E186" s="38"/>
      <c r="F186" s="38"/>
      <c r="G186" s="38"/>
      <c r="H186" s="36"/>
      <c r="I186" s="38"/>
      <c r="J186" s="36" t="str">
        <f t="shared" si="14"/>
        <v/>
      </c>
      <c r="K186" s="647" t="str">
        <f t="shared" si="16"/>
        <v/>
      </c>
      <c r="L186" s="38"/>
      <c r="M186" s="38"/>
      <c r="N186" s="492" t="str">
        <f t="shared" si="17"/>
        <v/>
      </c>
      <c r="O186" s="38"/>
      <c r="P186" s="38"/>
      <c r="Q186" s="495" t="str">
        <f t="shared" si="19"/>
        <v/>
      </c>
      <c r="R186" s="38"/>
    </row>
    <row r="187">
      <c r="A187" s="580"/>
      <c r="B187" s="38"/>
      <c r="C187" s="38"/>
      <c r="D187" s="38"/>
      <c r="E187" s="38"/>
      <c r="F187" s="38"/>
      <c r="G187" s="38"/>
      <c r="H187" s="36"/>
      <c r="I187" s="38"/>
      <c r="J187" s="36" t="str">
        <f t="shared" si="14"/>
        <v/>
      </c>
      <c r="K187" s="647" t="str">
        <f t="shared" si="16"/>
        <v/>
      </c>
      <c r="L187" s="38"/>
      <c r="M187" s="38"/>
      <c r="N187" s="492" t="str">
        <f t="shared" si="17"/>
        <v/>
      </c>
      <c r="O187" s="38"/>
      <c r="P187" s="38"/>
      <c r="Q187" s="495" t="str">
        <f t="shared" si="19"/>
        <v/>
      </c>
      <c r="R187" s="38"/>
    </row>
    <row r="188">
      <c r="A188" s="580"/>
      <c r="B188" s="38"/>
      <c r="C188" s="38"/>
      <c r="D188" s="38"/>
      <c r="E188" s="38"/>
      <c r="F188" s="38"/>
      <c r="G188" s="38"/>
      <c r="H188" s="36"/>
      <c r="I188" s="38"/>
      <c r="J188" s="36" t="str">
        <f t="shared" si="14"/>
        <v/>
      </c>
      <c r="K188" s="647" t="str">
        <f t="shared" si="16"/>
        <v/>
      </c>
      <c r="L188" s="38"/>
      <c r="M188" s="38"/>
      <c r="N188" s="492" t="str">
        <f t="shared" si="17"/>
        <v/>
      </c>
      <c r="O188" s="38"/>
      <c r="P188" s="38"/>
      <c r="Q188" s="495" t="str">
        <f t="shared" si="19"/>
        <v/>
      </c>
      <c r="R188" s="38"/>
    </row>
    <row r="189">
      <c r="A189" s="580"/>
      <c r="B189" s="38"/>
      <c r="C189" s="38"/>
      <c r="D189" s="38"/>
      <c r="E189" s="38"/>
      <c r="F189" s="38"/>
      <c r="G189" s="38"/>
      <c r="H189" s="36"/>
      <c r="I189" s="38"/>
      <c r="J189" s="36" t="str">
        <f t="shared" si="14"/>
        <v/>
      </c>
      <c r="K189" s="647" t="str">
        <f t="shared" si="16"/>
        <v/>
      </c>
      <c r="L189" s="38"/>
      <c r="M189" s="38"/>
      <c r="N189" s="492" t="str">
        <f t="shared" si="17"/>
        <v/>
      </c>
      <c r="O189" s="38"/>
      <c r="P189" s="38"/>
      <c r="Q189" s="495" t="str">
        <f t="shared" si="19"/>
        <v/>
      </c>
      <c r="R189" s="38"/>
    </row>
    <row r="190">
      <c r="A190" s="580"/>
      <c r="B190" s="38"/>
      <c r="C190" s="38"/>
      <c r="D190" s="38"/>
      <c r="E190" s="38"/>
      <c r="F190" s="38"/>
      <c r="G190" s="38"/>
      <c r="H190" s="36"/>
      <c r="I190" s="38"/>
      <c r="J190" s="36" t="str">
        <f t="shared" si="14"/>
        <v/>
      </c>
      <c r="K190" s="647" t="str">
        <f t="shared" si="16"/>
        <v/>
      </c>
      <c r="L190" s="38"/>
      <c r="M190" s="38"/>
      <c r="N190" s="492" t="str">
        <f t="shared" si="17"/>
        <v/>
      </c>
      <c r="O190" s="38"/>
      <c r="P190" s="38"/>
      <c r="Q190" s="495" t="str">
        <f t="shared" si="19"/>
        <v/>
      </c>
      <c r="R190" s="38"/>
    </row>
    <row r="191">
      <c r="A191" s="580"/>
      <c r="B191" s="38"/>
      <c r="C191" s="38"/>
      <c r="D191" s="38"/>
      <c r="E191" s="38"/>
      <c r="F191" s="38"/>
      <c r="G191" s="38"/>
      <c r="H191" s="36"/>
      <c r="I191" s="38"/>
      <c r="J191" s="36" t="str">
        <f t="shared" si="14"/>
        <v/>
      </c>
      <c r="K191" s="647" t="str">
        <f t="shared" si="16"/>
        <v/>
      </c>
      <c r="L191" s="38"/>
      <c r="M191" s="38"/>
      <c r="N191" s="492" t="str">
        <f t="shared" si="17"/>
        <v/>
      </c>
      <c r="O191" s="38"/>
      <c r="P191" s="38"/>
      <c r="Q191" s="495" t="str">
        <f t="shared" si="19"/>
        <v/>
      </c>
      <c r="R191" s="38"/>
    </row>
    <row r="192">
      <c r="A192" s="580"/>
      <c r="B192" s="38"/>
      <c r="C192" s="38"/>
      <c r="D192" s="38"/>
      <c r="E192" s="38"/>
      <c r="F192" s="38"/>
      <c r="G192" s="38"/>
      <c r="H192" s="36"/>
      <c r="I192" s="38"/>
      <c r="J192" s="36" t="str">
        <f t="shared" si="14"/>
        <v/>
      </c>
      <c r="K192" s="647" t="str">
        <f t="shared" si="16"/>
        <v/>
      </c>
      <c r="L192" s="38"/>
      <c r="M192" s="38"/>
      <c r="N192" s="492" t="str">
        <f t="shared" si="17"/>
        <v/>
      </c>
      <c r="O192" s="38"/>
      <c r="P192" s="38"/>
      <c r="Q192" s="495" t="str">
        <f t="shared" si="19"/>
        <v/>
      </c>
      <c r="R192" s="38"/>
    </row>
    <row r="193">
      <c r="A193" s="580"/>
      <c r="B193" s="38"/>
      <c r="C193" s="38"/>
      <c r="D193" s="38"/>
      <c r="E193" s="38"/>
      <c r="F193" s="38"/>
      <c r="G193" s="38"/>
      <c r="H193" s="36"/>
      <c r="I193" s="38"/>
      <c r="J193" s="36" t="str">
        <f t="shared" si="14"/>
        <v/>
      </c>
      <c r="K193" s="647" t="str">
        <f t="shared" si="16"/>
        <v/>
      </c>
      <c r="L193" s="38"/>
      <c r="M193" s="38"/>
      <c r="N193" s="492" t="str">
        <f t="shared" si="17"/>
        <v/>
      </c>
      <c r="O193" s="38"/>
      <c r="P193" s="38"/>
      <c r="Q193" s="495" t="str">
        <f t="shared" si="19"/>
        <v/>
      </c>
      <c r="R193" s="38"/>
    </row>
    <row r="194">
      <c r="A194" s="580"/>
      <c r="B194" s="38"/>
      <c r="C194" s="38"/>
      <c r="D194" s="38"/>
      <c r="E194" s="38"/>
      <c r="F194" s="38"/>
      <c r="G194" s="38"/>
      <c r="H194" s="36"/>
      <c r="I194" s="38"/>
      <c r="J194" s="36" t="str">
        <f t="shared" si="14"/>
        <v/>
      </c>
      <c r="K194" s="647" t="str">
        <f t="shared" si="16"/>
        <v/>
      </c>
      <c r="L194" s="38"/>
      <c r="M194" s="38"/>
      <c r="N194" s="492" t="str">
        <f t="shared" si="17"/>
        <v/>
      </c>
      <c r="O194" s="38"/>
      <c r="P194" s="38"/>
      <c r="Q194" s="495" t="str">
        <f t="shared" si="19"/>
        <v/>
      </c>
      <c r="R194" s="38"/>
    </row>
    <row r="195">
      <c r="A195" s="580"/>
      <c r="B195" s="38"/>
      <c r="C195" s="38"/>
      <c r="D195" s="38"/>
      <c r="E195" s="38"/>
      <c r="F195" s="38"/>
      <c r="G195" s="38"/>
      <c r="H195" s="36"/>
      <c r="I195" s="38"/>
      <c r="J195" s="36" t="str">
        <f t="shared" si="14"/>
        <v/>
      </c>
      <c r="K195" s="647" t="str">
        <f t="shared" si="16"/>
        <v/>
      </c>
      <c r="L195" s="38"/>
      <c r="M195" s="38"/>
      <c r="N195" s="492" t="str">
        <f t="shared" si="17"/>
        <v/>
      </c>
      <c r="O195" s="38"/>
      <c r="P195" s="38"/>
      <c r="Q195" s="495" t="str">
        <f t="shared" si="19"/>
        <v/>
      </c>
      <c r="R195" s="38"/>
    </row>
    <row r="196">
      <c r="A196" s="580"/>
      <c r="B196" s="38"/>
      <c r="C196" s="38"/>
      <c r="D196" s="38"/>
      <c r="E196" s="38"/>
      <c r="F196" s="38"/>
      <c r="G196" s="38"/>
      <c r="H196" s="36"/>
      <c r="I196" s="38"/>
      <c r="J196" s="36" t="str">
        <f t="shared" si="14"/>
        <v/>
      </c>
      <c r="K196" s="647" t="str">
        <f t="shared" si="16"/>
        <v/>
      </c>
      <c r="L196" s="38"/>
      <c r="M196" s="38"/>
      <c r="N196" s="492" t="str">
        <f t="shared" si="17"/>
        <v/>
      </c>
      <c r="O196" s="38"/>
      <c r="P196" s="38"/>
      <c r="Q196" s="495" t="str">
        <f t="shared" si="19"/>
        <v/>
      </c>
      <c r="R196" s="38"/>
    </row>
    <row r="197">
      <c r="A197" s="580"/>
      <c r="B197" s="38"/>
      <c r="C197" s="38"/>
      <c r="D197" s="38"/>
      <c r="E197" s="38"/>
      <c r="F197" s="38"/>
      <c r="G197" s="38"/>
      <c r="H197" s="36"/>
      <c r="I197" s="38"/>
      <c r="J197" s="36" t="str">
        <f t="shared" si="14"/>
        <v/>
      </c>
      <c r="K197" s="647" t="str">
        <f t="shared" si="16"/>
        <v/>
      </c>
      <c r="L197" s="38"/>
      <c r="M197" s="38"/>
      <c r="N197" s="492" t="str">
        <f t="shared" si="17"/>
        <v/>
      </c>
      <c r="O197" s="38"/>
      <c r="P197" s="38"/>
      <c r="Q197" s="495" t="str">
        <f t="shared" si="19"/>
        <v/>
      </c>
      <c r="R197" s="38"/>
    </row>
    <row r="198">
      <c r="A198" s="580"/>
      <c r="B198" s="38"/>
      <c r="C198" s="38"/>
      <c r="D198" s="38"/>
      <c r="E198" s="38"/>
      <c r="F198" s="38"/>
      <c r="G198" s="38"/>
      <c r="H198" s="36"/>
      <c r="I198" s="38"/>
      <c r="J198" s="36" t="str">
        <f t="shared" si="14"/>
        <v/>
      </c>
      <c r="K198" s="647" t="str">
        <f t="shared" si="16"/>
        <v/>
      </c>
      <c r="L198" s="38"/>
      <c r="M198" s="38"/>
      <c r="N198" s="492" t="str">
        <f t="shared" si="17"/>
        <v/>
      </c>
      <c r="O198" s="38"/>
      <c r="P198" s="38"/>
      <c r="Q198" s="495" t="str">
        <f t="shared" si="19"/>
        <v/>
      </c>
      <c r="R198" s="38"/>
    </row>
    <row r="199">
      <c r="A199" s="580"/>
      <c r="B199" s="38"/>
      <c r="C199" s="38"/>
      <c r="D199" s="38"/>
      <c r="E199" s="38"/>
      <c r="F199" s="38"/>
      <c r="G199" s="38"/>
      <c r="H199" s="36"/>
      <c r="I199" s="38"/>
      <c r="J199" s="36" t="str">
        <f t="shared" si="14"/>
        <v/>
      </c>
      <c r="K199" s="647" t="str">
        <f t="shared" si="16"/>
        <v/>
      </c>
      <c r="L199" s="38"/>
      <c r="M199" s="38"/>
      <c r="N199" s="492" t="str">
        <f t="shared" si="17"/>
        <v/>
      </c>
      <c r="O199" s="38"/>
      <c r="P199" s="38"/>
      <c r="Q199" s="495" t="str">
        <f t="shared" si="19"/>
        <v/>
      </c>
      <c r="R199" s="38"/>
    </row>
    <row r="200">
      <c r="A200" s="580"/>
      <c r="B200" s="38"/>
      <c r="C200" s="38"/>
      <c r="D200" s="38"/>
      <c r="E200" s="38"/>
      <c r="F200" s="38"/>
      <c r="G200" s="38"/>
      <c r="H200" s="36"/>
      <c r="I200" s="38"/>
      <c r="J200" s="36" t="str">
        <f t="shared" si="14"/>
        <v/>
      </c>
      <c r="K200" s="647" t="str">
        <f t="shared" si="16"/>
        <v/>
      </c>
      <c r="L200" s="38"/>
      <c r="M200" s="38"/>
      <c r="N200" s="492" t="str">
        <f t="shared" si="17"/>
        <v/>
      </c>
      <c r="O200" s="38"/>
      <c r="P200" s="38"/>
      <c r="Q200" s="495" t="str">
        <f t="shared" si="19"/>
        <v/>
      </c>
      <c r="R200" s="38"/>
    </row>
    <row r="201">
      <c r="A201" s="580"/>
      <c r="B201" s="38"/>
      <c r="C201" s="38"/>
      <c r="D201" s="38"/>
      <c r="E201" s="38"/>
      <c r="F201" s="38"/>
      <c r="G201" s="38"/>
      <c r="H201" s="36"/>
      <c r="I201" s="38"/>
      <c r="J201" s="36" t="str">
        <f t="shared" si="14"/>
        <v/>
      </c>
      <c r="K201" s="647" t="str">
        <f t="shared" si="16"/>
        <v/>
      </c>
      <c r="L201" s="38"/>
      <c r="M201" s="38"/>
      <c r="N201" s="492" t="str">
        <f t="shared" si="17"/>
        <v/>
      </c>
      <c r="O201" s="38"/>
      <c r="P201" s="38"/>
      <c r="Q201" s="495" t="str">
        <f t="shared" si="19"/>
        <v/>
      </c>
      <c r="R201" s="38"/>
    </row>
    <row r="202">
      <c r="A202" s="580"/>
      <c r="B202" s="38"/>
      <c r="C202" s="38"/>
      <c r="D202" s="38"/>
      <c r="E202" s="38"/>
      <c r="F202" s="38"/>
      <c r="G202" s="38"/>
      <c r="H202" s="36"/>
      <c r="I202" s="38"/>
      <c r="J202" s="36" t="str">
        <f t="shared" si="14"/>
        <v/>
      </c>
      <c r="K202" s="647" t="str">
        <f t="shared" si="16"/>
        <v/>
      </c>
      <c r="L202" s="38"/>
      <c r="M202" s="38"/>
      <c r="N202" s="492" t="str">
        <f t="shared" si="17"/>
        <v/>
      </c>
      <c r="O202" s="38"/>
      <c r="P202" s="38"/>
      <c r="Q202" s="495" t="str">
        <f t="shared" si="19"/>
        <v/>
      </c>
      <c r="R202" s="38"/>
    </row>
    <row r="203">
      <c r="A203" s="580"/>
      <c r="B203" s="38"/>
      <c r="C203" s="38"/>
      <c r="D203" s="38"/>
      <c r="E203" s="38"/>
      <c r="F203" s="38"/>
      <c r="G203" s="38"/>
      <c r="H203" s="36"/>
      <c r="I203" s="38"/>
      <c r="J203" s="36" t="str">
        <f t="shared" si="14"/>
        <v/>
      </c>
      <c r="K203" s="647" t="str">
        <f t="shared" si="16"/>
        <v/>
      </c>
      <c r="L203" s="38"/>
      <c r="M203" s="38"/>
      <c r="N203" s="492" t="str">
        <f t="shared" si="17"/>
        <v/>
      </c>
      <c r="O203" s="38"/>
      <c r="P203" s="38"/>
      <c r="Q203" s="495" t="str">
        <f t="shared" si="19"/>
        <v/>
      </c>
      <c r="R203" s="38"/>
    </row>
    <row r="204">
      <c r="A204" s="580"/>
      <c r="B204" s="38"/>
      <c r="C204" s="38"/>
      <c r="D204" s="38"/>
      <c r="E204" s="38"/>
      <c r="F204" s="38"/>
      <c r="G204" s="38"/>
      <c r="H204" s="36"/>
      <c r="I204" s="38"/>
      <c r="J204" s="36" t="str">
        <f t="shared" si="14"/>
        <v/>
      </c>
      <c r="K204" s="647" t="str">
        <f t="shared" si="16"/>
        <v/>
      </c>
      <c r="L204" s="38"/>
      <c r="M204" s="38"/>
      <c r="N204" s="492" t="str">
        <f t="shared" si="17"/>
        <v/>
      </c>
      <c r="O204" s="38"/>
      <c r="P204" s="38"/>
      <c r="Q204" s="495" t="str">
        <f t="shared" si="19"/>
        <v/>
      </c>
      <c r="R204" s="38"/>
    </row>
    <row r="205">
      <c r="A205" s="580"/>
      <c r="B205" s="38"/>
      <c r="C205" s="38"/>
      <c r="D205" s="38"/>
      <c r="E205" s="38"/>
      <c r="F205" s="38"/>
      <c r="G205" s="38"/>
      <c r="H205" s="36"/>
      <c r="I205" s="38"/>
      <c r="J205" s="36" t="str">
        <f t="shared" si="14"/>
        <v/>
      </c>
      <c r="K205" s="647" t="str">
        <f t="shared" si="16"/>
        <v/>
      </c>
      <c r="L205" s="38"/>
      <c r="M205" s="38"/>
      <c r="N205" s="492" t="str">
        <f t="shared" si="17"/>
        <v/>
      </c>
      <c r="O205" s="38"/>
      <c r="P205" s="38"/>
      <c r="Q205" s="495" t="str">
        <f t="shared" si="19"/>
        <v/>
      </c>
      <c r="R205" s="38"/>
    </row>
    <row r="206">
      <c r="A206" s="580"/>
      <c r="B206" s="38"/>
      <c r="C206" s="38"/>
      <c r="D206" s="38"/>
      <c r="E206" s="38"/>
      <c r="F206" s="38"/>
      <c r="G206" s="38"/>
      <c r="H206" s="36"/>
      <c r="I206" s="38"/>
      <c r="J206" s="36" t="str">
        <f t="shared" si="14"/>
        <v/>
      </c>
      <c r="K206" s="647" t="str">
        <f t="shared" si="16"/>
        <v/>
      </c>
      <c r="L206" s="38"/>
      <c r="M206" s="38"/>
      <c r="N206" s="492" t="str">
        <f t="shared" si="17"/>
        <v/>
      </c>
      <c r="O206" s="38"/>
      <c r="P206" s="38"/>
      <c r="Q206" s="495" t="str">
        <f t="shared" si="19"/>
        <v/>
      </c>
      <c r="R206" s="38"/>
    </row>
    <row r="207">
      <c r="A207" s="580"/>
      <c r="B207" s="38"/>
      <c r="C207" s="38"/>
      <c r="D207" s="38"/>
      <c r="E207" s="38"/>
      <c r="F207" s="38"/>
      <c r="G207" s="38"/>
      <c r="H207" s="36"/>
      <c r="I207" s="38"/>
      <c r="J207" s="36" t="str">
        <f t="shared" si="14"/>
        <v/>
      </c>
      <c r="K207" s="647" t="str">
        <f t="shared" si="16"/>
        <v/>
      </c>
      <c r="L207" s="38"/>
      <c r="M207" s="38"/>
      <c r="N207" s="492" t="str">
        <f t="shared" si="17"/>
        <v/>
      </c>
      <c r="O207" s="38"/>
      <c r="P207" s="38"/>
      <c r="Q207" s="495" t="str">
        <f t="shared" si="19"/>
        <v/>
      </c>
      <c r="R207" s="38"/>
    </row>
    <row r="208">
      <c r="A208" s="580"/>
      <c r="B208" s="38"/>
      <c r="C208" s="38"/>
      <c r="D208" s="38"/>
      <c r="E208" s="38"/>
      <c r="F208" s="38"/>
      <c r="G208" s="38"/>
      <c r="H208" s="36"/>
      <c r="I208" s="38"/>
      <c r="J208" s="36" t="str">
        <f t="shared" si="14"/>
        <v/>
      </c>
      <c r="K208" s="647" t="str">
        <f t="shared" si="16"/>
        <v/>
      </c>
      <c r="L208" s="38"/>
      <c r="M208" s="38"/>
      <c r="N208" s="492" t="str">
        <f t="shared" si="17"/>
        <v/>
      </c>
      <c r="O208" s="38"/>
      <c r="P208" s="38"/>
      <c r="Q208" s="495" t="str">
        <f t="shared" si="19"/>
        <v/>
      </c>
      <c r="R208" s="38"/>
    </row>
    <row r="209">
      <c r="A209" s="580"/>
      <c r="B209" s="38"/>
      <c r="C209" s="38"/>
      <c r="D209" s="38"/>
      <c r="E209" s="38"/>
      <c r="F209" s="38"/>
      <c r="G209" s="38"/>
      <c r="H209" s="36"/>
      <c r="I209" s="38"/>
      <c r="J209" s="36" t="str">
        <f t="shared" si="14"/>
        <v/>
      </c>
      <c r="K209" s="647" t="str">
        <f t="shared" si="16"/>
        <v/>
      </c>
      <c r="L209" s="38"/>
      <c r="M209" s="38"/>
      <c r="N209" s="492" t="str">
        <f t="shared" si="17"/>
        <v/>
      </c>
      <c r="O209" s="38"/>
      <c r="P209" s="38"/>
      <c r="Q209" s="495" t="str">
        <f t="shared" si="19"/>
        <v/>
      </c>
      <c r="R209" s="38"/>
    </row>
    <row r="210">
      <c r="A210" s="580"/>
      <c r="B210" s="38"/>
      <c r="C210" s="38"/>
      <c r="D210" s="38"/>
      <c r="E210" s="38"/>
      <c r="F210" s="38"/>
      <c r="G210" s="38"/>
      <c r="H210" s="36"/>
      <c r="I210" s="38"/>
      <c r="J210" s="36" t="str">
        <f t="shared" si="14"/>
        <v/>
      </c>
      <c r="K210" s="647" t="str">
        <f t="shared" si="16"/>
        <v/>
      </c>
      <c r="L210" s="38"/>
      <c r="M210" s="38"/>
      <c r="N210" s="492" t="str">
        <f t="shared" si="17"/>
        <v/>
      </c>
      <c r="O210" s="38"/>
      <c r="P210" s="38"/>
      <c r="Q210" s="495" t="str">
        <f t="shared" si="19"/>
        <v/>
      </c>
      <c r="R210" s="38"/>
    </row>
    <row r="211">
      <c r="A211" s="580"/>
      <c r="B211" s="38"/>
      <c r="C211" s="38"/>
      <c r="D211" s="38"/>
      <c r="E211" s="38"/>
      <c r="F211" s="38"/>
      <c r="G211" s="38"/>
      <c r="H211" s="36"/>
      <c r="I211" s="38"/>
      <c r="J211" s="36" t="str">
        <f t="shared" si="14"/>
        <v/>
      </c>
      <c r="K211" s="647" t="str">
        <f t="shared" si="16"/>
        <v/>
      </c>
      <c r="L211" s="38"/>
      <c r="M211" s="38"/>
      <c r="N211" s="492" t="str">
        <f t="shared" si="17"/>
        <v/>
      </c>
      <c r="O211" s="38"/>
      <c r="P211" s="38"/>
      <c r="Q211" s="495" t="str">
        <f t="shared" si="19"/>
        <v/>
      </c>
      <c r="R211" s="38"/>
    </row>
    <row r="212">
      <c r="A212" s="580"/>
      <c r="B212" s="38"/>
      <c r="C212" s="38"/>
      <c r="D212" s="38"/>
      <c r="E212" s="38"/>
      <c r="F212" s="38"/>
      <c r="G212" s="38"/>
      <c r="H212" s="36"/>
      <c r="I212" s="38"/>
      <c r="J212" s="36" t="str">
        <f t="shared" si="14"/>
        <v/>
      </c>
      <c r="K212" s="647" t="str">
        <f t="shared" si="16"/>
        <v/>
      </c>
      <c r="L212" s="38"/>
      <c r="M212" s="38"/>
      <c r="N212" s="492" t="str">
        <f t="shared" si="17"/>
        <v/>
      </c>
      <c r="O212" s="38"/>
      <c r="P212" s="38"/>
      <c r="Q212" s="495" t="str">
        <f t="shared" si="19"/>
        <v/>
      </c>
      <c r="R212" s="38"/>
    </row>
    <row r="213">
      <c r="A213" s="580"/>
      <c r="B213" s="38"/>
      <c r="C213" s="38"/>
      <c r="D213" s="38"/>
      <c r="E213" s="38"/>
      <c r="F213" s="38"/>
      <c r="G213" s="38"/>
      <c r="H213" s="36"/>
      <c r="I213" s="38"/>
      <c r="J213" s="36" t="str">
        <f t="shared" si="14"/>
        <v/>
      </c>
      <c r="K213" s="647" t="str">
        <f t="shared" si="16"/>
        <v/>
      </c>
      <c r="L213" s="38"/>
      <c r="M213" s="38"/>
      <c r="N213" s="492" t="str">
        <f t="shared" si="17"/>
        <v/>
      </c>
      <c r="O213" s="38"/>
      <c r="P213" s="38"/>
      <c r="Q213" s="495" t="str">
        <f t="shared" si="19"/>
        <v/>
      </c>
      <c r="R213" s="38"/>
    </row>
    <row r="214">
      <c r="A214" s="580"/>
      <c r="B214" s="38"/>
      <c r="C214" s="38"/>
      <c r="D214" s="38"/>
      <c r="E214" s="38"/>
      <c r="F214" s="38"/>
      <c r="G214" s="38"/>
      <c r="H214" s="36"/>
      <c r="I214" s="38"/>
      <c r="J214" s="36" t="str">
        <f t="shared" si="14"/>
        <v/>
      </c>
      <c r="K214" s="647" t="str">
        <f t="shared" si="16"/>
        <v/>
      </c>
      <c r="L214" s="38"/>
      <c r="M214" s="38"/>
      <c r="N214" s="492" t="str">
        <f t="shared" si="17"/>
        <v/>
      </c>
      <c r="O214" s="38"/>
      <c r="P214" s="38"/>
      <c r="Q214" s="495" t="str">
        <f t="shared" si="19"/>
        <v/>
      </c>
      <c r="R214" s="38"/>
    </row>
    <row r="215">
      <c r="A215" s="580"/>
      <c r="B215" s="38"/>
      <c r="C215" s="38"/>
      <c r="D215" s="38"/>
      <c r="E215" s="38"/>
      <c r="F215" s="38"/>
      <c r="G215" s="38"/>
      <c r="H215" s="36"/>
      <c r="I215" s="38"/>
      <c r="J215" s="36" t="str">
        <f t="shared" si="14"/>
        <v/>
      </c>
      <c r="K215" s="647" t="str">
        <f t="shared" si="16"/>
        <v/>
      </c>
      <c r="L215" s="38"/>
      <c r="M215" s="38"/>
      <c r="N215" s="492" t="str">
        <f t="shared" si="17"/>
        <v/>
      </c>
      <c r="O215" s="38"/>
      <c r="P215" s="38"/>
      <c r="Q215" s="495" t="str">
        <f t="shared" si="19"/>
        <v/>
      </c>
      <c r="R215" s="38"/>
    </row>
    <row r="216">
      <c r="A216" s="580"/>
      <c r="B216" s="38"/>
      <c r="C216" s="38"/>
      <c r="D216" s="38"/>
      <c r="E216" s="38"/>
      <c r="F216" s="38"/>
      <c r="G216" s="38"/>
      <c r="H216" s="36"/>
      <c r="I216" s="38"/>
      <c r="J216" s="36" t="str">
        <f t="shared" si="14"/>
        <v/>
      </c>
      <c r="K216" s="647" t="str">
        <f t="shared" si="16"/>
        <v/>
      </c>
      <c r="L216" s="38"/>
      <c r="M216" s="38"/>
      <c r="N216" s="492" t="str">
        <f t="shared" si="17"/>
        <v/>
      </c>
      <c r="O216" s="38"/>
      <c r="P216" s="38"/>
      <c r="Q216" s="495" t="str">
        <f t="shared" si="19"/>
        <v/>
      </c>
      <c r="R216" s="38"/>
    </row>
    <row r="217">
      <c r="A217" s="580"/>
      <c r="B217" s="38"/>
      <c r="C217" s="38"/>
      <c r="D217" s="38"/>
      <c r="E217" s="38"/>
      <c r="F217" s="38"/>
      <c r="G217" s="38"/>
      <c r="H217" s="36"/>
      <c r="I217" s="38"/>
      <c r="J217" s="36" t="str">
        <f t="shared" si="14"/>
        <v/>
      </c>
      <c r="K217" s="647" t="str">
        <f t="shared" si="16"/>
        <v/>
      </c>
      <c r="L217" s="38"/>
      <c r="M217" s="38"/>
      <c r="N217" s="492" t="str">
        <f t="shared" si="17"/>
        <v/>
      </c>
      <c r="O217" s="38"/>
      <c r="P217" s="38"/>
      <c r="Q217" s="495" t="str">
        <f t="shared" si="19"/>
        <v/>
      </c>
      <c r="R217" s="38"/>
    </row>
    <row r="218">
      <c r="A218" s="580"/>
      <c r="B218" s="38"/>
      <c r="C218" s="38"/>
      <c r="D218" s="38"/>
      <c r="E218" s="38"/>
      <c r="F218" s="38"/>
      <c r="G218" s="38"/>
      <c r="H218" s="36"/>
      <c r="I218" s="38"/>
      <c r="J218" s="36" t="str">
        <f t="shared" si="14"/>
        <v/>
      </c>
      <c r="K218" s="647" t="str">
        <f t="shared" si="16"/>
        <v/>
      </c>
      <c r="L218" s="38"/>
      <c r="M218" s="38"/>
      <c r="N218" s="492" t="str">
        <f t="shared" si="17"/>
        <v/>
      </c>
      <c r="O218" s="38"/>
      <c r="P218" s="38"/>
      <c r="Q218" s="495" t="str">
        <f t="shared" si="19"/>
        <v/>
      </c>
      <c r="R218" s="38"/>
    </row>
    <row r="219">
      <c r="A219" s="580"/>
      <c r="B219" s="38"/>
      <c r="C219" s="38"/>
      <c r="D219" s="38"/>
      <c r="E219" s="38"/>
      <c r="F219" s="38"/>
      <c r="G219" s="38"/>
      <c r="H219" s="36"/>
      <c r="I219" s="38"/>
      <c r="J219" s="36" t="str">
        <f t="shared" si="14"/>
        <v/>
      </c>
      <c r="K219" s="647" t="str">
        <f t="shared" si="16"/>
        <v/>
      </c>
      <c r="L219" s="38"/>
      <c r="M219" s="38"/>
      <c r="N219" s="492" t="str">
        <f t="shared" si="17"/>
        <v/>
      </c>
      <c r="O219" s="38"/>
      <c r="P219" s="38"/>
      <c r="Q219" s="495" t="str">
        <f t="shared" si="19"/>
        <v/>
      </c>
      <c r="R219" s="38"/>
    </row>
    <row r="220">
      <c r="A220" s="580"/>
      <c r="B220" s="38"/>
      <c r="C220" s="38"/>
      <c r="D220" s="38"/>
      <c r="E220" s="38"/>
      <c r="F220" s="38"/>
      <c r="G220" s="38"/>
      <c r="H220" s="36"/>
      <c r="I220" s="38"/>
      <c r="J220" s="36" t="str">
        <f t="shared" si="14"/>
        <v/>
      </c>
      <c r="K220" s="647" t="str">
        <f t="shared" si="16"/>
        <v/>
      </c>
      <c r="L220" s="38"/>
      <c r="M220" s="38"/>
      <c r="N220" s="492" t="str">
        <f t="shared" si="17"/>
        <v/>
      </c>
      <c r="O220" s="38"/>
      <c r="P220" s="38"/>
      <c r="Q220" s="495" t="str">
        <f t="shared" si="19"/>
        <v/>
      </c>
      <c r="R220" s="38"/>
    </row>
    <row r="221">
      <c r="A221" s="580"/>
      <c r="B221" s="38"/>
      <c r="C221" s="38"/>
      <c r="D221" s="38"/>
      <c r="E221" s="38"/>
      <c r="F221" s="38"/>
      <c r="G221" s="38"/>
      <c r="H221" s="36"/>
      <c r="I221" s="38"/>
      <c r="J221" s="36" t="str">
        <f t="shared" si="14"/>
        <v/>
      </c>
      <c r="K221" s="647" t="str">
        <f t="shared" si="16"/>
        <v/>
      </c>
      <c r="L221" s="38"/>
      <c r="M221" s="38"/>
      <c r="N221" s="492" t="str">
        <f t="shared" si="17"/>
        <v/>
      </c>
      <c r="O221" s="38"/>
      <c r="P221" s="38"/>
      <c r="Q221" s="495" t="str">
        <f t="shared" si="19"/>
        <v/>
      </c>
      <c r="R221" s="38"/>
    </row>
    <row r="222">
      <c r="A222" s="580"/>
      <c r="B222" s="38"/>
      <c r="C222" s="38"/>
      <c r="D222" s="38"/>
      <c r="E222" s="38"/>
      <c r="F222" s="38"/>
      <c r="G222" s="38"/>
      <c r="H222" s="36"/>
      <c r="I222" s="38"/>
      <c r="J222" s="36" t="str">
        <f t="shared" si="14"/>
        <v/>
      </c>
      <c r="K222" s="647" t="str">
        <f t="shared" si="16"/>
        <v/>
      </c>
      <c r="L222" s="38"/>
      <c r="M222" s="38"/>
      <c r="N222" s="492" t="str">
        <f t="shared" si="17"/>
        <v/>
      </c>
      <c r="O222" s="38"/>
      <c r="P222" s="38"/>
      <c r="Q222" s="495" t="str">
        <f t="shared" si="19"/>
        <v/>
      </c>
      <c r="R222" s="38"/>
    </row>
    <row r="223">
      <c r="A223" s="580"/>
      <c r="B223" s="38"/>
      <c r="C223" s="38"/>
      <c r="D223" s="38"/>
      <c r="E223" s="38"/>
      <c r="F223" s="38"/>
      <c r="G223" s="38"/>
      <c r="H223" s="36"/>
      <c r="I223" s="38"/>
      <c r="J223" s="36" t="str">
        <f t="shared" si="14"/>
        <v/>
      </c>
      <c r="K223" s="647" t="str">
        <f t="shared" si="16"/>
        <v/>
      </c>
      <c r="L223" s="38"/>
      <c r="M223" s="38"/>
      <c r="N223" s="492" t="str">
        <f t="shared" si="17"/>
        <v/>
      </c>
      <c r="O223" s="38"/>
      <c r="P223" s="38"/>
      <c r="Q223" s="495" t="str">
        <f t="shared" si="19"/>
        <v/>
      </c>
      <c r="R223" s="38"/>
    </row>
    <row r="224">
      <c r="A224" s="580"/>
      <c r="B224" s="38"/>
      <c r="C224" s="38"/>
      <c r="D224" s="38"/>
      <c r="E224" s="38"/>
      <c r="F224" s="38"/>
      <c r="G224" s="38"/>
      <c r="H224" s="36"/>
      <c r="I224" s="38"/>
      <c r="J224" s="36" t="str">
        <f t="shared" si="14"/>
        <v/>
      </c>
      <c r="K224" s="647" t="str">
        <f t="shared" si="16"/>
        <v/>
      </c>
      <c r="L224" s="38"/>
      <c r="M224" s="38"/>
      <c r="N224" s="492" t="str">
        <f t="shared" si="17"/>
        <v/>
      </c>
      <c r="O224" s="38"/>
      <c r="P224" s="38"/>
      <c r="Q224" s="495" t="str">
        <f t="shared" si="19"/>
        <v/>
      </c>
      <c r="R224" s="38"/>
    </row>
    <row r="225">
      <c r="A225" s="580"/>
      <c r="B225" s="38"/>
      <c r="C225" s="38"/>
      <c r="D225" s="38"/>
      <c r="E225" s="38"/>
      <c r="F225" s="38"/>
      <c r="G225" s="38"/>
      <c r="H225" s="36"/>
      <c r="I225" s="38"/>
      <c r="J225" s="36" t="str">
        <f t="shared" si="14"/>
        <v/>
      </c>
      <c r="K225" s="647" t="str">
        <f t="shared" si="16"/>
        <v/>
      </c>
      <c r="L225" s="38"/>
      <c r="M225" s="38"/>
      <c r="N225" s="492" t="str">
        <f t="shared" si="17"/>
        <v/>
      </c>
      <c r="O225" s="38"/>
      <c r="P225" s="38"/>
      <c r="Q225" s="495" t="str">
        <f t="shared" si="19"/>
        <v/>
      </c>
      <c r="R225" s="38"/>
    </row>
    <row r="226">
      <c r="A226" s="580"/>
      <c r="B226" s="38"/>
      <c r="C226" s="38"/>
      <c r="D226" s="38"/>
      <c r="E226" s="38"/>
      <c r="F226" s="38"/>
      <c r="G226" s="38"/>
      <c r="H226" s="36"/>
      <c r="I226" s="38"/>
      <c r="J226" s="36" t="str">
        <f t="shared" si="14"/>
        <v/>
      </c>
      <c r="K226" s="647" t="str">
        <f t="shared" si="16"/>
        <v/>
      </c>
      <c r="L226" s="38"/>
      <c r="M226" s="38"/>
      <c r="N226" s="492" t="str">
        <f t="shared" si="17"/>
        <v/>
      </c>
      <c r="O226" s="38"/>
      <c r="P226" s="38"/>
      <c r="Q226" s="495" t="str">
        <f t="shared" si="19"/>
        <v/>
      </c>
      <c r="R226" s="38"/>
    </row>
    <row r="227">
      <c r="A227" s="580"/>
      <c r="B227" s="38"/>
      <c r="C227" s="38"/>
      <c r="D227" s="38"/>
      <c r="E227" s="38"/>
      <c r="F227" s="38"/>
      <c r="G227" s="38"/>
      <c r="H227" s="36"/>
      <c r="I227" s="38"/>
      <c r="J227" s="36" t="str">
        <f t="shared" si="14"/>
        <v/>
      </c>
      <c r="K227" s="647" t="str">
        <f t="shared" si="16"/>
        <v/>
      </c>
      <c r="L227" s="38"/>
      <c r="M227" s="38"/>
      <c r="N227" s="492" t="str">
        <f t="shared" si="17"/>
        <v/>
      </c>
      <c r="O227" s="38"/>
      <c r="P227" s="38"/>
      <c r="Q227" s="495" t="str">
        <f t="shared" si="19"/>
        <v/>
      </c>
      <c r="R227" s="38"/>
    </row>
    <row r="228">
      <c r="A228" s="580"/>
      <c r="B228" s="38"/>
      <c r="C228" s="38"/>
      <c r="D228" s="38"/>
      <c r="E228" s="38"/>
      <c r="F228" s="38"/>
      <c r="G228" s="38"/>
      <c r="H228" s="36"/>
      <c r="I228" s="38"/>
      <c r="J228" s="36" t="str">
        <f t="shared" si="14"/>
        <v/>
      </c>
      <c r="K228" s="647" t="str">
        <f t="shared" si="16"/>
        <v/>
      </c>
      <c r="L228" s="38"/>
      <c r="M228" s="38"/>
      <c r="N228" s="492" t="str">
        <f t="shared" si="17"/>
        <v/>
      </c>
      <c r="O228" s="38"/>
      <c r="P228" s="38"/>
      <c r="Q228" s="495" t="str">
        <f t="shared" si="19"/>
        <v/>
      </c>
      <c r="R228" s="38"/>
    </row>
    <row r="229">
      <c r="A229" s="580"/>
      <c r="B229" s="38"/>
      <c r="C229" s="38"/>
      <c r="D229" s="38"/>
      <c r="E229" s="38"/>
      <c r="F229" s="38"/>
      <c r="G229" s="38"/>
      <c r="H229" s="36"/>
      <c r="I229" s="38"/>
      <c r="J229" s="36" t="str">
        <f t="shared" si="14"/>
        <v/>
      </c>
      <c r="K229" s="647" t="str">
        <f t="shared" si="16"/>
        <v/>
      </c>
      <c r="L229" s="38"/>
      <c r="M229" s="38"/>
      <c r="N229" s="492" t="str">
        <f t="shared" si="17"/>
        <v/>
      </c>
      <c r="O229" s="38"/>
      <c r="P229" s="38"/>
      <c r="Q229" s="495" t="str">
        <f t="shared" si="19"/>
        <v/>
      </c>
      <c r="R229" s="38"/>
    </row>
    <row r="230">
      <c r="A230" s="580"/>
      <c r="B230" s="38"/>
      <c r="C230" s="38"/>
      <c r="D230" s="38"/>
      <c r="E230" s="38"/>
      <c r="F230" s="38"/>
      <c r="G230" s="38"/>
      <c r="H230" s="36"/>
      <c r="I230" s="38"/>
      <c r="J230" s="36" t="str">
        <f t="shared" si="14"/>
        <v/>
      </c>
      <c r="K230" s="647" t="str">
        <f t="shared" si="16"/>
        <v/>
      </c>
      <c r="L230" s="38"/>
      <c r="M230" s="38"/>
      <c r="N230" s="492" t="str">
        <f t="shared" si="17"/>
        <v/>
      </c>
      <c r="O230" s="38"/>
      <c r="P230" s="38"/>
      <c r="Q230" s="495" t="str">
        <f t="shared" si="19"/>
        <v/>
      </c>
      <c r="R230" s="38"/>
    </row>
    <row r="231">
      <c r="A231" s="580"/>
      <c r="B231" s="38"/>
      <c r="C231" s="38"/>
      <c r="D231" s="38"/>
      <c r="E231" s="38"/>
      <c r="F231" s="38"/>
      <c r="G231" s="38"/>
      <c r="H231" s="36"/>
      <c r="I231" s="38"/>
      <c r="J231" s="36" t="str">
        <f t="shared" si="14"/>
        <v/>
      </c>
      <c r="K231" s="647" t="str">
        <f t="shared" si="16"/>
        <v/>
      </c>
      <c r="L231" s="38"/>
      <c r="M231" s="38"/>
      <c r="N231" s="492" t="str">
        <f t="shared" si="17"/>
        <v/>
      </c>
      <c r="O231" s="38"/>
      <c r="P231" s="38"/>
      <c r="Q231" s="495" t="str">
        <f t="shared" si="19"/>
        <v/>
      </c>
      <c r="R231" s="38"/>
    </row>
    <row r="232">
      <c r="A232" s="580"/>
      <c r="B232" s="38"/>
      <c r="C232" s="38"/>
      <c r="D232" s="38"/>
      <c r="E232" s="38"/>
      <c r="F232" s="38"/>
      <c r="G232" s="38"/>
      <c r="H232" s="36"/>
      <c r="I232" s="38"/>
      <c r="J232" s="36" t="str">
        <f t="shared" si="14"/>
        <v/>
      </c>
      <c r="K232" s="647" t="str">
        <f t="shared" si="16"/>
        <v/>
      </c>
      <c r="L232" s="38"/>
      <c r="M232" s="38"/>
      <c r="N232" s="492" t="str">
        <f t="shared" si="17"/>
        <v/>
      </c>
      <c r="O232" s="38"/>
      <c r="P232" s="38"/>
      <c r="Q232" s="495" t="str">
        <f t="shared" si="19"/>
        <v/>
      </c>
      <c r="R232" s="38"/>
    </row>
    <row r="233">
      <c r="A233" s="580"/>
      <c r="B233" s="38"/>
      <c r="C233" s="38"/>
      <c r="D233" s="38"/>
      <c r="E233" s="38"/>
      <c r="F233" s="38"/>
      <c r="G233" s="38"/>
      <c r="H233" s="36"/>
      <c r="I233" s="38"/>
      <c r="J233" s="36" t="str">
        <f t="shared" si="14"/>
        <v/>
      </c>
      <c r="K233" s="647" t="str">
        <f t="shared" si="16"/>
        <v/>
      </c>
      <c r="L233" s="38"/>
      <c r="M233" s="38"/>
      <c r="N233" s="492" t="str">
        <f t="shared" si="17"/>
        <v/>
      </c>
      <c r="O233" s="38"/>
      <c r="P233" s="38"/>
      <c r="Q233" s="495" t="str">
        <f t="shared" si="19"/>
        <v/>
      </c>
      <c r="R233" s="38"/>
    </row>
    <row r="234">
      <c r="A234" s="580"/>
      <c r="B234" s="38"/>
      <c r="C234" s="38"/>
      <c r="D234" s="38"/>
      <c r="E234" s="38"/>
      <c r="F234" s="38"/>
      <c r="G234" s="38"/>
      <c r="H234" s="36"/>
      <c r="I234" s="38"/>
      <c r="J234" s="36" t="str">
        <f t="shared" si="14"/>
        <v/>
      </c>
      <c r="K234" s="647" t="str">
        <f t="shared" si="16"/>
        <v/>
      </c>
      <c r="L234" s="38"/>
      <c r="M234" s="38"/>
      <c r="N234" s="492" t="str">
        <f t="shared" si="17"/>
        <v/>
      </c>
      <c r="O234" s="38"/>
      <c r="P234" s="38"/>
      <c r="Q234" s="495" t="str">
        <f t="shared" si="19"/>
        <v/>
      </c>
      <c r="R234" s="38"/>
    </row>
    <row r="235">
      <c r="A235" s="580"/>
      <c r="B235" s="38"/>
      <c r="C235" s="38"/>
      <c r="D235" s="38"/>
      <c r="E235" s="38"/>
      <c r="F235" s="38"/>
      <c r="G235" s="38"/>
      <c r="H235" s="36"/>
      <c r="I235" s="38"/>
      <c r="J235" s="36" t="str">
        <f t="shared" si="14"/>
        <v/>
      </c>
      <c r="K235" s="647" t="str">
        <f t="shared" si="16"/>
        <v/>
      </c>
      <c r="L235" s="38"/>
      <c r="M235" s="38"/>
      <c r="N235" s="492" t="str">
        <f t="shared" si="17"/>
        <v/>
      </c>
      <c r="O235" s="38"/>
      <c r="P235" s="38"/>
      <c r="Q235" s="495" t="str">
        <f t="shared" si="19"/>
        <v/>
      </c>
      <c r="R235" s="38"/>
    </row>
    <row r="236">
      <c r="A236" s="580"/>
      <c r="B236" s="38"/>
      <c r="C236" s="38"/>
      <c r="D236" s="38"/>
      <c r="E236" s="38"/>
      <c r="F236" s="38"/>
      <c r="G236" s="38"/>
      <c r="H236" s="36"/>
      <c r="I236" s="38"/>
      <c r="J236" s="36" t="str">
        <f t="shared" si="14"/>
        <v/>
      </c>
      <c r="K236" s="647" t="str">
        <f t="shared" si="16"/>
        <v/>
      </c>
      <c r="L236" s="38"/>
      <c r="M236" s="38"/>
      <c r="N236" s="492" t="str">
        <f t="shared" si="17"/>
        <v/>
      </c>
      <c r="O236" s="38"/>
      <c r="P236" s="38"/>
      <c r="Q236" s="495" t="str">
        <f t="shared" si="19"/>
        <v/>
      </c>
      <c r="R236" s="38"/>
    </row>
    <row r="237">
      <c r="A237" s="580"/>
      <c r="B237" s="38"/>
      <c r="C237" s="38"/>
      <c r="D237" s="38"/>
      <c r="E237" s="38"/>
      <c r="F237" s="38"/>
      <c r="G237" s="38"/>
      <c r="H237" s="36"/>
      <c r="I237" s="38"/>
      <c r="J237" s="36" t="str">
        <f t="shared" si="14"/>
        <v/>
      </c>
      <c r="K237" s="647" t="str">
        <f t="shared" si="16"/>
        <v/>
      </c>
      <c r="L237" s="38"/>
      <c r="M237" s="38"/>
      <c r="N237" s="492" t="str">
        <f t="shared" si="17"/>
        <v/>
      </c>
      <c r="O237" s="38"/>
      <c r="P237" s="38"/>
      <c r="Q237" s="495" t="str">
        <f t="shared" si="19"/>
        <v/>
      </c>
      <c r="R237" s="38"/>
    </row>
    <row r="238">
      <c r="A238" s="580"/>
      <c r="B238" s="38"/>
      <c r="C238" s="38"/>
      <c r="D238" s="38"/>
      <c r="E238" s="38"/>
      <c r="F238" s="38"/>
      <c r="G238" s="38"/>
      <c r="H238" s="36"/>
      <c r="I238" s="38"/>
      <c r="J238" s="36" t="str">
        <f t="shared" si="14"/>
        <v/>
      </c>
      <c r="K238" s="647" t="str">
        <f t="shared" si="16"/>
        <v/>
      </c>
      <c r="L238" s="38"/>
      <c r="M238" s="38"/>
      <c r="N238" s="492" t="str">
        <f t="shared" si="17"/>
        <v/>
      </c>
      <c r="O238" s="38"/>
      <c r="P238" s="38"/>
      <c r="Q238" s="495" t="str">
        <f t="shared" si="19"/>
        <v/>
      </c>
      <c r="R238" s="38"/>
    </row>
    <row r="239">
      <c r="A239" s="580"/>
      <c r="B239" s="38"/>
      <c r="C239" s="38"/>
      <c r="D239" s="38"/>
      <c r="E239" s="38"/>
      <c r="F239" s="38"/>
      <c r="G239" s="38"/>
      <c r="H239" s="36"/>
      <c r="I239" s="38"/>
      <c r="J239" s="36" t="str">
        <f t="shared" si="14"/>
        <v/>
      </c>
      <c r="K239" s="647" t="str">
        <f t="shared" si="16"/>
        <v/>
      </c>
      <c r="L239" s="38"/>
      <c r="M239" s="38"/>
      <c r="N239" s="492" t="str">
        <f t="shared" si="17"/>
        <v/>
      </c>
      <c r="O239" s="38"/>
      <c r="P239" s="38"/>
      <c r="Q239" s="495" t="str">
        <f t="shared" si="19"/>
        <v/>
      </c>
      <c r="R239" s="38"/>
    </row>
    <row r="240">
      <c r="A240" s="580"/>
      <c r="B240" s="38"/>
      <c r="C240" s="38"/>
      <c r="D240" s="38"/>
      <c r="E240" s="38"/>
      <c r="F240" s="38"/>
      <c r="G240" s="38"/>
      <c r="H240" s="36"/>
      <c r="I240" s="38"/>
      <c r="J240" s="36" t="str">
        <f t="shared" si="14"/>
        <v/>
      </c>
      <c r="K240" s="647" t="str">
        <f t="shared" si="16"/>
        <v/>
      </c>
      <c r="L240" s="38"/>
      <c r="M240" s="38"/>
      <c r="N240" s="492" t="str">
        <f t="shared" si="17"/>
        <v/>
      </c>
      <c r="O240" s="38"/>
      <c r="P240" s="38"/>
      <c r="Q240" s="495" t="str">
        <f t="shared" si="19"/>
        <v/>
      </c>
      <c r="R240" s="38"/>
    </row>
    <row r="241">
      <c r="A241" s="580"/>
      <c r="B241" s="38"/>
      <c r="C241" s="38"/>
      <c r="D241" s="38"/>
      <c r="E241" s="38"/>
      <c r="F241" s="38"/>
      <c r="G241" s="38"/>
      <c r="H241" s="36"/>
      <c r="I241" s="38"/>
      <c r="J241" s="36" t="str">
        <f t="shared" si="14"/>
        <v/>
      </c>
      <c r="K241" s="647" t="str">
        <f t="shared" si="16"/>
        <v/>
      </c>
      <c r="L241" s="38"/>
      <c r="M241" s="38"/>
      <c r="N241" s="492" t="str">
        <f t="shared" si="17"/>
        <v/>
      </c>
      <c r="O241" s="38"/>
      <c r="P241" s="38"/>
      <c r="Q241" s="495" t="str">
        <f t="shared" si="19"/>
        <v/>
      </c>
      <c r="R241" s="38"/>
    </row>
    <row r="242">
      <c r="A242" s="580"/>
      <c r="B242" s="38"/>
      <c r="C242" s="38"/>
      <c r="D242" s="38"/>
      <c r="E242" s="38"/>
      <c r="F242" s="38"/>
      <c r="G242" s="38"/>
      <c r="H242" s="36"/>
      <c r="I242" s="38"/>
      <c r="J242" s="36" t="str">
        <f t="shared" si="14"/>
        <v/>
      </c>
      <c r="K242" s="647" t="str">
        <f t="shared" si="16"/>
        <v/>
      </c>
      <c r="L242" s="38"/>
      <c r="M242" s="38"/>
      <c r="N242" s="492" t="str">
        <f t="shared" si="17"/>
        <v/>
      </c>
      <c r="O242" s="38"/>
      <c r="P242" s="38"/>
      <c r="Q242" s="495" t="str">
        <f t="shared" si="19"/>
        <v/>
      </c>
      <c r="R242" s="38"/>
    </row>
    <row r="243">
      <c r="A243" s="580"/>
      <c r="B243" s="38"/>
      <c r="C243" s="38"/>
      <c r="D243" s="38"/>
      <c r="E243" s="38"/>
      <c r="F243" s="38"/>
      <c r="G243" s="38"/>
      <c r="H243" s="36"/>
      <c r="I243" s="38"/>
      <c r="J243" s="36" t="str">
        <f t="shared" si="14"/>
        <v/>
      </c>
      <c r="K243" s="647" t="str">
        <f t="shared" si="16"/>
        <v/>
      </c>
      <c r="L243" s="38"/>
      <c r="M243" s="38"/>
      <c r="N243" s="492" t="str">
        <f t="shared" si="17"/>
        <v/>
      </c>
      <c r="O243" s="38"/>
      <c r="P243" s="38"/>
      <c r="Q243" s="495" t="str">
        <f t="shared" si="19"/>
        <v/>
      </c>
      <c r="R243" s="38"/>
    </row>
    <row r="244">
      <c r="A244" s="580"/>
      <c r="B244" s="38"/>
      <c r="C244" s="38"/>
      <c r="D244" s="38"/>
      <c r="E244" s="38"/>
      <c r="F244" s="38"/>
      <c r="G244" s="38"/>
      <c r="H244" s="36"/>
      <c r="I244" s="38"/>
      <c r="J244" s="36" t="str">
        <f t="shared" si="14"/>
        <v/>
      </c>
      <c r="K244" s="647" t="str">
        <f t="shared" si="16"/>
        <v/>
      </c>
      <c r="L244" s="38"/>
      <c r="M244" s="38"/>
      <c r="N244" s="492" t="str">
        <f t="shared" si="17"/>
        <v/>
      </c>
      <c r="O244" s="38"/>
      <c r="P244" s="38"/>
      <c r="Q244" s="495" t="str">
        <f t="shared" si="19"/>
        <v/>
      </c>
      <c r="R244" s="38"/>
    </row>
    <row r="245">
      <c r="A245" s="580"/>
      <c r="B245" s="38"/>
      <c r="C245" s="38"/>
      <c r="D245" s="38"/>
      <c r="E245" s="38"/>
      <c r="F245" s="38"/>
      <c r="G245" s="38"/>
      <c r="H245" s="36"/>
      <c r="I245" s="38"/>
      <c r="J245" s="36" t="str">
        <f t="shared" si="14"/>
        <v/>
      </c>
      <c r="K245" s="647" t="str">
        <f t="shared" si="16"/>
        <v/>
      </c>
      <c r="L245" s="38"/>
      <c r="M245" s="38"/>
      <c r="N245" s="492" t="str">
        <f t="shared" si="17"/>
        <v/>
      </c>
      <c r="O245" s="38"/>
      <c r="P245" s="38"/>
      <c r="Q245" s="495" t="str">
        <f t="shared" si="19"/>
        <v/>
      </c>
      <c r="R245" s="38"/>
    </row>
    <row r="246">
      <c r="A246" s="580"/>
      <c r="B246" s="38"/>
      <c r="C246" s="38"/>
      <c r="D246" s="38"/>
      <c r="E246" s="38"/>
      <c r="F246" s="38"/>
      <c r="G246" s="38"/>
      <c r="H246" s="36"/>
      <c r="I246" s="38"/>
      <c r="J246" s="36" t="str">
        <f t="shared" si="14"/>
        <v/>
      </c>
      <c r="K246" s="647" t="str">
        <f t="shared" si="16"/>
        <v/>
      </c>
      <c r="L246" s="38"/>
      <c r="M246" s="38"/>
      <c r="N246" s="492" t="str">
        <f t="shared" si="17"/>
        <v/>
      </c>
      <c r="O246" s="38"/>
      <c r="P246" s="38"/>
      <c r="Q246" s="495" t="str">
        <f t="shared" si="19"/>
        <v/>
      </c>
      <c r="R246" s="38"/>
    </row>
    <row r="247">
      <c r="A247" s="580"/>
      <c r="B247" s="38"/>
      <c r="C247" s="38"/>
      <c r="D247" s="38"/>
      <c r="E247" s="38"/>
      <c r="F247" s="38"/>
      <c r="G247" s="38"/>
      <c r="H247" s="36"/>
      <c r="I247" s="38"/>
      <c r="J247" s="36" t="str">
        <f t="shared" si="14"/>
        <v/>
      </c>
      <c r="K247" s="647" t="str">
        <f t="shared" si="16"/>
        <v/>
      </c>
      <c r="L247" s="38"/>
      <c r="M247" s="38"/>
      <c r="N247" s="492" t="str">
        <f t="shared" si="17"/>
        <v/>
      </c>
      <c r="O247" s="38"/>
      <c r="P247" s="38"/>
      <c r="Q247" s="495" t="str">
        <f t="shared" si="19"/>
        <v/>
      </c>
      <c r="R247" s="38"/>
    </row>
    <row r="248">
      <c r="A248" s="580"/>
      <c r="B248" s="38"/>
      <c r="C248" s="38"/>
      <c r="D248" s="38"/>
      <c r="E248" s="38"/>
      <c r="F248" s="38"/>
      <c r="G248" s="38"/>
      <c r="H248" s="36"/>
      <c r="I248" s="38"/>
      <c r="J248" s="36" t="str">
        <f t="shared" si="14"/>
        <v/>
      </c>
      <c r="K248" s="647" t="str">
        <f t="shared" si="16"/>
        <v/>
      </c>
      <c r="L248" s="38"/>
      <c r="M248" s="38"/>
      <c r="N248" s="492" t="str">
        <f t="shared" si="17"/>
        <v/>
      </c>
      <c r="O248" s="38"/>
      <c r="P248" s="38"/>
      <c r="Q248" s="495" t="str">
        <f t="shared" si="19"/>
        <v/>
      </c>
      <c r="R248" s="38"/>
    </row>
    <row r="249">
      <c r="A249" s="580"/>
      <c r="B249" s="38"/>
      <c r="C249" s="38"/>
      <c r="D249" s="38"/>
      <c r="E249" s="38"/>
      <c r="F249" s="38"/>
      <c r="G249" s="38"/>
      <c r="H249" s="36"/>
      <c r="I249" s="38"/>
      <c r="J249" s="36" t="str">
        <f t="shared" si="14"/>
        <v/>
      </c>
      <c r="K249" s="647" t="str">
        <f t="shared" si="16"/>
        <v/>
      </c>
      <c r="L249" s="38"/>
      <c r="M249" s="38"/>
      <c r="N249" s="492" t="str">
        <f t="shared" si="17"/>
        <v/>
      </c>
      <c r="O249" s="38"/>
      <c r="P249" s="38"/>
      <c r="Q249" s="495" t="str">
        <f t="shared" si="19"/>
        <v/>
      </c>
      <c r="R249" s="38"/>
    </row>
    <row r="250">
      <c r="A250" s="580"/>
      <c r="B250" s="38"/>
      <c r="C250" s="38"/>
      <c r="D250" s="38"/>
      <c r="E250" s="38"/>
      <c r="F250" s="38"/>
      <c r="G250" s="38"/>
      <c r="H250" s="36"/>
      <c r="I250" s="38"/>
      <c r="J250" s="36" t="str">
        <f t="shared" si="14"/>
        <v/>
      </c>
      <c r="K250" s="647" t="str">
        <f t="shared" si="16"/>
        <v/>
      </c>
      <c r="L250" s="38"/>
      <c r="M250" s="38"/>
      <c r="N250" s="492" t="str">
        <f t="shared" si="17"/>
        <v/>
      </c>
      <c r="O250" s="38"/>
      <c r="P250" s="38"/>
      <c r="Q250" s="495" t="str">
        <f t="shared" si="19"/>
        <v/>
      </c>
      <c r="R250" s="38"/>
    </row>
    <row r="251">
      <c r="A251" s="580"/>
      <c r="B251" s="38"/>
      <c r="C251" s="38"/>
      <c r="D251" s="38"/>
      <c r="E251" s="38"/>
      <c r="F251" s="38"/>
      <c r="G251" s="38"/>
      <c r="H251" s="36"/>
      <c r="I251" s="38"/>
      <c r="J251" s="36" t="str">
        <f t="shared" si="14"/>
        <v/>
      </c>
      <c r="K251" s="647" t="str">
        <f t="shared" si="16"/>
        <v/>
      </c>
      <c r="L251" s="38"/>
      <c r="M251" s="38"/>
      <c r="N251" s="492" t="str">
        <f t="shared" si="17"/>
        <v/>
      </c>
      <c r="O251" s="38"/>
      <c r="P251" s="38"/>
      <c r="Q251" s="495" t="str">
        <f t="shared" si="19"/>
        <v/>
      </c>
      <c r="R251" s="38"/>
    </row>
    <row r="252">
      <c r="A252" s="580"/>
      <c r="B252" s="38"/>
      <c r="C252" s="38"/>
      <c r="D252" s="38"/>
      <c r="E252" s="38"/>
      <c r="F252" s="38"/>
      <c r="G252" s="38"/>
      <c r="H252" s="36"/>
      <c r="I252" s="38"/>
      <c r="J252" s="36" t="str">
        <f t="shared" si="14"/>
        <v/>
      </c>
      <c r="K252" s="647" t="str">
        <f t="shared" si="16"/>
        <v/>
      </c>
      <c r="L252" s="38"/>
      <c r="M252" s="38"/>
      <c r="N252" s="492" t="str">
        <f t="shared" si="17"/>
        <v/>
      </c>
      <c r="O252" s="38"/>
      <c r="P252" s="38"/>
      <c r="Q252" s="495" t="str">
        <f t="shared" si="19"/>
        <v/>
      </c>
      <c r="R252" s="38"/>
    </row>
    <row r="253">
      <c r="A253" s="580"/>
      <c r="B253" s="38"/>
      <c r="C253" s="38"/>
      <c r="D253" s="38"/>
      <c r="E253" s="38"/>
      <c r="F253" s="38"/>
      <c r="G253" s="38"/>
      <c r="H253" s="36"/>
      <c r="I253" s="38"/>
      <c r="J253" s="36" t="str">
        <f t="shared" si="14"/>
        <v/>
      </c>
      <c r="K253" s="647" t="str">
        <f t="shared" si="16"/>
        <v/>
      </c>
      <c r="L253" s="38"/>
      <c r="M253" s="38"/>
      <c r="N253" s="492" t="str">
        <f t="shared" si="17"/>
        <v/>
      </c>
      <c r="O253" s="38"/>
      <c r="P253" s="38"/>
      <c r="Q253" s="495" t="str">
        <f t="shared" si="19"/>
        <v/>
      </c>
      <c r="R253" s="38"/>
    </row>
    <row r="254">
      <c r="A254" s="580"/>
      <c r="B254" s="38"/>
      <c r="C254" s="38"/>
      <c r="D254" s="38"/>
      <c r="E254" s="38"/>
      <c r="F254" s="38"/>
      <c r="G254" s="38"/>
      <c r="H254" s="36"/>
      <c r="I254" s="38"/>
      <c r="J254" s="36" t="str">
        <f t="shared" si="14"/>
        <v/>
      </c>
      <c r="K254" s="647" t="str">
        <f t="shared" si="16"/>
        <v/>
      </c>
      <c r="L254" s="38"/>
      <c r="M254" s="38"/>
      <c r="N254" s="492" t="str">
        <f t="shared" si="17"/>
        <v/>
      </c>
      <c r="O254" s="38"/>
      <c r="P254" s="38"/>
      <c r="Q254" s="495" t="str">
        <f t="shared" si="19"/>
        <v/>
      </c>
      <c r="R254" s="38"/>
    </row>
    <row r="255">
      <c r="A255" s="580"/>
      <c r="B255" s="38"/>
      <c r="C255" s="38"/>
      <c r="D255" s="38"/>
      <c r="E255" s="38"/>
      <c r="F255" s="38"/>
      <c r="G255" s="38"/>
      <c r="H255" s="36"/>
      <c r="I255" s="38"/>
      <c r="J255" s="36" t="str">
        <f t="shared" si="14"/>
        <v/>
      </c>
      <c r="K255" s="647" t="str">
        <f t="shared" si="16"/>
        <v/>
      </c>
      <c r="L255" s="38"/>
      <c r="M255" s="38"/>
      <c r="N255" s="492" t="str">
        <f t="shared" si="17"/>
        <v/>
      </c>
      <c r="O255" s="38"/>
      <c r="P255" s="38"/>
      <c r="Q255" s="495" t="str">
        <f t="shared" si="19"/>
        <v/>
      </c>
      <c r="R255" s="38"/>
    </row>
    <row r="256">
      <c r="A256" s="580"/>
      <c r="B256" s="38"/>
      <c r="C256" s="38"/>
      <c r="D256" s="38"/>
      <c r="E256" s="38"/>
      <c r="F256" s="38"/>
      <c r="G256" s="38"/>
      <c r="H256" s="36"/>
      <c r="I256" s="38"/>
      <c r="J256" s="36" t="str">
        <f t="shared" si="14"/>
        <v/>
      </c>
      <c r="K256" s="647" t="str">
        <f t="shared" si="16"/>
        <v/>
      </c>
      <c r="L256" s="38"/>
      <c r="M256" s="38"/>
      <c r="N256" s="492" t="str">
        <f t="shared" si="17"/>
        <v/>
      </c>
      <c r="O256" s="38"/>
      <c r="P256" s="38"/>
      <c r="Q256" s="495" t="str">
        <f t="shared" si="19"/>
        <v/>
      </c>
      <c r="R256" s="38"/>
    </row>
    <row r="257">
      <c r="A257" s="580"/>
      <c r="B257" s="38"/>
      <c r="C257" s="38"/>
      <c r="D257" s="38"/>
      <c r="E257" s="38"/>
      <c r="F257" s="38"/>
      <c r="G257" s="38"/>
      <c r="H257" s="36"/>
      <c r="I257" s="38"/>
      <c r="J257" s="36" t="str">
        <f t="shared" si="14"/>
        <v/>
      </c>
      <c r="K257" s="647" t="str">
        <f t="shared" si="16"/>
        <v/>
      </c>
      <c r="L257" s="38"/>
      <c r="M257" s="38"/>
      <c r="N257" s="492" t="str">
        <f t="shared" si="17"/>
        <v/>
      </c>
      <c r="O257" s="38"/>
      <c r="P257" s="38"/>
      <c r="Q257" s="495" t="str">
        <f t="shared" si="19"/>
        <v/>
      </c>
      <c r="R257" s="38"/>
    </row>
    <row r="258">
      <c r="A258" s="580"/>
      <c r="B258" s="38"/>
      <c r="C258" s="38"/>
      <c r="D258" s="38"/>
      <c r="E258" s="38"/>
      <c r="F258" s="38"/>
      <c r="G258" s="38"/>
      <c r="H258" s="36"/>
      <c r="I258" s="38"/>
      <c r="J258" s="36" t="str">
        <f t="shared" si="14"/>
        <v/>
      </c>
      <c r="K258" s="647" t="str">
        <f t="shared" si="16"/>
        <v/>
      </c>
      <c r="L258" s="38"/>
      <c r="M258" s="38"/>
      <c r="N258" s="492" t="str">
        <f t="shared" si="17"/>
        <v/>
      </c>
      <c r="O258" s="38"/>
      <c r="P258" s="38"/>
      <c r="Q258" s="495" t="str">
        <f t="shared" si="19"/>
        <v/>
      </c>
      <c r="R258" s="38"/>
    </row>
    <row r="259">
      <c r="A259" s="580"/>
      <c r="B259" s="38"/>
      <c r="C259" s="38"/>
      <c r="D259" s="38"/>
      <c r="E259" s="38"/>
      <c r="F259" s="38"/>
      <c r="G259" s="38"/>
      <c r="H259" s="36"/>
      <c r="I259" s="38"/>
      <c r="J259" s="36" t="str">
        <f t="shared" si="14"/>
        <v/>
      </c>
      <c r="K259" s="647" t="str">
        <f t="shared" si="16"/>
        <v/>
      </c>
      <c r="L259" s="38"/>
      <c r="M259" s="38"/>
      <c r="N259" s="492" t="str">
        <f t="shared" si="17"/>
        <v/>
      </c>
      <c r="O259" s="38"/>
      <c r="P259" s="38"/>
      <c r="Q259" s="495" t="str">
        <f t="shared" si="19"/>
        <v/>
      </c>
      <c r="R259" s="38"/>
    </row>
    <row r="260">
      <c r="A260" s="580"/>
      <c r="B260" s="38"/>
      <c r="C260" s="38"/>
      <c r="D260" s="38"/>
      <c r="E260" s="38"/>
      <c r="F260" s="38"/>
      <c r="G260" s="38"/>
      <c r="H260" s="36"/>
      <c r="I260" s="38"/>
      <c r="J260" s="36" t="str">
        <f t="shared" si="14"/>
        <v/>
      </c>
      <c r="K260" s="647" t="str">
        <f t="shared" si="16"/>
        <v/>
      </c>
      <c r="L260" s="38"/>
      <c r="M260" s="38"/>
      <c r="N260" s="492" t="str">
        <f t="shared" si="17"/>
        <v/>
      </c>
      <c r="O260" s="38"/>
      <c r="P260" s="38"/>
      <c r="Q260" s="495" t="str">
        <f t="shared" si="19"/>
        <v/>
      </c>
      <c r="R260" s="38"/>
    </row>
    <row r="261">
      <c r="A261" s="580"/>
      <c r="B261" s="38"/>
      <c r="C261" s="38"/>
      <c r="D261" s="38"/>
      <c r="E261" s="38"/>
      <c r="F261" s="38"/>
      <c r="G261" s="38"/>
      <c r="H261" s="36"/>
      <c r="I261" s="38"/>
      <c r="J261" s="36" t="str">
        <f t="shared" si="14"/>
        <v/>
      </c>
      <c r="K261" s="647" t="str">
        <f t="shared" si="16"/>
        <v/>
      </c>
      <c r="L261" s="38"/>
      <c r="M261" s="38"/>
      <c r="N261" s="492" t="str">
        <f t="shared" si="17"/>
        <v/>
      </c>
      <c r="O261" s="38"/>
      <c r="P261" s="38"/>
      <c r="Q261" s="495" t="str">
        <f t="shared" si="19"/>
        <v/>
      </c>
      <c r="R261" s="38"/>
    </row>
    <row r="262">
      <c r="A262" s="580"/>
      <c r="B262" s="38"/>
      <c r="C262" s="38"/>
      <c r="D262" s="38"/>
      <c r="E262" s="38"/>
      <c r="F262" s="38"/>
      <c r="G262" s="38"/>
      <c r="H262" s="36"/>
      <c r="I262" s="38"/>
      <c r="J262" s="36" t="str">
        <f t="shared" si="14"/>
        <v/>
      </c>
      <c r="K262" s="647" t="str">
        <f t="shared" si="16"/>
        <v/>
      </c>
      <c r="L262" s="38"/>
      <c r="M262" s="38"/>
      <c r="N262" s="492" t="str">
        <f t="shared" si="17"/>
        <v/>
      </c>
      <c r="O262" s="38"/>
      <c r="P262" s="38"/>
      <c r="Q262" s="495" t="str">
        <f t="shared" si="19"/>
        <v/>
      </c>
      <c r="R262" s="38"/>
    </row>
    <row r="263">
      <c r="A263" s="580"/>
      <c r="B263" s="38"/>
      <c r="C263" s="38"/>
      <c r="D263" s="38"/>
      <c r="E263" s="38"/>
      <c r="F263" s="38"/>
      <c r="G263" s="38"/>
      <c r="H263" s="36"/>
      <c r="I263" s="38"/>
      <c r="J263" s="36" t="str">
        <f t="shared" si="14"/>
        <v/>
      </c>
      <c r="K263" s="647" t="str">
        <f t="shared" si="16"/>
        <v/>
      </c>
      <c r="L263" s="38"/>
      <c r="M263" s="38"/>
      <c r="N263" s="492" t="str">
        <f t="shared" si="17"/>
        <v/>
      </c>
      <c r="O263" s="38"/>
      <c r="P263" s="38"/>
      <c r="Q263" s="495" t="str">
        <f t="shared" si="19"/>
        <v/>
      </c>
      <c r="R263" s="38"/>
    </row>
    <row r="264">
      <c r="A264" s="580"/>
      <c r="B264" s="38"/>
      <c r="C264" s="38"/>
      <c r="D264" s="38"/>
      <c r="E264" s="38"/>
      <c r="F264" s="38"/>
      <c r="G264" s="38"/>
      <c r="H264" s="36"/>
      <c r="I264" s="38"/>
      <c r="J264" s="36" t="str">
        <f t="shared" si="14"/>
        <v/>
      </c>
      <c r="K264" s="647" t="str">
        <f t="shared" si="16"/>
        <v/>
      </c>
      <c r="L264" s="38"/>
      <c r="M264" s="38"/>
      <c r="N264" s="492" t="str">
        <f t="shared" si="17"/>
        <v/>
      </c>
      <c r="O264" s="38"/>
      <c r="P264" s="38"/>
      <c r="Q264" s="495" t="str">
        <f t="shared" si="19"/>
        <v/>
      </c>
      <c r="R264" s="38"/>
    </row>
    <row r="265">
      <c r="A265" s="580"/>
      <c r="B265" s="38"/>
      <c r="C265" s="38"/>
      <c r="D265" s="38"/>
      <c r="E265" s="38"/>
      <c r="F265" s="38"/>
      <c r="G265" s="38"/>
      <c r="H265" s="36"/>
      <c r="I265" s="38"/>
      <c r="J265" s="36" t="str">
        <f t="shared" si="14"/>
        <v/>
      </c>
      <c r="K265" s="647" t="str">
        <f t="shared" si="16"/>
        <v/>
      </c>
      <c r="L265" s="38"/>
      <c r="M265" s="38"/>
      <c r="N265" s="492" t="str">
        <f t="shared" si="17"/>
        <v/>
      </c>
      <c r="O265" s="38"/>
      <c r="P265" s="38"/>
      <c r="Q265" s="495" t="str">
        <f t="shared" si="19"/>
        <v/>
      </c>
      <c r="R265" s="38"/>
    </row>
    <row r="266">
      <c r="A266" s="580"/>
      <c r="B266" s="38"/>
      <c r="C266" s="38"/>
      <c r="D266" s="38"/>
      <c r="E266" s="38"/>
      <c r="F266" s="38"/>
      <c r="G266" s="38"/>
      <c r="H266" s="36"/>
      <c r="I266" s="38"/>
      <c r="J266" s="36" t="str">
        <f t="shared" si="14"/>
        <v/>
      </c>
      <c r="K266" s="647" t="str">
        <f t="shared" si="16"/>
        <v/>
      </c>
      <c r="L266" s="38"/>
      <c r="M266" s="38"/>
      <c r="N266" s="492" t="str">
        <f t="shared" si="17"/>
        <v/>
      </c>
      <c r="O266" s="38"/>
      <c r="P266" s="38"/>
      <c r="Q266" s="495" t="str">
        <f t="shared" si="19"/>
        <v/>
      </c>
      <c r="R266" s="38"/>
    </row>
    <row r="267">
      <c r="A267" s="580"/>
      <c r="B267" s="38"/>
      <c r="C267" s="38"/>
      <c r="D267" s="38"/>
      <c r="E267" s="38"/>
      <c r="F267" s="38"/>
      <c r="G267" s="38"/>
      <c r="H267" s="36"/>
      <c r="I267" s="38"/>
      <c r="J267" s="36" t="str">
        <f t="shared" si="14"/>
        <v/>
      </c>
      <c r="K267" s="647" t="str">
        <f t="shared" si="16"/>
        <v/>
      </c>
      <c r="L267" s="38"/>
      <c r="M267" s="38"/>
      <c r="N267" s="492" t="str">
        <f t="shared" si="17"/>
        <v/>
      </c>
      <c r="O267" s="38"/>
      <c r="P267" s="38"/>
      <c r="Q267" s="495" t="str">
        <f t="shared" si="19"/>
        <v/>
      </c>
      <c r="R267" s="38"/>
    </row>
    <row r="268">
      <c r="A268" s="580"/>
      <c r="B268" s="38"/>
      <c r="C268" s="38"/>
      <c r="D268" s="38"/>
      <c r="E268" s="38"/>
      <c r="F268" s="38"/>
      <c r="G268" s="38"/>
      <c r="H268" s="36"/>
      <c r="I268" s="38"/>
      <c r="J268" s="36" t="str">
        <f t="shared" si="14"/>
        <v/>
      </c>
      <c r="K268" s="647" t="str">
        <f t="shared" si="16"/>
        <v/>
      </c>
      <c r="L268" s="38"/>
      <c r="M268" s="38"/>
      <c r="N268" s="492" t="str">
        <f t="shared" si="17"/>
        <v/>
      </c>
      <c r="O268" s="38"/>
      <c r="P268" s="38"/>
      <c r="Q268" s="495" t="str">
        <f t="shared" si="19"/>
        <v/>
      </c>
      <c r="R268" s="38"/>
    </row>
    <row r="269">
      <c r="A269" s="580"/>
      <c r="B269" s="38"/>
      <c r="C269" s="38"/>
      <c r="D269" s="38"/>
      <c r="E269" s="38"/>
      <c r="F269" s="38"/>
      <c r="G269" s="38"/>
      <c r="H269" s="36"/>
      <c r="I269" s="38"/>
      <c r="J269" s="36" t="str">
        <f t="shared" si="14"/>
        <v/>
      </c>
      <c r="K269" s="647" t="str">
        <f t="shared" si="16"/>
        <v/>
      </c>
      <c r="L269" s="38"/>
      <c r="M269" s="38"/>
      <c r="N269" s="492" t="str">
        <f t="shared" si="17"/>
        <v/>
      </c>
      <c r="O269" s="38"/>
      <c r="P269" s="38"/>
      <c r="Q269" s="495" t="str">
        <f t="shared" si="19"/>
        <v/>
      </c>
      <c r="R269" s="38"/>
    </row>
    <row r="270">
      <c r="A270" s="580"/>
      <c r="B270" s="38"/>
      <c r="C270" s="38"/>
      <c r="D270" s="38"/>
      <c r="E270" s="38"/>
      <c r="F270" s="38"/>
      <c r="G270" s="38"/>
      <c r="H270" s="36"/>
      <c r="I270" s="38"/>
      <c r="J270" s="36" t="str">
        <f t="shared" si="14"/>
        <v/>
      </c>
      <c r="K270" s="647" t="str">
        <f t="shared" si="16"/>
        <v/>
      </c>
      <c r="L270" s="38"/>
      <c r="M270" s="38"/>
      <c r="N270" s="492" t="str">
        <f t="shared" si="17"/>
        <v/>
      </c>
      <c r="O270" s="38"/>
      <c r="P270" s="38"/>
      <c r="Q270" s="495" t="str">
        <f t="shared" si="19"/>
        <v/>
      </c>
      <c r="R270" s="38"/>
    </row>
    <row r="271">
      <c r="A271" s="580"/>
      <c r="B271" s="38"/>
      <c r="C271" s="38"/>
      <c r="D271" s="38"/>
      <c r="E271" s="38"/>
      <c r="F271" s="38"/>
      <c r="G271" s="38"/>
      <c r="H271" s="36"/>
      <c r="I271" s="38"/>
      <c r="J271" s="36" t="str">
        <f t="shared" si="14"/>
        <v/>
      </c>
      <c r="K271" s="647" t="str">
        <f t="shared" si="16"/>
        <v/>
      </c>
      <c r="L271" s="38"/>
      <c r="M271" s="38"/>
      <c r="N271" s="492" t="str">
        <f t="shared" si="17"/>
        <v/>
      </c>
      <c r="O271" s="38"/>
      <c r="P271" s="38"/>
      <c r="Q271" s="495" t="str">
        <f t="shared" si="19"/>
        <v/>
      </c>
      <c r="R271" s="38"/>
    </row>
    <row r="272">
      <c r="A272" s="580"/>
      <c r="B272" s="38"/>
      <c r="C272" s="38"/>
      <c r="D272" s="38"/>
      <c r="E272" s="38"/>
      <c r="F272" s="38"/>
      <c r="G272" s="38"/>
      <c r="H272" s="36"/>
      <c r="I272" s="38"/>
      <c r="J272" s="36" t="str">
        <f t="shared" si="14"/>
        <v/>
      </c>
      <c r="K272" s="647" t="str">
        <f t="shared" si="16"/>
        <v/>
      </c>
      <c r="L272" s="38"/>
      <c r="M272" s="38"/>
      <c r="N272" s="492" t="str">
        <f t="shared" si="17"/>
        <v/>
      </c>
      <c r="O272" s="38"/>
      <c r="P272" s="38"/>
      <c r="Q272" s="495" t="str">
        <f t="shared" si="19"/>
        <v/>
      </c>
      <c r="R272" s="38"/>
    </row>
    <row r="273">
      <c r="A273" s="580"/>
      <c r="B273" s="38"/>
      <c r="C273" s="38"/>
      <c r="D273" s="38"/>
      <c r="E273" s="38"/>
      <c r="F273" s="38"/>
      <c r="G273" s="38"/>
      <c r="H273" s="36"/>
      <c r="I273" s="38"/>
      <c r="J273" s="36" t="str">
        <f t="shared" si="14"/>
        <v/>
      </c>
      <c r="K273" s="647" t="str">
        <f t="shared" si="16"/>
        <v/>
      </c>
      <c r="L273" s="38"/>
      <c r="M273" s="38"/>
      <c r="N273" s="492" t="str">
        <f t="shared" si="17"/>
        <v/>
      </c>
      <c r="O273" s="38"/>
      <c r="P273" s="38"/>
      <c r="Q273" s="495" t="str">
        <f t="shared" si="19"/>
        <v/>
      </c>
      <c r="R273" s="38"/>
    </row>
    <row r="274">
      <c r="A274" s="580"/>
      <c r="B274" s="38"/>
      <c r="C274" s="38"/>
      <c r="D274" s="38"/>
      <c r="E274" s="38"/>
      <c r="F274" s="38"/>
      <c r="G274" s="38"/>
      <c r="H274" s="36"/>
      <c r="I274" s="38"/>
      <c r="J274" s="36" t="str">
        <f t="shared" si="14"/>
        <v/>
      </c>
      <c r="K274" s="647" t="str">
        <f t="shared" si="16"/>
        <v/>
      </c>
      <c r="L274" s="38"/>
      <c r="M274" s="38"/>
      <c r="N274" s="492" t="str">
        <f t="shared" si="17"/>
        <v/>
      </c>
      <c r="O274" s="38"/>
      <c r="P274" s="38"/>
      <c r="Q274" s="495" t="str">
        <f t="shared" si="19"/>
        <v/>
      </c>
      <c r="R274" s="38"/>
    </row>
    <row r="275">
      <c r="A275" s="580"/>
      <c r="B275" s="38"/>
      <c r="C275" s="38"/>
      <c r="D275" s="38"/>
      <c r="E275" s="38"/>
      <c r="F275" s="38"/>
      <c r="G275" s="38"/>
      <c r="H275" s="36"/>
      <c r="I275" s="38"/>
      <c r="J275" s="36" t="str">
        <f t="shared" si="14"/>
        <v/>
      </c>
      <c r="K275" s="647" t="str">
        <f t="shared" si="16"/>
        <v/>
      </c>
      <c r="L275" s="38"/>
      <c r="M275" s="38"/>
      <c r="N275" s="492" t="str">
        <f t="shared" si="17"/>
        <v/>
      </c>
      <c r="O275" s="38"/>
      <c r="P275" s="38"/>
      <c r="Q275" s="495" t="str">
        <f t="shared" si="19"/>
        <v/>
      </c>
      <c r="R275" s="38"/>
    </row>
    <row r="276">
      <c r="A276" s="580"/>
      <c r="B276" s="38"/>
      <c r="C276" s="38"/>
      <c r="D276" s="38"/>
      <c r="E276" s="38"/>
      <c r="F276" s="38"/>
      <c r="G276" s="38"/>
      <c r="H276" s="36"/>
      <c r="I276" s="38"/>
      <c r="J276" s="36" t="str">
        <f t="shared" si="14"/>
        <v/>
      </c>
      <c r="K276" s="647" t="str">
        <f t="shared" si="16"/>
        <v/>
      </c>
      <c r="L276" s="38"/>
      <c r="M276" s="38"/>
      <c r="N276" s="492" t="str">
        <f t="shared" si="17"/>
        <v/>
      </c>
      <c r="O276" s="38"/>
      <c r="P276" s="38"/>
      <c r="Q276" s="495" t="str">
        <f t="shared" si="19"/>
        <v/>
      </c>
      <c r="R276" s="38"/>
    </row>
    <row r="277">
      <c r="A277" s="580"/>
      <c r="B277" s="38"/>
      <c r="C277" s="38"/>
      <c r="D277" s="38"/>
      <c r="E277" s="38"/>
      <c r="F277" s="38"/>
      <c r="G277" s="38"/>
      <c r="H277" s="36"/>
      <c r="I277" s="38"/>
      <c r="J277" s="36" t="str">
        <f t="shared" si="14"/>
        <v/>
      </c>
      <c r="K277" s="647" t="str">
        <f t="shared" si="16"/>
        <v/>
      </c>
      <c r="L277" s="38"/>
      <c r="M277" s="38"/>
      <c r="N277" s="492" t="str">
        <f t="shared" si="17"/>
        <v/>
      </c>
      <c r="O277" s="38"/>
      <c r="P277" s="38"/>
      <c r="Q277" s="495" t="str">
        <f t="shared" si="19"/>
        <v/>
      </c>
      <c r="R277" s="38"/>
    </row>
    <row r="278">
      <c r="A278" s="580"/>
      <c r="B278" s="38"/>
      <c r="C278" s="38"/>
      <c r="D278" s="38"/>
      <c r="E278" s="38"/>
      <c r="F278" s="38"/>
      <c r="G278" s="38"/>
      <c r="H278" s="36"/>
      <c r="I278" s="38"/>
      <c r="J278" s="36" t="str">
        <f t="shared" si="14"/>
        <v/>
      </c>
      <c r="K278" s="647" t="str">
        <f t="shared" si="16"/>
        <v/>
      </c>
      <c r="L278" s="38"/>
      <c r="M278" s="38"/>
      <c r="N278" s="492" t="str">
        <f t="shared" si="17"/>
        <v/>
      </c>
      <c r="O278" s="38"/>
      <c r="P278" s="38"/>
      <c r="Q278" s="495" t="str">
        <f t="shared" si="19"/>
        <v/>
      </c>
      <c r="R278" s="38"/>
    </row>
    <row r="279">
      <c r="A279" s="580"/>
      <c r="B279" s="38"/>
      <c r="C279" s="38"/>
      <c r="D279" s="38"/>
      <c r="E279" s="38"/>
      <c r="F279" s="38"/>
      <c r="G279" s="38"/>
      <c r="H279" s="36"/>
      <c r="I279" s="38"/>
      <c r="J279" s="36" t="str">
        <f t="shared" si="14"/>
        <v/>
      </c>
      <c r="K279" s="647" t="str">
        <f t="shared" si="16"/>
        <v/>
      </c>
      <c r="L279" s="38"/>
      <c r="M279" s="38"/>
      <c r="N279" s="492" t="str">
        <f t="shared" si="17"/>
        <v/>
      </c>
      <c r="O279" s="38"/>
      <c r="P279" s="38"/>
      <c r="Q279" s="495" t="str">
        <f t="shared" si="19"/>
        <v/>
      </c>
      <c r="R279" s="38"/>
    </row>
    <row r="280">
      <c r="A280" s="580"/>
      <c r="B280" s="38"/>
      <c r="C280" s="38"/>
      <c r="D280" s="38"/>
      <c r="E280" s="38"/>
      <c r="F280" s="38"/>
      <c r="G280" s="38"/>
      <c r="H280" s="36"/>
      <c r="I280" s="38"/>
      <c r="J280" s="36" t="str">
        <f t="shared" si="14"/>
        <v/>
      </c>
      <c r="K280" s="647" t="str">
        <f t="shared" si="16"/>
        <v/>
      </c>
      <c r="L280" s="38"/>
      <c r="M280" s="38"/>
      <c r="N280" s="492" t="str">
        <f t="shared" si="17"/>
        <v/>
      </c>
      <c r="O280" s="38"/>
      <c r="P280" s="38"/>
      <c r="Q280" s="495" t="str">
        <f t="shared" si="19"/>
        <v/>
      </c>
      <c r="R280" s="38"/>
    </row>
    <row r="281">
      <c r="A281" s="580"/>
      <c r="B281" s="38"/>
      <c r="C281" s="38"/>
      <c r="D281" s="38"/>
      <c r="E281" s="38"/>
      <c r="F281" s="38"/>
      <c r="G281" s="38"/>
      <c r="H281" s="36"/>
      <c r="I281" s="38"/>
      <c r="J281" s="36" t="str">
        <f t="shared" si="14"/>
        <v/>
      </c>
      <c r="K281" s="647" t="str">
        <f t="shared" si="16"/>
        <v/>
      </c>
      <c r="L281" s="38"/>
      <c r="M281" s="38"/>
      <c r="N281" s="492" t="str">
        <f t="shared" si="17"/>
        <v/>
      </c>
      <c r="O281" s="38"/>
      <c r="P281" s="38"/>
      <c r="Q281" s="495" t="str">
        <f t="shared" si="19"/>
        <v/>
      </c>
      <c r="R281" s="38"/>
    </row>
    <row r="282">
      <c r="A282" s="580"/>
      <c r="B282" s="38"/>
      <c r="C282" s="38"/>
      <c r="D282" s="38"/>
      <c r="E282" s="38"/>
      <c r="F282" s="38"/>
      <c r="G282" s="38"/>
      <c r="H282" s="36"/>
      <c r="I282" s="38"/>
      <c r="J282" s="36" t="str">
        <f t="shared" si="14"/>
        <v/>
      </c>
      <c r="K282" s="647" t="str">
        <f t="shared" si="16"/>
        <v/>
      </c>
      <c r="L282" s="38"/>
      <c r="M282" s="38"/>
      <c r="N282" s="492" t="str">
        <f t="shared" si="17"/>
        <v/>
      </c>
      <c r="O282" s="38"/>
      <c r="P282" s="38"/>
      <c r="Q282" s="495" t="str">
        <f t="shared" si="19"/>
        <v/>
      </c>
      <c r="R282" s="38"/>
    </row>
    <row r="283">
      <c r="A283" s="580"/>
      <c r="B283" s="38"/>
      <c r="C283" s="38"/>
      <c r="D283" s="38"/>
      <c r="E283" s="38"/>
      <c r="F283" s="38"/>
      <c r="G283" s="38"/>
      <c r="H283" s="36"/>
      <c r="I283" s="38"/>
      <c r="J283" s="36" t="str">
        <f t="shared" si="14"/>
        <v/>
      </c>
      <c r="K283" s="647" t="str">
        <f t="shared" si="16"/>
        <v/>
      </c>
      <c r="L283" s="38"/>
      <c r="M283" s="38"/>
      <c r="N283" s="492" t="str">
        <f t="shared" si="17"/>
        <v/>
      </c>
      <c r="O283" s="38"/>
      <c r="P283" s="38"/>
      <c r="Q283" s="495" t="str">
        <f t="shared" si="19"/>
        <v/>
      </c>
      <c r="R283" s="38"/>
    </row>
    <row r="284">
      <c r="A284" s="580"/>
      <c r="B284" s="38"/>
      <c r="C284" s="38"/>
      <c r="D284" s="38"/>
      <c r="E284" s="38"/>
      <c r="F284" s="38"/>
      <c r="G284" s="38"/>
      <c r="H284" s="36"/>
      <c r="I284" s="38"/>
      <c r="J284" s="36" t="str">
        <f t="shared" si="14"/>
        <v/>
      </c>
      <c r="K284" s="647" t="str">
        <f t="shared" si="16"/>
        <v/>
      </c>
      <c r="L284" s="38"/>
      <c r="M284" s="38"/>
      <c r="N284" s="492" t="str">
        <f t="shared" si="17"/>
        <v/>
      </c>
      <c r="O284" s="38"/>
      <c r="P284" s="38"/>
      <c r="Q284" s="495" t="str">
        <f t="shared" si="19"/>
        <v/>
      </c>
      <c r="R284" s="38"/>
    </row>
    <row r="285">
      <c r="A285" s="580"/>
      <c r="B285" s="38"/>
      <c r="C285" s="38"/>
      <c r="D285" s="38"/>
      <c r="E285" s="38"/>
      <c r="F285" s="38"/>
      <c r="G285" s="38"/>
      <c r="H285" s="36"/>
      <c r="I285" s="38"/>
      <c r="J285" s="36" t="str">
        <f t="shared" si="14"/>
        <v/>
      </c>
      <c r="K285" s="647" t="str">
        <f t="shared" si="16"/>
        <v/>
      </c>
      <c r="L285" s="38"/>
      <c r="M285" s="38"/>
      <c r="N285" s="492" t="str">
        <f t="shared" si="17"/>
        <v/>
      </c>
      <c r="O285" s="38"/>
      <c r="P285" s="38"/>
      <c r="Q285" s="495" t="str">
        <f t="shared" si="19"/>
        <v/>
      </c>
      <c r="R285" s="38"/>
    </row>
    <row r="286">
      <c r="A286" s="580"/>
      <c r="B286" s="38"/>
      <c r="C286" s="38"/>
      <c r="D286" s="38"/>
      <c r="E286" s="38"/>
      <c r="F286" s="38"/>
      <c r="G286" s="38"/>
      <c r="H286" s="36"/>
      <c r="I286" s="38"/>
      <c r="J286" s="36" t="str">
        <f t="shared" si="14"/>
        <v/>
      </c>
      <c r="K286" s="647" t="str">
        <f t="shared" si="16"/>
        <v/>
      </c>
      <c r="L286" s="38"/>
      <c r="M286" s="38"/>
      <c r="N286" s="492" t="str">
        <f t="shared" si="17"/>
        <v/>
      </c>
      <c r="O286" s="38"/>
      <c r="P286" s="38"/>
      <c r="Q286" s="495" t="str">
        <f t="shared" si="19"/>
        <v/>
      </c>
      <c r="R286" s="38"/>
    </row>
    <row r="287">
      <c r="A287" s="580"/>
      <c r="B287" s="38"/>
      <c r="C287" s="38"/>
      <c r="D287" s="38"/>
      <c r="E287" s="38"/>
      <c r="F287" s="38"/>
      <c r="G287" s="38"/>
      <c r="H287" s="36"/>
      <c r="I287" s="38"/>
      <c r="J287" s="36" t="str">
        <f t="shared" si="14"/>
        <v/>
      </c>
      <c r="K287" s="647" t="str">
        <f t="shared" si="16"/>
        <v/>
      </c>
      <c r="L287" s="38"/>
      <c r="M287" s="38"/>
      <c r="N287" s="492" t="str">
        <f t="shared" si="17"/>
        <v/>
      </c>
      <c r="O287" s="38"/>
      <c r="P287" s="38"/>
      <c r="Q287" s="495" t="str">
        <f t="shared" si="19"/>
        <v/>
      </c>
      <c r="R287" s="38"/>
    </row>
    <row r="288">
      <c r="A288" s="580"/>
      <c r="B288" s="38"/>
      <c r="C288" s="38"/>
      <c r="D288" s="38"/>
      <c r="E288" s="38"/>
      <c r="F288" s="38"/>
      <c r="G288" s="38"/>
      <c r="H288" s="36"/>
      <c r="I288" s="38"/>
      <c r="J288" s="36" t="str">
        <f t="shared" si="14"/>
        <v/>
      </c>
      <c r="K288" s="647" t="str">
        <f t="shared" si="16"/>
        <v/>
      </c>
      <c r="L288" s="38"/>
      <c r="M288" s="38"/>
      <c r="N288" s="492" t="str">
        <f t="shared" si="17"/>
        <v/>
      </c>
      <c r="O288" s="38"/>
      <c r="P288" s="38"/>
      <c r="Q288" s="495" t="str">
        <f t="shared" si="19"/>
        <v/>
      </c>
      <c r="R288" s="38"/>
    </row>
    <row r="289">
      <c r="A289" s="580"/>
      <c r="B289" s="38"/>
      <c r="C289" s="38"/>
      <c r="D289" s="38"/>
      <c r="E289" s="38"/>
      <c r="F289" s="38"/>
      <c r="G289" s="38"/>
      <c r="H289" s="36"/>
      <c r="I289" s="38"/>
      <c r="J289" s="36" t="str">
        <f t="shared" si="14"/>
        <v/>
      </c>
      <c r="K289" s="647" t="str">
        <f t="shared" si="16"/>
        <v/>
      </c>
      <c r="L289" s="38"/>
      <c r="M289" s="38"/>
      <c r="N289" s="492" t="str">
        <f t="shared" si="17"/>
        <v/>
      </c>
      <c r="O289" s="38"/>
      <c r="P289" s="38"/>
      <c r="Q289" s="495" t="str">
        <f t="shared" si="19"/>
        <v/>
      </c>
      <c r="R289" s="38"/>
    </row>
    <row r="290">
      <c r="A290" s="580"/>
      <c r="B290" s="38"/>
      <c r="C290" s="38"/>
      <c r="D290" s="38"/>
      <c r="E290" s="38"/>
      <c r="F290" s="38"/>
      <c r="G290" s="38"/>
      <c r="H290" s="36"/>
      <c r="I290" s="38"/>
      <c r="J290" s="36" t="str">
        <f t="shared" si="14"/>
        <v/>
      </c>
      <c r="K290" s="647" t="str">
        <f t="shared" si="16"/>
        <v/>
      </c>
      <c r="L290" s="38"/>
      <c r="M290" s="38"/>
      <c r="N290" s="492" t="str">
        <f t="shared" si="17"/>
        <v/>
      </c>
      <c r="O290" s="38"/>
      <c r="P290" s="38"/>
      <c r="Q290" s="495" t="str">
        <f t="shared" si="19"/>
        <v/>
      </c>
      <c r="R290" s="38"/>
    </row>
    <row r="291">
      <c r="A291" s="580"/>
      <c r="B291" s="38"/>
      <c r="C291" s="38"/>
      <c r="D291" s="38"/>
      <c r="E291" s="38"/>
      <c r="F291" s="38"/>
      <c r="G291" s="38"/>
      <c r="H291" s="36"/>
      <c r="I291" s="38"/>
      <c r="J291" s="36" t="str">
        <f t="shared" si="14"/>
        <v/>
      </c>
      <c r="K291" s="647" t="str">
        <f t="shared" si="16"/>
        <v/>
      </c>
      <c r="L291" s="38"/>
      <c r="M291" s="38"/>
      <c r="N291" s="492" t="str">
        <f t="shared" si="17"/>
        <v/>
      </c>
      <c r="O291" s="38"/>
      <c r="P291" s="38"/>
      <c r="Q291" s="495" t="str">
        <f t="shared" si="19"/>
        <v/>
      </c>
      <c r="R291" s="38"/>
    </row>
    <row r="292">
      <c r="A292" s="580"/>
      <c r="B292" s="38"/>
      <c r="C292" s="38"/>
      <c r="D292" s="38"/>
      <c r="E292" s="38"/>
      <c r="F292" s="38"/>
      <c r="G292" s="38"/>
      <c r="H292" s="36"/>
      <c r="I292" s="38"/>
      <c r="J292" s="36" t="str">
        <f t="shared" si="14"/>
        <v/>
      </c>
      <c r="K292" s="647" t="str">
        <f t="shared" si="16"/>
        <v/>
      </c>
      <c r="L292" s="38"/>
      <c r="M292" s="38"/>
      <c r="N292" s="492" t="str">
        <f t="shared" si="17"/>
        <v/>
      </c>
      <c r="O292" s="38"/>
      <c r="P292" s="38"/>
      <c r="Q292" s="495" t="str">
        <f t="shared" si="19"/>
        <v/>
      </c>
      <c r="R292" s="38"/>
    </row>
    <row r="293">
      <c r="A293" s="580"/>
      <c r="B293" s="38"/>
      <c r="C293" s="38"/>
      <c r="D293" s="38"/>
      <c r="E293" s="38"/>
      <c r="F293" s="38"/>
      <c r="G293" s="38"/>
      <c r="H293" s="36"/>
      <c r="I293" s="38"/>
      <c r="J293" s="36" t="str">
        <f t="shared" si="14"/>
        <v/>
      </c>
      <c r="K293" s="647" t="str">
        <f t="shared" si="16"/>
        <v/>
      </c>
      <c r="L293" s="38"/>
      <c r="M293" s="38"/>
      <c r="N293" s="492" t="str">
        <f t="shared" si="17"/>
        <v/>
      </c>
      <c r="O293" s="38"/>
      <c r="P293" s="38"/>
      <c r="Q293" s="495" t="str">
        <f t="shared" si="19"/>
        <v/>
      </c>
      <c r="R293" s="38"/>
    </row>
    <row r="294">
      <c r="A294" s="580"/>
      <c r="B294" s="38"/>
      <c r="C294" s="38"/>
      <c r="D294" s="38"/>
      <c r="E294" s="38"/>
      <c r="F294" s="38"/>
      <c r="G294" s="38"/>
      <c r="H294" s="36"/>
      <c r="I294" s="38"/>
      <c r="J294" s="36" t="str">
        <f t="shared" si="14"/>
        <v/>
      </c>
      <c r="K294" s="647" t="str">
        <f t="shared" si="16"/>
        <v/>
      </c>
      <c r="L294" s="38"/>
      <c r="M294" s="38"/>
      <c r="N294" s="492" t="str">
        <f t="shared" si="17"/>
        <v/>
      </c>
      <c r="O294" s="38"/>
      <c r="P294" s="38"/>
      <c r="Q294" s="495" t="str">
        <f t="shared" si="19"/>
        <v/>
      </c>
      <c r="R294" s="38"/>
    </row>
    <row r="295">
      <c r="A295" s="580"/>
      <c r="B295" s="38"/>
      <c r="C295" s="38"/>
      <c r="D295" s="38"/>
      <c r="E295" s="38"/>
      <c r="F295" s="38"/>
      <c r="G295" s="38"/>
      <c r="H295" s="36"/>
      <c r="I295" s="38"/>
      <c r="J295" s="36" t="str">
        <f t="shared" si="14"/>
        <v/>
      </c>
      <c r="K295" s="647" t="str">
        <f t="shared" si="16"/>
        <v/>
      </c>
      <c r="L295" s="38"/>
      <c r="M295" s="38"/>
      <c r="N295" s="492" t="str">
        <f t="shared" si="17"/>
        <v/>
      </c>
      <c r="O295" s="38"/>
      <c r="P295" s="38"/>
      <c r="Q295" s="495" t="str">
        <f t="shared" si="19"/>
        <v/>
      </c>
      <c r="R295" s="38"/>
    </row>
    <row r="296">
      <c r="A296" s="580"/>
      <c r="B296" s="38"/>
      <c r="C296" s="38"/>
      <c r="D296" s="38"/>
      <c r="E296" s="38"/>
      <c r="F296" s="38"/>
      <c r="G296" s="38"/>
      <c r="H296" s="36"/>
      <c r="I296" s="38"/>
      <c r="J296" s="36" t="str">
        <f t="shared" si="14"/>
        <v/>
      </c>
      <c r="K296" s="647" t="str">
        <f t="shared" si="16"/>
        <v/>
      </c>
      <c r="L296" s="38"/>
      <c r="M296" s="38"/>
      <c r="N296" s="492" t="str">
        <f t="shared" si="17"/>
        <v/>
      </c>
      <c r="O296" s="38"/>
      <c r="P296" s="38"/>
      <c r="Q296" s="495" t="str">
        <f t="shared" si="19"/>
        <v/>
      </c>
      <c r="R296" s="38"/>
    </row>
    <row r="297">
      <c r="A297" s="580"/>
      <c r="B297" s="38"/>
      <c r="C297" s="38"/>
      <c r="D297" s="38"/>
      <c r="E297" s="38"/>
      <c r="F297" s="38"/>
      <c r="G297" s="38"/>
      <c r="H297" s="36"/>
      <c r="I297" s="38"/>
      <c r="J297" s="36" t="str">
        <f t="shared" si="14"/>
        <v/>
      </c>
      <c r="K297" s="647" t="str">
        <f t="shared" si="16"/>
        <v/>
      </c>
      <c r="L297" s="38"/>
      <c r="M297" s="38"/>
      <c r="N297" s="492" t="str">
        <f t="shared" si="17"/>
        <v/>
      </c>
      <c r="O297" s="38"/>
      <c r="P297" s="38"/>
      <c r="Q297" s="495" t="str">
        <f t="shared" si="19"/>
        <v/>
      </c>
      <c r="R297" s="38"/>
    </row>
    <row r="298">
      <c r="A298" s="580"/>
      <c r="B298" s="38"/>
      <c r="C298" s="38"/>
      <c r="D298" s="38"/>
      <c r="E298" s="38"/>
      <c r="F298" s="38"/>
      <c r="G298" s="38"/>
      <c r="H298" s="36"/>
      <c r="I298" s="38"/>
      <c r="J298" s="36" t="str">
        <f t="shared" si="14"/>
        <v/>
      </c>
      <c r="K298" s="647" t="str">
        <f t="shared" si="16"/>
        <v/>
      </c>
      <c r="L298" s="38"/>
      <c r="M298" s="38"/>
      <c r="N298" s="492" t="str">
        <f t="shared" si="17"/>
        <v/>
      </c>
      <c r="O298" s="38"/>
      <c r="P298" s="38"/>
      <c r="Q298" s="495" t="str">
        <f t="shared" si="19"/>
        <v/>
      </c>
      <c r="R298" s="38"/>
    </row>
    <row r="299">
      <c r="A299" s="580"/>
      <c r="B299" s="38"/>
      <c r="C299" s="38"/>
      <c r="D299" s="38"/>
      <c r="E299" s="38"/>
      <c r="F299" s="38"/>
      <c r="G299" s="38"/>
      <c r="H299" s="36"/>
      <c r="I299" s="38"/>
      <c r="J299" s="36" t="str">
        <f t="shared" si="14"/>
        <v/>
      </c>
      <c r="K299" s="647" t="str">
        <f t="shared" si="16"/>
        <v/>
      </c>
      <c r="L299" s="38"/>
      <c r="M299" s="38"/>
      <c r="N299" s="492" t="str">
        <f t="shared" si="17"/>
        <v/>
      </c>
      <c r="O299" s="38"/>
      <c r="P299" s="38"/>
      <c r="Q299" s="495" t="str">
        <f t="shared" si="19"/>
        <v/>
      </c>
      <c r="R299" s="38"/>
    </row>
    <row r="300">
      <c r="A300" s="580"/>
      <c r="B300" s="38"/>
      <c r="C300" s="38"/>
      <c r="D300" s="38"/>
      <c r="E300" s="38"/>
      <c r="F300" s="38"/>
      <c r="G300" s="38"/>
      <c r="H300" s="36"/>
      <c r="I300" s="38"/>
      <c r="J300" s="36" t="str">
        <f t="shared" si="14"/>
        <v/>
      </c>
      <c r="K300" s="647" t="str">
        <f t="shared" si="16"/>
        <v/>
      </c>
      <c r="L300" s="38"/>
      <c r="M300" s="38"/>
      <c r="N300" s="492" t="str">
        <f t="shared" si="17"/>
        <v/>
      </c>
      <c r="O300" s="38"/>
      <c r="P300" s="38"/>
      <c r="Q300" s="495" t="str">
        <f t="shared" si="19"/>
        <v/>
      </c>
      <c r="R300" s="38"/>
    </row>
    <row r="301">
      <c r="A301" s="580"/>
      <c r="B301" s="38"/>
      <c r="C301" s="38"/>
      <c r="D301" s="38"/>
      <c r="E301" s="38"/>
      <c r="F301" s="38"/>
      <c r="G301" s="38"/>
      <c r="H301" s="36"/>
      <c r="I301" s="38"/>
      <c r="J301" s="36" t="str">
        <f t="shared" si="14"/>
        <v/>
      </c>
      <c r="K301" s="647" t="str">
        <f t="shared" si="16"/>
        <v/>
      </c>
      <c r="L301" s="38"/>
      <c r="M301" s="38"/>
      <c r="N301" s="492" t="str">
        <f t="shared" si="17"/>
        <v/>
      </c>
      <c r="O301" s="38"/>
      <c r="P301" s="38"/>
      <c r="Q301" s="495" t="str">
        <f t="shared" si="19"/>
        <v/>
      </c>
      <c r="R301" s="38"/>
    </row>
    <row r="302">
      <c r="A302" s="580"/>
      <c r="B302" s="38"/>
      <c r="C302" s="38"/>
      <c r="D302" s="38"/>
      <c r="E302" s="38"/>
      <c r="F302" s="38"/>
      <c r="G302" s="38"/>
      <c r="H302" s="36"/>
      <c r="I302" s="38"/>
      <c r="J302" s="36" t="str">
        <f t="shared" si="14"/>
        <v/>
      </c>
      <c r="K302" s="647" t="str">
        <f t="shared" si="16"/>
        <v/>
      </c>
      <c r="L302" s="38"/>
      <c r="M302" s="38"/>
      <c r="N302" s="492" t="str">
        <f t="shared" si="17"/>
        <v/>
      </c>
      <c r="O302" s="38"/>
      <c r="P302" s="38"/>
      <c r="Q302" s="495" t="str">
        <f t="shared" si="19"/>
        <v/>
      </c>
      <c r="R302" s="38"/>
    </row>
    <row r="303">
      <c r="A303" s="580"/>
      <c r="B303" s="38"/>
      <c r="C303" s="38"/>
      <c r="D303" s="38"/>
      <c r="E303" s="38"/>
      <c r="F303" s="38"/>
      <c r="G303" s="38"/>
      <c r="H303" s="36"/>
      <c r="I303" s="38"/>
      <c r="J303" s="36" t="str">
        <f t="shared" si="14"/>
        <v/>
      </c>
      <c r="K303" s="647" t="str">
        <f t="shared" si="16"/>
        <v/>
      </c>
      <c r="L303" s="38"/>
      <c r="M303" s="38"/>
      <c r="N303" s="492" t="str">
        <f t="shared" si="17"/>
        <v/>
      </c>
      <c r="O303" s="38"/>
      <c r="P303" s="38"/>
      <c r="Q303" s="495" t="str">
        <f t="shared" si="19"/>
        <v/>
      </c>
      <c r="R303" s="38"/>
    </row>
    <row r="304">
      <c r="A304" s="580"/>
      <c r="B304" s="38"/>
      <c r="C304" s="38"/>
      <c r="D304" s="38"/>
      <c r="E304" s="38"/>
      <c r="F304" s="38"/>
      <c r="G304" s="38"/>
      <c r="H304" s="36"/>
      <c r="I304" s="38"/>
      <c r="J304" s="36" t="str">
        <f t="shared" si="14"/>
        <v/>
      </c>
      <c r="K304" s="647" t="str">
        <f t="shared" si="16"/>
        <v/>
      </c>
      <c r="L304" s="38"/>
      <c r="M304" s="38"/>
      <c r="N304" s="492" t="str">
        <f t="shared" si="17"/>
        <v/>
      </c>
      <c r="O304" s="38"/>
      <c r="P304" s="38"/>
      <c r="Q304" s="495" t="str">
        <f t="shared" si="19"/>
        <v/>
      </c>
      <c r="R304" s="38"/>
    </row>
    <row r="305">
      <c r="A305" s="38"/>
      <c r="B305" s="38"/>
      <c r="C305" s="38"/>
      <c r="D305" s="38"/>
      <c r="E305" s="38"/>
      <c r="F305" s="38"/>
      <c r="G305" s="38"/>
      <c r="H305" s="36"/>
      <c r="I305" s="38"/>
      <c r="J305" s="36" t="str">
        <f t="shared" si="14"/>
        <v/>
      </c>
      <c r="K305" s="647" t="str">
        <f t="shared" si="16"/>
        <v/>
      </c>
      <c r="L305" s="38"/>
      <c r="M305" s="38"/>
      <c r="N305" s="492" t="str">
        <f t="shared" si="17"/>
        <v/>
      </c>
      <c r="O305" s="38"/>
      <c r="P305" s="38"/>
      <c r="Q305" s="495" t="str">
        <f t="shared" si="19"/>
        <v/>
      </c>
      <c r="R305" s="38"/>
    </row>
    <row r="306">
      <c r="A306" s="38"/>
      <c r="B306" s="38"/>
      <c r="C306" s="38"/>
      <c r="D306" s="38"/>
      <c r="E306" s="38"/>
      <c r="F306" s="38"/>
      <c r="G306" s="38"/>
      <c r="H306" s="36"/>
      <c r="I306" s="38"/>
      <c r="J306" s="36" t="str">
        <f t="shared" si="14"/>
        <v/>
      </c>
      <c r="K306" s="647" t="str">
        <f t="shared" si="16"/>
        <v/>
      </c>
      <c r="L306" s="38"/>
      <c r="M306" s="38"/>
      <c r="N306" s="492" t="str">
        <f t="shared" si="17"/>
        <v/>
      </c>
      <c r="O306" s="38"/>
      <c r="P306" s="38"/>
      <c r="Q306" s="495" t="str">
        <f t="shared" si="19"/>
        <v/>
      </c>
      <c r="R306" s="38"/>
    </row>
    <row r="307">
      <c r="A307" s="38"/>
      <c r="B307" s="38"/>
      <c r="C307" s="38"/>
      <c r="D307" s="38"/>
      <c r="E307" s="38"/>
      <c r="F307" s="38"/>
      <c r="G307" s="38"/>
      <c r="H307" s="36"/>
      <c r="I307" s="38"/>
      <c r="J307" s="36" t="str">
        <f t="shared" si="14"/>
        <v/>
      </c>
      <c r="K307" s="647" t="str">
        <f t="shared" si="16"/>
        <v/>
      </c>
      <c r="L307" s="38"/>
      <c r="M307" s="38"/>
      <c r="N307" s="492" t="str">
        <f t="shared" si="17"/>
        <v/>
      </c>
      <c r="O307" s="38"/>
      <c r="P307" s="38"/>
      <c r="Q307" s="495" t="str">
        <f t="shared" si="19"/>
        <v/>
      </c>
      <c r="R307" s="38"/>
    </row>
    <row r="308">
      <c r="A308" s="38"/>
      <c r="B308" s="38"/>
      <c r="C308" s="38"/>
      <c r="D308" s="38"/>
      <c r="E308" s="38"/>
      <c r="F308" s="38"/>
      <c r="G308" s="38"/>
      <c r="H308" s="36"/>
      <c r="I308" s="38"/>
      <c r="J308" s="36" t="str">
        <f t="shared" si="14"/>
        <v/>
      </c>
      <c r="K308" s="647" t="str">
        <f t="shared" si="16"/>
        <v/>
      </c>
      <c r="L308" s="38"/>
      <c r="M308" s="38"/>
      <c r="N308" s="492" t="str">
        <f t="shared" si="17"/>
        <v/>
      </c>
      <c r="O308" s="38"/>
      <c r="P308" s="38"/>
      <c r="Q308" s="495" t="str">
        <f t="shared" si="19"/>
        <v/>
      </c>
      <c r="R308" s="38"/>
    </row>
    <row r="309">
      <c r="A309" s="38"/>
      <c r="B309" s="38"/>
      <c r="C309" s="38"/>
      <c r="D309" s="38"/>
      <c r="E309" s="38"/>
      <c r="F309" s="38"/>
      <c r="G309" s="38"/>
      <c r="H309" s="36"/>
      <c r="I309" s="38"/>
      <c r="J309" s="36" t="str">
        <f t="shared" si="14"/>
        <v/>
      </c>
      <c r="K309" s="647" t="str">
        <f t="shared" si="16"/>
        <v/>
      </c>
      <c r="L309" s="38"/>
      <c r="M309" s="38"/>
      <c r="N309" s="492" t="str">
        <f t="shared" si="17"/>
        <v/>
      </c>
      <c r="O309" s="38"/>
      <c r="P309" s="38"/>
      <c r="Q309" s="495" t="str">
        <f t="shared" si="19"/>
        <v/>
      </c>
      <c r="R309" s="38"/>
    </row>
    <row r="310">
      <c r="A310" s="38"/>
      <c r="B310" s="38"/>
      <c r="C310" s="38"/>
      <c r="D310" s="38"/>
      <c r="E310" s="38"/>
      <c r="F310" s="38"/>
      <c r="G310" s="38"/>
      <c r="H310" s="36"/>
      <c r="I310" s="38"/>
      <c r="J310" s="36" t="str">
        <f t="shared" si="14"/>
        <v/>
      </c>
      <c r="K310" s="647" t="str">
        <f t="shared" si="16"/>
        <v/>
      </c>
      <c r="L310" s="38"/>
      <c r="M310" s="38"/>
      <c r="N310" s="492" t="str">
        <f t="shared" si="17"/>
        <v/>
      </c>
      <c r="O310" s="38"/>
      <c r="P310" s="38"/>
      <c r="Q310" s="495" t="str">
        <f t="shared" si="19"/>
        <v/>
      </c>
      <c r="R310" s="38"/>
    </row>
    <row r="311">
      <c r="A311" s="38"/>
      <c r="B311" s="38"/>
      <c r="C311" s="38"/>
      <c r="D311" s="38"/>
      <c r="E311" s="38"/>
      <c r="F311" s="38"/>
      <c r="G311" s="38"/>
      <c r="H311" s="36"/>
      <c r="I311" s="38"/>
      <c r="J311" s="36" t="str">
        <f t="shared" si="14"/>
        <v/>
      </c>
      <c r="K311" s="647" t="str">
        <f t="shared" si="16"/>
        <v/>
      </c>
      <c r="L311" s="38"/>
      <c r="M311" s="38"/>
      <c r="N311" s="492" t="str">
        <f t="shared" si="17"/>
        <v/>
      </c>
      <c r="O311" s="38"/>
      <c r="P311" s="38"/>
      <c r="Q311" s="495" t="str">
        <f t="shared" si="19"/>
        <v/>
      </c>
      <c r="R311" s="38"/>
    </row>
    <row r="312">
      <c r="A312" s="38"/>
      <c r="B312" s="38"/>
      <c r="C312" s="38"/>
      <c r="D312" s="38"/>
      <c r="E312" s="38"/>
      <c r="F312" s="38"/>
      <c r="G312" s="38"/>
      <c r="H312" s="36"/>
      <c r="I312" s="38"/>
      <c r="J312" s="36" t="str">
        <f t="shared" si="14"/>
        <v/>
      </c>
      <c r="K312" s="647" t="str">
        <f t="shared" si="16"/>
        <v/>
      </c>
      <c r="L312" s="38"/>
      <c r="M312" s="38"/>
      <c r="N312" s="492" t="str">
        <f t="shared" si="17"/>
        <v/>
      </c>
      <c r="O312" s="38"/>
      <c r="P312" s="38"/>
      <c r="Q312" s="495" t="str">
        <f t="shared" si="19"/>
        <v/>
      </c>
      <c r="R312" s="38"/>
    </row>
    <row r="313">
      <c r="A313" s="38"/>
      <c r="B313" s="38"/>
      <c r="C313" s="38"/>
      <c r="D313" s="38"/>
      <c r="E313" s="38"/>
      <c r="F313" s="38"/>
      <c r="G313" s="38"/>
      <c r="H313" s="36"/>
      <c r="I313" s="38"/>
      <c r="J313" s="36" t="str">
        <f t="shared" si="14"/>
        <v/>
      </c>
      <c r="K313" s="647" t="str">
        <f t="shared" si="16"/>
        <v/>
      </c>
      <c r="L313" s="38"/>
      <c r="M313" s="38"/>
      <c r="N313" s="492" t="str">
        <f t="shared" si="17"/>
        <v/>
      </c>
      <c r="O313" s="38"/>
      <c r="P313" s="38"/>
      <c r="Q313" s="495" t="str">
        <f t="shared" si="19"/>
        <v/>
      </c>
      <c r="R313" s="38"/>
    </row>
    <row r="314">
      <c r="A314" s="38"/>
      <c r="B314" s="38"/>
      <c r="C314" s="38"/>
      <c r="D314" s="38"/>
      <c r="E314" s="38"/>
      <c r="F314" s="38"/>
      <c r="G314" s="38"/>
      <c r="H314" s="36"/>
      <c r="I314" s="38"/>
      <c r="J314" s="36" t="str">
        <f t="shared" si="14"/>
        <v/>
      </c>
      <c r="K314" s="647" t="str">
        <f t="shared" si="16"/>
        <v/>
      </c>
      <c r="L314" s="38"/>
      <c r="M314" s="38"/>
      <c r="N314" s="492" t="str">
        <f t="shared" si="17"/>
        <v/>
      </c>
      <c r="O314" s="38"/>
      <c r="P314" s="38"/>
      <c r="Q314" s="495" t="str">
        <f t="shared" si="19"/>
        <v/>
      </c>
      <c r="R314" s="38"/>
    </row>
    <row r="315">
      <c r="A315" s="38"/>
      <c r="B315" s="38"/>
      <c r="C315" s="38"/>
      <c r="D315" s="38"/>
      <c r="E315" s="38"/>
      <c r="F315" s="38"/>
      <c r="G315" s="38"/>
      <c r="H315" s="36"/>
      <c r="I315" s="38"/>
      <c r="J315" s="36" t="str">
        <f t="shared" si="14"/>
        <v/>
      </c>
      <c r="K315" s="647" t="str">
        <f t="shared" si="16"/>
        <v/>
      </c>
      <c r="L315" s="38"/>
      <c r="M315" s="38"/>
      <c r="N315" s="492" t="str">
        <f t="shared" si="17"/>
        <v/>
      </c>
      <c r="O315" s="38"/>
      <c r="P315" s="38"/>
      <c r="Q315" s="495" t="str">
        <f t="shared" si="19"/>
        <v/>
      </c>
      <c r="R315" s="38"/>
    </row>
    <row r="316">
      <c r="A316" s="38"/>
      <c r="B316" s="38"/>
      <c r="C316" s="38"/>
      <c r="D316" s="38"/>
      <c r="E316" s="38"/>
      <c r="F316" s="38"/>
      <c r="G316" s="38"/>
      <c r="H316" s="36"/>
      <c r="I316" s="38"/>
      <c r="J316" s="36" t="str">
        <f t="shared" si="14"/>
        <v/>
      </c>
      <c r="K316" s="647" t="str">
        <f t="shared" si="16"/>
        <v/>
      </c>
      <c r="L316" s="38"/>
      <c r="M316" s="38"/>
      <c r="N316" s="492" t="str">
        <f t="shared" si="17"/>
        <v/>
      </c>
      <c r="O316" s="38"/>
      <c r="P316" s="38"/>
      <c r="Q316" s="495" t="str">
        <f t="shared" si="19"/>
        <v/>
      </c>
      <c r="R316" s="38"/>
    </row>
    <row r="317">
      <c r="A317" s="38"/>
      <c r="B317" s="38"/>
      <c r="C317" s="38"/>
      <c r="D317" s="38"/>
      <c r="E317" s="38"/>
      <c r="F317" s="38"/>
      <c r="G317" s="38"/>
      <c r="H317" s="36"/>
      <c r="I317" s="38"/>
      <c r="J317" s="36" t="str">
        <f t="shared" si="14"/>
        <v/>
      </c>
      <c r="K317" s="647" t="str">
        <f t="shared" si="16"/>
        <v/>
      </c>
      <c r="L317" s="38"/>
      <c r="M317" s="38"/>
      <c r="N317" s="492" t="str">
        <f t="shared" si="17"/>
        <v/>
      </c>
      <c r="O317" s="38"/>
      <c r="P317" s="38"/>
      <c r="Q317" s="495" t="str">
        <f t="shared" si="19"/>
        <v/>
      </c>
      <c r="R317" s="38"/>
    </row>
    <row r="318">
      <c r="A318" s="38"/>
      <c r="B318" s="38"/>
      <c r="C318" s="38"/>
      <c r="D318" s="38"/>
      <c r="E318" s="38"/>
      <c r="F318" s="38"/>
      <c r="G318" s="38"/>
      <c r="H318" s="36"/>
      <c r="I318" s="38"/>
      <c r="J318" s="36" t="str">
        <f t="shared" si="14"/>
        <v/>
      </c>
      <c r="K318" s="647" t="str">
        <f t="shared" si="16"/>
        <v/>
      </c>
      <c r="L318" s="38"/>
      <c r="M318" s="38"/>
      <c r="N318" s="492" t="str">
        <f t="shared" si="17"/>
        <v/>
      </c>
      <c r="O318" s="38"/>
      <c r="P318" s="38"/>
      <c r="Q318" s="495" t="str">
        <f t="shared" si="19"/>
        <v/>
      </c>
      <c r="R318" s="38"/>
    </row>
    <row r="319">
      <c r="A319" s="38"/>
      <c r="B319" s="38"/>
      <c r="C319" s="38"/>
      <c r="D319" s="38"/>
      <c r="E319" s="38"/>
      <c r="F319" s="38"/>
      <c r="G319" s="38"/>
      <c r="H319" s="36"/>
      <c r="I319" s="38"/>
      <c r="J319" s="36" t="str">
        <f t="shared" si="14"/>
        <v/>
      </c>
      <c r="K319" s="647" t="str">
        <f t="shared" si="16"/>
        <v/>
      </c>
      <c r="L319" s="38"/>
      <c r="M319" s="38"/>
      <c r="N319" s="492" t="str">
        <f t="shared" si="17"/>
        <v/>
      </c>
      <c r="O319" s="38"/>
      <c r="P319" s="38"/>
      <c r="Q319" s="495" t="str">
        <f t="shared" si="19"/>
        <v/>
      </c>
      <c r="R319" s="38"/>
    </row>
    <row r="320">
      <c r="A320" s="38"/>
      <c r="B320" s="38"/>
      <c r="C320" s="38"/>
      <c r="D320" s="38"/>
      <c r="E320" s="38"/>
      <c r="F320" s="38"/>
      <c r="G320" s="38"/>
      <c r="H320" s="36"/>
      <c r="I320" s="38"/>
      <c r="J320" s="36" t="str">
        <f t="shared" si="14"/>
        <v/>
      </c>
      <c r="K320" s="647" t="str">
        <f t="shared" si="16"/>
        <v/>
      </c>
      <c r="L320" s="38"/>
      <c r="M320" s="38"/>
      <c r="N320" s="492" t="str">
        <f t="shared" si="17"/>
        <v/>
      </c>
      <c r="O320" s="38"/>
      <c r="P320" s="38"/>
      <c r="Q320" s="495" t="str">
        <f t="shared" si="19"/>
        <v/>
      </c>
      <c r="R320" s="38"/>
    </row>
    <row r="321">
      <c r="A321" s="38"/>
      <c r="B321" s="38"/>
      <c r="C321" s="38"/>
      <c r="D321" s="38"/>
      <c r="E321" s="38"/>
      <c r="F321" s="38"/>
      <c r="G321" s="38"/>
      <c r="H321" s="36"/>
      <c r="I321" s="38"/>
      <c r="J321" s="36" t="str">
        <f t="shared" si="14"/>
        <v/>
      </c>
      <c r="K321" s="647" t="str">
        <f t="shared" si="16"/>
        <v/>
      </c>
      <c r="L321" s="38"/>
      <c r="M321" s="38"/>
      <c r="N321" s="492" t="str">
        <f t="shared" si="17"/>
        <v/>
      </c>
      <c r="O321" s="38"/>
      <c r="P321" s="38"/>
      <c r="Q321" s="495" t="str">
        <f t="shared" si="19"/>
        <v/>
      </c>
      <c r="R321" s="38"/>
    </row>
    <row r="322">
      <c r="A322" s="38"/>
      <c r="B322" s="38"/>
      <c r="C322" s="38"/>
      <c r="D322" s="38"/>
      <c r="E322" s="38"/>
      <c r="F322" s="38"/>
      <c r="G322" s="38"/>
      <c r="H322" s="36"/>
      <c r="I322" s="38"/>
      <c r="J322" s="36" t="str">
        <f t="shared" si="14"/>
        <v/>
      </c>
      <c r="K322" s="647" t="str">
        <f t="shared" si="16"/>
        <v/>
      </c>
      <c r="L322" s="38"/>
      <c r="M322" s="38"/>
      <c r="N322" s="492" t="str">
        <f t="shared" si="17"/>
        <v/>
      </c>
      <c r="O322" s="38"/>
      <c r="P322" s="38"/>
      <c r="Q322" s="495" t="str">
        <f t="shared" si="19"/>
        <v/>
      </c>
      <c r="R322" s="38"/>
    </row>
    <row r="323">
      <c r="A323" s="38"/>
      <c r="B323" s="38"/>
      <c r="C323" s="38"/>
      <c r="D323" s="38"/>
      <c r="E323" s="38"/>
      <c r="F323" s="38"/>
      <c r="G323" s="38"/>
      <c r="H323" s="36"/>
      <c r="I323" s="38"/>
      <c r="J323" s="36" t="str">
        <f t="shared" si="14"/>
        <v/>
      </c>
      <c r="K323" s="647" t="str">
        <f t="shared" si="16"/>
        <v/>
      </c>
      <c r="L323" s="38"/>
      <c r="M323" s="38"/>
      <c r="N323" s="492" t="str">
        <f t="shared" si="17"/>
        <v/>
      </c>
      <c r="O323" s="38"/>
      <c r="P323" s="38"/>
      <c r="Q323" s="495" t="str">
        <f t="shared" si="19"/>
        <v/>
      </c>
      <c r="R323" s="38"/>
    </row>
    <row r="324">
      <c r="A324" s="38"/>
      <c r="B324" s="38"/>
      <c r="C324" s="38"/>
      <c r="D324" s="38"/>
      <c r="E324" s="38"/>
      <c r="F324" s="38"/>
      <c r="G324" s="38"/>
      <c r="H324" s="36"/>
      <c r="I324" s="38"/>
      <c r="J324" s="36" t="str">
        <f t="shared" si="14"/>
        <v/>
      </c>
      <c r="K324" s="647" t="str">
        <f t="shared" si="16"/>
        <v/>
      </c>
      <c r="L324" s="38"/>
      <c r="M324" s="38"/>
      <c r="N324" s="492" t="str">
        <f t="shared" si="17"/>
        <v/>
      </c>
      <c r="O324" s="38"/>
      <c r="P324" s="38"/>
      <c r="Q324" s="495" t="str">
        <f t="shared" si="19"/>
        <v/>
      </c>
      <c r="R324" s="38"/>
    </row>
    <row r="325">
      <c r="A325" s="38"/>
      <c r="B325" s="38"/>
      <c r="C325" s="38"/>
      <c r="D325" s="38"/>
      <c r="E325" s="38"/>
      <c r="F325" s="38"/>
      <c r="G325" s="38"/>
      <c r="H325" s="36"/>
      <c r="I325" s="38"/>
      <c r="J325" s="36" t="str">
        <f t="shared" si="14"/>
        <v/>
      </c>
      <c r="K325" s="647" t="str">
        <f t="shared" si="16"/>
        <v/>
      </c>
      <c r="L325" s="38"/>
      <c r="M325" s="38"/>
      <c r="N325" s="492" t="str">
        <f t="shared" si="17"/>
        <v/>
      </c>
      <c r="O325" s="38"/>
      <c r="P325" s="38"/>
      <c r="Q325" s="495" t="str">
        <f t="shared" si="19"/>
        <v/>
      </c>
      <c r="R325" s="38"/>
    </row>
    <row r="326">
      <c r="A326" s="38"/>
      <c r="B326" s="38"/>
      <c r="C326" s="38"/>
      <c r="D326" s="38"/>
      <c r="E326" s="38"/>
      <c r="F326" s="38"/>
      <c r="G326" s="38"/>
      <c r="H326" s="36"/>
      <c r="I326" s="38"/>
      <c r="J326" s="36" t="str">
        <f t="shared" si="14"/>
        <v/>
      </c>
      <c r="K326" s="647" t="str">
        <f t="shared" si="16"/>
        <v/>
      </c>
      <c r="L326" s="38"/>
      <c r="M326" s="38"/>
      <c r="N326" s="492" t="str">
        <f t="shared" si="17"/>
        <v/>
      </c>
      <c r="O326" s="38"/>
      <c r="P326" s="38"/>
      <c r="Q326" s="495" t="str">
        <f t="shared" si="19"/>
        <v/>
      </c>
      <c r="R326" s="38"/>
    </row>
    <row r="327">
      <c r="A327" s="38"/>
      <c r="B327" s="38"/>
      <c r="C327" s="38"/>
      <c r="D327" s="38"/>
      <c r="E327" s="38"/>
      <c r="F327" s="38"/>
      <c r="G327" s="38"/>
      <c r="H327" s="36"/>
      <c r="I327" s="38"/>
      <c r="J327" s="36" t="str">
        <f t="shared" si="14"/>
        <v/>
      </c>
      <c r="K327" s="647" t="str">
        <f t="shared" si="16"/>
        <v/>
      </c>
      <c r="L327" s="38"/>
      <c r="M327" s="38"/>
      <c r="N327" s="492" t="str">
        <f t="shared" si="17"/>
        <v/>
      </c>
      <c r="O327" s="38"/>
      <c r="P327" s="38"/>
      <c r="Q327" s="495" t="str">
        <f t="shared" si="19"/>
        <v/>
      </c>
      <c r="R327" s="38"/>
    </row>
    <row r="328">
      <c r="A328" s="38"/>
      <c r="B328" s="38"/>
      <c r="C328" s="38"/>
      <c r="D328" s="38"/>
      <c r="E328" s="38"/>
      <c r="F328" s="38"/>
      <c r="G328" s="38"/>
      <c r="H328" s="36"/>
      <c r="I328" s="38"/>
      <c r="J328" s="36" t="str">
        <f t="shared" si="14"/>
        <v/>
      </c>
      <c r="K328" s="647" t="str">
        <f t="shared" si="16"/>
        <v/>
      </c>
      <c r="L328" s="38"/>
      <c r="M328" s="38"/>
      <c r="N328" s="492" t="str">
        <f t="shared" si="17"/>
        <v/>
      </c>
      <c r="O328" s="38"/>
      <c r="P328" s="38"/>
      <c r="Q328" s="495" t="str">
        <f t="shared" si="19"/>
        <v/>
      </c>
      <c r="R328" s="38"/>
    </row>
    <row r="329">
      <c r="A329" s="38"/>
      <c r="B329" s="38"/>
      <c r="C329" s="38"/>
      <c r="D329" s="38"/>
      <c r="E329" s="38"/>
      <c r="F329" s="38"/>
      <c r="G329" s="38"/>
      <c r="H329" s="36"/>
      <c r="I329" s="38"/>
      <c r="J329" s="36" t="str">
        <f t="shared" si="14"/>
        <v/>
      </c>
      <c r="K329" s="647" t="str">
        <f t="shared" si="16"/>
        <v/>
      </c>
      <c r="L329" s="38"/>
      <c r="M329" s="38"/>
      <c r="N329" s="492" t="str">
        <f t="shared" si="17"/>
        <v/>
      </c>
      <c r="O329" s="38"/>
      <c r="P329" s="38"/>
      <c r="Q329" s="495" t="str">
        <f t="shared" si="19"/>
        <v/>
      </c>
      <c r="R329" s="38"/>
    </row>
    <row r="330">
      <c r="A330" s="38"/>
      <c r="B330" s="38"/>
      <c r="C330" s="38"/>
      <c r="D330" s="38"/>
      <c r="E330" s="38"/>
      <c r="F330" s="38"/>
      <c r="G330" s="38"/>
      <c r="H330" s="36"/>
      <c r="I330" s="38"/>
      <c r="J330" s="36" t="str">
        <f t="shared" si="14"/>
        <v/>
      </c>
      <c r="K330" s="647" t="str">
        <f t="shared" si="16"/>
        <v/>
      </c>
      <c r="L330" s="38"/>
      <c r="M330" s="38"/>
      <c r="N330" s="492" t="str">
        <f t="shared" si="17"/>
        <v/>
      </c>
      <c r="O330" s="38"/>
      <c r="P330" s="38"/>
      <c r="Q330" s="495" t="str">
        <f t="shared" si="19"/>
        <v/>
      </c>
      <c r="R330" s="38"/>
    </row>
    <row r="331">
      <c r="A331" s="38"/>
      <c r="B331" s="38"/>
      <c r="C331" s="38"/>
      <c r="D331" s="38"/>
      <c r="E331" s="38"/>
      <c r="F331" s="38"/>
      <c r="G331" s="38"/>
      <c r="H331" s="36"/>
      <c r="I331" s="38"/>
      <c r="J331" s="36" t="str">
        <f t="shared" si="14"/>
        <v/>
      </c>
      <c r="K331" s="647" t="str">
        <f t="shared" si="16"/>
        <v/>
      </c>
      <c r="L331" s="38"/>
      <c r="M331" s="38"/>
      <c r="N331" s="492" t="str">
        <f t="shared" si="17"/>
        <v/>
      </c>
      <c r="O331" s="38"/>
      <c r="P331" s="38"/>
      <c r="Q331" s="495" t="str">
        <f t="shared" si="19"/>
        <v/>
      </c>
      <c r="R331" s="38"/>
    </row>
    <row r="332">
      <c r="A332" s="38"/>
      <c r="B332" s="38"/>
      <c r="C332" s="38"/>
      <c r="D332" s="38"/>
      <c r="E332" s="38"/>
      <c r="F332" s="38"/>
      <c r="G332" s="38"/>
      <c r="H332" s="36"/>
      <c r="I332" s="38"/>
      <c r="J332" s="36" t="str">
        <f t="shared" si="14"/>
        <v/>
      </c>
      <c r="K332" s="647" t="str">
        <f t="shared" si="16"/>
        <v/>
      </c>
      <c r="L332" s="38"/>
      <c r="M332" s="38"/>
      <c r="N332" s="492" t="str">
        <f t="shared" si="17"/>
        <v/>
      </c>
      <c r="O332" s="38"/>
      <c r="P332" s="38"/>
      <c r="Q332" s="495" t="str">
        <f t="shared" si="19"/>
        <v/>
      </c>
      <c r="R332" s="38"/>
    </row>
    <row r="333">
      <c r="A333" s="38"/>
      <c r="B333" s="38"/>
      <c r="C333" s="38"/>
      <c r="D333" s="38"/>
      <c r="E333" s="38"/>
      <c r="F333" s="38"/>
      <c r="G333" s="38"/>
      <c r="H333" s="36"/>
      <c r="I333" s="38"/>
      <c r="J333" s="36" t="str">
        <f t="shared" si="14"/>
        <v/>
      </c>
      <c r="K333" s="647" t="str">
        <f t="shared" si="16"/>
        <v/>
      </c>
      <c r="L333" s="38"/>
      <c r="M333" s="38"/>
      <c r="N333" s="492" t="str">
        <f t="shared" si="17"/>
        <v/>
      </c>
      <c r="O333" s="38"/>
      <c r="P333" s="38"/>
      <c r="Q333" s="495" t="str">
        <f t="shared" si="19"/>
        <v/>
      </c>
      <c r="R333" s="38"/>
    </row>
    <row r="334">
      <c r="A334" s="38"/>
      <c r="B334" s="38"/>
      <c r="C334" s="38"/>
      <c r="D334" s="38"/>
      <c r="E334" s="38"/>
      <c r="F334" s="38"/>
      <c r="G334" s="38"/>
      <c r="H334" s="36"/>
      <c r="I334" s="38"/>
      <c r="J334" s="36" t="str">
        <f t="shared" si="14"/>
        <v/>
      </c>
      <c r="K334" s="647" t="str">
        <f t="shared" si="16"/>
        <v/>
      </c>
      <c r="L334" s="38"/>
      <c r="M334" s="38"/>
      <c r="N334" s="492" t="str">
        <f t="shared" si="17"/>
        <v/>
      </c>
      <c r="O334" s="38"/>
      <c r="P334" s="38"/>
      <c r="Q334" s="495" t="str">
        <f t="shared" si="19"/>
        <v/>
      </c>
      <c r="R334" s="38"/>
    </row>
    <row r="335">
      <c r="A335" s="38"/>
      <c r="B335" s="38"/>
      <c r="C335" s="38"/>
      <c r="D335" s="38"/>
      <c r="E335" s="38"/>
      <c r="F335" s="38"/>
      <c r="G335" s="38"/>
      <c r="H335" s="36"/>
      <c r="I335" s="38"/>
      <c r="J335" s="36" t="str">
        <f t="shared" si="14"/>
        <v/>
      </c>
      <c r="K335" s="647" t="str">
        <f t="shared" si="16"/>
        <v/>
      </c>
      <c r="L335" s="38"/>
      <c r="M335" s="38"/>
      <c r="N335" s="492" t="str">
        <f t="shared" si="17"/>
        <v/>
      </c>
      <c r="O335" s="38"/>
      <c r="P335" s="38"/>
      <c r="Q335" s="495" t="str">
        <f t="shared" si="19"/>
        <v/>
      </c>
      <c r="R335" s="38"/>
    </row>
    <row r="336">
      <c r="A336" s="38"/>
      <c r="B336" s="38"/>
      <c r="C336" s="38"/>
      <c r="D336" s="38"/>
      <c r="E336" s="38"/>
      <c r="F336" s="38"/>
      <c r="G336" s="38"/>
      <c r="H336" s="36"/>
      <c r="I336" s="38"/>
      <c r="J336" s="36" t="str">
        <f t="shared" si="14"/>
        <v/>
      </c>
      <c r="K336" s="647" t="str">
        <f t="shared" si="16"/>
        <v/>
      </c>
      <c r="L336" s="38"/>
      <c r="M336" s="38"/>
      <c r="N336" s="492" t="str">
        <f t="shared" si="17"/>
        <v/>
      </c>
      <c r="O336" s="38"/>
      <c r="P336" s="38"/>
      <c r="Q336" s="495" t="str">
        <f t="shared" si="19"/>
        <v/>
      </c>
      <c r="R336" s="38"/>
    </row>
    <row r="337">
      <c r="A337" s="38"/>
      <c r="B337" s="38"/>
      <c r="C337" s="38"/>
      <c r="D337" s="38"/>
      <c r="E337" s="38"/>
      <c r="F337" s="38"/>
      <c r="G337" s="38"/>
      <c r="H337" s="36"/>
      <c r="I337" s="38"/>
      <c r="J337" s="36" t="str">
        <f t="shared" si="14"/>
        <v/>
      </c>
      <c r="K337" s="647" t="str">
        <f t="shared" si="16"/>
        <v/>
      </c>
      <c r="L337" s="38"/>
      <c r="M337" s="38"/>
      <c r="N337" s="492" t="str">
        <f t="shared" si="17"/>
        <v/>
      </c>
      <c r="O337" s="38"/>
      <c r="P337" s="38"/>
      <c r="Q337" s="495" t="str">
        <f t="shared" si="19"/>
        <v/>
      </c>
      <c r="R337" s="38"/>
    </row>
    <row r="338">
      <c r="A338" s="38"/>
      <c r="B338" s="38"/>
      <c r="C338" s="38"/>
      <c r="D338" s="38"/>
      <c r="E338" s="38"/>
      <c r="F338" s="38"/>
      <c r="G338" s="38"/>
      <c r="H338" s="36"/>
      <c r="I338" s="38"/>
      <c r="J338" s="36" t="str">
        <f t="shared" si="14"/>
        <v/>
      </c>
      <c r="K338" s="647" t="str">
        <f t="shared" si="16"/>
        <v/>
      </c>
      <c r="L338" s="38"/>
      <c r="M338" s="38"/>
      <c r="N338" s="492" t="str">
        <f t="shared" si="17"/>
        <v/>
      </c>
      <c r="O338" s="38"/>
      <c r="P338" s="38"/>
      <c r="Q338" s="495" t="str">
        <f t="shared" si="19"/>
        <v/>
      </c>
      <c r="R338" s="38"/>
    </row>
    <row r="339">
      <c r="A339" s="38"/>
      <c r="B339" s="38"/>
      <c r="C339" s="38"/>
      <c r="D339" s="38"/>
      <c r="E339" s="38"/>
      <c r="F339" s="38"/>
      <c r="G339" s="38"/>
      <c r="H339" s="36"/>
      <c r="I339" s="38"/>
      <c r="J339" s="36" t="str">
        <f t="shared" si="14"/>
        <v/>
      </c>
      <c r="K339" s="647" t="str">
        <f t="shared" si="16"/>
        <v/>
      </c>
      <c r="L339" s="38"/>
      <c r="M339" s="38"/>
      <c r="N339" s="492" t="str">
        <f t="shared" si="17"/>
        <v/>
      </c>
      <c r="O339" s="38"/>
      <c r="P339" s="38"/>
      <c r="Q339" s="495" t="str">
        <f t="shared" si="19"/>
        <v/>
      </c>
      <c r="R339" s="38"/>
    </row>
    <row r="340">
      <c r="A340" s="38"/>
      <c r="B340" s="38"/>
      <c r="C340" s="38"/>
      <c r="D340" s="38"/>
      <c r="E340" s="38"/>
      <c r="F340" s="38"/>
      <c r="G340" s="38"/>
      <c r="H340" s="36"/>
      <c r="I340" s="38"/>
      <c r="J340" s="36" t="str">
        <f t="shared" si="14"/>
        <v/>
      </c>
      <c r="K340" s="647" t="str">
        <f t="shared" si="16"/>
        <v/>
      </c>
      <c r="L340" s="38"/>
      <c r="M340" s="38"/>
      <c r="N340" s="492" t="str">
        <f t="shared" si="17"/>
        <v/>
      </c>
      <c r="O340" s="38"/>
      <c r="P340" s="38"/>
      <c r="Q340" s="495" t="str">
        <f t="shared" si="19"/>
        <v/>
      </c>
      <c r="R340" s="38"/>
    </row>
    <row r="341">
      <c r="A341" s="38"/>
      <c r="B341" s="38"/>
      <c r="C341" s="38"/>
      <c r="D341" s="38"/>
      <c r="E341" s="38"/>
      <c r="F341" s="38"/>
      <c r="G341" s="38"/>
      <c r="H341" s="36"/>
      <c r="I341" s="38"/>
      <c r="J341" s="36" t="str">
        <f t="shared" si="14"/>
        <v/>
      </c>
      <c r="K341" s="647" t="str">
        <f t="shared" si="16"/>
        <v/>
      </c>
      <c r="L341" s="38"/>
      <c r="M341" s="38"/>
      <c r="N341" s="492" t="str">
        <f t="shared" si="17"/>
        <v/>
      </c>
      <c r="O341" s="38"/>
      <c r="P341" s="38"/>
      <c r="Q341" s="495" t="str">
        <f t="shared" si="19"/>
        <v/>
      </c>
      <c r="R341" s="38"/>
    </row>
    <row r="342">
      <c r="A342" s="38"/>
      <c r="B342" s="38"/>
      <c r="C342" s="38"/>
      <c r="D342" s="38"/>
      <c r="E342" s="38"/>
      <c r="F342" s="38"/>
      <c r="G342" s="38"/>
      <c r="H342" s="36"/>
      <c r="I342" s="38"/>
      <c r="J342" s="36" t="str">
        <f t="shared" si="14"/>
        <v/>
      </c>
      <c r="K342" s="647" t="str">
        <f t="shared" si="16"/>
        <v/>
      </c>
      <c r="L342" s="38"/>
      <c r="M342" s="38"/>
      <c r="N342" s="492" t="str">
        <f t="shared" si="17"/>
        <v/>
      </c>
      <c r="O342" s="38"/>
      <c r="P342" s="38"/>
      <c r="Q342" s="495" t="str">
        <f t="shared" si="19"/>
        <v/>
      </c>
      <c r="R342" s="38"/>
    </row>
    <row r="343">
      <c r="A343" s="38"/>
      <c r="B343" s="38"/>
      <c r="C343" s="38"/>
      <c r="D343" s="38"/>
      <c r="E343" s="38"/>
      <c r="F343" s="38"/>
      <c r="G343" s="38"/>
      <c r="H343" s="36"/>
      <c r="I343" s="38"/>
      <c r="J343" s="36" t="str">
        <f t="shared" si="14"/>
        <v/>
      </c>
      <c r="K343" s="647" t="str">
        <f t="shared" si="16"/>
        <v/>
      </c>
      <c r="L343" s="38"/>
      <c r="M343" s="38"/>
      <c r="N343" s="492" t="str">
        <f t="shared" si="17"/>
        <v/>
      </c>
      <c r="O343" s="38"/>
      <c r="P343" s="38"/>
      <c r="Q343" s="495" t="str">
        <f t="shared" si="19"/>
        <v/>
      </c>
      <c r="R343" s="38"/>
    </row>
    <row r="344">
      <c r="A344" s="38"/>
      <c r="B344" s="38"/>
      <c r="C344" s="38"/>
      <c r="D344" s="38"/>
      <c r="E344" s="38"/>
      <c r="F344" s="38"/>
      <c r="G344" s="38"/>
      <c r="H344" s="36"/>
      <c r="I344" s="38"/>
      <c r="J344" s="36" t="str">
        <f t="shared" si="14"/>
        <v/>
      </c>
      <c r="K344" s="647" t="str">
        <f t="shared" si="16"/>
        <v/>
      </c>
      <c r="L344" s="38"/>
      <c r="M344" s="38"/>
      <c r="N344" s="492" t="str">
        <f t="shared" si="17"/>
        <v/>
      </c>
      <c r="O344" s="38"/>
      <c r="P344" s="38"/>
      <c r="Q344" s="495" t="str">
        <f t="shared" si="19"/>
        <v/>
      </c>
      <c r="R344" s="38"/>
    </row>
    <row r="345">
      <c r="A345" s="38"/>
      <c r="B345" s="38"/>
      <c r="C345" s="38"/>
      <c r="D345" s="38"/>
      <c r="E345" s="38"/>
      <c r="F345" s="38"/>
      <c r="G345" s="38"/>
      <c r="H345" s="36"/>
      <c r="I345" s="38"/>
      <c r="J345" s="36" t="str">
        <f t="shared" si="14"/>
        <v/>
      </c>
      <c r="K345" s="647" t="str">
        <f t="shared" si="16"/>
        <v/>
      </c>
      <c r="L345" s="38"/>
      <c r="M345" s="38"/>
      <c r="N345" s="492" t="str">
        <f t="shared" si="17"/>
        <v/>
      </c>
      <c r="O345" s="38"/>
      <c r="P345" s="38"/>
      <c r="Q345" s="495" t="str">
        <f t="shared" si="19"/>
        <v/>
      </c>
      <c r="R345" s="38"/>
    </row>
    <row r="346">
      <c r="A346" s="38"/>
      <c r="B346" s="38"/>
      <c r="C346" s="38"/>
      <c r="D346" s="38"/>
      <c r="E346" s="38"/>
      <c r="F346" s="38"/>
      <c r="G346" s="38"/>
      <c r="H346" s="36"/>
      <c r="I346" s="38"/>
      <c r="J346" s="36" t="str">
        <f t="shared" si="14"/>
        <v/>
      </c>
      <c r="K346" s="647" t="str">
        <f t="shared" si="16"/>
        <v/>
      </c>
      <c r="L346" s="38"/>
      <c r="M346" s="38"/>
      <c r="N346" s="492" t="str">
        <f t="shared" si="17"/>
        <v/>
      </c>
      <c r="O346" s="38"/>
      <c r="P346" s="38"/>
      <c r="Q346" s="495" t="str">
        <f t="shared" si="19"/>
        <v/>
      </c>
      <c r="R346" s="38"/>
    </row>
    <row r="347">
      <c r="A347" s="38"/>
      <c r="B347" s="38"/>
      <c r="C347" s="38"/>
      <c r="D347" s="38"/>
      <c r="E347" s="38"/>
      <c r="F347" s="38"/>
      <c r="G347" s="38"/>
      <c r="H347" s="36"/>
      <c r="I347" s="38"/>
      <c r="J347" s="36" t="str">
        <f t="shared" si="14"/>
        <v/>
      </c>
      <c r="K347" s="647" t="str">
        <f t="shared" si="16"/>
        <v/>
      </c>
      <c r="L347" s="38"/>
      <c r="M347" s="38"/>
      <c r="N347" s="492" t="str">
        <f t="shared" si="17"/>
        <v/>
      </c>
      <c r="O347" s="38"/>
      <c r="P347" s="38"/>
      <c r="Q347" s="495" t="str">
        <f t="shared" si="19"/>
        <v/>
      </c>
      <c r="R347" s="38"/>
    </row>
    <row r="348">
      <c r="A348" s="38"/>
      <c r="B348" s="38"/>
      <c r="C348" s="38"/>
      <c r="D348" s="38"/>
      <c r="E348" s="38"/>
      <c r="F348" s="38"/>
      <c r="G348" s="38"/>
      <c r="H348" s="36"/>
      <c r="I348" s="38"/>
      <c r="J348" s="36" t="str">
        <f t="shared" si="14"/>
        <v/>
      </c>
      <c r="K348" s="647" t="str">
        <f t="shared" si="16"/>
        <v/>
      </c>
      <c r="L348" s="38"/>
      <c r="M348" s="38"/>
      <c r="N348" s="492" t="str">
        <f t="shared" si="17"/>
        <v/>
      </c>
      <c r="O348" s="38"/>
      <c r="P348" s="38"/>
      <c r="Q348" s="495" t="str">
        <f t="shared" si="19"/>
        <v/>
      </c>
      <c r="R348" s="38"/>
    </row>
    <row r="349">
      <c r="A349" s="38"/>
      <c r="B349" s="38"/>
      <c r="C349" s="38"/>
      <c r="D349" s="38"/>
      <c r="E349" s="38"/>
      <c r="F349" s="38"/>
      <c r="G349" s="38"/>
      <c r="H349" s="36"/>
      <c r="I349" s="38"/>
      <c r="J349" s="36" t="str">
        <f t="shared" si="14"/>
        <v/>
      </c>
      <c r="K349" s="647" t="str">
        <f t="shared" si="16"/>
        <v/>
      </c>
      <c r="L349" s="38"/>
      <c r="M349" s="38"/>
      <c r="N349" s="492" t="str">
        <f t="shared" si="17"/>
        <v/>
      </c>
      <c r="O349" s="38"/>
      <c r="P349" s="38"/>
      <c r="Q349" s="495" t="str">
        <f t="shared" si="19"/>
        <v/>
      </c>
      <c r="R349" s="38"/>
    </row>
    <row r="350">
      <c r="A350" s="38"/>
      <c r="B350" s="38"/>
      <c r="C350" s="38"/>
      <c r="D350" s="38"/>
      <c r="E350" s="38"/>
      <c r="F350" s="38"/>
      <c r="G350" s="38"/>
      <c r="H350" s="36"/>
      <c r="I350" s="38"/>
      <c r="J350" s="36" t="str">
        <f t="shared" si="14"/>
        <v/>
      </c>
      <c r="K350" s="647" t="str">
        <f t="shared" si="16"/>
        <v/>
      </c>
      <c r="L350" s="38"/>
      <c r="M350" s="38"/>
      <c r="N350" s="492" t="str">
        <f t="shared" si="17"/>
        <v/>
      </c>
      <c r="O350" s="38"/>
      <c r="P350" s="38"/>
      <c r="Q350" s="495" t="str">
        <f t="shared" si="19"/>
        <v/>
      </c>
      <c r="R350" s="38"/>
    </row>
    <row r="351">
      <c r="A351" s="38"/>
      <c r="B351" s="38"/>
      <c r="C351" s="38"/>
      <c r="D351" s="38"/>
      <c r="E351" s="38"/>
      <c r="F351" s="38"/>
      <c r="G351" s="38"/>
      <c r="H351" s="36"/>
      <c r="I351" s="38"/>
      <c r="J351" s="36" t="str">
        <f t="shared" si="14"/>
        <v/>
      </c>
      <c r="K351" s="647" t="str">
        <f t="shared" si="16"/>
        <v/>
      </c>
      <c r="L351" s="38"/>
      <c r="M351" s="38"/>
      <c r="N351" s="492" t="str">
        <f t="shared" si="17"/>
        <v/>
      </c>
      <c r="O351" s="38"/>
      <c r="P351" s="38"/>
      <c r="Q351" s="495" t="str">
        <f t="shared" si="19"/>
        <v/>
      </c>
      <c r="R351" s="38"/>
    </row>
    <row r="352">
      <c r="A352" s="38"/>
      <c r="B352" s="38"/>
      <c r="C352" s="38"/>
      <c r="D352" s="38"/>
      <c r="E352" s="38"/>
      <c r="F352" s="38"/>
      <c r="G352" s="38"/>
      <c r="H352" s="36"/>
      <c r="I352" s="38"/>
      <c r="J352" s="36" t="str">
        <f t="shared" si="14"/>
        <v/>
      </c>
      <c r="K352" s="647" t="str">
        <f t="shared" si="16"/>
        <v/>
      </c>
      <c r="L352" s="38"/>
      <c r="M352" s="38"/>
      <c r="N352" s="492" t="str">
        <f t="shared" si="17"/>
        <v/>
      </c>
      <c r="O352" s="38"/>
      <c r="P352" s="38"/>
      <c r="Q352" s="495" t="str">
        <f t="shared" si="19"/>
        <v/>
      </c>
      <c r="R352" s="38"/>
    </row>
    <row r="353">
      <c r="A353" s="38"/>
      <c r="B353" s="38"/>
      <c r="C353" s="38"/>
      <c r="D353" s="38"/>
      <c r="E353" s="38"/>
      <c r="F353" s="38"/>
      <c r="G353" s="38"/>
      <c r="H353" s="36"/>
      <c r="I353" s="38"/>
      <c r="J353" s="36" t="str">
        <f t="shared" si="14"/>
        <v/>
      </c>
      <c r="K353" s="647" t="str">
        <f t="shared" si="16"/>
        <v/>
      </c>
      <c r="L353" s="38"/>
      <c r="M353" s="38"/>
      <c r="N353" s="492" t="str">
        <f t="shared" si="17"/>
        <v/>
      </c>
      <c r="O353" s="38"/>
      <c r="P353" s="38"/>
      <c r="Q353" s="495" t="str">
        <f t="shared" si="19"/>
        <v/>
      </c>
      <c r="R353" s="38"/>
    </row>
    <row r="354">
      <c r="A354" s="38"/>
      <c r="B354" s="38"/>
      <c r="C354" s="38"/>
      <c r="D354" s="38"/>
      <c r="E354" s="38"/>
      <c r="F354" s="38"/>
      <c r="G354" s="38"/>
      <c r="H354" s="36"/>
      <c r="I354" s="38"/>
      <c r="J354" s="36" t="str">
        <f t="shared" si="14"/>
        <v/>
      </c>
      <c r="K354" s="647" t="str">
        <f t="shared" si="16"/>
        <v/>
      </c>
      <c r="L354" s="38"/>
      <c r="M354" s="38"/>
      <c r="N354" s="492" t="str">
        <f t="shared" si="17"/>
        <v/>
      </c>
      <c r="O354" s="38"/>
      <c r="P354" s="38"/>
      <c r="Q354" s="495" t="str">
        <f t="shared" si="19"/>
        <v/>
      </c>
      <c r="R354" s="38"/>
    </row>
    <row r="355">
      <c r="A355" s="38"/>
      <c r="B355" s="38"/>
      <c r="C355" s="38"/>
      <c r="D355" s="38"/>
      <c r="E355" s="38"/>
      <c r="F355" s="38"/>
      <c r="G355" s="38"/>
      <c r="H355" s="36"/>
      <c r="I355" s="38"/>
      <c r="J355" s="36" t="str">
        <f t="shared" si="14"/>
        <v/>
      </c>
      <c r="K355" s="647" t="str">
        <f t="shared" si="16"/>
        <v/>
      </c>
      <c r="L355" s="38"/>
      <c r="M355" s="38"/>
      <c r="N355" s="492" t="str">
        <f t="shared" si="17"/>
        <v/>
      </c>
      <c r="O355" s="38"/>
      <c r="P355" s="38"/>
      <c r="Q355" s="495" t="str">
        <f t="shared" si="19"/>
        <v/>
      </c>
      <c r="R355" s="38"/>
    </row>
    <row r="356">
      <c r="A356" s="38"/>
      <c r="B356" s="38"/>
      <c r="C356" s="38"/>
      <c r="D356" s="38"/>
      <c r="E356" s="38"/>
      <c r="F356" s="38"/>
      <c r="G356" s="38"/>
      <c r="H356" s="36"/>
      <c r="I356" s="38"/>
      <c r="J356" s="36" t="str">
        <f t="shared" si="14"/>
        <v/>
      </c>
      <c r="K356" s="647" t="str">
        <f t="shared" si="16"/>
        <v/>
      </c>
      <c r="L356" s="38"/>
      <c r="M356" s="38"/>
      <c r="N356" s="492" t="str">
        <f t="shared" si="17"/>
        <v/>
      </c>
      <c r="O356" s="38"/>
      <c r="P356" s="38"/>
      <c r="Q356" s="495" t="str">
        <f t="shared" si="19"/>
        <v/>
      </c>
      <c r="R356" s="38"/>
    </row>
    <row r="357">
      <c r="A357" s="38"/>
      <c r="B357" s="38"/>
      <c r="C357" s="38"/>
      <c r="D357" s="38"/>
      <c r="E357" s="38"/>
      <c r="F357" s="38"/>
      <c r="G357" s="38"/>
      <c r="H357" s="36"/>
      <c r="I357" s="38"/>
      <c r="J357" s="36" t="str">
        <f t="shared" si="14"/>
        <v/>
      </c>
      <c r="K357" s="647" t="str">
        <f t="shared" si="16"/>
        <v/>
      </c>
      <c r="L357" s="38"/>
      <c r="M357" s="38"/>
      <c r="N357" s="492" t="str">
        <f t="shared" si="17"/>
        <v/>
      </c>
      <c r="O357" s="38"/>
      <c r="P357" s="38"/>
      <c r="Q357" s="495" t="str">
        <f t="shared" si="19"/>
        <v/>
      </c>
      <c r="R357" s="38"/>
    </row>
    <row r="358">
      <c r="A358" s="38"/>
      <c r="B358" s="38"/>
      <c r="C358" s="38"/>
      <c r="D358" s="38"/>
      <c r="E358" s="38"/>
      <c r="F358" s="38"/>
      <c r="G358" s="38"/>
      <c r="H358" s="36"/>
      <c r="I358" s="38"/>
      <c r="J358" s="36" t="str">
        <f t="shared" si="14"/>
        <v/>
      </c>
      <c r="K358" s="647" t="str">
        <f t="shared" si="16"/>
        <v/>
      </c>
      <c r="L358" s="38"/>
      <c r="M358" s="38"/>
      <c r="N358" s="492" t="str">
        <f t="shared" si="17"/>
        <v/>
      </c>
      <c r="O358" s="38"/>
      <c r="P358" s="38"/>
      <c r="Q358" s="495" t="str">
        <f t="shared" si="19"/>
        <v/>
      </c>
      <c r="R358" s="38"/>
    </row>
    <row r="359">
      <c r="A359" s="38"/>
      <c r="B359" s="38"/>
      <c r="C359" s="38"/>
      <c r="D359" s="38"/>
      <c r="E359" s="38"/>
      <c r="F359" s="38"/>
      <c r="G359" s="38"/>
      <c r="H359" s="36"/>
      <c r="I359" s="38"/>
      <c r="J359" s="36" t="str">
        <f t="shared" si="14"/>
        <v/>
      </c>
      <c r="K359" s="647" t="str">
        <f t="shared" si="16"/>
        <v/>
      </c>
      <c r="L359" s="38"/>
      <c r="M359" s="38"/>
      <c r="N359" s="492" t="str">
        <f t="shared" si="17"/>
        <v/>
      </c>
      <c r="O359" s="38"/>
      <c r="P359" s="38"/>
      <c r="Q359" s="495" t="str">
        <f t="shared" si="19"/>
        <v/>
      </c>
      <c r="R359" s="38"/>
    </row>
    <row r="360">
      <c r="A360" s="38"/>
      <c r="B360" s="38"/>
      <c r="C360" s="38"/>
      <c r="D360" s="38"/>
      <c r="E360" s="38"/>
      <c r="F360" s="38"/>
      <c r="G360" s="38"/>
      <c r="H360" s="36"/>
      <c r="I360" s="38"/>
      <c r="J360" s="36" t="str">
        <f t="shared" si="14"/>
        <v/>
      </c>
      <c r="K360" s="647" t="str">
        <f t="shared" si="16"/>
        <v/>
      </c>
      <c r="L360" s="38"/>
      <c r="M360" s="38"/>
      <c r="N360" s="492" t="str">
        <f t="shared" si="17"/>
        <v/>
      </c>
      <c r="O360" s="38"/>
      <c r="P360" s="38"/>
      <c r="Q360" s="495" t="str">
        <f t="shared" si="19"/>
        <v/>
      </c>
      <c r="R360" s="38"/>
    </row>
    <row r="361">
      <c r="A361" s="38"/>
      <c r="B361" s="38"/>
      <c r="C361" s="38"/>
      <c r="D361" s="38"/>
      <c r="E361" s="38"/>
      <c r="F361" s="38"/>
      <c r="G361" s="38"/>
      <c r="H361" s="36"/>
      <c r="I361" s="38"/>
      <c r="J361" s="36" t="str">
        <f t="shared" si="14"/>
        <v/>
      </c>
      <c r="K361" s="647" t="str">
        <f t="shared" si="16"/>
        <v/>
      </c>
      <c r="L361" s="38"/>
      <c r="M361" s="38"/>
      <c r="N361" s="492" t="str">
        <f t="shared" si="17"/>
        <v/>
      </c>
      <c r="O361" s="38"/>
      <c r="P361" s="38"/>
      <c r="Q361" s="495" t="str">
        <f t="shared" si="19"/>
        <v/>
      </c>
      <c r="R361" s="38"/>
    </row>
    <row r="362">
      <c r="A362" s="38"/>
      <c r="B362" s="38"/>
      <c r="C362" s="38"/>
      <c r="D362" s="38"/>
      <c r="E362" s="38"/>
      <c r="F362" s="38"/>
      <c r="G362" s="38"/>
      <c r="H362" s="36"/>
      <c r="I362" s="38"/>
      <c r="J362" s="36" t="str">
        <f t="shared" si="14"/>
        <v/>
      </c>
      <c r="K362" s="647" t="str">
        <f t="shared" si="16"/>
        <v/>
      </c>
      <c r="L362" s="38"/>
      <c r="M362" s="38"/>
      <c r="N362" s="492" t="str">
        <f t="shared" si="17"/>
        <v/>
      </c>
      <c r="O362" s="38"/>
      <c r="P362" s="38"/>
      <c r="Q362" s="495" t="str">
        <f t="shared" si="19"/>
        <v/>
      </c>
      <c r="R362" s="38"/>
    </row>
    <row r="363">
      <c r="A363" s="38"/>
      <c r="B363" s="38"/>
      <c r="C363" s="38"/>
      <c r="D363" s="38"/>
      <c r="E363" s="38"/>
      <c r="F363" s="38"/>
      <c r="G363" s="38"/>
      <c r="H363" s="36"/>
      <c r="I363" s="38"/>
      <c r="J363" s="36" t="str">
        <f t="shared" si="14"/>
        <v/>
      </c>
      <c r="K363" s="647" t="str">
        <f t="shared" si="16"/>
        <v/>
      </c>
      <c r="L363" s="38"/>
      <c r="M363" s="38"/>
      <c r="N363" s="492" t="str">
        <f t="shared" si="17"/>
        <v/>
      </c>
      <c r="O363" s="38"/>
      <c r="P363" s="38"/>
      <c r="Q363" s="495" t="str">
        <f t="shared" si="19"/>
        <v/>
      </c>
      <c r="R363" s="38"/>
    </row>
    <row r="364">
      <c r="A364" s="38"/>
      <c r="B364" s="38"/>
      <c r="C364" s="38"/>
      <c r="D364" s="38"/>
      <c r="E364" s="38"/>
      <c r="F364" s="38"/>
      <c r="G364" s="38"/>
      <c r="H364" s="36"/>
      <c r="I364" s="38"/>
      <c r="J364" s="36" t="str">
        <f t="shared" si="14"/>
        <v/>
      </c>
      <c r="K364" s="647" t="str">
        <f t="shared" si="16"/>
        <v/>
      </c>
      <c r="L364" s="38"/>
      <c r="M364" s="38"/>
      <c r="N364" s="492" t="str">
        <f t="shared" si="17"/>
        <v/>
      </c>
      <c r="O364" s="38"/>
      <c r="P364" s="38"/>
      <c r="Q364" s="495" t="str">
        <f t="shared" si="19"/>
        <v/>
      </c>
      <c r="R364" s="38"/>
    </row>
    <row r="365">
      <c r="A365" s="38"/>
      <c r="B365" s="38"/>
      <c r="C365" s="38"/>
      <c r="D365" s="38"/>
      <c r="E365" s="38"/>
      <c r="F365" s="38"/>
      <c r="G365" s="38"/>
      <c r="H365" s="36"/>
      <c r="I365" s="38"/>
      <c r="J365" s="36" t="str">
        <f t="shared" si="14"/>
        <v/>
      </c>
      <c r="K365" s="647" t="str">
        <f t="shared" si="16"/>
        <v/>
      </c>
      <c r="L365" s="38"/>
      <c r="M365" s="38"/>
      <c r="N365" s="492" t="str">
        <f t="shared" si="17"/>
        <v/>
      </c>
      <c r="O365" s="38"/>
      <c r="P365" s="38"/>
      <c r="Q365" s="495" t="str">
        <f t="shared" si="19"/>
        <v/>
      </c>
      <c r="R365" s="38"/>
    </row>
    <row r="366">
      <c r="A366" s="38"/>
      <c r="B366" s="38"/>
      <c r="C366" s="38"/>
      <c r="D366" s="38"/>
      <c r="E366" s="38"/>
      <c r="F366" s="38"/>
      <c r="G366" s="38"/>
      <c r="H366" s="36"/>
      <c r="I366" s="38"/>
      <c r="J366" s="36" t="str">
        <f t="shared" si="14"/>
        <v/>
      </c>
      <c r="K366" s="647" t="str">
        <f t="shared" si="16"/>
        <v/>
      </c>
      <c r="L366" s="38"/>
      <c r="M366" s="38"/>
      <c r="N366" s="492" t="str">
        <f t="shared" si="17"/>
        <v/>
      </c>
      <c r="O366" s="38"/>
      <c r="P366" s="38"/>
      <c r="Q366" s="495" t="str">
        <f t="shared" si="19"/>
        <v/>
      </c>
      <c r="R366" s="38"/>
    </row>
    <row r="367">
      <c r="A367" s="38"/>
      <c r="B367" s="38"/>
      <c r="C367" s="38"/>
      <c r="D367" s="38"/>
      <c r="E367" s="38"/>
      <c r="F367" s="38"/>
      <c r="G367" s="38"/>
      <c r="H367" s="36"/>
      <c r="I367" s="38"/>
      <c r="J367" s="36" t="str">
        <f t="shared" si="14"/>
        <v/>
      </c>
      <c r="K367" s="647" t="str">
        <f t="shared" si="16"/>
        <v/>
      </c>
      <c r="L367" s="38"/>
      <c r="M367" s="38"/>
      <c r="N367" s="492" t="str">
        <f t="shared" si="17"/>
        <v/>
      </c>
      <c r="O367" s="38"/>
      <c r="P367" s="38"/>
      <c r="Q367" s="495" t="str">
        <f t="shared" si="19"/>
        <v/>
      </c>
      <c r="R367" s="38"/>
    </row>
    <row r="368">
      <c r="A368" s="38"/>
      <c r="B368" s="38"/>
      <c r="C368" s="38"/>
      <c r="D368" s="38"/>
      <c r="E368" s="38"/>
      <c r="F368" s="38"/>
      <c r="G368" s="38"/>
      <c r="H368" s="36"/>
      <c r="I368" s="38"/>
      <c r="J368" s="36" t="str">
        <f t="shared" si="14"/>
        <v/>
      </c>
      <c r="K368" s="647" t="str">
        <f t="shared" si="16"/>
        <v/>
      </c>
      <c r="L368" s="38"/>
      <c r="M368" s="38"/>
      <c r="N368" s="492" t="str">
        <f t="shared" si="17"/>
        <v/>
      </c>
      <c r="O368" s="38"/>
      <c r="P368" s="38"/>
      <c r="Q368" s="495" t="str">
        <f t="shared" si="19"/>
        <v/>
      </c>
      <c r="R368" s="38"/>
    </row>
    <row r="369">
      <c r="A369" s="38"/>
      <c r="B369" s="38"/>
      <c r="C369" s="38"/>
      <c r="D369" s="38"/>
      <c r="E369" s="38"/>
      <c r="F369" s="38"/>
      <c r="G369" s="38"/>
      <c r="H369" s="36"/>
      <c r="I369" s="38"/>
      <c r="J369" s="36" t="str">
        <f t="shared" si="14"/>
        <v/>
      </c>
      <c r="K369" s="647" t="str">
        <f t="shared" si="16"/>
        <v/>
      </c>
      <c r="L369" s="38"/>
      <c r="M369" s="38"/>
      <c r="N369" s="492" t="str">
        <f t="shared" si="17"/>
        <v/>
      </c>
      <c r="O369" s="38"/>
      <c r="P369" s="38"/>
      <c r="Q369" s="495" t="str">
        <f t="shared" si="19"/>
        <v/>
      </c>
      <c r="R369" s="38"/>
    </row>
    <row r="370">
      <c r="A370" s="38"/>
      <c r="B370" s="38"/>
      <c r="C370" s="38"/>
      <c r="D370" s="38"/>
      <c r="E370" s="38"/>
      <c r="F370" s="38"/>
      <c r="G370" s="38"/>
      <c r="H370" s="36"/>
      <c r="I370" s="38"/>
      <c r="J370" s="36" t="str">
        <f t="shared" si="14"/>
        <v/>
      </c>
      <c r="K370" s="647" t="str">
        <f t="shared" si="16"/>
        <v/>
      </c>
      <c r="L370" s="38"/>
      <c r="M370" s="38"/>
      <c r="N370" s="492" t="str">
        <f t="shared" si="17"/>
        <v/>
      </c>
      <c r="O370" s="38"/>
      <c r="P370" s="38"/>
      <c r="Q370" s="495" t="str">
        <f t="shared" si="19"/>
        <v/>
      </c>
      <c r="R370" s="38"/>
    </row>
    <row r="371">
      <c r="A371" s="38"/>
      <c r="B371" s="38"/>
      <c r="C371" s="38"/>
      <c r="D371" s="38"/>
      <c r="E371" s="38"/>
      <c r="F371" s="38"/>
      <c r="G371" s="38"/>
      <c r="H371" s="36"/>
      <c r="I371" s="38"/>
      <c r="J371" s="36" t="str">
        <f t="shared" si="14"/>
        <v/>
      </c>
      <c r="K371" s="647" t="str">
        <f t="shared" si="16"/>
        <v/>
      </c>
      <c r="L371" s="38"/>
      <c r="M371" s="38"/>
      <c r="N371" s="492" t="str">
        <f t="shared" si="17"/>
        <v/>
      </c>
      <c r="O371" s="38"/>
      <c r="P371" s="38"/>
      <c r="Q371" s="495" t="str">
        <f t="shared" si="19"/>
        <v/>
      </c>
      <c r="R371" s="38"/>
    </row>
    <row r="372">
      <c r="A372" s="38"/>
      <c r="B372" s="38"/>
      <c r="C372" s="38"/>
      <c r="D372" s="38"/>
      <c r="E372" s="38"/>
      <c r="F372" s="38"/>
      <c r="G372" s="38"/>
      <c r="H372" s="36"/>
      <c r="I372" s="38"/>
      <c r="J372" s="36" t="str">
        <f t="shared" si="14"/>
        <v/>
      </c>
      <c r="K372" s="647" t="str">
        <f t="shared" si="16"/>
        <v/>
      </c>
      <c r="L372" s="38"/>
      <c r="M372" s="38"/>
      <c r="N372" s="492" t="str">
        <f t="shared" si="17"/>
        <v/>
      </c>
      <c r="O372" s="38"/>
      <c r="P372" s="38"/>
      <c r="Q372" s="495" t="str">
        <f t="shared" si="19"/>
        <v/>
      </c>
      <c r="R372" s="38"/>
    </row>
    <row r="373">
      <c r="A373" s="38"/>
      <c r="B373" s="38"/>
      <c r="C373" s="38"/>
      <c r="D373" s="38"/>
      <c r="E373" s="38"/>
      <c r="F373" s="38"/>
      <c r="G373" s="38"/>
      <c r="H373" s="36"/>
      <c r="I373" s="38"/>
      <c r="J373" s="36" t="str">
        <f t="shared" si="14"/>
        <v/>
      </c>
      <c r="K373" s="647" t="str">
        <f t="shared" si="16"/>
        <v/>
      </c>
      <c r="L373" s="38"/>
      <c r="M373" s="38"/>
      <c r="N373" s="492" t="str">
        <f t="shared" si="17"/>
        <v/>
      </c>
      <c r="O373" s="38"/>
      <c r="P373" s="38"/>
      <c r="Q373" s="495" t="str">
        <f t="shared" si="19"/>
        <v/>
      </c>
      <c r="R373" s="38"/>
    </row>
    <row r="374">
      <c r="A374" s="38"/>
      <c r="B374" s="38"/>
      <c r="C374" s="38"/>
      <c r="D374" s="38"/>
      <c r="E374" s="38"/>
      <c r="F374" s="38"/>
      <c r="G374" s="38"/>
      <c r="H374" s="36"/>
      <c r="I374" s="38"/>
      <c r="J374" s="36" t="str">
        <f t="shared" si="14"/>
        <v/>
      </c>
      <c r="K374" s="647" t="str">
        <f t="shared" si="16"/>
        <v/>
      </c>
      <c r="L374" s="38"/>
      <c r="M374" s="38"/>
      <c r="N374" s="492" t="str">
        <f t="shared" si="17"/>
        <v/>
      </c>
      <c r="O374" s="38"/>
      <c r="P374" s="38"/>
      <c r="Q374" s="495" t="str">
        <f t="shared" si="19"/>
        <v/>
      </c>
      <c r="R374" s="38"/>
    </row>
    <row r="375">
      <c r="A375" s="38"/>
      <c r="B375" s="38"/>
      <c r="C375" s="38"/>
      <c r="D375" s="38"/>
      <c r="E375" s="38"/>
      <c r="F375" s="38"/>
      <c r="G375" s="38"/>
      <c r="H375" s="36"/>
      <c r="I375" s="38"/>
      <c r="J375" s="36" t="str">
        <f t="shared" si="14"/>
        <v/>
      </c>
      <c r="K375" s="647" t="str">
        <f t="shared" si="16"/>
        <v/>
      </c>
      <c r="L375" s="38"/>
      <c r="M375" s="38"/>
      <c r="N375" s="492" t="str">
        <f t="shared" si="17"/>
        <v/>
      </c>
      <c r="O375" s="38"/>
      <c r="P375" s="38"/>
      <c r="Q375" s="495" t="str">
        <f t="shared" si="19"/>
        <v/>
      </c>
      <c r="R375" s="38"/>
    </row>
    <row r="376">
      <c r="A376" s="38"/>
      <c r="B376" s="38"/>
      <c r="C376" s="38"/>
      <c r="D376" s="38"/>
      <c r="E376" s="38"/>
      <c r="F376" s="38"/>
      <c r="G376" s="38"/>
      <c r="H376" s="36"/>
      <c r="I376" s="38"/>
      <c r="J376" s="36" t="str">
        <f t="shared" si="14"/>
        <v/>
      </c>
      <c r="K376" s="647" t="str">
        <f t="shared" si="16"/>
        <v/>
      </c>
      <c r="L376" s="38"/>
      <c r="M376" s="38"/>
      <c r="N376" s="492" t="str">
        <f t="shared" si="17"/>
        <v/>
      </c>
      <c r="O376" s="38"/>
      <c r="P376" s="38"/>
      <c r="Q376" s="495" t="str">
        <f t="shared" si="19"/>
        <v/>
      </c>
      <c r="R376" s="38"/>
    </row>
    <row r="377">
      <c r="A377" s="38"/>
      <c r="B377" s="38"/>
      <c r="C377" s="38"/>
      <c r="D377" s="38"/>
      <c r="E377" s="38"/>
      <c r="F377" s="38"/>
      <c r="G377" s="38"/>
      <c r="H377" s="36"/>
      <c r="I377" s="38"/>
      <c r="J377" s="36" t="str">
        <f t="shared" si="14"/>
        <v/>
      </c>
      <c r="K377" s="647" t="str">
        <f t="shared" si="16"/>
        <v/>
      </c>
      <c r="L377" s="38"/>
      <c r="M377" s="38"/>
      <c r="N377" s="492" t="str">
        <f t="shared" si="17"/>
        <v/>
      </c>
      <c r="O377" s="38"/>
      <c r="P377" s="38"/>
      <c r="Q377" s="495" t="str">
        <f t="shared" si="19"/>
        <v/>
      </c>
      <c r="R377" s="38"/>
    </row>
    <row r="378">
      <c r="A378" s="38"/>
      <c r="B378" s="38"/>
      <c r="C378" s="38"/>
      <c r="D378" s="38"/>
      <c r="E378" s="38"/>
      <c r="F378" s="38"/>
      <c r="G378" s="38"/>
      <c r="H378" s="36"/>
      <c r="I378" s="38"/>
      <c r="J378" s="36" t="str">
        <f t="shared" si="14"/>
        <v/>
      </c>
      <c r="K378" s="647" t="str">
        <f t="shared" si="16"/>
        <v/>
      </c>
      <c r="L378" s="38"/>
      <c r="M378" s="38"/>
      <c r="N378" s="492" t="str">
        <f t="shared" si="17"/>
        <v/>
      </c>
      <c r="O378" s="38"/>
      <c r="P378" s="38"/>
      <c r="Q378" s="495" t="str">
        <f t="shared" si="19"/>
        <v/>
      </c>
      <c r="R378" s="38"/>
    </row>
    <row r="379">
      <c r="A379" s="38"/>
      <c r="B379" s="38"/>
      <c r="C379" s="38"/>
      <c r="D379" s="38"/>
      <c r="E379" s="38"/>
      <c r="F379" s="38"/>
      <c r="G379" s="38"/>
      <c r="H379" s="36"/>
      <c r="I379" s="38"/>
      <c r="J379" s="36" t="str">
        <f t="shared" si="14"/>
        <v/>
      </c>
      <c r="K379" s="647" t="str">
        <f t="shared" si="16"/>
        <v/>
      </c>
      <c r="L379" s="38"/>
      <c r="M379" s="38"/>
      <c r="N379" s="492" t="str">
        <f t="shared" si="17"/>
        <v/>
      </c>
      <c r="O379" s="38"/>
      <c r="P379" s="38"/>
      <c r="Q379" s="495" t="str">
        <f t="shared" si="19"/>
        <v/>
      </c>
      <c r="R379" s="38"/>
    </row>
    <row r="380">
      <c r="A380" s="38"/>
      <c r="B380" s="38"/>
      <c r="C380" s="38"/>
      <c r="D380" s="38"/>
      <c r="E380" s="38"/>
      <c r="F380" s="38"/>
      <c r="G380" s="38"/>
      <c r="H380" s="36"/>
      <c r="I380" s="38"/>
      <c r="J380" s="36" t="str">
        <f t="shared" si="14"/>
        <v/>
      </c>
      <c r="K380" s="647" t="str">
        <f t="shared" si="16"/>
        <v/>
      </c>
      <c r="L380" s="38"/>
      <c r="M380" s="38"/>
      <c r="N380" s="492" t="str">
        <f t="shared" si="17"/>
        <v/>
      </c>
      <c r="O380" s="38"/>
      <c r="P380" s="38"/>
      <c r="Q380" s="495" t="str">
        <f t="shared" si="19"/>
        <v/>
      </c>
      <c r="R380" s="38"/>
    </row>
    <row r="381">
      <c r="A381" s="38"/>
      <c r="B381" s="38"/>
      <c r="C381" s="38"/>
      <c r="D381" s="38"/>
      <c r="E381" s="38"/>
      <c r="F381" s="38"/>
      <c r="G381" s="38"/>
      <c r="H381" s="36"/>
      <c r="I381" s="38"/>
      <c r="J381" s="36" t="str">
        <f t="shared" si="14"/>
        <v/>
      </c>
      <c r="K381" s="647" t="str">
        <f t="shared" si="16"/>
        <v/>
      </c>
      <c r="L381" s="38"/>
      <c r="M381" s="38"/>
      <c r="N381" s="492" t="str">
        <f t="shared" si="17"/>
        <v/>
      </c>
      <c r="O381" s="38"/>
      <c r="P381" s="38"/>
      <c r="Q381" s="495" t="str">
        <f t="shared" si="19"/>
        <v/>
      </c>
      <c r="R381" s="38"/>
    </row>
    <row r="382">
      <c r="A382" s="38"/>
      <c r="B382" s="38"/>
      <c r="C382" s="38"/>
      <c r="D382" s="38"/>
      <c r="E382" s="38"/>
      <c r="F382" s="38"/>
      <c r="G382" s="38"/>
      <c r="H382" s="36"/>
      <c r="I382" s="38"/>
      <c r="J382" s="36" t="str">
        <f t="shared" si="14"/>
        <v/>
      </c>
      <c r="K382" s="647" t="str">
        <f t="shared" si="16"/>
        <v/>
      </c>
      <c r="L382" s="38"/>
      <c r="M382" s="38"/>
      <c r="N382" s="492" t="str">
        <f t="shared" si="17"/>
        <v/>
      </c>
      <c r="O382" s="38"/>
      <c r="P382" s="38"/>
      <c r="Q382" s="495" t="str">
        <f t="shared" si="19"/>
        <v/>
      </c>
      <c r="R382" s="38"/>
    </row>
    <row r="383">
      <c r="A383" s="38"/>
      <c r="B383" s="38"/>
      <c r="C383" s="38"/>
      <c r="D383" s="38"/>
      <c r="E383" s="38"/>
      <c r="F383" s="38"/>
      <c r="G383" s="38"/>
      <c r="H383" s="36"/>
      <c r="I383" s="38"/>
      <c r="J383" s="36" t="str">
        <f t="shared" si="14"/>
        <v/>
      </c>
      <c r="K383" s="647" t="str">
        <f t="shared" si="16"/>
        <v/>
      </c>
      <c r="L383" s="38"/>
      <c r="M383" s="38"/>
      <c r="N383" s="492" t="str">
        <f t="shared" si="17"/>
        <v/>
      </c>
      <c r="O383" s="38"/>
      <c r="P383" s="38"/>
      <c r="Q383" s="495" t="str">
        <f t="shared" si="19"/>
        <v/>
      </c>
      <c r="R383" s="38"/>
    </row>
    <row r="384">
      <c r="A384" s="38"/>
      <c r="B384" s="38"/>
      <c r="C384" s="38"/>
      <c r="D384" s="38"/>
      <c r="E384" s="38"/>
      <c r="F384" s="38"/>
      <c r="G384" s="38"/>
      <c r="H384" s="36"/>
      <c r="I384" s="38"/>
      <c r="J384" s="36" t="str">
        <f t="shared" si="14"/>
        <v/>
      </c>
      <c r="K384" s="647" t="str">
        <f t="shared" si="16"/>
        <v/>
      </c>
      <c r="L384" s="38"/>
      <c r="M384" s="38"/>
      <c r="N384" s="492" t="str">
        <f t="shared" si="17"/>
        <v/>
      </c>
      <c r="O384" s="38"/>
      <c r="P384" s="38"/>
      <c r="Q384" s="495" t="str">
        <f t="shared" si="19"/>
        <v/>
      </c>
      <c r="R384" s="38"/>
    </row>
    <row r="385">
      <c r="A385" s="38"/>
      <c r="B385" s="38"/>
      <c r="C385" s="38"/>
      <c r="D385" s="38"/>
      <c r="E385" s="38"/>
      <c r="F385" s="38"/>
      <c r="G385" s="38"/>
      <c r="H385" s="36"/>
      <c r="I385" s="38"/>
      <c r="J385" s="36" t="str">
        <f t="shared" si="14"/>
        <v/>
      </c>
      <c r="K385" s="647" t="str">
        <f t="shared" si="16"/>
        <v/>
      </c>
      <c r="L385" s="38"/>
      <c r="M385" s="38"/>
      <c r="N385" s="492" t="str">
        <f t="shared" si="17"/>
        <v/>
      </c>
      <c r="O385" s="38"/>
      <c r="P385" s="38"/>
      <c r="Q385" s="495" t="str">
        <f t="shared" si="19"/>
        <v/>
      </c>
      <c r="R385" s="38"/>
    </row>
    <row r="386">
      <c r="A386" s="38"/>
      <c r="B386" s="38"/>
      <c r="C386" s="38"/>
      <c r="D386" s="38"/>
      <c r="E386" s="38"/>
      <c r="F386" s="38"/>
      <c r="G386" s="38"/>
      <c r="H386" s="36"/>
      <c r="I386" s="38"/>
      <c r="J386" s="36" t="str">
        <f t="shared" si="14"/>
        <v/>
      </c>
      <c r="K386" s="647" t="str">
        <f t="shared" si="16"/>
        <v/>
      </c>
      <c r="L386" s="38"/>
      <c r="M386" s="38"/>
      <c r="N386" s="492" t="str">
        <f t="shared" si="17"/>
        <v/>
      </c>
      <c r="O386" s="38"/>
      <c r="P386" s="38"/>
      <c r="Q386" s="495" t="str">
        <f t="shared" si="19"/>
        <v/>
      </c>
      <c r="R386" s="38"/>
    </row>
    <row r="387">
      <c r="A387" s="38"/>
      <c r="B387" s="38"/>
      <c r="C387" s="38"/>
      <c r="D387" s="38"/>
      <c r="E387" s="38"/>
      <c r="F387" s="38"/>
      <c r="G387" s="38"/>
      <c r="H387" s="36"/>
      <c r="I387" s="38"/>
      <c r="J387" s="36" t="str">
        <f t="shared" si="14"/>
        <v/>
      </c>
      <c r="K387" s="647" t="str">
        <f t="shared" si="16"/>
        <v/>
      </c>
      <c r="L387" s="38"/>
      <c r="M387" s="38"/>
      <c r="N387" s="492" t="str">
        <f t="shared" si="17"/>
        <v/>
      </c>
      <c r="O387" s="38"/>
      <c r="P387" s="38"/>
      <c r="Q387" s="495" t="str">
        <f t="shared" si="19"/>
        <v/>
      </c>
      <c r="R387" s="38"/>
    </row>
    <row r="388">
      <c r="A388" s="38"/>
      <c r="B388" s="38"/>
      <c r="C388" s="38"/>
      <c r="D388" s="38"/>
      <c r="E388" s="38"/>
      <c r="F388" s="38"/>
      <c r="G388" s="38"/>
      <c r="H388" s="36"/>
      <c r="I388" s="38"/>
      <c r="J388" s="36" t="str">
        <f t="shared" si="14"/>
        <v/>
      </c>
      <c r="K388" s="647" t="str">
        <f t="shared" si="16"/>
        <v/>
      </c>
      <c r="L388" s="38"/>
      <c r="M388" s="38"/>
      <c r="N388" s="492" t="str">
        <f t="shared" si="17"/>
        <v/>
      </c>
      <c r="O388" s="38"/>
      <c r="P388" s="38"/>
      <c r="Q388" s="495" t="str">
        <f t="shared" si="19"/>
        <v/>
      </c>
      <c r="R388" s="38"/>
    </row>
    <row r="389">
      <c r="A389" s="38"/>
      <c r="B389" s="38"/>
      <c r="C389" s="38"/>
      <c r="D389" s="38"/>
      <c r="E389" s="38"/>
      <c r="F389" s="38"/>
      <c r="G389" s="38"/>
      <c r="H389" s="36"/>
      <c r="I389" s="38"/>
      <c r="J389" s="36" t="str">
        <f t="shared" si="14"/>
        <v/>
      </c>
      <c r="K389" s="647" t="str">
        <f t="shared" si="16"/>
        <v/>
      </c>
      <c r="L389" s="38"/>
      <c r="M389" s="38"/>
      <c r="N389" s="492" t="str">
        <f t="shared" si="17"/>
        <v/>
      </c>
      <c r="O389" s="38"/>
      <c r="P389" s="38"/>
      <c r="Q389" s="495" t="str">
        <f t="shared" si="19"/>
        <v/>
      </c>
      <c r="R389" s="38"/>
    </row>
    <row r="390">
      <c r="A390" s="38"/>
      <c r="B390" s="38"/>
      <c r="C390" s="38"/>
      <c r="D390" s="38"/>
      <c r="E390" s="38"/>
      <c r="F390" s="38"/>
      <c r="G390" s="38"/>
      <c r="H390" s="36"/>
      <c r="I390" s="38"/>
      <c r="J390" s="36" t="str">
        <f t="shared" si="14"/>
        <v/>
      </c>
      <c r="K390" s="647" t="str">
        <f t="shared" si="16"/>
        <v/>
      </c>
      <c r="L390" s="38"/>
      <c r="M390" s="38"/>
      <c r="N390" s="492" t="str">
        <f t="shared" si="17"/>
        <v/>
      </c>
      <c r="O390" s="38"/>
      <c r="P390" s="38"/>
      <c r="Q390" s="495" t="str">
        <f t="shared" si="19"/>
        <v/>
      </c>
      <c r="R390" s="38"/>
    </row>
    <row r="391">
      <c r="A391" s="38"/>
      <c r="B391" s="38"/>
      <c r="C391" s="38"/>
      <c r="D391" s="38"/>
      <c r="E391" s="38"/>
      <c r="F391" s="38"/>
      <c r="G391" s="38"/>
      <c r="H391" s="36"/>
      <c r="I391" s="38"/>
      <c r="J391" s="36" t="str">
        <f t="shared" si="14"/>
        <v/>
      </c>
      <c r="K391" s="647" t="str">
        <f t="shared" si="16"/>
        <v/>
      </c>
      <c r="L391" s="38"/>
      <c r="M391" s="38"/>
      <c r="N391" s="492" t="str">
        <f t="shared" si="17"/>
        <v/>
      </c>
      <c r="O391" s="38"/>
      <c r="P391" s="38"/>
      <c r="Q391" s="495" t="str">
        <f t="shared" si="19"/>
        <v/>
      </c>
      <c r="R391" s="38"/>
    </row>
    <row r="392">
      <c r="A392" s="38"/>
      <c r="B392" s="38"/>
      <c r="C392" s="38"/>
      <c r="D392" s="38"/>
      <c r="E392" s="38"/>
      <c r="F392" s="38"/>
      <c r="G392" s="38"/>
      <c r="H392" s="36"/>
      <c r="I392" s="38"/>
      <c r="J392" s="36" t="str">
        <f t="shared" si="14"/>
        <v/>
      </c>
      <c r="K392" s="647" t="str">
        <f t="shared" si="16"/>
        <v/>
      </c>
      <c r="L392" s="38"/>
      <c r="M392" s="38"/>
      <c r="N392" s="492" t="str">
        <f t="shared" si="17"/>
        <v/>
      </c>
      <c r="O392" s="38"/>
      <c r="P392" s="38"/>
      <c r="Q392" s="495" t="str">
        <f t="shared" si="19"/>
        <v/>
      </c>
      <c r="R392" s="38"/>
    </row>
    <row r="393">
      <c r="A393" s="38"/>
      <c r="B393" s="38"/>
      <c r="C393" s="38"/>
      <c r="D393" s="38"/>
      <c r="E393" s="38"/>
      <c r="F393" s="38"/>
      <c r="G393" s="38"/>
      <c r="H393" s="36"/>
      <c r="I393" s="38"/>
      <c r="J393" s="36" t="str">
        <f t="shared" si="14"/>
        <v/>
      </c>
      <c r="K393" s="647" t="str">
        <f t="shared" si="16"/>
        <v/>
      </c>
      <c r="L393" s="38"/>
      <c r="M393" s="38"/>
      <c r="N393" s="492" t="str">
        <f t="shared" si="17"/>
        <v/>
      </c>
      <c r="O393" s="38"/>
      <c r="P393" s="38"/>
      <c r="Q393" s="495" t="str">
        <f t="shared" si="19"/>
        <v/>
      </c>
      <c r="R393" s="38"/>
    </row>
    <row r="394">
      <c r="A394" s="38"/>
      <c r="B394" s="38"/>
      <c r="C394" s="38"/>
      <c r="D394" s="38"/>
      <c r="E394" s="38"/>
      <c r="F394" s="38"/>
      <c r="G394" s="38"/>
      <c r="H394" s="36"/>
      <c r="I394" s="38"/>
      <c r="J394" s="36" t="str">
        <f t="shared" si="14"/>
        <v/>
      </c>
      <c r="K394" s="647" t="str">
        <f t="shared" si="16"/>
        <v/>
      </c>
      <c r="L394" s="38"/>
      <c r="M394" s="38"/>
      <c r="N394" s="492" t="str">
        <f t="shared" si="17"/>
        <v/>
      </c>
      <c r="O394" s="38"/>
      <c r="P394" s="38"/>
      <c r="Q394" s="495" t="str">
        <f t="shared" si="19"/>
        <v/>
      </c>
      <c r="R394" s="38"/>
    </row>
    <row r="395">
      <c r="A395" s="38"/>
      <c r="B395" s="38"/>
      <c r="C395" s="38"/>
      <c r="D395" s="38"/>
      <c r="E395" s="38"/>
      <c r="F395" s="38"/>
      <c r="G395" s="38"/>
      <c r="H395" s="36"/>
      <c r="I395" s="38"/>
      <c r="J395" s="36" t="str">
        <f t="shared" si="14"/>
        <v/>
      </c>
      <c r="K395" s="647" t="str">
        <f t="shared" si="16"/>
        <v/>
      </c>
      <c r="L395" s="38"/>
      <c r="M395" s="38"/>
      <c r="N395" s="492" t="str">
        <f t="shared" si="17"/>
        <v/>
      </c>
      <c r="O395" s="38"/>
      <c r="P395" s="38"/>
      <c r="Q395" s="495" t="str">
        <f t="shared" si="19"/>
        <v/>
      </c>
      <c r="R395" s="38"/>
    </row>
    <row r="396">
      <c r="A396" s="38"/>
      <c r="B396" s="38"/>
      <c r="C396" s="38"/>
      <c r="D396" s="38"/>
      <c r="E396" s="38"/>
      <c r="F396" s="38"/>
      <c r="G396" s="38"/>
      <c r="H396" s="36"/>
      <c r="I396" s="38"/>
      <c r="J396" s="36" t="str">
        <f t="shared" si="14"/>
        <v/>
      </c>
      <c r="K396" s="647" t="str">
        <f t="shared" si="16"/>
        <v/>
      </c>
      <c r="L396" s="38"/>
      <c r="M396" s="38"/>
      <c r="N396" s="492" t="str">
        <f t="shared" si="17"/>
        <v/>
      </c>
      <c r="O396" s="38"/>
      <c r="P396" s="38"/>
      <c r="Q396" s="495" t="str">
        <f t="shared" si="19"/>
        <v/>
      </c>
      <c r="R396" s="38"/>
    </row>
    <row r="397">
      <c r="A397" s="38"/>
      <c r="B397" s="38"/>
      <c r="C397" s="38"/>
      <c r="D397" s="38"/>
      <c r="E397" s="38"/>
      <c r="F397" s="38"/>
      <c r="G397" s="38"/>
      <c r="H397" s="36"/>
      <c r="I397" s="38"/>
      <c r="J397" s="36" t="str">
        <f t="shared" si="14"/>
        <v/>
      </c>
      <c r="K397" s="647" t="str">
        <f t="shared" si="16"/>
        <v/>
      </c>
      <c r="L397" s="38"/>
      <c r="M397" s="38"/>
      <c r="N397" s="492" t="str">
        <f t="shared" si="17"/>
        <v/>
      </c>
      <c r="O397" s="38"/>
      <c r="P397" s="38"/>
      <c r="Q397" s="495" t="str">
        <f t="shared" si="19"/>
        <v/>
      </c>
      <c r="R397" s="38"/>
    </row>
    <row r="398">
      <c r="A398" s="38"/>
      <c r="B398" s="38"/>
      <c r="C398" s="38"/>
      <c r="D398" s="38"/>
      <c r="E398" s="38"/>
      <c r="F398" s="38"/>
      <c r="G398" s="38"/>
      <c r="H398" s="36"/>
      <c r="I398" s="38"/>
      <c r="J398" s="36" t="str">
        <f t="shared" si="14"/>
        <v/>
      </c>
      <c r="K398" s="647" t="str">
        <f t="shared" si="16"/>
        <v/>
      </c>
      <c r="L398" s="38"/>
      <c r="M398" s="38"/>
      <c r="N398" s="492" t="str">
        <f t="shared" si="17"/>
        <v/>
      </c>
      <c r="O398" s="38"/>
      <c r="P398" s="38"/>
      <c r="Q398" s="495" t="str">
        <f t="shared" si="19"/>
        <v/>
      </c>
      <c r="R398" s="38"/>
    </row>
    <row r="399">
      <c r="A399" s="38"/>
      <c r="B399" s="38"/>
      <c r="C399" s="38"/>
      <c r="D399" s="38"/>
      <c r="E399" s="38"/>
      <c r="F399" s="38"/>
      <c r="G399" s="38"/>
      <c r="H399" s="36"/>
      <c r="I399" s="38"/>
      <c r="J399" s="36" t="str">
        <f t="shared" si="14"/>
        <v/>
      </c>
      <c r="K399" s="647" t="str">
        <f t="shared" si="16"/>
        <v/>
      </c>
      <c r="L399" s="38"/>
      <c r="M399" s="38"/>
      <c r="N399" s="492" t="str">
        <f t="shared" si="17"/>
        <v/>
      </c>
      <c r="O399" s="38"/>
      <c r="P399" s="38"/>
      <c r="Q399" s="495" t="str">
        <f t="shared" si="19"/>
        <v/>
      </c>
      <c r="R399" s="38"/>
    </row>
    <row r="400">
      <c r="A400" s="38"/>
      <c r="B400" s="38"/>
      <c r="C400" s="38"/>
      <c r="D400" s="38"/>
      <c r="E400" s="38"/>
      <c r="F400" s="38"/>
      <c r="G400" s="38"/>
      <c r="H400" s="36"/>
      <c r="I400" s="38"/>
      <c r="J400" s="36" t="str">
        <f t="shared" si="14"/>
        <v/>
      </c>
      <c r="K400" s="647" t="str">
        <f t="shared" si="16"/>
        <v/>
      </c>
      <c r="L400" s="38"/>
      <c r="M400" s="38"/>
      <c r="N400" s="492" t="str">
        <f t="shared" si="17"/>
        <v/>
      </c>
      <c r="O400" s="38"/>
      <c r="P400" s="38"/>
      <c r="Q400" s="495" t="str">
        <f t="shared" si="19"/>
        <v/>
      </c>
      <c r="R400" s="38"/>
    </row>
    <row r="401">
      <c r="A401" s="38"/>
      <c r="B401" s="38"/>
      <c r="C401" s="38"/>
      <c r="D401" s="38"/>
      <c r="E401" s="38"/>
      <c r="F401" s="38"/>
      <c r="G401" s="38"/>
      <c r="H401" s="36"/>
      <c r="I401" s="38"/>
      <c r="J401" s="36" t="str">
        <f t="shared" si="14"/>
        <v/>
      </c>
      <c r="K401" s="647" t="str">
        <f t="shared" si="16"/>
        <v/>
      </c>
      <c r="L401" s="38"/>
      <c r="M401" s="38"/>
      <c r="N401" s="492" t="str">
        <f t="shared" si="17"/>
        <v/>
      </c>
      <c r="O401" s="38"/>
      <c r="P401" s="38"/>
      <c r="Q401" s="495" t="str">
        <f t="shared" si="19"/>
        <v/>
      </c>
      <c r="R401" s="38"/>
    </row>
    <row r="402">
      <c r="A402" s="38"/>
      <c r="B402" s="38"/>
      <c r="C402" s="38"/>
      <c r="D402" s="38"/>
      <c r="E402" s="38"/>
      <c r="F402" s="38"/>
      <c r="G402" s="38"/>
      <c r="H402" s="36"/>
      <c r="I402" s="38"/>
      <c r="J402" s="36" t="str">
        <f t="shared" si="14"/>
        <v/>
      </c>
      <c r="K402" s="647" t="str">
        <f t="shared" si="16"/>
        <v/>
      </c>
      <c r="L402" s="38"/>
      <c r="M402" s="38"/>
      <c r="N402" s="492" t="str">
        <f t="shared" si="17"/>
        <v/>
      </c>
      <c r="O402" s="38"/>
      <c r="P402" s="38"/>
      <c r="Q402" s="495" t="str">
        <f t="shared" si="19"/>
        <v/>
      </c>
      <c r="R402" s="38"/>
    </row>
    <row r="403">
      <c r="A403" s="38"/>
      <c r="B403" s="38"/>
      <c r="C403" s="38"/>
      <c r="D403" s="38"/>
      <c r="E403" s="38"/>
      <c r="F403" s="38"/>
      <c r="G403" s="38"/>
      <c r="H403" s="36"/>
      <c r="I403" s="38"/>
      <c r="J403" s="36" t="str">
        <f t="shared" si="14"/>
        <v/>
      </c>
      <c r="K403" s="647" t="str">
        <f t="shared" si="16"/>
        <v/>
      </c>
      <c r="L403" s="38"/>
      <c r="M403" s="38"/>
      <c r="N403" s="492" t="str">
        <f t="shared" si="17"/>
        <v/>
      </c>
      <c r="O403" s="38"/>
      <c r="P403" s="38"/>
      <c r="Q403" s="495" t="str">
        <f t="shared" si="19"/>
        <v/>
      </c>
      <c r="R403" s="38"/>
    </row>
    <row r="404">
      <c r="A404" s="38"/>
      <c r="B404" s="38"/>
      <c r="C404" s="38"/>
      <c r="D404" s="38"/>
      <c r="E404" s="38"/>
      <c r="F404" s="38"/>
      <c r="G404" s="38"/>
      <c r="H404" s="36"/>
      <c r="I404" s="38"/>
      <c r="J404" s="36" t="str">
        <f t="shared" si="14"/>
        <v/>
      </c>
      <c r="K404" s="647" t="str">
        <f t="shared" si="16"/>
        <v/>
      </c>
      <c r="L404" s="38"/>
      <c r="M404" s="38"/>
      <c r="N404" s="492" t="str">
        <f t="shared" si="17"/>
        <v/>
      </c>
      <c r="O404" s="38"/>
      <c r="P404" s="38"/>
      <c r="Q404" s="495" t="str">
        <f t="shared" si="19"/>
        <v/>
      </c>
      <c r="R404" s="38"/>
    </row>
    <row r="405">
      <c r="A405" s="38"/>
      <c r="B405" s="38"/>
      <c r="C405" s="38"/>
      <c r="D405" s="38"/>
      <c r="E405" s="38"/>
      <c r="F405" s="38"/>
      <c r="G405" s="38"/>
      <c r="H405" s="36"/>
      <c r="I405" s="38"/>
      <c r="J405" s="36" t="str">
        <f t="shared" si="14"/>
        <v/>
      </c>
      <c r="K405" s="647" t="str">
        <f t="shared" si="16"/>
        <v/>
      </c>
      <c r="L405" s="38"/>
      <c r="M405" s="38"/>
      <c r="N405" s="492" t="str">
        <f t="shared" si="17"/>
        <v/>
      </c>
      <c r="O405" s="38"/>
      <c r="P405" s="38"/>
      <c r="Q405" s="495" t="str">
        <f t="shared" si="19"/>
        <v/>
      </c>
      <c r="R405" s="38"/>
    </row>
    <row r="406">
      <c r="A406" s="38"/>
      <c r="B406" s="38"/>
      <c r="C406" s="38"/>
      <c r="D406" s="38"/>
      <c r="E406" s="38"/>
      <c r="F406" s="38"/>
      <c r="G406" s="38"/>
      <c r="H406" s="36"/>
      <c r="I406" s="38"/>
      <c r="J406" s="36" t="str">
        <f t="shared" si="14"/>
        <v/>
      </c>
      <c r="K406" s="647" t="str">
        <f t="shared" si="16"/>
        <v/>
      </c>
      <c r="L406" s="38"/>
      <c r="M406" s="38"/>
      <c r="N406" s="492" t="str">
        <f t="shared" si="17"/>
        <v/>
      </c>
      <c r="O406" s="38"/>
      <c r="P406" s="38"/>
      <c r="Q406" s="495" t="str">
        <f t="shared" si="19"/>
        <v/>
      </c>
      <c r="R406" s="38"/>
    </row>
    <row r="407">
      <c r="A407" s="38"/>
      <c r="B407" s="38"/>
      <c r="C407" s="38"/>
      <c r="D407" s="38"/>
      <c r="E407" s="38"/>
      <c r="F407" s="38"/>
      <c r="G407" s="38"/>
      <c r="H407" s="36"/>
      <c r="I407" s="38"/>
      <c r="J407" s="36" t="str">
        <f t="shared" si="14"/>
        <v/>
      </c>
      <c r="K407" s="647" t="str">
        <f t="shared" si="16"/>
        <v/>
      </c>
      <c r="L407" s="38"/>
      <c r="M407" s="38"/>
      <c r="N407" s="492" t="str">
        <f t="shared" si="17"/>
        <v/>
      </c>
      <c r="O407" s="38"/>
      <c r="P407" s="38"/>
      <c r="Q407" s="495" t="str">
        <f t="shared" si="19"/>
        <v/>
      </c>
      <c r="R407" s="38"/>
    </row>
    <row r="408">
      <c r="A408" s="38"/>
      <c r="B408" s="38"/>
      <c r="C408" s="38"/>
      <c r="D408" s="38"/>
      <c r="E408" s="38"/>
      <c r="F408" s="38"/>
      <c r="G408" s="38"/>
      <c r="H408" s="36"/>
      <c r="I408" s="38"/>
      <c r="J408" s="36" t="str">
        <f t="shared" si="14"/>
        <v/>
      </c>
      <c r="K408" s="647" t="str">
        <f t="shared" si="16"/>
        <v/>
      </c>
      <c r="L408" s="38"/>
      <c r="M408" s="38"/>
      <c r="N408" s="492" t="str">
        <f t="shared" si="17"/>
        <v/>
      </c>
      <c r="O408" s="38"/>
      <c r="P408" s="38"/>
      <c r="Q408" s="495" t="str">
        <f t="shared" si="19"/>
        <v/>
      </c>
      <c r="R408" s="38"/>
    </row>
    <row r="409">
      <c r="A409" s="38"/>
      <c r="B409" s="38"/>
      <c r="C409" s="38"/>
      <c r="D409" s="38"/>
      <c r="E409" s="38"/>
      <c r="F409" s="38"/>
      <c r="G409" s="38"/>
      <c r="H409" s="36"/>
      <c r="I409" s="38"/>
      <c r="J409" s="36" t="str">
        <f t="shared" si="14"/>
        <v/>
      </c>
      <c r="K409" s="647" t="str">
        <f t="shared" si="16"/>
        <v/>
      </c>
      <c r="L409" s="38"/>
      <c r="M409" s="38"/>
      <c r="N409" s="492" t="str">
        <f t="shared" si="17"/>
        <v/>
      </c>
      <c r="O409" s="38"/>
      <c r="P409" s="38"/>
      <c r="Q409" s="495" t="str">
        <f t="shared" si="19"/>
        <v/>
      </c>
      <c r="R409" s="38"/>
    </row>
    <row r="410">
      <c r="A410" s="38"/>
      <c r="B410" s="38"/>
      <c r="C410" s="38"/>
      <c r="D410" s="38"/>
      <c r="E410" s="38"/>
      <c r="F410" s="38"/>
      <c r="G410" s="38"/>
      <c r="H410" s="36"/>
      <c r="I410" s="38"/>
      <c r="J410" s="36" t="str">
        <f t="shared" si="14"/>
        <v/>
      </c>
      <c r="K410" s="647" t="str">
        <f t="shared" si="16"/>
        <v/>
      </c>
      <c r="L410" s="38"/>
      <c r="M410" s="38"/>
      <c r="N410" s="492" t="str">
        <f t="shared" si="17"/>
        <v/>
      </c>
      <c r="O410" s="38"/>
      <c r="P410" s="38"/>
      <c r="Q410" s="495" t="str">
        <f t="shared" si="19"/>
        <v/>
      </c>
      <c r="R410" s="38"/>
    </row>
    <row r="411">
      <c r="A411" s="38"/>
      <c r="B411" s="38"/>
      <c r="C411" s="38"/>
      <c r="D411" s="38"/>
      <c r="E411" s="38"/>
      <c r="F411" s="38"/>
      <c r="G411" s="38"/>
      <c r="H411" s="36"/>
      <c r="I411" s="38"/>
      <c r="J411" s="36" t="str">
        <f t="shared" si="14"/>
        <v/>
      </c>
      <c r="K411" s="647" t="str">
        <f t="shared" si="16"/>
        <v/>
      </c>
      <c r="L411" s="38"/>
      <c r="M411" s="38"/>
      <c r="N411" s="492" t="str">
        <f t="shared" si="17"/>
        <v/>
      </c>
      <c r="O411" s="38"/>
      <c r="P411" s="38"/>
      <c r="Q411" s="495" t="str">
        <f t="shared" si="19"/>
        <v/>
      </c>
      <c r="R411" s="38"/>
    </row>
    <row r="412">
      <c r="A412" s="38"/>
      <c r="B412" s="38"/>
      <c r="C412" s="38"/>
      <c r="D412" s="38"/>
      <c r="E412" s="38"/>
      <c r="F412" s="38"/>
      <c r="G412" s="38"/>
      <c r="H412" s="36"/>
      <c r="I412" s="38"/>
      <c r="J412" s="36" t="str">
        <f t="shared" si="14"/>
        <v/>
      </c>
      <c r="K412" s="647" t="str">
        <f t="shared" si="16"/>
        <v/>
      </c>
      <c r="L412" s="38"/>
      <c r="M412" s="38"/>
      <c r="N412" s="492" t="str">
        <f t="shared" si="17"/>
        <v/>
      </c>
      <c r="O412" s="38"/>
      <c r="P412" s="38"/>
      <c r="Q412" s="495" t="str">
        <f t="shared" si="19"/>
        <v/>
      </c>
      <c r="R412" s="38"/>
    </row>
    <row r="413">
      <c r="A413" s="38"/>
      <c r="B413" s="38"/>
      <c r="C413" s="38"/>
      <c r="D413" s="38"/>
      <c r="E413" s="38"/>
      <c r="F413" s="38"/>
      <c r="G413" s="38"/>
      <c r="H413" s="36"/>
      <c r="I413" s="38"/>
      <c r="J413" s="36" t="str">
        <f t="shared" si="14"/>
        <v/>
      </c>
      <c r="K413" s="647" t="str">
        <f t="shared" si="16"/>
        <v/>
      </c>
      <c r="L413" s="38"/>
      <c r="M413" s="38"/>
      <c r="N413" s="492" t="str">
        <f t="shared" si="17"/>
        <v/>
      </c>
      <c r="O413" s="38"/>
      <c r="P413" s="38"/>
      <c r="Q413" s="495" t="str">
        <f t="shared" si="19"/>
        <v/>
      </c>
      <c r="R413" s="38"/>
    </row>
    <row r="414">
      <c r="A414" s="38"/>
      <c r="B414" s="38"/>
      <c r="C414" s="38"/>
      <c r="D414" s="38"/>
      <c r="E414" s="38"/>
      <c r="F414" s="38"/>
      <c r="G414" s="38"/>
      <c r="H414" s="36"/>
      <c r="I414" s="38"/>
      <c r="J414" s="36" t="str">
        <f t="shared" si="14"/>
        <v/>
      </c>
      <c r="K414" s="647" t="str">
        <f t="shared" si="16"/>
        <v/>
      </c>
      <c r="L414" s="38"/>
      <c r="M414" s="38"/>
      <c r="N414" s="492" t="str">
        <f t="shared" si="17"/>
        <v/>
      </c>
      <c r="O414" s="38"/>
      <c r="P414" s="38"/>
      <c r="Q414" s="495" t="str">
        <f t="shared" si="19"/>
        <v/>
      </c>
      <c r="R414" s="38"/>
    </row>
    <row r="415">
      <c r="A415" s="38"/>
      <c r="B415" s="38"/>
      <c r="C415" s="38"/>
      <c r="D415" s="38"/>
      <c r="E415" s="38"/>
      <c r="F415" s="38"/>
      <c r="G415" s="38"/>
      <c r="H415" s="36"/>
      <c r="I415" s="38"/>
      <c r="J415" s="36" t="str">
        <f t="shared" si="14"/>
        <v/>
      </c>
      <c r="K415" s="647" t="str">
        <f t="shared" si="16"/>
        <v/>
      </c>
      <c r="L415" s="38"/>
      <c r="M415" s="38"/>
      <c r="N415" s="492" t="str">
        <f t="shared" si="17"/>
        <v/>
      </c>
      <c r="O415" s="38"/>
      <c r="P415" s="38"/>
      <c r="Q415" s="495" t="str">
        <f t="shared" si="19"/>
        <v/>
      </c>
      <c r="R415" s="38"/>
    </row>
    <row r="416">
      <c r="A416" s="38"/>
      <c r="B416" s="38"/>
      <c r="C416" s="38"/>
      <c r="D416" s="38"/>
      <c r="E416" s="38"/>
      <c r="F416" s="38"/>
      <c r="G416" s="38"/>
      <c r="H416" s="36"/>
      <c r="I416" s="38"/>
      <c r="J416" s="36" t="str">
        <f t="shared" si="14"/>
        <v/>
      </c>
      <c r="K416" s="647" t="str">
        <f t="shared" si="16"/>
        <v/>
      </c>
      <c r="L416" s="38"/>
      <c r="M416" s="38"/>
      <c r="N416" s="492" t="str">
        <f t="shared" si="17"/>
        <v/>
      </c>
      <c r="O416" s="38"/>
      <c r="P416" s="38"/>
      <c r="Q416" s="495" t="str">
        <f t="shared" si="19"/>
        <v/>
      </c>
      <c r="R416" s="38"/>
    </row>
    <row r="417">
      <c r="A417" s="38"/>
      <c r="B417" s="38"/>
      <c r="C417" s="38"/>
      <c r="D417" s="38"/>
      <c r="E417" s="38"/>
      <c r="F417" s="38"/>
      <c r="G417" s="38"/>
      <c r="H417" s="36"/>
      <c r="I417" s="38"/>
      <c r="J417" s="36" t="str">
        <f t="shared" si="14"/>
        <v/>
      </c>
      <c r="K417" s="647" t="str">
        <f t="shared" si="16"/>
        <v/>
      </c>
      <c r="L417" s="38"/>
      <c r="M417" s="38"/>
      <c r="N417" s="492" t="str">
        <f t="shared" si="17"/>
        <v/>
      </c>
      <c r="O417" s="38"/>
      <c r="P417" s="38"/>
      <c r="Q417" s="495" t="str">
        <f t="shared" si="19"/>
        <v/>
      </c>
      <c r="R417" s="38"/>
    </row>
    <row r="418">
      <c r="A418" s="38"/>
      <c r="B418" s="38"/>
      <c r="C418" s="38"/>
      <c r="D418" s="38"/>
      <c r="E418" s="38"/>
      <c r="F418" s="38"/>
      <c r="G418" s="38"/>
      <c r="H418" s="36"/>
      <c r="I418" s="38"/>
      <c r="J418" s="36" t="str">
        <f t="shared" si="14"/>
        <v/>
      </c>
      <c r="K418" s="647" t="str">
        <f t="shared" si="16"/>
        <v/>
      </c>
      <c r="L418" s="38"/>
      <c r="M418" s="38"/>
      <c r="N418" s="492" t="str">
        <f t="shared" si="17"/>
        <v/>
      </c>
      <c r="O418" s="38"/>
      <c r="P418" s="38"/>
      <c r="Q418" s="495" t="str">
        <f t="shared" si="19"/>
        <v/>
      </c>
      <c r="R418" s="38"/>
    </row>
    <row r="419">
      <c r="A419" s="38"/>
      <c r="B419" s="38"/>
      <c r="C419" s="38"/>
      <c r="D419" s="38"/>
      <c r="E419" s="38"/>
      <c r="F419" s="38"/>
      <c r="G419" s="38"/>
      <c r="H419" s="36"/>
      <c r="I419" s="38"/>
      <c r="J419" s="36" t="str">
        <f t="shared" si="14"/>
        <v/>
      </c>
      <c r="K419" s="647" t="str">
        <f t="shared" si="16"/>
        <v/>
      </c>
      <c r="L419" s="38"/>
      <c r="M419" s="38"/>
      <c r="N419" s="492" t="str">
        <f t="shared" si="17"/>
        <v/>
      </c>
      <c r="O419" s="38"/>
      <c r="P419" s="38"/>
      <c r="Q419" s="495" t="str">
        <f t="shared" si="19"/>
        <v/>
      </c>
      <c r="R419" s="38"/>
    </row>
    <row r="420">
      <c r="A420" s="38"/>
      <c r="B420" s="38"/>
      <c r="C420" s="38"/>
      <c r="D420" s="38"/>
      <c r="E420" s="38"/>
      <c r="F420" s="38"/>
      <c r="G420" s="38"/>
      <c r="H420" s="36"/>
      <c r="I420" s="38"/>
      <c r="J420" s="36" t="str">
        <f t="shared" si="14"/>
        <v/>
      </c>
      <c r="K420" s="647" t="str">
        <f t="shared" si="16"/>
        <v/>
      </c>
      <c r="L420" s="38"/>
      <c r="M420" s="38"/>
      <c r="N420" s="492" t="str">
        <f t="shared" si="17"/>
        <v/>
      </c>
      <c r="O420" s="38"/>
      <c r="P420" s="38"/>
      <c r="Q420" s="495" t="str">
        <f t="shared" si="19"/>
        <v/>
      </c>
      <c r="R420" s="38"/>
    </row>
    <row r="421">
      <c r="A421" s="38"/>
      <c r="B421" s="38"/>
      <c r="C421" s="38"/>
      <c r="D421" s="38"/>
      <c r="E421" s="38"/>
      <c r="F421" s="38"/>
      <c r="G421" s="38"/>
      <c r="H421" s="36"/>
      <c r="I421" s="38"/>
      <c r="J421" s="36" t="str">
        <f t="shared" si="14"/>
        <v/>
      </c>
      <c r="K421" s="647" t="str">
        <f t="shared" si="16"/>
        <v/>
      </c>
      <c r="L421" s="38"/>
      <c r="M421" s="38"/>
      <c r="N421" s="492" t="str">
        <f t="shared" si="17"/>
        <v/>
      </c>
      <c r="O421" s="38"/>
      <c r="P421" s="38"/>
      <c r="Q421" s="495" t="str">
        <f t="shared" si="19"/>
        <v/>
      </c>
      <c r="R421" s="38"/>
    </row>
    <row r="422">
      <c r="A422" s="38"/>
      <c r="B422" s="38"/>
      <c r="C422" s="38"/>
      <c r="D422" s="38"/>
      <c r="E422" s="38"/>
      <c r="F422" s="38"/>
      <c r="G422" s="38"/>
      <c r="H422" s="36"/>
      <c r="I422" s="38"/>
      <c r="J422" s="36" t="str">
        <f t="shared" si="14"/>
        <v/>
      </c>
      <c r="K422" s="647" t="str">
        <f t="shared" si="16"/>
        <v/>
      </c>
      <c r="L422" s="38"/>
      <c r="M422" s="38"/>
      <c r="N422" s="492" t="str">
        <f t="shared" si="17"/>
        <v/>
      </c>
      <c r="O422" s="38"/>
      <c r="P422" s="38"/>
      <c r="Q422" s="495" t="str">
        <f t="shared" si="19"/>
        <v/>
      </c>
      <c r="R422" s="38"/>
    </row>
    <row r="423">
      <c r="A423" s="38"/>
      <c r="B423" s="38"/>
      <c r="C423" s="38"/>
      <c r="D423" s="38"/>
      <c r="E423" s="38"/>
      <c r="F423" s="38"/>
      <c r="G423" s="38"/>
      <c r="H423" s="36"/>
      <c r="I423" s="38"/>
      <c r="J423" s="36" t="str">
        <f t="shared" si="14"/>
        <v/>
      </c>
      <c r="K423" s="647" t="str">
        <f t="shared" si="16"/>
        <v/>
      </c>
      <c r="L423" s="38"/>
      <c r="M423" s="38"/>
      <c r="N423" s="492" t="str">
        <f t="shared" si="17"/>
        <v/>
      </c>
      <c r="O423" s="38"/>
      <c r="P423" s="38"/>
      <c r="Q423" s="495" t="str">
        <f t="shared" si="19"/>
        <v/>
      </c>
      <c r="R423" s="38"/>
    </row>
    <row r="424">
      <c r="A424" s="38"/>
      <c r="B424" s="38"/>
      <c r="C424" s="38"/>
      <c r="D424" s="38"/>
      <c r="E424" s="38"/>
      <c r="F424" s="38"/>
      <c r="G424" s="38"/>
      <c r="H424" s="36"/>
      <c r="I424" s="38"/>
      <c r="J424" s="36" t="str">
        <f t="shared" si="14"/>
        <v/>
      </c>
      <c r="K424" s="647" t="str">
        <f t="shared" si="16"/>
        <v/>
      </c>
      <c r="L424" s="38"/>
      <c r="M424" s="38"/>
      <c r="N424" s="492" t="str">
        <f t="shared" si="17"/>
        <v/>
      </c>
      <c r="O424" s="38"/>
      <c r="P424" s="38"/>
      <c r="Q424" s="495" t="str">
        <f t="shared" si="19"/>
        <v/>
      </c>
      <c r="R424" s="38"/>
    </row>
    <row r="425">
      <c r="A425" s="38"/>
      <c r="B425" s="38"/>
      <c r="C425" s="38"/>
      <c r="D425" s="38"/>
      <c r="E425" s="38"/>
      <c r="F425" s="38"/>
      <c r="G425" s="38"/>
      <c r="H425" s="36"/>
      <c r="I425" s="38"/>
      <c r="J425" s="36" t="str">
        <f t="shared" si="14"/>
        <v/>
      </c>
      <c r="K425" s="647" t="str">
        <f t="shared" si="16"/>
        <v/>
      </c>
      <c r="L425" s="38"/>
      <c r="M425" s="38"/>
      <c r="N425" s="492" t="str">
        <f t="shared" si="17"/>
        <v/>
      </c>
      <c r="O425" s="38"/>
      <c r="P425" s="38"/>
      <c r="Q425" s="495" t="str">
        <f t="shared" si="19"/>
        <v/>
      </c>
      <c r="R425" s="38"/>
    </row>
    <row r="426">
      <c r="A426" s="38"/>
      <c r="B426" s="38"/>
      <c r="C426" s="38"/>
      <c r="D426" s="38"/>
      <c r="E426" s="38"/>
      <c r="F426" s="38"/>
      <c r="G426" s="38"/>
      <c r="H426" s="36"/>
      <c r="I426" s="38"/>
      <c r="J426" s="36" t="str">
        <f t="shared" si="14"/>
        <v/>
      </c>
      <c r="K426" s="647" t="str">
        <f t="shared" si="16"/>
        <v/>
      </c>
      <c r="L426" s="38"/>
      <c r="M426" s="38"/>
      <c r="N426" s="492" t="str">
        <f t="shared" si="17"/>
        <v/>
      </c>
      <c r="O426" s="38"/>
      <c r="P426" s="38"/>
      <c r="Q426" s="495" t="str">
        <f t="shared" si="19"/>
        <v/>
      </c>
      <c r="R426" s="38"/>
    </row>
    <row r="427">
      <c r="A427" s="38"/>
      <c r="B427" s="38"/>
      <c r="C427" s="38"/>
      <c r="D427" s="38"/>
      <c r="E427" s="38"/>
      <c r="F427" s="38"/>
      <c r="G427" s="38"/>
      <c r="H427" s="36"/>
      <c r="I427" s="38"/>
      <c r="J427" s="36" t="str">
        <f t="shared" si="14"/>
        <v/>
      </c>
      <c r="K427" s="647" t="str">
        <f t="shared" si="16"/>
        <v/>
      </c>
      <c r="L427" s="38"/>
      <c r="M427" s="38"/>
      <c r="N427" s="492" t="str">
        <f t="shared" si="17"/>
        <v/>
      </c>
      <c r="O427" s="38"/>
      <c r="P427" s="38"/>
      <c r="Q427" s="495" t="str">
        <f t="shared" si="19"/>
        <v/>
      </c>
      <c r="R427" s="38"/>
    </row>
    <row r="428">
      <c r="A428" s="38"/>
      <c r="B428" s="38"/>
      <c r="C428" s="38"/>
      <c r="D428" s="38"/>
      <c r="E428" s="38"/>
      <c r="F428" s="38"/>
      <c r="G428" s="38"/>
      <c r="H428" s="36"/>
      <c r="I428" s="38"/>
      <c r="J428" s="36" t="str">
        <f t="shared" si="14"/>
        <v/>
      </c>
      <c r="K428" s="647" t="str">
        <f t="shared" si="16"/>
        <v/>
      </c>
      <c r="L428" s="38"/>
      <c r="M428" s="38"/>
      <c r="N428" s="492" t="str">
        <f t="shared" si="17"/>
        <v/>
      </c>
      <c r="O428" s="38"/>
      <c r="P428" s="38"/>
      <c r="Q428" s="495" t="str">
        <f t="shared" si="19"/>
        <v/>
      </c>
      <c r="R428" s="38"/>
    </row>
    <row r="429">
      <c r="A429" s="38"/>
      <c r="B429" s="38"/>
      <c r="C429" s="38"/>
      <c r="D429" s="38"/>
      <c r="E429" s="38"/>
      <c r="F429" s="38"/>
      <c r="G429" s="38"/>
      <c r="H429" s="36"/>
      <c r="I429" s="38"/>
      <c r="J429" s="36" t="str">
        <f t="shared" si="14"/>
        <v/>
      </c>
      <c r="K429" s="647" t="str">
        <f t="shared" si="16"/>
        <v/>
      </c>
      <c r="L429" s="38"/>
      <c r="M429" s="38"/>
      <c r="N429" s="492" t="str">
        <f t="shared" si="17"/>
        <v/>
      </c>
      <c r="O429" s="38"/>
      <c r="P429" s="38"/>
      <c r="Q429" s="495" t="str">
        <f t="shared" si="19"/>
        <v/>
      </c>
      <c r="R429" s="38"/>
    </row>
    <row r="430">
      <c r="A430" s="38"/>
      <c r="B430" s="38"/>
      <c r="C430" s="38"/>
      <c r="D430" s="38"/>
      <c r="E430" s="38"/>
      <c r="F430" s="38"/>
      <c r="G430" s="38"/>
      <c r="H430" s="36"/>
      <c r="I430" s="38"/>
      <c r="J430" s="36" t="str">
        <f t="shared" si="14"/>
        <v/>
      </c>
      <c r="K430" s="647" t="str">
        <f t="shared" si="16"/>
        <v/>
      </c>
      <c r="L430" s="38"/>
      <c r="M430" s="38"/>
      <c r="N430" s="492" t="str">
        <f t="shared" si="17"/>
        <v/>
      </c>
      <c r="O430" s="38"/>
      <c r="P430" s="38"/>
      <c r="Q430" s="495" t="str">
        <f t="shared" si="19"/>
        <v/>
      </c>
      <c r="R430" s="38"/>
    </row>
    <row r="431">
      <c r="A431" s="38"/>
      <c r="B431" s="38"/>
      <c r="C431" s="38"/>
      <c r="D431" s="38"/>
      <c r="E431" s="38"/>
      <c r="F431" s="38"/>
      <c r="G431" s="38"/>
      <c r="H431" s="36"/>
      <c r="I431" s="38"/>
      <c r="J431" s="36" t="str">
        <f t="shared" si="14"/>
        <v/>
      </c>
      <c r="K431" s="647" t="str">
        <f t="shared" si="16"/>
        <v/>
      </c>
      <c r="L431" s="38"/>
      <c r="M431" s="38"/>
      <c r="N431" s="492" t="str">
        <f t="shared" si="17"/>
        <v/>
      </c>
      <c r="O431" s="38"/>
      <c r="P431" s="38"/>
      <c r="Q431" s="495" t="str">
        <f t="shared" si="19"/>
        <v/>
      </c>
      <c r="R431" s="38"/>
    </row>
    <row r="432">
      <c r="A432" s="38"/>
      <c r="B432" s="38"/>
      <c r="C432" s="38"/>
      <c r="D432" s="38"/>
      <c r="E432" s="38"/>
      <c r="F432" s="38"/>
      <c r="G432" s="38"/>
      <c r="H432" s="36"/>
      <c r="I432" s="38"/>
      <c r="J432" s="36" t="str">
        <f t="shared" si="14"/>
        <v/>
      </c>
      <c r="K432" s="647" t="str">
        <f t="shared" si="16"/>
        <v/>
      </c>
      <c r="L432" s="38"/>
      <c r="M432" s="38"/>
      <c r="N432" s="492" t="str">
        <f t="shared" si="17"/>
        <v/>
      </c>
      <c r="O432" s="38"/>
      <c r="P432" s="38"/>
      <c r="Q432" s="495" t="str">
        <f t="shared" si="19"/>
        <v/>
      </c>
      <c r="R432" s="38"/>
    </row>
    <row r="433">
      <c r="A433" s="38"/>
      <c r="B433" s="38"/>
      <c r="C433" s="38"/>
      <c r="D433" s="38"/>
      <c r="E433" s="38"/>
      <c r="F433" s="38"/>
      <c r="G433" s="38"/>
      <c r="H433" s="36"/>
      <c r="I433" s="38"/>
      <c r="J433" s="36" t="str">
        <f t="shared" si="14"/>
        <v/>
      </c>
      <c r="K433" s="647" t="str">
        <f t="shared" si="16"/>
        <v/>
      </c>
      <c r="L433" s="38"/>
      <c r="M433" s="38"/>
      <c r="N433" s="492" t="str">
        <f t="shared" si="17"/>
        <v/>
      </c>
      <c r="O433" s="38"/>
      <c r="P433" s="38"/>
      <c r="Q433" s="495" t="str">
        <f t="shared" si="19"/>
        <v/>
      </c>
      <c r="R433" s="38"/>
    </row>
    <row r="434">
      <c r="A434" s="38"/>
      <c r="B434" s="38"/>
      <c r="C434" s="38"/>
      <c r="D434" s="38"/>
      <c r="E434" s="38"/>
      <c r="F434" s="38"/>
      <c r="G434" s="38"/>
      <c r="H434" s="36"/>
      <c r="I434" s="38"/>
      <c r="J434" s="36" t="str">
        <f t="shared" si="14"/>
        <v/>
      </c>
      <c r="K434" s="647" t="str">
        <f t="shared" si="16"/>
        <v/>
      </c>
      <c r="L434" s="38"/>
      <c r="M434" s="38"/>
      <c r="N434" s="492" t="str">
        <f t="shared" si="17"/>
        <v/>
      </c>
      <c r="O434" s="38"/>
      <c r="P434" s="38"/>
      <c r="Q434" s="495" t="str">
        <f t="shared" si="19"/>
        <v/>
      </c>
      <c r="R434" s="38"/>
    </row>
    <row r="435">
      <c r="A435" s="38"/>
      <c r="B435" s="38"/>
      <c r="C435" s="38"/>
      <c r="D435" s="38"/>
      <c r="E435" s="38"/>
      <c r="F435" s="38"/>
      <c r="G435" s="38"/>
      <c r="H435" s="36"/>
      <c r="I435" s="38"/>
      <c r="J435" s="36" t="str">
        <f t="shared" si="14"/>
        <v/>
      </c>
      <c r="K435" s="647" t="str">
        <f t="shared" si="16"/>
        <v/>
      </c>
      <c r="L435" s="38"/>
      <c r="M435" s="38"/>
      <c r="N435" s="492" t="str">
        <f t="shared" si="17"/>
        <v/>
      </c>
      <c r="O435" s="38"/>
      <c r="P435" s="38"/>
      <c r="Q435" s="495" t="str">
        <f t="shared" si="19"/>
        <v/>
      </c>
      <c r="R435" s="38"/>
    </row>
    <row r="436">
      <c r="A436" s="38"/>
      <c r="B436" s="38"/>
      <c r="C436" s="38"/>
      <c r="D436" s="38"/>
      <c r="E436" s="38"/>
      <c r="F436" s="38"/>
      <c r="G436" s="38"/>
      <c r="H436" s="36"/>
      <c r="I436" s="38"/>
      <c r="J436" s="36" t="str">
        <f t="shared" si="14"/>
        <v/>
      </c>
      <c r="K436" s="647" t="str">
        <f t="shared" si="16"/>
        <v/>
      </c>
      <c r="L436" s="38"/>
      <c r="M436" s="38"/>
      <c r="N436" s="492" t="str">
        <f t="shared" si="17"/>
        <v/>
      </c>
      <c r="O436" s="38"/>
      <c r="P436" s="38"/>
      <c r="Q436" s="495" t="str">
        <f t="shared" si="19"/>
        <v/>
      </c>
      <c r="R436" s="38"/>
    </row>
    <row r="437">
      <c r="A437" s="38"/>
      <c r="B437" s="38"/>
      <c r="C437" s="38"/>
      <c r="D437" s="38"/>
      <c r="E437" s="38"/>
      <c r="F437" s="38"/>
      <c r="G437" s="38"/>
      <c r="H437" s="36"/>
      <c r="I437" s="38"/>
      <c r="J437" s="36" t="str">
        <f t="shared" si="14"/>
        <v/>
      </c>
      <c r="K437" s="647" t="str">
        <f t="shared" si="16"/>
        <v/>
      </c>
      <c r="L437" s="38"/>
      <c r="M437" s="38"/>
      <c r="N437" s="492" t="str">
        <f t="shared" si="17"/>
        <v/>
      </c>
      <c r="O437" s="38"/>
      <c r="P437" s="38"/>
      <c r="Q437" s="495" t="str">
        <f t="shared" si="19"/>
        <v/>
      </c>
      <c r="R437" s="38"/>
    </row>
    <row r="438">
      <c r="A438" s="38"/>
      <c r="B438" s="38"/>
      <c r="C438" s="38"/>
      <c r="D438" s="38"/>
      <c r="E438" s="38"/>
      <c r="F438" s="38"/>
      <c r="G438" s="38"/>
      <c r="H438" s="36"/>
      <c r="I438" s="38"/>
      <c r="J438" s="36" t="str">
        <f t="shared" si="14"/>
        <v/>
      </c>
      <c r="K438" s="647" t="str">
        <f t="shared" si="16"/>
        <v/>
      </c>
      <c r="L438" s="38"/>
      <c r="M438" s="38"/>
      <c r="N438" s="492" t="str">
        <f t="shared" si="17"/>
        <v/>
      </c>
      <c r="O438" s="38"/>
      <c r="P438" s="38"/>
      <c r="Q438" s="495" t="str">
        <f t="shared" si="19"/>
        <v/>
      </c>
      <c r="R438" s="38"/>
    </row>
    <row r="439">
      <c r="A439" s="38"/>
      <c r="B439" s="38"/>
      <c r="C439" s="38"/>
      <c r="D439" s="38"/>
      <c r="E439" s="38"/>
      <c r="F439" s="38"/>
      <c r="G439" s="38"/>
      <c r="H439" s="36"/>
      <c r="I439" s="38"/>
      <c r="J439" s="36" t="str">
        <f t="shared" si="14"/>
        <v/>
      </c>
      <c r="K439" s="647" t="str">
        <f t="shared" si="16"/>
        <v/>
      </c>
      <c r="L439" s="38"/>
      <c r="M439" s="38"/>
      <c r="N439" s="492" t="str">
        <f t="shared" si="17"/>
        <v/>
      </c>
      <c r="O439" s="38"/>
      <c r="P439" s="38"/>
      <c r="Q439" s="495" t="str">
        <f t="shared" si="19"/>
        <v/>
      </c>
      <c r="R439" s="38"/>
    </row>
    <row r="440">
      <c r="A440" s="38"/>
      <c r="B440" s="38"/>
      <c r="C440" s="38"/>
      <c r="D440" s="38"/>
      <c r="E440" s="38"/>
      <c r="F440" s="38"/>
      <c r="G440" s="38"/>
      <c r="H440" s="36"/>
      <c r="I440" s="38"/>
      <c r="J440" s="36" t="str">
        <f t="shared" si="14"/>
        <v/>
      </c>
      <c r="K440" s="647" t="str">
        <f t="shared" si="16"/>
        <v/>
      </c>
      <c r="L440" s="38"/>
      <c r="M440" s="38"/>
      <c r="N440" s="492" t="str">
        <f t="shared" si="17"/>
        <v/>
      </c>
      <c r="O440" s="38"/>
      <c r="P440" s="38"/>
      <c r="Q440" s="495" t="str">
        <f t="shared" si="19"/>
        <v/>
      </c>
      <c r="R440" s="38"/>
    </row>
    <row r="441">
      <c r="A441" s="38"/>
      <c r="B441" s="38"/>
      <c r="C441" s="38"/>
      <c r="D441" s="38"/>
      <c r="E441" s="38"/>
      <c r="F441" s="38"/>
      <c r="G441" s="38"/>
      <c r="H441" s="36"/>
      <c r="I441" s="38"/>
      <c r="J441" s="36" t="str">
        <f t="shared" si="14"/>
        <v/>
      </c>
      <c r="K441" s="647" t="str">
        <f t="shared" si="16"/>
        <v/>
      </c>
      <c r="L441" s="38"/>
      <c r="M441" s="38"/>
      <c r="N441" s="492" t="str">
        <f t="shared" si="17"/>
        <v/>
      </c>
      <c r="O441" s="38"/>
      <c r="P441" s="38"/>
      <c r="Q441" s="495" t="str">
        <f t="shared" si="19"/>
        <v/>
      </c>
      <c r="R441" s="38"/>
    </row>
    <row r="442">
      <c r="A442" s="38"/>
      <c r="B442" s="38"/>
      <c r="C442" s="38"/>
      <c r="D442" s="38"/>
      <c r="E442" s="38"/>
      <c r="F442" s="38"/>
      <c r="G442" s="38"/>
      <c r="H442" s="36"/>
      <c r="I442" s="38"/>
      <c r="J442" s="36" t="str">
        <f t="shared" si="14"/>
        <v/>
      </c>
      <c r="K442" s="647" t="str">
        <f t="shared" si="16"/>
        <v/>
      </c>
      <c r="L442" s="38"/>
      <c r="M442" s="38"/>
      <c r="N442" s="492" t="str">
        <f t="shared" si="17"/>
        <v/>
      </c>
      <c r="O442" s="38"/>
      <c r="P442" s="38"/>
      <c r="Q442" s="495" t="str">
        <f t="shared" si="19"/>
        <v/>
      </c>
      <c r="R442" s="38"/>
    </row>
    <row r="443">
      <c r="A443" s="38"/>
      <c r="B443" s="38"/>
      <c r="C443" s="38"/>
      <c r="D443" s="38"/>
      <c r="E443" s="38"/>
      <c r="F443" s="38"/>
      <c r="G443" s="38"/>
      <c r="H443" s="36"/>
      <c r="I443" s="38"/>
      <c r="J443" s="36" t="str">
        <f t="shared" si="14"/>
        <v/>
      </c>
      <c r="K443" s="647" t="str">
        <f t="shared" si="16"/>
        <v/>
      </c>
      <c r="L443" s="38"/>
      <c r="M443" s="38"/>
      <c r="N443" s="492" t="str">
        <f t="shared" si="17"/>
        <v/>
      </c>
      <c r="O443" s="38"/>
      <c r="P443" s="38"/>
      <c r="Q443" s="495" t="str">
        <f t="shared" si="19"/>
        <v/>
      </c>
      <c r="R443" s="38"/>
    </row>
    <row r="444">
      <c r="A444" s="38"/>
      <c r="B444" s="38"/>
      <c r="C444" s="38"/>
      <c r="D444" s="38"/>
      <c r="E444" s="38"/>
      <c r="F444" s="38"/>
      <c r="G444" s="38"/>
      <c r="H444" s="36"/>
      <c r="I444" s="38"/>
      <c r="J444" s="36" t="str">
        <f t="shared" si="14"/>
        <v/>
      </c>
      <c r="K444" s="647" t="str">
        <f t="shared" si="16"/>
        <v/>
      </c>
      <c r="L444" s="38"/>
      <c r="M444" s="38"/>
      <c r="N444" s="492" t="str">
        <f t="shared" si="17"/>
        <v/>
      </c>
      <c r="O444" s="38"/>
      <c r="P444" s="38"/>
      <c r="Q444" s="495" t="str">
        <f t="shared" si="19"/>
        <v/>
      </c>
      <c r="R444" s="38"/>
    </row>
    <row r="445">
      <c r="A445" s="38"/>
      <c r="B445" s="38"/>
      <c r="C445" s="38"/>
      <c r="D445" s="38"/>
      <c r="E445" s="38"/>
      <c r="F445" s="38"/>
      <c r="G445" s="38"/>
      <c r="H445" s="36"/>
      <c r="I445" s="38"/>
      <c r="J445" s="36" t="str">
        <f t="shared" si="14"/>
        <v/>
      </c>
      <c r="K445" s="647" t="str">
        <f t="shared" si="16"/>
        <v/>
      </c>
      <c r="L445" s="38"/>
      <c r="M445" s="38"/>
      <c r="N445" s="492" t="str">
        <f t="shared" si="17"/>
        <v/>
      </c>
      <c r="O445" s="38"/>
      <c r="P445" s="38"/>
      <c r="Q445" s="495" t="str">
        <f t="shared" si="19"/>
        <v/>
      </c>
      <c r="R445" s="38"/>
    </row>
    <row r="446">
      <c r="A446" s="38"/>
      <c r="B446" s="38"/>
      <c r="C446" s="38"/>
      <c r="D446" s="38"/>
      <c r="E446" s="38"/>
      <c r="F446" s="38"/>
      <c r="G446" s="38"/>
      <c r="H446" s="36"/>
      <c r="I446" s="38"/>
      <c r="J446" s="36" t="str">
        <f t="shared" si="14"/>
        <v/>
      </c>
      <c r="K446" s="647" t="str">
        <f t="shared" si="16"/>
        <v/>
      </c>
      <c r="L446" s="38"/>
      <c r="M446" s="38"/>
      <c r="N446" s="492" t="str">
        <f t="shared" si="17"/>
        <v/>
      </c>
      <c r="O446" s="38"/>
      <c r="P446" s="38"/>
      <c r="Q446" s="495" t="str">
        <f t="shared" si="19"/>
        <v/>
      </c>
      <c r="R446" s="38"/>
    </row>
    <row r="447">
      <c r="A447" s="38"/>
      <c r="B447" s="38"/>
      <c r="C447" s="38"/>
      <c r="D447" s="38"/>
      <c r="E447" s="38"/>
      <c r="F447" s="38"/>
      <c r="G447" s="38"/>
      <c r="H447" s="36"/>
      <c r="I447" s="38"/>
      <c r="J447" s="36" t="str">
        <f t="shared" si="14"/>
        <v/>
      </c>
      <c r="K447" s="647" t="str">
        <f t="shared" si="16"/>
        <v/>
      </c>
      <c r="L447" s="38"/>
      <c r="M447" s="38"/>
      <c r="N447" s="492" t="str">
        <f t="shared" si="17"/>
        <v/>
      </c>
      <c r="O447" s="38"/>
      <c r="P447" s="38"/>
      <c r="Q447" s="495" t="str">
        <f t="shared" si="19"/>
        <v/>
      </c>
      <c r="R447" s="38"/>
    </row>
    <row r="448">
      <c r="A448" s="38"/>
      <c r="B448" s="38"/>
      <c r="C448" s="38"/>
      <c r="D448" s="38"/>
      <c r="E448" s="38"/>
      <c r="F448" s="38"/>
      <c r="G448" s="38"/>
      <c r="H448" s="36"/>
      <c r="I448" s="38"/>
      <c r="J448" s="36" t="str">
        <f t="shared" si="14"/>
        <v/>
      </c>
      <c r="K448" s="647" t="str">
        <f t="shared" si="16"/>
        <v/>
      </c>
      <c r="L448" s="38"/>
      <c r="M448" s="38"/>
      <c r="N448" s="492" t="str">
        <f t="shared" si="17"/>
        <v/>
      </c>
      <c r="O448" s="38"/>
      <c r="P448" s="38"/>
      <c r="Q448" s="495" t="str">
        <f t="shared" si="19"/>
        <v/>
      </c>
      <c r="R448" s="38"/>
    </row>
    <row r="449">
      <c r="A449" s="38"/>
      <c r="B449" s="38"/>
      <c r="C449" s="38"/>
      <c r="D449" s="38"/>
      <c r="E449" s="38"/>
      <c r="F449" s="38"/>
      <c r="G449" s="38"/>
      <c r="H449" s="36"/>
      <c r="I449" s="38"/>
      <c r="J449" s="36" t="str">
        <f t="shared" si="14"/>
        <v/>
      </c>
      <c r="K449" s="647" t="str">
        <f t="shared" si="16"/>
        <v/>
      </c>
      <c r="L449" s="38"/>
      <c r="M449" s="38"/>
      <c r="N449" s="492" t="str">
        <f t="shared" si="17"/>
        <v/>
      </c>
      <c r="O449" s="38"/>
      <c r="P449" s="38"/>
      <c r="Q449" s="495" t="str">
        <f t="shared" si="19"/>
        <v/>
      </c>
      <c r="R449" s="38"/>
    </row>
    <row r="450">
      <c r="A450" s="38"/>
      <c r="B450" s="38"/>
      <c r="C450" s="38"/>
      <c r="D450" s="38"/>
      <c r="E450" s="38"/>
      <c r="F450" s="38"/>
      <c r="G450" s="38"/>
      <c r="H450" s="36"/>
      <c r="I450" s="38"/>
      <c r="J450" s="36" t="str">
        <f t="shared" si="14"/>
        <v/>
      </c>
      <c r="K450" s="647" t="str">
        <f t="shared" si="16"/>
        <v/>
      </c>
      <c r="L450" s="38"/>
      <c r="M450" s="38"/>
      <c r="N450" s="492" t="str">
        <f t="shared" si="17"/>
        <v/>
      </c>
      <c r="O450" s="38"/>
      <c r="P450" s="38"/>
      <c r="Q450" s="495" t="str">
        <f t="shared" si="19"/>
        <v/>
      </c>
      <c r="R450" s="38"/>
    </row>
    <row r="451">
      <c r="A451" s="38"/>
      <c r="B451" s="38"/>
      <c r="C451" s="38"/>
      <c r="D451" s="38"/>
      <c r="E451" s="38"/>
      <c r="F451" s="38"/>
      <c r="G451" s="38"/>
      <c r="H451" s="36"/>
      <c r="I451" s="38"/>
      <c r="J451" s="36" t="str">
        <f t="shared" si="14"/>
        <v/>
      </c>
      <c r="K451" s="647" t="str">
        <f t="shared" si="16"/>
        <v/>
      </c>
      <c r="L451" s="38"/>
      <c r="M451" s="38"/>
      <c r="N451" s="492" t="str">
        <f t="shared" si="17"/>
        <v/>
      </c>
      <c r="O451" s="38"/>
      <c r="P451" s="38"/>
      <c r="Q451" s="495" t="str">
        <f t="shared" si="19"/>
        <v/>
      </c>
      <c r="R451" s="38"/>
    </row>
    <row r="452">
      <c r="A452" s="38"/>
      <c r="B452" s="38"/>
      <c r="C452" s="38"/>
      <c r="D452" s="38"/>
      <c r="E452" s="38"/>
      <c r="F452" s="38"/>
      <c r="G452" s="38"/>
      <c r="H452" s="36"/>
      <c r="I452" s="38"/>
      <c r="J452" s="36" t="str">
        <f t="shared" si="14"/>
        <v/>
      </c>
      <c r="K452" s="647" t="str">
        <f t="shared" si="16"/>
        <v/>
      </c>
      <c r="L452" s="38"/>
      <c r="M452" s="38"/>
      <c r="N452" s="492" t="str">
        <f t="shared" si="17"/>
        <v/>
      </c>
      <c r="O452" s="38"/>
      <c r="P452" s="38"/>
      <c r="Q452" s="495" t="str">
        <f t="shared" si="19"/>
        <v/>
      </c>
      <c r="R452" s="38"/>
    </row>
    <row r="453">
      <c r="A453" s="38"/>
      <c r="B453" s="38"/>
      <c r="C453" s="38"/>
      <c r="D453" s="38"/>
      <c r="E453" s="38"/>
      <c r="F453" s="38"/>
      <c r="G453" s="38"/>
      <c r="H453" s="36"/>
      <c r="I453" s="38"/>
      <c r="J453" s="36" t="str">
        <f t="shared" si="14"/>
        <v/>
      </c>
      <c r="K453" s="647" t="str">
        <f t="shared" si="16"/>
        <v/>
      </c>
      <c r="L453" s="38"/>
      <c r="M453" s="38"/>
      <c r="N453" s="492" t="str">
        <f t="shared" si="17"/>
        <v/>
      </c>
      <c r="O453" s="38"/>
      <c r="P453" s="38"/>
      <c r="Q453" s="495" t="str">
        <f t="shared" si="19"/>
        <v/>
      </c>
      <c r="R453" s="38"/>
    </row>
    <row r="454">
      <c r="A454" s="38"/>
      <c r="B454" s="38"/>
      <c r="C454" s="38"/>
      <c r="D454" s="38"/>
      <c r="E454" s="38"/>
      <c r="F454" s="38"/>
      <c r="G454" s="38"/>
      <c r="H454" s="36"/>
      <c r="I454" s="38"/>
      <c r="J454" s="36" t="str">
        <f t="shared" si="14"/>
        <v/>
      </c>
      <c r="K454" s="647" t="str">
        <f t="shared" si="16"/>
        <v/>
      </c>
      <c r="L454" s="38"/>
      <c r="M454" s="38"/>
      <c r="N454" s="492" t="str">
        <f t="shared" si="17"/>
        <v/>
      </c>
      <c r="O454" s="38"/>
      <c r="P454" s="38"/>
      <c r="Q454" s="495" t="str">
        <f t="shared" si="19"/>
        <v/>
      </c>
      <c r="R454" s="38"/>
    </row>
    <row r="455">
      <c r="A455" s="38"/>
      <c r="B455" s="38"/>
      <c r="C455" s="38"/>
      <c r="D455" s="38"/>
      <c r="E455" s="38"/>
      <c r="F455" s="38"/>
      <c r="G455" s="38"/>
      <c r="H455" s="36"/>
      <c r="I455" s="38"/>
      <c r="J455" s="36" t="str">
        <f t="shared" si="14"/>
        <v/>
      </c>
      <c r="K455" s="647" t="str">
        <f t="shared" si="16"/>
        <v/>
      </c>
      <c r="L455" s="38"/>
      <c r="M455" s="38"/>
      <c r="N455" s="492" t="str">
        <f t="shared" si="17"/>
        <v/>
      </c>
      <c r="O455" s="38"/>
      <c r="P455" s="38"/>
      <c r="Q455" s="495" t="str">
        <f t="shared" si="19"/>
        <v/>
      </c>
      <c r="R455" s="38"/>
    </row>
    <row r="456">
      <c r="A456" s="38"/>
      <c r="B456" s="38"/>
      <c r="C456" s="38"/>
      <c r="D456" s="38"/>
      <c r="E456" s="38"/>
      <c r="F456" s="38"/>
      <c r="G456" s="38"/>
      <c r="H456" s="36"/>
      <c r="I456" s="38"/>
      <c r="J456" s="36" t="str">
        <f t="shared" si="14"/>
        <v/>
      </c>
      <c r="K456" s="647" t="str">
        <f t="shared" si="16"/>
        <v/>
      </c>
      <c r="L456" s="38"/>
      <c r="M456" s="38"/>
      <c r="N456" s="492" t="str">
        <f t="shared" si="17"/>
        <v/>
      </c>
      <c r="O456" s="38"/>
      <c r="P456" s="38"/>
      <c r="Q456" s="495" t="str">
        <f t="shared" si="19"/>
        <v/>
      </c>
      <c r="R456" s="38"/>
    </row>
    <row r="457">
      <c r="A457" s="38"/>
      <c r="B457" s="38"/>
      <c r="C457" s="38"/>
      <c r="D457" s="38"/>
      <c r="E457" s="38"/>
      <c r="F457" s="38"/>
      <c r="G457" s="38"/>
      <c r="H457" s="36"/>
      <c r="I457" s="38"/>
      <c r="J457" s="36" t="str">
        <f t="shared" si="14"/>
        <v/>
      </c>
      <c r="K457" s="647" t="str">
        <f t="shared" si="16"/>
        <v/>
      </c>
      <c r="L457" s="38"/>
      <c r="M457" s="38"/>
      <c r="N457" s="492" t="str">
        <f t="shared" si="17"/>
        <v/>
      </c>
      <c r="O457" s="38"/>
      <c r="P457" s="38"/>
      <c r="Q457" s="495" t="str">
        <f t="shared" si="19"/>
        <v/>
      </c>
      <c r="R457" s="38"/>
    </row>
    <row r="458">
      <c r="A458" s="38"/>
      <c r="B458" s="38"/>
      <c r="C458" s="38"/>
      <c r="D458" s="38"/>
      <c r="E458" s="38"/>
      <c r="F458" s="38"/>
      <c r="G458" s="38"/>
      <c r="H458" s="36"/>
      <c r="I458" s="38"/>
      <c r="J458" s="36" t="str">
        <f t="shared" si="14"/>
        <v/>
      </c>
      <c r="K458" s="647" t="str">
        <f t="shared" si="16"/>
        <v/>
      </c>
      <c r="L458" s="38"/>
      <c r="M458" s="38"/>
      <c r="N458" s="492" t="str">
        <f t="shared" si="17"/>
        <v/>
      </c>
      <c r="O458" s="38"/>
      <c r="P458" s="38"/>
      <c r="Q458" s="495" t="str">
        <f t="shared" si="19"/>
        <v/>
      </c>
      <c r="R458" s="38"/>
    </row>
    <row r="459">
      <c r="A459" s="38"/>
      <c r="B459" s="38"/>
      <c r="C459" s="38"/>
      <c r="D459" s="38"/>
      <c r="E459" s="38"/>
      <c r="F459" s="38"/>
      <c r="G459" s="38"/>
      <c r="H459" s="36"/>
      <c r="I459" s="38"/>
      <c r="J459" s="36" t="str">
        <f t="shared" si="14"/>
        <v/>
      </c>
      <c r="K459" s="647" t="str">
        <f t="shared" si="16"/>
        <v/>
      </c>
      <c r="L459" s="38"/>
      <c r="M459" s="38"/>
      <c r="N459" s="492" t="str">
        <f t="shared" si="17"/>
        <v/>
      </c>
      <c r="O459" s="38"/>
      <c r="P459" s="38"/>
      <c r="Q459" s="495" t="str">
        <f t="shared" si="19"/>
        <v/>
      </c>
      <c r="R459" s="38"/>
    </row>
    <row r="460">
      <c r="A460" s="38"/>
      <c r="B460" s="38"/>
      <c r="C460" s="38"/>
      <c r="D460" s="38"/>
      <c r="E460" s="38"/>
      <c r="F460" s="38"/>
      <c r="G460" s="38"/>
      <c r="H460" s="36"/>
      <c r="I460" s="38"/>
      <c r="J460" s="36" t="str">
        <f t="shared" si="14"/>
        <v/>
      </c>
      <c r="K460" s="647" t="str">
        <f t="shared" si="16"/>
        <v/>
      </c>
      <c r="L460" s="38"/>
      <c r="M460" s="38"/>
      <c r="N460" s="492" t="str">
        <f t="shared" si="17"/>
        <v/>
      </c>
      <c r="O460" s="38"/>
      <c r="P460" s="38"/>
      <c r="Q460" s="495" t="str">
        <f t="shared" si="19"/>
        <v/>
      </c>
      <c r="R460" s="38"/>
    </row>
    <row r="461">
      <c r="A461" s="38"/>
      <c r="B461" s="38"/>
      <c r="C461" s="38"/>
      <c r="D461" s="38"/>
      <c r="E461" s="38"/>
      <c r="F461" s="38"/>
      <c r="G461" s="38"/>
      <c r="H461" s="36"/>
      <c r="I461" s="38"/>
      <c r="J461" s="36" t="str">
        <f t="shared" si="14"/>
        <v/>
      </c>
      <c r="K461" s="647" t="str">
        <f t="shared" si="16"/>
        <v/>
      </c>
      <c r="L461" s="38"/>
      <c r="M461" s="38"/>
      <c r="N461" s="492" t="str">
        <f t="shared" si="17"/>
        <v/>
      </c>
      <c r="O461" s="38"/>
      <c r="P461" s="38"/>
      <c r="Q461" s="495" t="str">
        <f t="shared" si="19"/>
        <v/>
      </c>
      <c r="R461" s="38"/>
    </row>
    <row r="462">
      <c r="A462" s="38"/>
      <c r="B462" s="38"/>
      <c r="C462" s="38"/>
      <c r="D462" s="38"/>
      <c r="E462" s="38"/>
      <c r="F462" s="38"/>
      <c r="G462" s="38"/>
      <c r="H462" s="36"/>
      <c r="I462" s="38"/>
      <c r="J462" s="36" t="str">
        <f t="shared" si="14"/>
        <v/>
      </c>
      <c r="K462" s="647" t="str">
        <f t="shared" si="16"/>
        <v/>
      </c>
      <c r="L462" s="38"/>
      <c r="M462" s="38"/>
      <c r="N462" s="492" t="str">
        <f t="shared" si="17"/>
        <v/>
      </c>
      <c r="O462" s="38"/>
      <c r="P462" s="38"/>
      <c r="Q462" s="495" t="str">
        <f t="shared" si="19"/>
        <v/>
      </c>
      <c r="R462" s="38"/>
    </row>
    <row r="463">
      <c r="A463" s="38"/>
      <c r="B463" s="38"/>
      <c r="C463" s="38"/>
      <c r="D463" s="38"/>
      <c r="E463" s="38"/>
      <c r="F463" s="38"/>
      <c r="G463" s="38"/>
      <c r="H463" s="36"/>
      <c r="I463" s="38"/>
      <c r="J463" s="36" t="str">
        <f t="shared" si="14"/>
        <v/>
      </c>
      <c r="K463" s="647" t="str">
        <f t="shared" si="16"/>
        <v/>
      </c>
      <c r="L463" s="38"/>
      <c r="M463" s="38"/>
      <c r="N463" s="492" t="str">
        <f t="shared" si="17"/>
        <v/>
      </c>
      <c r="O463" s="38"/>
      <c r="P463" s="38"/>
      <c r="Q463" s="495" t="str">
        <f t="shared" si="19"/>
        <v/>
      </c>
      <c r="R463" s="38"/>
    </row>
    <row r="464">
      <c r="A464" s="38"/>
      <c r="B464" s="38"/>
      <c r="C464" s="38"/>
      <c r="D464" s="38"/>
      <c r="E464" s="38"/>
      <c r="F464" s="38"/>
      <c r="G464" s="38"/>
      <c r="H464" s="36"/>
      <c r="I464" s="38"/>
      <c r="J464" s="36" t="str">
        <f t="shared" si="14"/>
        <v/>
      </c>
      <c r="K464" s="647" t="str">
        <f t="shared" si="16"/>
        <v/>
      </c>
      <c r="L464" s="38"/>
      <c r="M464" s="38"/>
      <c r="N464" s="492" t="str">
        <f t="shared" si="17"/>
        <v/>
      </c>
      <c r="O464" s="38"/>
      <c r="P464" s="38"/>
      <c r="Q464" s="495" t="str">
        <f t="shared" si="19"/>
        <v/>
      </c>
      <c r="R464" s="38"/>
    </row>
    <row r="465">
      <c r="A465" s="38"/>
      <c r="B465" s="38"/>
      <c r="C465" s="38"/>
      <c r="D465" s="38"/>
      <c r="E465" s="38"/>
      <c r="F465" s="38"/>
      <c r="G465" s="38"/>
      <c r="H465" s="36"/>
      <c r="I465" s="38"/>
      <c r="J465" s="36" t="str">
        <f t="shared" si="14"/>
        <v/>
      </c>
      <c r="K465" s="647" t="str">
        <f t="shared" si="16"/>
        <v/>
      </c>
      <c r="L465" s="38"/>
      <c r="M465" s="38"/>
      <c r="N465" s="492" t="str">
        <f t="shared" si="17"/>
        <v/>
      </c>
      <c r="O465" s="38"/>
      <c r="P465" s="38"/>
      <c r="Q465" s="495" t="str">
        <f t="shared" si="19"/>
        <v/>
      </c>
      <c r="R465" s="38"/>
    </row>
    <row r="466">
      <c r="A466" s="38"/>
      <c r="B466" s="38"/>
      <c r="C466" s="38"/>
      <c r="D466" s="38"/>
      <c r="E466" s="38"/>
      <c r="F466" s="38"/>
      <c r="G466" s="38"/>
      <c r="H466" s="36"/>
      <c r="I466" s="38"/>
      <c r="J466" s="36" t="str">
        <f t="shared" si="14"/>
        <v/>
      </c>
      <c r="K466" s="647" t="str">
        <f t="shared" si="16"/>
        <v/>
      </c>
      <c r="L466" s="38"/>
      <c r="M466" s="38"/>
      <c r="N466" s="492" t="str">
        <f t="shared" si="17"/>
        <v/>
      </c>
      <c r="O466" s="38"/>
      <c r="P466" s="38"/>
      <c r="Q466" s="495" t="str">
        <f t="shared" si="19"/>
        <v/>
      </c>
      <c r="R466" s="38"/>
    </row>
    <row r="467">
      <c r="A467" s="38"/>
      <c r="B467" s="38"/>
      <c r="C467" s="38"/>
      <c r="D467" s="38"/>
      <c r="E467" s="38"/>
      <c r="F467" s="38"/>
      <c r="G467" s="38"/>
      <c r="H467" s="36"/>
      <c r="I467" s="38"/>
      <c r="J467" s="36" t="str">
        <f t="shared" si="14"/>
        <v/>
      </c>
      <c r="K467" s="647" t="str">
        <f t="shared" si="16"/>
        <v/>
      </c>
      <c r="L467" s="38"/>
      <c r="M467" s="38"/>
      <c r="N467" s="492" t="str">
        <f t="shared" si="17"/>
        <v/>
      </c>
      <c r="O467" s="38"/>
      <c r="P467" s="38"/>
      <c r="Q467" s="495" t="str">
        <f t="shared" si="19"/>
        <v/>
      </c>
      <c r="R467" s="38"/>
    </row>
    <row r="468">
      <c r="A468" s="38"/>
      <c r="B468" s="38"/>
      <c r="C468" s="38"/>
      <c r="D468" s="38"/>
      <c r="E468" s="38"/>
      <c r="F468" s="38"/>
      <c r="G468" s="38"/>
      <c r="H468" s="36"/>
      <c r="I468" s="38"/>
      <c r="J468" s="36" t="str">
        <f t="shared" si="14"/>
        <v/>
      </c>
      <c r="K468" s="647" t="str">
        <f t="shared" si="16"/>
        <v/>
      </c>
      <c r="L468" s="38"/>
      <c r="M468" s="38"/>
      <c r="N468" s="492" t="str">
        <f t="shared" si="17"/>
        <v/>
      </c>
      <c r="O468" s="38"/>
      <c r="P468" s="38"/>
      <c r="Q468" s="495" t="str">
        <f t="shared" si="19"/>
        <v/>
      </c>
      <c r="R468" s="38"/>
    </row>
    <row r="469">
      <c r="A469" s="38"/>
      <c r="B469" s="38"/>
      <c r="C469" s="38"/>
      <c r="D469" s="38"/>
      <c r="E469" s="38"/>
      <c r="F469" s="38"/>
      <c r="G469" s="38"/>
      <c r="H469" s="36"/>
      <c r="I469" s="38"/>
      <c r="J469" s="36" t="str">
        <f t="shared" si="14"/>
        <v/>
      </c>
      <c r="K469" s="647" t="str">
        <f t="shared" si="16"/>
        <v/>
      </c>
      <c r="L469" s="38"/>
      <c r="M469" s="38"/>
      <c r="N469" s="492" t="str">
        <f t="shared" si="17"/>
        <v/>
      </c>
      <c r="O469" s="38"/>
      <c r="P469" s="38"/>
      <c r="Q469" s="495" t="str">
        <f t="shared" si="19"/>
        <v/>
      </c>
      <c r="R469" s="38"/>
    </row>
    <row r="470">
      <c r="A470" s="38"/>
      <c r="B470" s="38"/>
      <c r="C470" s="38"/>
      <c r="D470" s="38"/>
      <c r="E470" s="38"/>
      <c r="F470" s="38"/>
      <c r="G470" s="38"/>
      <c r="H470" s="36"/>
      <c r="I470" s="38"/>
      <c r="J470" s="36" t="str">
        <f t="shared" si="14"/>
        <v/>
      </c>
      <c r="K470" s="647" t="str">
        <f t="shared" si="16"/>
        <v/>
      </c>
      <c r="L470" s="38"/>
      <c r="M470" s="38"/>
      <c r="N470" s="492" t="str">
        <f t="shared" si="17"/>
        <v/>
      </c>
      <c r="O470" s="38"/>
      <c r="P470" s="38"/>
      <c r="Q470" s="495" t="str">
        <f t="shared" si="19"/>
        <v/>
      </c>
      <c r="R470" s="38"/>
    </row>
    <row r="471">
      <c r="A471" s="38"/>
      <c r="B471" s="38"/>
      <c r="C471" s="38"/>
      <c r="D471" s="38"/>
      <c r="E471" s="38"/>
      <c r="F471" s="38"/>
      <c r="G471" s="38"/>
      <c r="H471" s="36"/>
      <c r="I471" s="38"/>
      <c r="J471" s="36" t="str">
        <f t="shared" si="14"/>
        <v/>
      </c>
      <c r="K471" s="647" t="str">
        <f t="shared" si="16"/>
        <v/>
      </c>
      <c r="L471" s="38"/>
      <c r="M471" s="38"/>
      <c r="N471" s="492" t="str">
        <f t="shared" si="17"/>
        <v/>
      </c>
      <c r="O471" s="38"/>
      <c r="P471" s="38"/>
      <c r="Q471" s="495" t="str">
        <f t="shared" si="19"/>
        <v/>
      </c>
      <c r="R471" s="38"/>
    </row>
    <row r="472">
      <c r="A472" s="38"/>
      <c r="B472" s="38"/>
      <c r="C472" s="38"/>
      <c r="D472" s="38"/>
      <c r="E472" s="38"/>
      <c r="F472" s="38"/>
      <c r="G472" s="38"/>
      <c r="H472" s="36"/>
      <c r="I472" s="38"/>
      <c r="J472" s="36" t="str">
        <f t="shared" si="14"/>
        <v/>
      </c>
      <c r="K472" s="647" t="str">
        <f t="shared" si="16"/>
        <v/>
      </c>
      <c r="L472" s="38"/>
      <c r="M472" s="38"/>
      <c r="N472" s="492" t="str">
        <f t="shared" si="17"/>
        <v/>
      </c>
      <c r="O472" s="38"/>
      <c r="P472" s="38"/>
      <c r="Q472" s="495" t="str">
        <f t="shared" si="19"/>
        <v/>
      </c>
      <c r="R472" s="38"/>
    </row>
    <row r="473">
      <c r="A473" s="38"/>
      <c r="B473" s="38"/>
      <c r="C473" s="38"/>
      <c r="D473" s="38"/>
      <c r="E473" s="38"/>
      <c r="F473" s="38"/>
      <c r="G473" s="38"/>
      <c r="H473" s="36"/>
      <c r="I473" s="38"/>
      <c r="J473" s="36" t="str">
        <f t="shared" si="14"/>
        <v/>
      </c>
      <c r="K473" s="647" t="str">
        <f t="shared" si="16"/>
        <v/>
      </c>
      <c r="L473" s="38"/>
      <c r="M473" s="38"/>
      <c r="N473" s="492" t="str">
        <f t="shared" si="17"/>
        <v/>
      </c>
      <c r="O473" s="38"/>
      <c r="P473" s="38"/>
      <c r="Q473" s="495" t="str">
        <f t="shared" si="19"/>
        <v/>
      </c>
      <c r="R473" s="38"/>
    </row>
    <row r="474">
      <c r="A474" s="38"/>
      <c r="B474" s="38"/>
      <c r="C474" s="38"/>
      <c r="D474" s="38"/>
      <c r="E474" s="38"/>
      <c r="F474" s="38"/>
      <c r="G474" s="38"/>
      <c r="H474" s="36"/>
      <c r="I474" s="38"/>
      <c r="J474" s="36" t="str">
        <f t="shared" si="14"/>
        <v/>
      </c>
      <c r="K474" s="647" t="str">
        <f t="shared" si="16"/>
        <v/>
      </c>
      <c r="L474" s="38"/>
      <c r="M474" s="38"/>
      <c r="N474" s="492" t="str">
        <f t="shared" si="17"/>
        <v/>
      </c>
      <c r="O474" s="38"/>
      <c r="P474" s="38"/>
      <c r="Q474" s="495" t="str">
        <f t="shared" si="19"/>
        <v/>
      </c>
      <c r="R474" s="38"/>
    </row>
    <row r="475">
      <c r="A475" s="38"/>
      <c r="B475" s="38"/>
      <c r="C475" s="38"/>
      <c r="D475" s="38"/>
      <c r="E475" s="38"/>
      <c r="F475" s="38"/>
      <c r="G475" s="38"/>
      <c r="H475" s="36"/>
      <c r="I475" s="38"/>
      <c r="J475" s="36" t="str">
        <f t="shared" si="14"/>
        <v/>
      </c>
      <c r="K475" s="647" t="str">
        <f t="shared" si="16"/>
        <v/>
      </c>
      <c r="L475" s="38"/>
      <c r="M475" s="38"/>
      <c r="N475" s="492" t="str">
        <f t="shared" si="17"/>
        <v/>
      </c>
      <c r="O475" s="38"/>
      <c r="P475" s="38"/>
      <c r="Q475" s="495" t="str">
        <f t="shared" si="19"/>
        <v/>
      </c>
      <c r="R475" s="38"/>
    </row>
    <row r="476">
      <c r="A476" s="38"/>
      <c r="B476" s="38"/>
      <c r="C476" s="38"/>
      <c r="D476" s="38"/>
      <c r="E476" s="38"/>
      <c r="F476" s="38"/>
      <c r="G476" s="38"/>
      <c r="H476" s="36"/>
      <c r="I476" s="38"/>
      <c r="J476" s="36" t="str">
        <f t="shared" si="14"/>
        <v/>
      </c>
      <c r="K476" s="647" t="str">
        <f t="shared" si="16"/>
        <v/>
      </c>
      <c r="L476" s="38"/>
      <c r="M476" s="38"/>
      <c r="N476" s="492" t="str">
        <f t="shared" si="17"/>
        <v/>
      </c>
      <c r="O476" s="38"/>
      <c r="P476" s="38"/>
      <c r="Q476" s="495" t="str">
        <f t="shared" si="19"/>
        <v/>
      </c>
      <c r="R476" s="38"/>
    </row>
    <row r="477">
      <c r="A477" s="38"/>
      <c r="B477" s="38"/>
      <c r="C477" s="38"/>
      <c r="D477" s="38"/>
      <c r="E477" s="38"/>
      <c r="F477" s="38"/>
      <c r="G477" s="38"/>
      <c r="H477" s="36"/>
      <c r="I477" s="38"/>
      <c r="J477" s="36" t="str">
        <f t="shared" si="14"/>
        <v/>
      </c>
      <c r="K477" s="647" t="str">
        <f t="shared" si="16"/>
        <v/>
      </c>
      <c r="L477" s="38"/>
      <c r="M477" s="38"/>
      <c r="N477" s="492" t="str">
        <f t="shared" si="17"/>
        <v/>
      </c>
      <c r="O477" s="38"/>
      <c r="P477" s="38"/>
      <c r="Q477" s="495" t="str">
        <f t="shared" si="19"/>
        <v/>
      </c>
      <c r="R477" s="38"/>
    </row>
    <row r="478">
      <c r="A478" s="38"/>
      <c r="B478" s="38"/>
      <c r="C478" s="38"/>
      <c r="D478" s="38"/>
      <c r="E478" s="38"/>
      <c r="F478" s="38"/>
      <c r="G478" s="38"/>
      <c r="H478" s="36"/>
      <c r="I478" s="38"/>
      <c r="J478" s="36" t="str">
        <f t="shared" si="14"/>
        <v/>
      </c>
      <c r="K478" s="647" t="str">
        <f t="shared" si="16"/>
        <v/>
      </c>
      <c r="L478" s="38"/>
      <c r="M478" s="38"/>
      <c r="N478" s="492" t="str">
        <f t="shared" si="17"/>
        <v/>
      </c>
      <c r="O478" s="38"/>
      <c r="P478" s="38"/>
      <c r="Q478" s="495" t="str">
        <f t="shared" si="19"/>
        <v/>
      </c>
      <c r="R478" s="38"/>
    </row>
    <row r="479">
      <c r="A479" s="38"/>
      <c r="B479" s="38"/>
      <c r="C479" s="38"/>
      <c r="D479" s="38"/>
      <c r="E479" s="38"/>
      <c r="F479" s="38"/>
      <c r="G479" s="38"/>
      <c r="H479" s="36"/>
      <c r="I479" s="38"/>
      <c r="J479" s="36" t="str">
        <f t="shared" si="14"/>
        <v/>
      </c>
      <c r="K479" s="647" t="str">
        <f t="shared" si="16"/>
        <v/>
      </c>
      <c r="L479" s="38"/>
      <c r="M479" s="38"/>
      <c r="N479" s="492" t="str">
        <f t="shared" si="17"/>
        <v/>
      </c>
      <c r="O479" s="38"/>
      <c r="P479" s="38"/>
      <c r="Q479" s="495" t="str">
        <f t="shared" si="19"/>
        <v/>
      </c>
      <c r="R479" s="38"/>
    </row>
    <row r="480">
      <c r="A480" s="38"/>
      <c r="B480" s="38"/>
      <c r="C480" s="38"/>
      <c r="D480" s="38"/>
      <c r="E480" s="38"/>
      <c r="F480" s="38"/>
      <c r="G480" s="38"/>
      <c r="H480" s="36"/>
      <c r="I480" s="38"/>
      <c r="J480" s="36" t="str">
        <f t="shared" si="14"/>
        <v/>
      </c>
      <c r="K480" s="647" t="str">
        <f t="shared" si="16"/>
        <v/>
      </c>
      <c r="L480" s="38"/>
      <c r="M480" s="38"/>
      <c r="N480" s="492" t="str">
        <f t="shared" si="17"/>
        <v/>
      </c>
      <c r="O480" s="38"/>
      <c r="P480" s="38"/>
      <c r="Q480" s="495" t="str">
        <f t="shared" si="19"/>
        <v/>
      </c>
      <c r="R480" s="38"/>
    </row>
    <row r="481">
      <c r="A481" s="38"/>
      <c r="B481" s="38"/>
      <c r="C481" s="38"/>
      <c r="D481" s="38"/>
      <c r="E481" s="38"/>
      <c r="F481" s="38"/>
      <c r="G481" s="38"/>
      <c r="H481" s="36"/>
      <c r="I481" s="38"/>
      <c r="J481" s="36" t="str">
        <f t="shared" si="14"/>
        <v/>
      </c>
      <c r="K481" s="647" t="str">
        <f t="shared" si="16"/>
        <v/>
      </c>
      <c r="L481" s="38"/>
      <c r="M481" s="38"/>
      <c r="N481" s="492" t="str">
        <f t="shared" si="17"/>
        <v/>
      </c>
      <c r="O481" s="38"/>
      <c r="P481" s="38"/>
      <c r="Q481" s="495" t="str">
        <f t="shared" si="19"/>
        <v/>
      </c>
      <c r="R481" s="38"/>
    </row>
    <row r="482">
      <c r="A482" s="38"/>
      <c r="B482" s="38"/>
      <c r="C482" s="38"/>
      <c r="D482" s="38"/>
      <c r="E482" s="38"/>
      <c r="F482" s="38"/>
      <c r="G482" s="38"/>
      <c r="H482" s="36"/>
      <c r="I482" s="38"/>
      <c r="J482" s="36" t="str">
        <f t="shared" si="14"/>
        <v/>
      </c>
      <c r="K482" s="647" t="str">
        <f t="shared" si="16"/>
        <v/>
      </c>
      <c r="L482" s="38"/>
      <c r="M482" s="38"/>
      <c r="N482" s="492" t="str">
        <f t="shared" si="17"/>
        <v/>
      </c>
      <c r="O482" s="38"/>
      <c r="P482" s="38"/>
      <c r="Q482" s="495" t="str">
        <f t="shared" si="19"/>
        <v/>
      </c>
      <c r="R482" s="38"/>
    </row>
    <row r="483">
      <c r="A483" s="38"/>
      <c r="B483" s="38"/>
      <c r="C483" s="38"/>
      <c r="D483" s="38"/>
      <c r="E483" s="38"/>
      <c r="F483" s="38"/>
      <c r="G483" s="38"/>
      <c r="H483" s="36"/>
      <c r="I483" s="38"/>
      <c r="J483" s="36" t="str">
        <f t="shared" si="14"/>
        <v/>
      </c>
      <c r="K483" s="647" t="str">
        <f t="shared" si="16"/>
        <v/>
      </c>
      <c r="L483" s="38"/>
      <c r="M483" s="38"/>
      <c r="N483" s="492" t="str">
        <f t="shared" si="17"/>
        <v/>
      </c>
      <c r="O483" s="38"/>
      <c r="P483" s="38"/>
      <c r="Q483" s="495" t="str">
        <f t="shared" si="19"/>
        <v/>
      </c>
      <c r="R483" s="38"/>
    </row>
    <row r="484">
      <c r="A484" s="38"/>
      <c r="B484" s="38"/>
      <c r="C484" s="38"/>
      <c r="D484" s="38"/>
      <c r="E484" s="38"/>
      <c r="F484" s="38"/>
      <c r="G484" s="38"/>
      <c r="H484" s="36"/>
      <c r="I484" s="38"/>
      <c r="J484" s="36" t="str">
        <f t="shared" si="14"/>
        <v/>
      </c>
      <c r="K484" s="647" t="str">
        <f t="shared" si="16"/>
        <v/>
      </c>
      <c r="L484" s="38"/>
      <c r="M484" s="38"/>
      <c r="N484" s="492" t="str">
        <f t="shared" si="17"/>
        <v/>
      </c>
      <c r="O484" s="38"/>
      <c r="P484" s="38"/>
      <c r="Q484" s="495" t="str">
        <f t="shared" si="19"/>
        <v/>
      </c>
      <c r="R484" s="38"/>
    </row>
    <row r="485">
      <c r="A485" s="38"/>
      <c r="B485" s="38"/>
      <c r="C485" s="38"/>
      <c r="D485" s="38"/>
      <c r="E485" s="38"/>
      <c r="F485" s="38"/>
      <c r="G485" s="38"/>
      <c r="H485" s="36"/>
      <c r="I485" s="38"/>
      <c r="J485" s="36" t="str">
        <f t="shared" si="14"/>
        <v/>
      </c>
      <c r="K485" s="647" t="str">
        <f t="shared" si="16"/>
        <v/>
      </c>
      <c r="L485" s="38"/>
      <c r="M485" s="38"/>
      <c r="N485" s="492" t="str">
        <f t="shared" si="17"/>
        <v/>
      </c>
      <c r="O485" s="38"/>
      <c r="P485" s="38"/>
      <c r="Q485" s="495" t="str">
        <f t="shared" si="19"/>
        <v/>
      </c>
      <c r="R485" s="38"/>
    </row>
    <row r="486">
      <c r="A486" s="38"/>
      <c r="B486" s="38"/>
      <c r="C486" s="38"/>
      <c r="D486" s="38"/>
      <c r="E486" s="38"/>
      <c r="F486" s="38"/>
      <c r="G486" s="38"/>
      <c r="H486" s="36"/>
      <c r="I486" s="38"/>
      <c r="J486" s="36" t="str">
        <f t="shared" si="14"/>
        <v/>
      </c>
      <c r="K486" s="647" t="str">
        <f t="shared" si="16"/>
        <v/>
      </c>
      <c r="L486" s="38"/>
      <c r="M486" s="38"/>
      <c r="N486" s="492" t="str">
        <f t="shared" si="17"/>
        <v/>
      </c>
      <c r="O486" s="38"/>
      <c r="P486" s="38"/>
      <c r="Q486" s="495" t="str">
        <f t="shared" si="19"/>
        <v/>
      </c>
      <c r="R486" s="38"/>
    </row>
    <row r="487">
      <c r="A487" s="38"/>
      <c r="B487" s="38"/>
      <c r="C487" s="38"/>
      <c r="D487" s="38"/>
      <c r="E487" s="38"/>
      <c r="F487" s="38"/>
      <c r="G487" s="38"/>
      <c r="H487" s="36"/>
      <c r="I487" s="38"/>
      <c r="J487" s="36" t="str">
        <f t="shared" si="14"/>
        <v/>
      </c>
      <c r="K487" s="647" t="str">
        <f t="shared" si="16"/>
        <v/>
      </c>
      <c r="L487" s="38"/>
      <c r="M487" s="38"/>
      <c r="N487" s="492" t="str">
        <f t="shared" si="17"/>
        <v/>
      </c>
      <c r="O487" s="38"/>
      <c r="P487" s="38"/>
      <c r="Q487" s="495" t="str">
        <f t="shared" si="19"/>
        <v/>
      </c>
      <c r="R487" s="38"/>
    </row>
    <row r="488">
      <c r="A488" s="38"/>
      <c r="B488" s="38"/>
      <c r="C488" s="38"/>
      <c r="D488" s="38"/>
      <c r="E488" s="38"/>
      <c r="F488" s="38"/>
      <c r="G488" s="38"/>
      <c r="H488" s="36"/>
      <c r="I488" s="38"/>
      <c r="J488" s="36" t="str">
        <f t="shared" si="14"/>
        <v/>
      </c>
      <c r="K488" s="647" t="str">
        <f t="shared" si="16"/>
        <v/>
      </c>
      <c r="L488" s="38"/>
      <c r="M488" s="38"/>
      <c r="N488" s="492" t="str">
        <f t="shared" si="17"/>
        <v/>
      </c>
      <c r="O488" s="38"/>
      <c r="P488" s="38"/>
      <c r="Q488" s="495" t="str">
        <f t="shared" si="19"/>
        <v/>
      </c>
      <c r="R488" s="38"/>
    </row>
    <row r="489">
      <c r="A489" s="38"/>
      <c r="B489" s="38"/>
      <c r="C489" s="38"/>
      <c r="D489" s="38"/>
      <c r="E489" s="38"/>
      <c r="F489" s="38"/>
      <c r="G489" s="38"/>
      <c r="H489" s="36"/>
      <c r="I489" s="38"/>
      <c r="J489" s="36" t="str">
        <f t="shared" si="14"/>
        <v/>
      </c>
      <c r="K489" s="647" t="str">
        <f t="shared" si="16"/>
        <v/>
      </c>
      <c r="L489" s="38"/>
      <c r="M489" s="38"/>
      <c r="N489" s="492" t="str">
        <f t="shared" si="17"/>
        <v/>
      </c>
      <c r="O489" s="38"/>
      <c r="P489" s="38"/>
      <c r="Q489" s="495" t="str">
        <f t="shared" si="19"/>
        <v/>
      </c>
      <c r="R489" s="38"/>
    </row>
    <row r="490">
      <c r="A490" s="38"/>
      <c r="B490" s="38"/>
      <c r="C490" s="38"/>
      <c r="D490" s="38"/>
      <c r="E490" s="38"/>
      <c r="F490" s="38"/>
      <c r="G490" s="38"/>
      <c r="H490" s="36"/>
      <c r="I490" s="38"/>
      <c r="J490" s="36" t="str">
        <f t="shared" si="14"/>
        <v/>
      </c>
      <c r="K490" s="647" t="str">
        <f t="shared" si="16"/>
        <v/>
      </c>
      <c r="L490" s="38"/>
      <c r="M490" s="38"/>
      <c r="N490" s="492" t="str">
        <f t="shared" si="17"/>
        <v/>
      </c>
      <c r="O490" s="38"/>
      <c r="P490" s="38"/>
      <c r="Q490" s="495" t="str">
        <f t="shared" si="19"/>
        <v/>
      </c>
      <c r="R490" s="38"/>
    </row>
    <row r="491">
      <c r="A491" s="38"/>
      <c r="B491" s="38"/>
      <c r="C491" s="38"/>
      <c r="D491" s="38"/>
      <c r="E491" s="38"/>
      <c r="F491" s="38"/>
      <c r="G491" s="38"/>
      <c r="H491" s="36"/>
      <c r="I491" s="38"/>
      <c r="J491" s="36" t="str">
        <f t="shared" si="14"/>
        <v/>
      </c>
      <c r="K491" s="647" t="str">
        <f t="shared" si="16"/>
        <v/>
      </c>
      <c r="L491" s="38"/>
      <c r="M491" s="38"/>
      <c r="N491" s="492" t="str">
        <f t="shared" si="17"/>
        <v/>
      </c>
      <c r="O491" s="38"/>
      <c r="P491" s="38"/>
      <c r="Q491" s="495" t="str">
        <f t="shared" si="19"/>
        <v/>
      </c>
      <c r="R491" s="38"/>
    </row>
    <row r="492">
      <c r="A492" s="38"/>
      <c r="B492" s="38"/>
      <c r="C492" s="38"/>
      <c r="D492" s="38"/>
      <c r="E492" s="38"/>
      <c r="F492" s="38"/>
      <c r="G492" s="38"/>
      <c r="H492" s="36"/>
      <c r="I492" s="38"/>
      <c r="J492" s="36" t="str">
        <f t="shared" si="14"/>
        <v/>
      </c>
      <c r="K492" s="647" t="str">
        <f t="shared" si="16"/>
        <v/>
      </c>
      <c r="L492" s="38"/>
      <c r="M492" s="38"/>
      <c r="N492" s="492" t="str">
        <f t="shared" si="17"/>
        <v/>
      </c>
      <c r="O492" s="38"/>
      <c r="P492" s="38"/>
      <c r="Q492" s="495" t="str">
        <f t="shared" si="19"/>
        <v/>
      </c>
      <c r="R492" s="38"/>
    </row>
    <row r="493">
      <c r="A493" s="38"/>
      <c r="B493" s="38"/>
      <c r="C493" s="38"/>
      <c r="D493" s="38"/>
      <c r="E493" s="38"/>
      <c r="F493" s="38"/>
      <c r="G493" s="38"/>
      <c r="H493" s="36"/>
      <c r="I493" s="38"/>
      <c r="J493" s="36" t="str">
        <f t="shared" si="14"/>
        <v/>
      </c>
      <c r="K493" s="647" t="str">
        <f t="shared" si="16"/>
        <v/>
      </c>
      <c r="L493" s="38"/>
      <c r="M493" s="38"/>
      <c r="N493" s="492" t="str">
        <f t="shared" si="17"/>
        <v/>
      </c>
      <c r="O493" s="38"/>
      <c r="P493" s="38"/>
      <c r="Q493" s="495" t="str">
        <f t="shared" si="19"/>
        <v/>
      </c>
      <c r="R493" s="38"/>
    </row>
    <row r="494">
      <c r="A494" s="38"/>
      <c r="B494" s="38"/>
      <c r="C494" s="38"/>
      <c r="D494" s="38"/>
      <c r="E494" s="38"/>
      <c r="F494" s="38"/>
      <c r="G494" s="38"/>
      <c r="H494" s="36"/>
      <c r="I494" s="38"/>
      <c r="J494" s="36" t="str">
        <f t="shared" si="14"/>
        <v/>
      </c>
      <c r="K494" s="647" t="str">
        <f t="shared" si="16"/>
        <v/>
      </c>
      <c r="L494" s="38"/>
      <c r="M494" s="38"/>
      <c r="N494" s="492" t="str">
        <f t="shared" si="17"/>
        <v/>
      </c>
      <c r="O494" s="38"/>
      <c r="P494" s="38"/>
      <c r="Q494" s="495" t="str">
        <f t="shared" si="19"/>
        <v/>
      </c>
      <c r="R494" s="38"/>
    </row>
    <row r="495">
      <c r="A495" s="38"/>
      <c r="B495" s="38"/>
      <c r="C495" s="38"/>
      <c r="D495" s="38"/>
      <c r="E495" s="38"/>
      <c r="F495" s="38"/>
      <c r="G495" s="38"/>
      <c r="H495" s="36"/>
      <c r="I495" s="38"/>
      <c r="J495" s="36" t="str">
        <f t="shared" si="14"/>
        <v/>
      </c>
      <c r="K495" s="647" t="str">
        <f t="shared" si="16"/>
        <v/>
      </c>
      <c r="L495" s="38"/>
      <c r="M495" s="38"/>
      <c r="N495" s="492" t="str">
        <f t="shared" si="17"/>
        <v/>
      </c>
      <c r="O495" s="38"/>
      <c r="P495" s="38"/>
      <c r="Q495" s="495" t="str">
        <f t="shared" si="19"/>
        <v/>
      </c>
      <c r="R495" s="38"/>
    </row>
    <row r="496">
      <c r="A496" s="38"/>
      <c r="B496" s="38"/>
      <c r="C496" s="38"/>
      <c r="D496" s="38"/>
      <c r="E496" s="38"/>
      <c r="F496" s="38"/>
      <c r="G496" s="38"/>
      <c r="H496" s="36"/>
      <c r="I496" s="38"/>
      <c r="J496" s="36" t="str">
        <f t="shared" si="14"/>
        <v/>
      </c>
      <c r="K496" s="647" t="str">
        <f t="shared" si="16"/>
        <v/>
      </c>
      <c r="L496" s="38"/>
      <c r="M496" s="38"/>
      <c r="N496" s="492" t="str">
        <f t="shared" si="17"/>
        <v/>
      </c>
      <c r="O496" s="38"/>
      <c r="P496" s="38"/>
      <c r="Q496" s="495" t="str">
        <f t="shared" si="19"/>
        <v/>
      </c>
      <c r="R496" s="38"/>
    </row>
    <row r="497">
      <c r="A497" s="38"/>
      <c r="B497" s="38"/>
      <c r="C497" s="38"/>
      <c r="D497" s="38"/>
      <c r="E497" s="38"/>
      <c r="F497" s="38"/>
      <c r="G497" s="38"/>
      <c r="H497" s="36"/>
      <c r="I497" s="38"/>
      <c r="J497" s="36" t="str">
        <f t="shared" si="14"/>
        <v/>
      </c>
      <c r="K497" s="647" t="str">
        <f t="shared" si="16"/>
        <v/>
      </c>
      <c r="L497" s="38"/>
      <c r="M497" s="38"/>
      <c r="N497" s="492" t="str">
        <f t="shared" si="17"/>
        <v/>
      </c>
      <c r="O497" s="38"/>
      <c r="P497" s="38"/>
      <c r="Q497" s="495" t="str">
        <f t="shared" si="19"/>
        <v/>
      </c>
      <c r="R497" s="38"/>
    </row>
    <row r="498">
      <c r="A498" s="38"/>
      <c r="B498" s="38"/>
      <c r="C498" s="38"/>
      <c r="D498" s="38"/>
      <c r="E498" s="38"/>
      <c r="F498" s="38"/>
      <c r="G498" s="38"/>
      <c r="H498" s="36"/>
      <c r="I498" s="38"/>
      <c r="J498" s="36" t="str">
        <f t="shared" si="14"/>
        <v/>
      </c>
      <c r="K498" s="647" t="str">
        <f t="shared" si="16"/>
        <v/>
      </c>
      <c r="L498" s="38"/>
      <c r="M498" s="38"/>
      <c r="N498" s="492" t="str">
        <f t="shared" si="17"/>
        <v/>
      </c>
      <c r="O498" s="38"/>
      <c r="P498" s="38"/>
      <c r="Q498" s="495" t="str">
        <f t="shared" si="19"/>
        <v/>
      </c>
      <c r="R498" s="38"/>
    </row>
    <row r="499">
      <c r="A499" s="38"/>
      <c r="B499" s="38"/>
      <c r="C499" s="38"/>
      <c r="D499" s="38"/>
      <c r="E499" s="38"/>
      <c r="F499" s="38"/>
      <c r="G499" s="38"/>
      <c r="H499" s="36"/>
      <c r="I499" s="38"/>
      <c r="J499" s="36" t="str">
        <f t="shared" si="14"/>
        <v/>
      </c>
      <c r="K499" s="647" t="str">
        <f t="shared" si="16"/>
        <v/>
      </c>
      <c r="L499" s="38"/>
      <c r="M499" s="38"/>
      <c r="N499" s="492" t="str">
        <f t="shared" si="17"/>
        <v/>
      </c>
      <c r="O499" s="38"/>
      <c r="P499" s="38"/>
      <c r="Q499" s="495" t="str">
        <f t="shared" si="19"/>
        <v/>
      </c>
      <c r="R499" s="38"/>
    </row>
    <row r="500">
      <c r="A500" s="38"/>
      <c r="B500" s="38"/>
      <c r="C500" s="38"/>
      <c r="D500" s="38"/>
      <c r="E500" s="38"/>
      <c r="F500" s="38"/>
      <c r="G500" s="38"/>
      <c r="H500" s="36"/>
      <c r="I500" s="38"/>
      <c r="J500" s="36" t="str">
        <f t="shared" si="14"/>
        <v/>
      </c>
      <c r="K500" s="647" t="str">
        <f t="shared" si="16"/>
        <v/>
      </c>
      <c r="L500" s="38"/>
      <c r="M500" s="38"/>
      <c r="N500" s="492" t="str">
        <f t="shared" si="17"/>
        <v/>
      </c>
      <c r="O500" s="38"/>
      <c r="P500" s="38"/>
      <c r="Q500" s="495" t="str">
        <f t="shared" si="19"/>
        <v/>
      </c>
      <c r="R500" s="38"/>
    </row>
    <row r="501">
      <c r="A501" s="38"/>
      <c r="B501" s="38"/>
      <c r="C501" s="38"/>
      <c r="D501" s="38"/>
      <c r="E501" s="38"/>
      <c r="F501" s="38"/>
      <c r="G501" s="38"/>
      <c r="H501" s="36"/>
      <c r="I501" s="38"/>
      <c r="J501" s="36" t="str">
        <f t="shared" si="14"/>
        <v/>
      </c>
      <c r="K501" s="647" t="str">
        <f t="shared" si="16"/>
        <v/>
      </c>
      <c r="L501" s="38"/>
      <c r="M501" s="38"/>
      <c r="N501" s="492" t="str">
        <f t="shared" si="17"/>
        <v/>
      </c>
      <c r="O501" s="38"/>
      <c r="P501" s="38"/>
      <c r="Q501" s="495" t="str">
        <f t="shared" si="19"/>
        <v/>
      </c>
      <c r="R501" s="38"/>
    </row>
    <row r="502">
      <c r="A502" s="38"/>
      <c r="B502" s="38"/>
      <c r="C502" s="38"/>
      <c r="D502" s="38"/>
      <c r="E502" s="38"/>
      <c r="F502" s="38"/>
      <c r="G502" s="38"/>
      <c r="H502" s="36"/>
      <c r="I502" s="38"/>
      <c r="J502" s="36" t="str">
        <f t="shared" si="14"/>
        <v/>
      </c>
      <c r="K502" s="647" t="str">
        <f t="shared" si="16"/>
        <v/>
      </c>
      <c r="L502" s="38"/>
      <c r="M502" s="38"/>
      <c r="N502" s="492" t="str">
        <f t="shared" si="17"/>
        <v/>
      </c>
      <c r="O502" s="38"/>
      <c r="P502" s="38"/>
      <c r="Q502" s="495" t="str">
        <f t="shared" si="19"/>
        <v/>
      </c>
      <c r="R502" s="38"/>
    </row>
    <row r="503">
      <c r="A503" s="38"/>
      <c r="B503" s="38"/>
      <c r="C503" s="38"/>
      <c r="D503" s="38"/>
      <c r="E503" s="38"/>
      <c r="F503" s="38"/>
      <c r="G503" s="38"/>
      <c r="H503" s="36"/>
      <c r="I503" s="38"/>
      <c r="J503" s="36" t="str">
        <f t="shared" si="14"/>
        <v/>
      </c>
      <c r="K503" s="647" t="str">
        <f t="shared" si="16"/>
        <v/>
      </c>
      <c r="L503" s="38"/>
      <c r="M503" s="38"/>
      <c r="N503" s="492" t="str">
        <f t="shared" si="17"/>
        <v/>
      </c>
      <c r="O503" s="38"/>
      <c r="P503" s="38"/>
      <c r="Q503" s="495" t="str">
        <f t="shared" si="19"/>
        <v/>
      </c>
      <c r="R503" s="38"/>
    </row>
    <row r="504">
      <c r="A504" s="38"/>
      <c r="B504" s="38"/>
      <c r="C504" s="38"/>
      <c r="D504" s="38"/>
      <c r="E504" s="38"/>
      <c r="F504" s="38"/>
      <c r="G504" s="38"/>
      <c r="H504" s="36"/>
      <c r="I504" s="38"/>
      <c r="J504" s="36" t="str">
        <f t="shared" si="14"/>
        <v/>
      </c>
      <c r="K504" s="647" t="str">
        <f t="shared" si="16"/>
        <v/>
      </c>
      <c r="L504" s="38"/>
      <c r="M504" s="38"/>
      <c r="N504" s="492" t="str">
        <f t="shared" si="17"/>
        <v/>
      </c>
      <c r="O504" s="38"/>
      <c r="P504" s="38"/>
      <c r="Q504" s="495" t="str">
        <f t="shared" si="19"/>
        <v/>
      </c>
      <c r="R504" s="38"/>
    </row>
    <row r="505">
      <c r="A505" s="38"/>
      <c r="B505" s="38"/>
      <c r="C505" s="38"/>
      <c r="D505" s="38"/>
      <c r="E505" s="38"/>
      <c r="F505" s="38"/>
      <c r="G505" s="38"/>
      <c r="H505" s="36"/>
      <c r="I505" s="38"/>
      <c r="J505" s="36" t="str">
        <f t="shared" si="14"/>
        <v/>
      </c>
      <c r="K505" s="647" t="str">
        <f t="shared" si="16"/>
        <v/>
      </c>
      <c r="L505" s="38"/>
      <c r="M505" s="38"/>
      <c r="N505" s="492" t="str">
        <f t="shared" si="17"/>
        <v/>
      </c>
      <c r="O505" s="38"/>
      <c r="P505" s="38"/>
      <c r="Q505" s="495" t="str">
        <f t="shared" si="19"/>
        <v/>
      </c>
      <c r="R505" s="38"/>
    </row>
    <row r="506">
      <c r="A506" s="38"/>
      <c r="B506" s="38"/>
      <c r="C506" s="38"/>
      <c r="D506" s="38"/>
      <c r="E506" s="38"/>
      <c r="F506" s="38"/>
      <c r="G506" s="38"/>
      <c r="H506" s="36"/>
      <c r="I506" s="38"/>
      <c r="J506" s="36" t="str">
        <f t="shared" si="14"/>
        <v/>
      </c>
      <c r="K506" s="647" t="str">
        <f t="shared" si="16"/>
        <v/>
      </c>
      <c r="L506" s="38"/>
      <c r="M506" s="38"/>
      <c r="N506" s="492" t="str">
        <f t="shared" si="17"/>
        <v/>
      </c>
      <c r="O506" s="38"/>
      <c r="P506" s="38"/>
      <c r="Q506" s="495" t="str">
        <f t="shared" si="19"/>
        <v/>
      </c>
      <c r="R506" s="38"/>
    </row>
    <row r="507">
      <c r="A507" s="38"/>
      <c r="B507" s="38"/>
      <c r="C507" s="38"/>
      <c r="D507" s="38"/>
      <c r="E507" s="38"/>
      <c r="F507" s="38"/>
      <c r="G507" s="38"/>
      <c r="H507" s="36"/>
      <c r="I507" s="38"/>
      <c r="J507" s="36" t="str">
        <f t="shared" si="14"/>
        <v/>
      </c>
      <c r="K507" s="647" t="str">
        <f t="shared" si="16"/>
        <v/>
      </c>
      <c r="L507" s="38"/>
      <c r="M507" s="38"/>
      <c r="N507" s="492" t="str">
        <f t="shared" si="17"/>
        <v/>
      </c>
      <c r="O507" s="38"/>
      <c r="P507" s="38"/>
      <c r="Q507" s="495" t="str">
        <f t="shared" si="19"/>
        <v/>
      </c>
      <c r="R507" s="38"/>
    </row>
    <row r="508">
      <c r="A508" s="38"/>
      <c r="B508" s="38"/>
      <c r="C508" s="38"/>
      <c r="D508" s="38"/>
      <c r="E508" s="38"/>
      <c r="F508" s="38"/>
      <c r="G508" s="38"/>
      <c r="H508" s="36"/>
      <c r="I508" s="38"/>
      <c r="J508" s="36" t="str">
        <f t="shared" si="14"/>
        <v/>
      </c>
      <c r="K508" s="647" t="str">
        <f t="shared" si="16"/>
        <v/>
      </c>
      <c r="L508" s="38"/>
      <c r="M508" s="38"/>
      <c r="N508" s="492" t="str">
        <f t="shared" si="17"/>
        <v/>
      </c>
      <c r="O508" s="38"/>
      <c r="P508" s="38"/>
      <c r="Q508" s="495" t="str">
        <f t="shared" si="19"/>
        <v/>
      </c>
      <c r="R508" s="38"/>
    </row>
    <row r="509">
      <c r="A509" s="38"/>
      <c r="B509" s="38"/>
      <c r="C509" s="38"/>
      <c r="D509" s="38"/>
      <c r="E509" s="38"/>
      <c r="F509" s="38"/>
      <c r="G509" s="38"/>
      <c r="H509" s="36"/>
      <c r="I509" s="38"/>
      <c r="J509" s="36" t="str">
        <f t="shared" si="14"/>
        <v/>
      </c>
      <c r="K509" s="647" t="str">
        <f t="shared" si="16"/>
        <v/>
      </c>
      <c r="L509" s="38"/>
      <c r="M509" s="38"/>
      <c r="N509" s="492" t="str">
        <f t="shared" si="17"/>
        <v/>
      </c>
      <c r="O509" s="38"/>
      <c r="P509" s="38"/>
      <c r="Q509" s="495" t="str">
        <f t="shared" si="19"/>
        <v/>
      </c>
      <c r="R509" s="38"/>
    </row>
    <row r="510">
      <c r="A510" s="38"/>
      <c r="B510" s="38"/>
      <c r="C510" s="38"/>
      <c r="D510" s="38"/>
      <c r="E510" s="38"/>
      <c r="F510" s="38"/>
      <c r="G510" s="38"/>
      <c r="H510" s="36"/>
      <c r="I510" s="38"/>
      <c r="J510" s="36" t="str">
        <f t="shared" si="14"/>
        <v/>
      </c>
      <c r="K510" s="647" t="str">
        <f t="shared" si="16"/>
        <v/>
      </c>
      <c r="L510" s="38"/>
      <c r="M510" s="38"/>
      <c r="N510" s="492" t="str">
        <f t="shared" si="17"/>
        <v/>
      </c>
      <c r="O510" s="38"/>
      <c r="P510" s="38"/>
      <c r="Q510" s="495" t="str">
        <f t="shared" si="19"/>
        <v/>
      </c>
      <c r="R510" s="38"/>
    </row>
    <row r="511">
      <c r="A511" s="38"/>
      <c r="B511" s="38"/>
      <c r="C511" s="38"/>
      <c r="D511" s="38"/>
      <c r="E511" s="38"/>
      <c r="F511" s="38"/>
      <c r="G511" s="38"/>
      <c r="H511" s="36"/>
      <c r="I511" s="38"/>
      <c r="J511" s="36" t="str">
        <f t="shared" si="14"/>
        <v/>
      </c>
      <c r="K511" s="647" t="str">
        <f t="shared" si="16"/>
        <v/>
      </c>
      <c r="L511" s="38"/>
      <c r="M511" s="38"/>
      <c r="N511" s="492" t="str">
        <f t="shared" si="17"/>
        <v/>
      </c>
      <c r="O511" s="38"/>
      <c r="P511" s="38"/>
      <c r="Q511" s="495" t="str">
        <f t="shared" si="19"/>
        <v/>
      </c>
      <c r="R511" s="38"/>
    </row>
    <row r="512">
      <c r="A512" s="38"/>
      <c r="B512" s="38"/>
      <c r="C512" s="38"/>
      <c r="D512" s="38"/>
      <c r="E512" s="38"/>
      <c r="F512" s="38"/>
      <c r="G512" s="38"/>
      <c r="H512" s="36"/>
      <c r="I512" s="38"/>
      <c r="J512" s="36" t="str">
        <f t="shared" si="14"/>
        <v/>
      </c>
      <c r="K512" s="647" t="str">
        <f t="shared" si="16"/>
        <v/>
      </c>
      <c r="L512" s="38"/>
      <c r="M512" s="38"/>
      <c r="N512" s="492" t="str">
        <f t="shared" si="17"/>
        <v/>
      </c>
      <c r="O512" s="38"/>
      <c r="P512" s="38"/>
      <c r="Q512" s="495" t="str">
        <f t="shared" si="19"/>
        <v/>
      </c>
      <c r="R512" s="38"/>
    </row>
    <row r="513">
      <c r="A513" s="38"/>
      <c r="B513" s="38"/>
      <c r="C513" s="38"/>
      <c r="D513" s="38"/>
      <c r="E513" s="38"/>
      <c r="F513" s="38"/>
      <c r="G513" s="38"/>
      <c r="H513" s="36"/>
      <c r="I513" s="38"/>
      <c r="J513" s="36" t="str">
        <f t="shared" si="14"/>
        <v/>
      </c>
      <c r="K513" s="647" t="str">
        <f t="shared" si="16"/>
        <v/>
      </c>
      <c r="L513" s="38"/>
      <c r="M513" s="38"/>
      <c r="N513" s="492" t="str">
        <f t="shared" si="17"/>
        <v/>
      </c>
      <c r="O513" s="38"/>
      <c r="P513" s="38"/>
      <c r="Q513" s="495" t="str">
        <f t="shared" si="19"/>
        <v/>
      </c>
      <c r="R513" s="38"/>
    </row>
    <row r="514">
      <c r="A514" s="38"/>
      <c r="B514" s="38"/>
      <c r="C514" s="38"/>
      <c r="D514" s="38"/>
      <c r="E514" s="38"/>
      <c r="F514" s="38"/>
      <c r="G514" s="38"/>
      <c r="H514" s="36"/>
      <c r="I514" s="38"/>
      <c r="J514" s="36" t="str">
        <f t="shared" si="14"/>
        <v/>
      </c>
      <c r="K514" s="647" t="str">
        <f t="shared" si="16"/>
        <v/>
      </c>
      <c r="L514" s="38"/>
      <c r="M514" s="38"/>
      <c r="N514" s="492" t="str">
        <f t="shared" si="17"/>
        <v/>
      </c>
      <c r="O514" s="38"/>
      <c r="P514" s="38"/>
      <c r="Q514" s="495" t="str">
        <f t="shared" si="19"/>
        <v/>
      </c>
      <c r="R514" s="38"/>
    </row>
    <row r="515">
      <c r="A515" s="38"/>
      <c r="B515" s="38"/>
      <c r="C515" s="38"/>
      <c r="D515" s="38"/>
      <c r="E515" s="38"/>
      <c r="F515" s="38"/>
      <c r="G515" s="38"/>
      <c r="H515" s="36"/>
      <c r="I515" s="38"/>
      <c r="J515" s="36" t="str">
        <f t="shared" si="14"/>
        <v/>
      </c>
      <c r="K515" s="647" t="str">
        <f t="shared" si="16"/>
        <v/>
      </c>
      <c r="L515" s="38"/>
      <c r="M515" s="38"/>
      <c r="N515" s="492" t="str">
        <f t="shared" si="17"/>
        <v/>
      </c>
      <c r="O515" s="38"/>
      <c r="P515" s="38"/>
      <c r="Q515" s="495" t="str">
        <f t="shared" si="19"/>
        <v/>
      </c>
      <c r="R515" s="38"/>
    </row>
    <row r="516">
      <c r="A516" s="38"/>
      <c r="B516" s="38"/>
      <c r="C516" s="38"/>
      <c r="D516" s="38"/>
      <c r="E516" s="38"/>
      <c r="F516" s="38"/>
      <c r="G516" s="38"/>
      <c r="H516" s="36"/>
      <c r="I516" s="38"/>
      <c r="J516" s="36" t="str">
        <f t="shared" si="14"/>
        <v/>
      </c>
      <c r="K516" s="647" t="str">
        <f t="shared" si="16"/>
        <v/>
      </c>
      <c r="L516" s="38"/>
      <c r="M516" s="38"/>
      <c r="N516" s="492" t="str">
        <f t="shared" si="17"/>
        <v/>
      </c>
      <c r="O516" s="38"/>
      <c r="P516" s="38"/>
      <c r="Q516" s="495" t="str">
        <f t="shared" si="19"/>
        <v/>
      </c>
      <c r="R516" s="38"/>
    </row>
    <row r="517">
      <c r="A517" s="38"/>
      <c r="B517" s="38"/>
      <c r="C517" s="38"/>
      <c r="D517" s="38"/>
      <c r="E517" s="38"/>
      <c r="F517" s="38"/>
      <c r="G517" s="38"/>
      <c r="H517" s="36"/>
      <c r="I517" s="38"/>
      <c r="J517" s="36" t="str">
        <f t="shared" si="14"/>
        <v/>
      </c>
      <c r="K517" s="647" t="str">
        <f t="shared" si="16"/>
        <v/>
      </c>
      <c r="L517" s="38"/>
      <c r="M517" s="38"/>
      <c r="N517" s="492" t="str">
        <f t="shared" si="17"/>
        <v/>
      </c>
      <c r="O517" s="38"/>
      <c r="P517" s="38"/>
      <c r="Q517" s="495" t="str">
        <f t="shared" si="19"/>
        <v/>
      </c>
      <c r="R517" s="38"/>
    </row>
    <row r="518">
      <c r="A518" s="38"/>
      <c r="B518" s="38"/>
      <c r="C518" s="38"/>
      <c r="D518" s="38"/>
      <c r="E518" s="38"/>
      <c r="F518" s="38"/>
      <c r="G518" s="38"/>
      <c r="H518" s="36"/>
      <c r="I518" s="38"/>
      <c r="J518" s="36" t="str">
        <f t="shared" si="14"/>
        <v/>
      </c>
      <c r="K518" s="647" t="str">
        <f t="shared" si="16"/>
        <v/>
      </c>
      <c r="L518" s="38"/>
      <c r="M518" s="38"/>
      <c r="N518" s="492" t="str">
        <f t="shared" si="17"/>
        <v/>
      </c>
      <c r="O518" s="38"/>
      <c r="P518" s="38"/>
      <c r="Q518" s="495" t="str">
        <f t="shared" si="19"/>
        <v/>
      </c>
      <c r="R518" s="38"/>
    </row>
    <row r="519">
      <c r="A519" s="38"/>
      <c r="B519" s="38"/>
      <c r="C519" s="38"/>
      <c r="D519" s="38"/>
      <c r="E519" s="38"/>
      <c r="F519" s="38"/>
      <c r="G519" s="38"/>
      <c r="H519" s="36"/>
      <c r="I519" s="38"/>
      <c r="J519" s="36" t="str">
        <f t="shared" si="14"/>
        <v/>
      </c>
      <c r="K519" s="647" t="str">
        <f t="shared" si="16"/>
        <v/>
      </c>
      <c r="L519" s="38"/>
      <c r="M519" s="38"/>
      <c r="N519" s="492" t="str">
        <f t="shared" si="17"/>
        <v/>
      </c>
      <c r="O519" s="38"/>
      <c r="P519" s="38"/>
      <c r="Q519" s="495" t="str">
        <f t="shared" si="19"/>
        <v/>
      </c>
      <c r="R519" s="38"/>
    </row>
    <row r="520">
      <c r="A520" s="38"/>
      <c r="B520" s="38"/>
      <c r="C520" s="38"/>
      <c r="D520" s="38"/>
      <c r="E520" s="38"/>
      <c r="F520" s="38"/>
      <c r="G520" s="38"/>
      <c r="H520" s="36"/>
      <c r="I520" s="38"/>
      <c r="J520" s="36" t="str">
        <f t="shared" si="14"/>
        <v/>
      </c>
      <c r="K520" s="647" t="str">
        <f t="shared" si="16"/>
        <v/>
      </c>
      <c r="L520" s="38"/>
      <c r="M520" s="38"/>
      <c r="N520" s="492" t="str">
        <f t="shared" si="17"/>
        <v/>
      </c>
      <c r="O520" s="38"/>
      <c r="P520" s="38"/>
      <c r="Q520" s="495" t="str">
        <f t="shared" si="19"/>
        <v/>
      </c>
      <c r="R520" s="38"/>
    </row>
    <row r="521">
      <c r="A521" s="38"/>
      <c r="B521" s="38"/>
      <c r="C521" s="38"/>
      <c r="D521" s="38"/>
      <c r="E521" s="38"/>
      <c r="F521" s="38"/>
      <c r="G521" s="38"/>
      <c r="H521" s="36"/>
      <c r="I521" s="38"/>
      <c r="J521" s="36" t="str">
        <f t="shared" si="14"/>
        <v/>
      </c>
      <c r="K521" s="647" t="str">
        <f t="shared" si="16"/>
        <v/>
      </c>
      <c r="L521" s="38"/>
      <c r="M521" s="38"/>
      <c r="N521" s="492" t="str">
        <f t="shared" si="17"/>
        <v/>
      </c>
      <c r="O521" s="38"/>
      <c r="P521" s="38"/>
      <c r="Q521" s="495" t="str">
        <f t="shared" si="19"/>
        <v/>
      </c>
      <c r="R521" s="38"/>
    </row>
    <row r="522">
      <c r="A522" s="38"/>
      <c r="B522" s="38"/>
      <c r="C522" s="38"/>
      <c r="D522" s="38"/>
      <c r="E522" s="38"/>
      <c r="F522" s="38"/>
      <c r="G522" s="38"/>
      <c r="H522" s="36"/>
      <c r="I522" s="38"/>
      <c r="J522" s="36" t="str">
        <f t="shared" si="14"/>
        <v/>
      </c>
      <c r="K522" s="647" t="str">
        <f t="shared" si="16"/>
        <v/>
      </c>
      <c r="L522" s="38"/>
      <c r="M522" s="38"/>
      <c r="N522" s="492" t="str">
        <f t="shared" si="17"/>
        <v/>
      </c>
      <c r="O522" s="38"/>
      <c r="P522" s="38"/>
      <c r="Q522" s="495" t="str">
        <f t="shared" si="19"/>
        <v/>
      </c>
      <c r="R522" s="38"/>
    </row>
    <row r="523">
      <c r="A523" s="38"/>
      <c r="B523" s="38"/>
      <c r="C523" s="38"/>
      <c r="D523" s="38"/>
      <c r="E523" s="38"/>
      <c r="F523" s="38"/>
      <c r="G523" s="38"/>
      <c r="H523" s="36"/>
      <c r="I523" s="38"/>
      <c r="J523" s="36" t="str">
        <f t="shared" si="14"/>
        <v/>
      </c>
      <c r="K523" s="647" t="str">
        <f t="shared" si="16"/>
        <v/>
      </c>
      <c r="L523" s="38"/>
      <c r="M523" s="38"/>
      <c r="N523" s="492" t="str">
        <f t="shared" si="17"/>
        <v/>
      </c>
      <c r="O523" s="38"/>
      <c r="P523" s="38"/>
      <c r="Q523" s="495" t="str">
        <f t="shared" si="19"/>
        <v/>
      </c>
      <c r="R523" s="38"/>
    </row>
    <row r="524">
      <c r="A524" s="38"/>
      <c r="B524" s="38"/>
      <c r="C524" s="38"/>
      <c r="D524" s="38"/>
      <c r="E524" s="38"/>
      <c r="F524" s="38"/>
      <c r="G524" s="38"/>
      <c r="H524" s="36"/>
      <c r="I524" s="38"/>
      <c r="J524" s="36" t="str">
        <f t="shared" si="14"/>
        <v/>
      </c>
      <c r="K524" s="647" t="str">
        <f t="shared" si="16"/>
        <v/>
      </c>
      <c r="L524" s="38"/>
      <c r="M524" s="38"/>
      <c r="N524" s="492" t="str">
        <f t="shared" si="17"/>
        <v/>
      </c>
      <c r="O524" s="38"/>
      <c r="P524" s="38"/>
      <c r="Q524" s="495" t="str">
        <f t="shared" si="19"/>
        <v/>
      </c>
      <c r="R524" s="38"/>
    </row>
    <row r="525">
      <c r="A525" s="38"/>
      <c r="B525" s="38"/>
      <c r="C525" s="38"/>
      <c r="D525" s="38"/>
      <c r="E525" s="38"/>
      <c r="F525" s="38"/>
      <c r="G525" s="38"/>
      <c r="H525" s="36"/>
      <c r="I525" s="38"/>
      <c r="J525" s="36" t="str">
        <f t="shared" si="14"/>
        <v/>
      </c>
      <c r="K525" s="647" t="str">
        <f t="shared" si="16"/>
        <v/>
      </c>
      <c r="L525" s="38"/>
      <c r="M525" s="38"/>
      <c r="N525" s="492" t="str">
        <f t="shared" si="17"/>
        <v/>
      </c>
      <c r="O525" s="38"/>
      <c r="P525" s="38"/>
      <c r="Q525" s="495" t="str">
        <f t="shared" si="19"/>
        <v/>
      </c>
      <c r="R525" s="38"/>
    </row>
    <row r="526">
      <c r="A526" s="38"/>
      <c r="B526" s="38"/>
      <c r="C526" s="38"/>
      <c r="D526" s="38"/>
      <c r="E526" s="38"/>
      <c r="F526" s="38"/>
      <c r="G526" s="38"/>
      <c r="H526" s="36"/>
      <c r="I526" s="38"/>
      <c r="J526" s="36" t="str">
        <f t="shared" si="14"/>
        <v/>
      </c>
      <c r="K526" s="647" t="str">
        <f t="shared" si="16"/>
        <v/>
      </c>
      <c r="L526" s="38"/>
      <c r="M526" s="38"/>
      <c r="N526" s="492" t="str">
        <f t="shared" si="17"/>
        <v/>
      </c>
      <c r="O526" s="38"/>
      <c r="P526" s="38"/>
      <c r="Q526" s="495" t="str">
        <f t="shared" si="19"/>
        <v/>
      </c>
      <c r="R526" s="38"/>
    </row>
    <row r="527">
      <c r="A527" s="38"/>
      <c r="B527" s="38"/>
      <c r="C527" s="38"/>
      <c r="D527" s="38"/>
      <c r="E527" s="38"/>
      <c r="F527" s="38"/>
      <c r="G527" s="38"/>
      <c r="H527" s="36"/>
      <c r="I527" s="38"/>
      <c r="J527" s="36" t="str">
        <f t="shared" si="14"/>
        <v/>
      </c>
      <c r="K527" s="647" t="str">
        <f t="shared" si="16"/>
        <v/>
      </c>
      <c r="L527" s="38"/>
      <c r="M527" s="38"/>
      <c r="N527" s="492" t="str">
        <f t="shared" si="17"/>
        <v/>
      </c>
      <c r="O527" s="38"/>
      <c r="P527" s="38"/>
      <c r="Q527" s="495" t="str">
        <f t="shared" si="19"/>
        <v/>
      </c>
      <c r="R527" s="38"/>
    </row>
    <row r="528">
      <c r="A528" s="38"/>
      <c r="B528" s="38"/>
      <c r="C528" s="38"/>
      <c r="D528" s="38"/>
      <c r="E528" s="38"/>
      <c r="F528" s="38"/>
      <c r="G528" s="38"/>
      <c r="H528" s="36"/>
      <c r="I528" s="38"/>
      <c r="J528" s="36" t="str">
        <f t="shared" si="14"/>
        <v/>
      </c>
      <c r="K528" s="647" t="str">
        <f t="shared" si="16"/>
        <v/>
      </c>
      <c r="L528" s="38"/>
      <c r="M528" s="38"/>
      <c r="N528" s="492" t="str">
        <f t="shared" si="17"/>
        <v/>
      </c>
      <c r="O528" s="38"/>
      <c r="P528" s="38"/>
      <c r="Q528" s="495" t="str">
        <f t="shared" si="19"/>
        <v/>
      </c>
      <c r="R528" s="38"/>
    </row>
    <row r="529">
      <c r="A529" s="38"/>
      <c r="B529" s="38"/>
      <c r="C529" s="38"/>
      <c r="D529" s="38"/>
      <c r="E529" s="38"/>
      <c r="F529" s="38"/>
      <c r="G529" s="38"/>
      <c r="H529" s="36"/>
      <c r="I529" s="38"/>
      <c r="J529" s="36" t="str">
        <f t="shared" si="14"/>
        <v/>
      </c>
      <c r="K529" s="647" t="str">
        <f t="shared" si="16"/>
        <v/>
      </c>
      <c r="L529" s="38"/>
      <c r="M529" s="38"/>
      <c r="N529" s="492" t="str">
        <f t="shared" si="17"/>
        <v/>
      </c>
      <c r="O529" s="38"/>
      <c r="P529" s="38"/>
      <c r="Q529" s="495" t="str">
        <f t="shared" si="19"/>
        <v/>
      </c>
      <c r="R529" s="38"/>
    </row>
    <row r="530">
      <c r="A530" s="38"/>
      <c r="B530" s="38"/>
      <c r="C530" s="38"/>
      <c r="D530" s="38"/>
      <c r="E530" s="38"/>
      <c r="F530" s="38"/>
      <c r="G530" s="38"/>
      <c r="H530" s="36"/>
      <c r="I530" s="38"/>
      <c r="J530" s="36" t="str">
        <f t="shared" si="14"/>
        <v/>
      </c>
      <c r="K530" s="647" t="str">
        <f t="shared" si="16"/>
        <v/>
      </c>
      <c r="L530" s="38"/>
      <c r="M530" s="38"/>
      <c r="N530" s="492" t="str">
        <f t="shared" si="17"/>
        <v/>
      </c>
      <c r="O530" s="38"/>
      <c r="P530" s="38"/>
      <c r="Q530" s="495" t="str">
        <f t="shared" si="19"/>
        <v/>
      </c>
      <c r="R530" s="38"/>
    </row>
    <row r="531">
      <c r="A531" s="38"/>
      <c r="B531" s="38"/>
      <c r="C531" s="38"/>
      <c r="D531" s="38"/>
      <c r="E531" s="38"/>
      <c r="F531" s="38"/>
      <c r="G531" s="38"/>
      <c r="H531" s="36"/>
      <c r="I531" s="38"/>
      <c r="J531" s="36" t="str">
        <f t="shared" si="14"/>
        <v/>
      </c>
      <c r="K531" s="647" t="str">
        <f t="shared" si="16"/>
        <v/>
      </c>
      <c r="L531" s="38"/>
      <c r="M531" s="38"/>
      <c r="N531" s="492" t="str">
        <f t="shared" si="17"/>
        <v/>
      </c>
      <c r="O531" s="38"/>
      <c r="P531" s="38"/>
      <c r="Q531" s="495" t="str">
        <f t="shared" si="19"/>
        <v/>
      </c>
      <c r="R531" s="38"/>
    </row>
    <row r="532">
      <c r="A532" s="38"/>
      <c r="B532" s="38"/>
      <c r="C532" s="38"/>
      <c r="D532" s="38"/>
      <c r="E532" s="38"/>
      <c r="F532" s="38"/>
      <c r="G532" s="38"/>
      <c r="H532" s="36"/>
      <c r="I532" s="38"/>
      <c r="J532" s="36" t="str">
        <f t="shared" si="14"/>
        <v/>
      </c>
      <c r="K532" s="647" t="str">
        <f t="shared" si="16"/>
        <v/>
      </c>
      <c r="L532" s="38"/>
      <c r="M532" s="38"/>
      <c r="N532" s="492" t="str">
        <f t="shared" si="17"/>
        <v/>
      </c>
      <c r="O532" s="38"/>
      <c r="P532" s="38"/>
      <c r="Q532" s="495" t="str">
        <f t="shared" si="19"/>
        <v/>
      </c>
      <c r="R532" s="38"/>
    </row>
    <row r="533">
      <c r="A533" s="38"/>
      <c r="B533" s="38"/>
      <c r="C533" s="38"/>
      <c r="D533" s="38"/>
      <c r="E533" s="38"/>
      <c r="F533" s="38"/>
      <c r="G533" s="38"/>
      <c r="H533" s="36"/>
      <c r="I533" s="38"/>
      <c r="J533" s="36" t="str">
        <f t="shared" si="14"/>
        <v/>
      </c>
      <c r="K533" s="647" t="str">
        <f t="shared" si="16"/>
        <v/>
      </c>
      <c r="L533" s="38"/>
      <c r="M533" s="38"/>
      <c r="N533" s="492" t="str">
        <f t="shared" si="17"/>
        <v/>
      </c>
      <c r="O533" s="38"/>
      <c r="P533" s="38"/>
      <c r="Q533" s="495" t="str">
        <f t="shared" si="19"/>
        <v/>
      </c>
      <c r="R533" s="38"/>
    </row>
    <row r="534">
      <c r="A534" s="38"/>
      <c r="B534" s="38"/>
      <c r="C534" s="38"/>
      <c r="D534" s="38"/>
      <c r="E534" s="38"/>
      <c r="F534" s="38"/>
      <c r="G534" s="38"/>
      <c r="H534" s="36"/>
      <c r="I534" s="38"/>
      <c r="J534" s="36" t="str">
        <f t="shared" si="14"/>
        <v/>
      </c>
      <c r="K534" s="647" t="str">
        <f t="shared" si="16"/>
        <v/>
      </c>
      <c r="L534" s="38"/>
      <c r="M534" s="38"/>
      <c r="N534" s="492" t="str">
        <f t="shared" si="17"/>
        <v/>
      </c>
      <c r="O534" s="38"/>
      <c r="P534" s="38"/>
      <c r="Q534" s="495" t="str">
        <f t="shared" si="19"/>
        <v/>
      </c>
      <c r="R534" s="38"/>
    </row>
    <row r="535">
      <c r="A535" s="38"/>
      <c r="B535" s="38"/>
      <c r="C535" s="38"/>
      <c r="D535" s="38"/>
      <c r="E535" s="38"/>
      <c r="F535" s="38"/>
      <c r="G535" s="38"/>
      <c r="H535" s="36"/>
      <c r="I535" s="38"/>
      <c r="J535" s="36" t="str">
        <f t="shared" si="14"/>
        <v/>
      </c>
      <c r="K535" s="647" t="str">
        <f t="shared" si="16"/>
        <v/>
      </c>
      <c r="L535" s="38"/>
      <c r="M535" s="38"/>
      <c r="N535" s="492" t="str">
        <f t="shared" si="17"/>
        <v/>
      </c>
      <c r="O535" s="38"/>
      <c r="P535" s="38"/>
      <c r="Q535" s="495" t="str">
        <f t="shared" si="19"/>
        <v/>
      </c>
      <c r="R535" s="38"/>
    </row>
    <row r="536">
      <c r="A536" s="38"/>
      <c r="B536" s="38"/>
      <c r="C536" s="38"/>
      <c r="D536" s="38"/>
      <c r="E536" s="38"/>
      <c r="F536" s="38"/>
      <c r="G536" s="38"/>
      <c r="H536" s="36"/>
      <c r="I536" s="38"/>
      <c r="J536" s="36" t="str">
        <f t="shared" si="14"/>
        <v/>
      </c>
      <c r="K536" s="647" t="str">
        <f t="shared" si="16"/>
        <v/>
      </c>
      <c r="L536" s="38"/>
      <c r="M536" s="38"/>
      <c r="N536" s="492" t="str">
        <f t="shared" si="17"/>
        <v/>
      </c>
      <c r="O536" s="38"/>
      <c r="P536" s="38"/>
      <c r="Q536" s="495" t="str">
        <f t="shared" si="19"/>
        <v/>
      </c>
      <c r="R536" s="38"/>
    </row>
    <row r="537">
      <c r="A537" s="38"/>
      <c r="B537" s="38"/>
      <c r="C537" s="38"/>
      <c r="D537" s="38"/>
      <c r="E537" s="38"/>
      <c r="F537" s="38"/>
      <c r="G537" s="38"/>
      <c r="H537" s="36"/>
      <c r="I537" s="38"/>
      <c r="J537" s="36" t="str">
        <f t="shared" si="14"/>
        <v/>
      </c>
      <c r="K537" s="647" t="str">
        <f t="shared" si="16"/>
        <v/>
      </c>
      <c r="L537" s="38"/>
      <c r="M537" s="38"/>
      <c r="N537" s="492" t="str">
        <f t="shared" si="17"/>
        <v/>
      </c>
      <c r="O537" s="38"/>
      <c r="P537" s="38"/>
      <c r="Q537" s="495" t="str">
        <f t="shared" si="19"/>
        <v/>
      </c>
      <c r="R537" s="38"/>
    </row>
    <row r="538">
      <c r="A538" s="38"/>
      <c r="B538" s="38"/>
      <c r="C538" s="38"/>
      <c r="D538" s="38"/>
      <c r="E538" s="38"/>
      <c r="F538" s="38"/>
      <c r="G538" s="38"/>
      <c r="H538" s="36"/>
      <c r="I538" s="38"/>
      <c r="J538" s="36" t="str">
        <f t="shared" si="14"/>
        <v/>
      </c>
      <c r="K538" s="647" t="str">
        <f t="shared" si="16"/>
        <v/>
      </c>
      <c r="L538" s="38"/>
      <c r="M538" s="38"/>
      <c r="N538" s="492" t="str">
        <f t="shared" si="17"/>
        <v/>
      </c>
      <c r="O538" s="38"/>
      <c r="P538" s="38"/>
      <c r="Q538" s="495" t="str">
        <f t="shared" si="19"/>
        <v/>
      </c>
      <c r="R538" s="38"/>
    </row>
    <row r="539">
      <c r="A539" s="38"/>
      <c r="B539" s="38"/>
      <c r="C539" s="38"/>
      <c r="D539" s="38"/>
      <c r="E539" s="38"/>
      <c r="F539" s="38"/>
      <c r="G539" s="38"/>
      <c r="H539" s="36"/>
      <c r="I539" s="38"/>
      <c r="J539" s="36" t="str">
        <f t="shared" si="14"/>
        <v/>
      </c>
      <c r="K539" s="647" t="str">
        <f t="shared" si="16"/>
        <v/>
      </c>
      <c r="L539" s="38"/>
      <c r="M539" s="38"/>
      <c r="N539" s="492" t="str">
        <f t="shared" si="17"/>
        <v/>
      </c>
      <c r="O539" s="38"/>
      <c r="P539" s="38"/>
      <c r="Q539" s="495" t="str">
        <f t="shared" si="19"/>
        <v/>
      </c>
      <c r="R539" s="38"/>
    </row>
    <row r="540">
      <c r="A540" s="38"/>
      <c r="B540" s="38"/>
      <c r="C540" s="38"/>
      <c r="D540" s="38"/>
      <c r="E540" s="38"/>
      <c r="F540" s="38"/>
      <c r="G540" s="38"/>
      <c r="H540" s="36"/>
      <c r="I540" s="38"/>
      <c r="J540" s="36" t="str">
        <f t="shared" si="14"/>
        <v/>
      </c>
      <c r="K540" s="647" t="str">
        <f t="shared" si="16"/>
        <v/>
      </c>
      <c r="L540" s="38"/>
      <c r="M540" s="38"/>
      <c r="N540" s="492" t="str">
        <f t="shared" si="17"/>
        <v/>
      </c>
      <c r="O540" s="38"/>
      <c r="P540" s="38"/>
      <c r="Q540" s="495" t="str">
        <f t="shared" si="19"/>
        <v/>
      </c>
      <c r="R540" s="38"/>
    </row>
    <row r="541">
      <c r="A541" s="38"/>
      <c r="B541" s="38"/>
      <c r="C541" s="38"/>
      <c r="D541" s="38"/>
      <c r="E541" s="38"/>
      <c r="F541" s="38"/>
      <c r="G541" s="38"/>
      <c r="H541" s="36"/>
      <c r="I541" s="38"/>
      <c r="J541" s="36" t="str">
        <f t="shared" si="14"/>
        <v/>
      </c>
      <c r="K541" s="647" t="str">
        <f t="shared" si="16"/>
        <v/>
      </c>
      <c r="L541" s="38"/>
      <c r="M541" s="38"/>
      <c r="N541" s="492" t="str">
        <f t="shared" si="17"/>
        <v/>
      </c>
      <c r="O541" s="38"/>
      <c r="P541" s="38"/>
      <c r="Q541" s="495" t="str">
        <f t="shared" si="19"/>
        <v/>
      </c>
      <c r="R541" s="38"/>
    </row>
    <row r="542">
      <c r="A542" s="38"/>
      <c r="B542" s="38"/>
      <c r="C542" s="38"/>
      <c r="D542" s="38"/>
      <c r="E542" s="38"/>
      <c r="F542" s="38"/>
      <c r="G542" s="38"/>
      <c r="H542" s="36"/>
      <c r="I542" s="38"/>
      <c r="J542" s="36" t="str">
        <f t="shared" si="14"/>
        <v/>
      </c>
      <c r="K542" s="647" t="str">
        <f t="shared" si="16"/>
        <v/>
      </c>
      <c r="L542" s="38"/>
      <c r="M542" s="38"/>
      <c r="N542" s="492" t="str">
        <f t="shared" si="17"/>
        <v/>
      </c>
      <c r="O542" s="38"/>
      <c r="P542" s="38"/>
      <c r="Q542" s="495" t="str">
        <f t="shared" si="19"/>
        <v/>
      </c>
      <c r="R542" s="38"/>
    </row>
    <row r="543">
      <c r="A543" s="38"/>
      <c r="B543" s="38"/>
      <c r="C543" s="38"/>
      <c r="D543" s="38"/>
      <c r="E543" s="38"/>
      <c r="F543" s="38"/>
      <c r="G543" s="38"/>
      <c r="H543" s="36"/>
      <c r="I543" s="38"/>
      <c r="J543" s="36" t="str">
        <f t="shared" si="14"/>
        <v/>
      </c>
      <c r="K543" s="647" t="str">
        <f t="shared" si="16"/>
        <v/>
      </c>
      <c r="L543" s="38"/>
      <c r="M543" s="38"/>
      <c r="N543" s="492" t="str">
        <f t="shared" si="17"/>
        <v/>
      </c>
      <c r="O543" s="38"/>
      <c r="P543" s="38"/>
      <c r="Q543" s="495" t="str">
        <f t="shared" si="19"/>
        <v/>
      </c>
      <c r="R543" s="38"/>
    </row>
    <row r="544">
      <c r="A544" s="38"/>
      <c r="B544" s="38"/>
      <c r="C544" s="38"/>
      <c r="D544" s="38"/>
      <c r="E544" s="38"/>
      <c r="F544" s="38"/>
      <c r="G544" s="38"/>
      <c r="H544" s="36"/>
      <c r="I544" s="38"/>
      <c r="J544" s="36" t="str">
        <f t="shared" si="14"/>
        <v/>
      </c>
      <c r="K544" s="647" t="str">
        <f t="shared" si="16"/>
        <v/>
      </c>
      <c r="L544" s="38"/>
      <c r="M544" s="38"/>
      <c r="N544" s="492" t="str">
        <f t="shared" si="17"/>
        <v/>
      </c>
      <c r="O544" s="38"/>
      <c r="P544" s="38"/>
      <c r="Q544" s="495" t="str">
        <f t="shared" si="19"/>
        <v/>
      </c>
      <c r="R544" s="38"/>
    </row>
    <row r="545">
      <c r="A545" s="38"/>
      <c r="B545" s="38"/>
      <c r="C545" s="38"/>
      <c r="D545" s="38"/>
      <c r="E545" s="38"/>
      <c r="F545" s="38"/>
      <c r="G545" s="38"/>
      <c r="H545" s="36"/>
      <c r="I545" s="38"/>
      <c r="J545" s="36" t="str">
        <f t="shared" si="14"/>
        <v/>
      </c>
      <c r="K545" s="647" t="str">
        <f t="shared" si="16"/>
        <v/>
      </c>
      <c r="L545" s="38"/>
      <c r="M545" s="38"/>
      <c r="N545" s="492" t="str">
        <f t="shared" si="17"/>
        <v/>
      </c>
      <c r="O545" s="38"/>
      <c r="P545" s="38"/>
      <c r="Q545" s="495" t="str">
        <f t="shared" si="19"/>
        <v/>
      </c>
      <c r="R545" s="38"/>
    </row>
    <row r="546">
      <c r="A546" s="38"/>
      <c r="B546" s="38"/>
      <c r="C546" s="38"/>
      <c r="D546" s="38"/>
      <c r="E546" s="38"/>
      <c r="F546" s="38"/>
      <c r="G546" s="38"/>
      <c r="H546" s="36"/>
      <c r="I546" s="38"/>
      <c r="J546" s="36" t="str">
        <f t="shared" si="14"/>
        <v/>
      </c>
      <c r="K546" s="647" t="str">
        <f t="shared" si="16"/>
        <v/>
      </c>
      <c r="L546" s="38"/>
      <c r="M546" s="38"/>
      <c r="N546" s="492" t="str">
        <f t="shared" si="17"/>
        <v/>
      </c>
      <c r="O546" s="38"/>
      <c r="P546" s="38"/>
      <c r="Q546" s="495" t="str">
        <f t="shared" si="19"/>
        <v/>
      </c>
      <c r="R546" s="38"/>
    </row>
    <row r="547">
      <c r="A547" s="38"/>
      <c r="B547" s="38"/>
      <c r="C547" s="38"/>
      <c r="D547" s="38"/>
      <c r="E547" s="38"/>
      <c r="F547" s="38"/>
      <c r="G547" s="38"/>
      <c r="H547" s="36"/>
      <c r="I547" s="38"/>
      <c r="J547" s="36" t="str">
        <f t="shared" si="14"/>
        <v/>
      </c>
      <c r="K547" s="647" t="str">
        <f t="shared" si="16"/>
        <v/>
      </c>
      <c r="L547" s="38"/>
      <c r="M547" s="38"/>
      <c r="N547" s="492" t="str">
        <f t="shared" si="17"/>
        <v/>
      </c>
      <c r="O547" s="38"/>
      <c r="P547" s="38"/>
      <c r="Q547" s="495" t="str">
        <f t="shared" si="19"/>
        <v/>
      </c>
      <c r="R547" s="38"/>
    </row>
    <row r="548">
      <c r="A548" s="38"/>
      <c r="B548" s="38"/>
      <c r="C548" s="38"/>
      <c r="D548" s="38"/>
      <c r="E548" s="38"/>
      <c r="F548" s="38"/>
      <c r="G548" s="38"/>
      <c r="H548" s="36"/>
      <c r="I548" s="38"/>
      <c r="J548" s="36" t="str">
        <f t="shared" si="14"/>
        <v/>
      </c>
      <c r="K548" s="647" t="str">
        <f t="shared" si="16"/>
        <v/>
      </c>
      <c r="L548" s="38"/>
      <c r="M548" s="38"/>
      <c r="N548" s="492" t="str">
        <f t="shared" si="17"/>
        <v/>
      </c>
      <c r="O548" s="38"/>
      <c r="P548" s="38"/>
      <c r="Q548" s="495" t="str">
        <f t="shared" si="19"/>
        <v/>
      </c>
      <c r="R548" s="38"/>
    </row>
    <row r="549">
      <c r="A549" s="38"/>
      <c r="B549" s="38"/>
      <c r="C549" s="38"/>
      <c r="D549" s="38"/>
      <c r="E549" s="38"/>
      <c r="F549" s="38"/>
      <c r="G549" s="38"/>
      <c r="H549" s="36"/>
      <c r="I549" s="38"/>
      <c r="J549" s="36" t="str">
        <f t="shared" si="14"/>
        <v/>
      </c>
      <c r="K549" s="647" t="str">
        <f t="shared" si="16"/>
        <v/>
      </c>
      <c r="L549" s="38"/>
      <c r="M549" s="38"/>
      <c r="N549" s="492" t="str">
        <f t="shared" si="17"/>
        <v/>
      </c>
      <c r="O549" s="38"/>
      <c r="P549" s="38"/>
      <c r="Q549" s="495" t="str">
        <f t="shared" si="19"/>
        <v/>
      </c>
      <c r="R549" s="38"/>
    </row>
    <row r="550">
      <c r="A550" s="38"/>
      <c r="B550" s="38"/>
      <c r="C550" s="38"/>
      <c r="D550" s="38"/>
      <c r="E550" s="38"/>
      <c r="F550" s="38"/>
      <c r="G550" s="38"/>
      <c r="H550" s="36"/>
      <c r="I550" s="38"/>
      <c r="J550" s="36" t="str">
        <f t="shared" si="14"/>
        <v/>
      </c>
      <c r="K550" s="647" t="str">
        <f t="shared" si="16"/>
        <v/>
      </c>
      <c r="L550" s="38"/>
      <c r="M550" s="38"/>
      <c r="N550" s="492" t="str">
        <f t="shared" si="17"/>
        <v/>
      </c>
      <c r="O550" s="38"/>
      <c r="P550" s="38"/>
      <c r="Q550" s="495" t="str">
        <f t="shared" si="19"/>
        <v/>
      </c>
      <c r="R550" s="38"/>
    </row>
    <row r="551">
      <c r="A551" s="38"/>
      <c r="B551" s="38"/>
      <c r="C551" s="38"/>
      <c r="D551" s="38"/>
      <c r="E551" s="38"/>
      <c r="F551" s="38"/>
      <c r="G551" s="38"/>
      <c r="H551" s="36"/>
      <c r="I551" s="38"/>
      <c r="J551" s="36" t="str">
        <f t="shared" si="14"/>
        <v/>
      </c>
      <c r="K551" s="647" t="str">
        <f t="shared" si="16"/>
        <v/>
      </c>
      <c r="L551" s="38"/>
      <c r="M551" s="38"/>
      <c r="N551" s="492" t="str">
        <f t="shared" si="17"/>
        <v/>
      </c>
      <c r="O551" s="38"/>
      <c r="P551" s="38"/>
      <c r="Q551" s="495" t="str">
        <f t="shared" si="19"/>
        <v/>
      </c>
      <c r="R551" s="38"/>
    </row>
    <row r="552">
      <c r="A552" s="38"/>
      <c r="B552" s="38"/>
      <c r="C552" s="38"/>
      <c r="D552" s="38"/>
      <c r="E552" s="38"/>
      <c r="F552" s="38"/>
      <c r="G552" s="38"/>
      <c r="H552" s="36"/>
      <c r="I552" s="38"/>
      <c r="J552" s="36" t="str">
        <f t="shared" si="14"/>
        <v/>
      </c>
      <c r="K552" s="647" t="str">
        <f t="shared" si="16"/>
        <v/>
      </c>
      <c r="L552" s="38"/>
      <c r="M552" s="38"/>
      <c r="N552" s="492" t="str">
        <f t="shared" si="17"/>
        <v/>
      </c>
      <c r="O552" s="38"/>
      <c r="P552" s="38"/>
      <c r="Q552" s="495" t="str">
        <f t="shared" si="19"/>
        <v/>
      </c>
      <c r="R552" s="38"/>
    </row>
    <row r="553">
      <c r="A553" s="38"/>
      <c r="B553" s="38"/>
      <c r="C553" s="38"/>
      <c r="D553" s="38"/>
      <c r="E553" s="38"/>
      <c r="F553" s="38"/>
      <c r="G553" s="38"/>
      <c r="H553" s="36"/>
      <c r="I553" s="38"/>
      <c r="J553" s="36" t="str">
        <f t="shared" si="14"/>
        <v/>
      </c>
      <c r="K553" s="647" t="str">
        <f t="shared" si="16"/>
        <v/>
      </c>
      <c r="L553" s="38"/>
      <c r="M553" s="38"/>
      <c r="N553" s="492" t="str">
        <f t="shared" si="17"/>
        <v/>
      </c>
      <c r="O553" s="38"/>
      <c r="P553" s="38"/>
      <c r="Q553" s="495" t="str">
        <f t="shared" si="19"/>
        <v/>
      </c>
      <c r="R553" s="38"/>
    </row>
    <row r="554">
      <c r="A554" s="38"/>
      <c r="B554" s="38"/>
      <c r="C554" s="38"/>
      <c r="D554" s="38"/>
      <c r="E554" s="38"/>
      <c r="F554" s="38"/>
      <c r="G554" s="38"/>
      <c r="H554" s="36"/>
      <c r="I554" s="38"/>
      <c r="J554" s="36" t="str">
        <f t="shared" si="14"/>
        <v/>
      </c>
      <c r="K554" s="647" t="str">
        <f t="shared" si="16"/>
        <v/>
      </c>
      <c r="L554" s="38"/>
      <c r="M554" s="38"/>
      <c r="N554" s="492" t="str">
        <f t="shared" si="17"/>
        <v/>
      </c>
      <c r="O554" s="38"/>
      <c r="P554" s="38"/>
      <c r="Q554" s="495" t="str">
        <f t="shared" si="19"/>
        <v/>
      </c>
      <c r="R554" s="38"/>
    </row>
    <row r="555">
      <c r="A555" s="38"/>
      <c r="B555" s="38"/>
      <c r="C555" s="38"/>
      <c r="D555" s="38"/>
      <c r="E555" s="38"/>
      <c r="F555" s="38"/>
      <c r="G555" s="38"/>
      <c r="H555" s="36"/>
      <c r="I555" s="38"/>
      <c r="J555" s="36" t="str">
        <f t="shared" si="14"/>
        <v/>
      </c>
      <c r="K555" s="647" t="str">
        <f t="shared" si="16"/>
        <v/>
      </c>
      <c r="L555" s="38"/>
      <c r="M555" s="38"/>
      <c r="N555" s="492" t="str">
        <f t="shared" si="17"/>
        <v/>
      </c>
      <c r="O555" s="38"/>
      <c r="P555" s="38"/>
      <c r="Q555" s="495" t="str">
        <f t="shared" si="19"/>
        <v/>
      </c>
      <c r="R555" s="38"/>
    </row>
    <row r="556">
      <c r="A556" s="38"/>
      <c r="B556" s="38"/>
      <c r="C556" s="38"/>
      <c r="D556" s="38"/>
      <c r="E556" s="38"/>
      <c r="F556" s="38"/>
      <c r="G556" s="38"/>
      <c r="H556" s="36"/>
      <c r="I556" s="38"/>
      <c r="J556" s="36" t="str">
        <f t="shared" si="14"/>
        <v/>
      </c>
      <c r="K556" s="647" t="str">
        <f t="shared" si="16"/>
        <v/>
      </c>
      <c r="L556" s="38"/>
      <c r="M556" s="38"/>
      <c r="N556" s="492" t="str">
        <f t="shared" si="17"/>
        <v/>
      </c>
      <c r="O556" s="38"/>
      <c r="P556" s="38"/>
      <c r="Q556" s="495" t="str">
        <f t="shared" si="19"/>
        <v/>
      </c>
      <c r="R556" s="38"/>
    </row>
    <row r="557">
      <c r="A557" s="38"/>
      <c r="B557" s="38"/>
      <c r="C557" s="38"/>
      <c r="D557" s="38"/>
      <c r="E557" s="38"/>
      <c r="F557" s="38"/>
      <c r="G557" s="38"/>
      <c r="H557" s="36"/>
      <c r="I557" s="38"/>
      <c r="J557" s="36" t="str">
        <f t="shared" si="14"/>
        <v/>
      </c>
      <c r="K557" s="647" t="str">
        <f t="shared" si="16"/>
        <v/>
      </c>
      <c r="L557" s="38"/>
      <c r="M557" s="38"/>
      <c r="N557" s="492" t="str">
        <f t="shared" si="17"/>
        <v/>
      </c>
      <c r="O557" s="38"/>
      <c r="P557" s="38"/>
      <c r="Q557" s="495" t="str">
        <f t="shared" si="19"/>
        <v/>
      </c>
      <c r="R557" s="38"/>
    </row>
    <row r="558">
      <c r="A558" s="38"/>
      <c r="B558" s="38"/>
      <c r="C558" s="38"/>
      <c r="D558" s="38"/>
      <c r="E558" s="38"/>
      <c r="F558" s="38"/>
      <c r="G558" s="38"/>
      <c r="H558" s="36"/>
      <c r="I558" s="38"/>
      <c r="J558" s="36" t="str">
        <f t="shared" si="14"/>
        <v/>
      </c>
      <c r="K558" s="647" t="str">
        <f t="shared" si="16"/>
        <v/>
      </c>
      <c r="L558" s="38"/>
      <c r="M558" s="38"/>
      <c r="N558" s="492" t="str">
        <f t="shared" si="17"/>
        <v/>
      </c>
      <c r="O558" s="38"/>
      <c r="P558" s="38"/>
      <c r="Q558" s="495" t="str">
        <f t="shared" si="19"/>
        <v/>
      </c>
      <c r="R558" s="38"/>
    </row>
    <row r="559">
      <c r="A559" s="38"/>
      <c r="B559" s="38"/>
      <c r="C559" s="38"/>
      <c r="D559" s="38"/>
      <c r="E559" s="38"/>
      <c r="F559" s="38"/>
      <c r="G559" s="38"/>
      <c r="H559" s="36"/>
      <c r="I559" s="38"/>
      <c r="J559" s="36" t="str">
        <f t="shared" si="14"/>
        <v/>
      </c>
      <c r="K559" s="647" t="str">
        <f t="shared" si="16"/>
        <v/>
      </c>
      <c r="L559" s="38"/>
      <c r="M559" s="38"/>
      <c r="N559" s="492" t="str">
        <f t="shared" si="17"/>
        <v/>
      </c>
      <c r="O559" s="38"/>
      <c r="P559" s="38"/>
      <c r="Q559" s="495" t="str">
        <f t="shared" si="19"/>
        <v/>
      </c>
      <c r="R559" s="38"/>
    </row>
    <row r="560">
      <c r="A560" s="38"/>
      <c r="B560" s="38"/>
      <c r="C560" s="38"/>
      <c r="D560" s="38"/>
      <c r="E560" s="38"/>
      <c r="F560" s="38"/>
      <c r="G560" s="38"/>
      <c r="H560" s="36"/>
      <c r="I560" s="38"/>
      <c r="J560" s="36" t="str">
        <f t="shared" si="14"/>
        <v/>
      </c>
      <c r="K560" s="647" t="str">
        <f t="shared" si="16"/>
        <v/>
      </c>
      <c r="L560" s="38"/>
      <c r="M560" s="38"/>
      <c r="N560" s="492" t="str">
        <f t="shared" si="17"/>
        <v/>
      </c>
      <c r="O560" s="38"/>
      <c r="P560" s="38"/>
      <c r="Q560" s="495" t="str">
        <f t="shared" si="19"/>
        <v/>
      </c>
      <c r="R560" s="38"/>
    </row>
    <row r="561">
      <c r="A561" s="38"/>
      <c r="B561" s="38"/>
      <c r="C561" s="38"/>
      <c r="D561" s="38"/>
      <c r="E561" s="38"/>
      <c r="F561" s="38"/>
      <c r="G561" s="38"/>
      <c r="H561" s="36"/>
      <c r="I561" s="38"/>
      <c r="J561" s="36" t="str">
        <f t="shared" si="14"/>
        <v/>
      </c>
      <c r="K561" s="647" t="str">
        <f t="shared" si="16"/>
        <v/>
      </c>
      <c r="L561" s="38"/>
      <c r="M561" s="38"/>
      <c r="N561" s="492" t="str">
        <f t="shared" si="17"/>
        <v/>
      </c>
      <c r="O561" s="38"/>
      <c r="P561" s="38"/>
      <c r="Q561" s="495" t="str">
        <f t="shared" si="19"/>
        <v/>
      </c>
      <c r="R561" s="38"/>
    </row>
    <row r="562">
      <c r="A562" s="38"/>
      <c r="B562" s="38"/>
      <c r="C562" s="38"/>
      <c r="D562" s="38"/>
      <c r="E562" s="38"/>
      <c r="F562" s="38"/>
      <c r="G562" s="38"/>
      <c r="H562" s="36"/>
      <c r="I562" s="38"/>
      <c r="J562" s="36" t="str">
        <f t="shared" si="14"/>
        <v/>
      </c>
      <c r="K562" s="647" t="str">
        <f t="shared" si="16"/>
        <v/>
      </c>
      <c r="L562" s="38"/>
      <c r="M562" s="38"/>
      <c r="N562" s="492" t="str">
        <f t="shared" si="17"/>
        <v/>
      </c>
      <c r="O562" s="38"/>
      <c r="P562" s="38"/>
      <c r="Q562" s="495" t="str">
        <f t="shared" si="19"/>
        <v/>
      </c>
      <c r="R562" s="38"/>
    </row>
    <row r="563">
      <c r="A563" s="38"/>
      <c r="B563" s="38"/>
      <c r="C563" s="38"/>
      <c r="D563" s="38"/>
      <c r="E563" s="38"/>
      <c r="F563" s="38"/>
      <c r="G563" s="38"/>
      <c r="H563" s="36"/>
      <c r="I563" s="38"/>
      <c r="J563" s="36" t="str">
        <f t="shared" si="14"/>
        <v/>
      </c>
      <c r="K563" s="647" t="str">
        <f t="shared" si="16"/>
        <v/>
      </c>
      <c r="L563" s="38"/>
      <c r="M563" s="38"/>
      <c r="N563" s="492" t="str">
        <f t="shared" si="17"/>
        <v/>
      </c>
      <c r="O563" s="38"/>
      <c r="P563" s="38"/>
      <c r="Q563" s="495" t="str">
        <f t="shared" si="19"/>
        <v/>
      </c>
      <c r="R563" s="38"/>
    </row>
    <row r="564">
      <c r="A564" s="38"/>
      <c r="B564" s="38"/>
      <c r="C564" s="38"/>
      <c r="D564" s="38"/>
      <c r="E564" s="38"/>
      <c r="F564" s="38"/>
      <c r="G564" s="38"/>
      <c r="H564" s="36"/>
      <c r="I564" s="38"/>
      <c r="J564" s="36" t="str">
        <f t="shared" si="14"/>
        <v/>
      </c>
      <c r="K564" s="647" t="str">
        <f t="shared" si="16"/>
        <v/>
      </c>
      <c r="L564" s="38"/>
      <c r="M564" s="38"/>
      <c r="N564" s="492" t="str">
        <f t="shared" si="17"/>
        <v/>
      </c>
      <c r="O564" s="38"/>
      <c r="P564" s="38"/>
      <c r="Q564" s="495" t="str">
        <f t="shared" si="19"/>
        <v/>
      </c>
      <c r="R564" s="38"/>
    </row>
    <row r="565">
      <c r="A565" s="38"/>
      <c r="B565" s="38"/>
      <c r="C565" s="38"/>
      <c r="D565" s="38"/>
      <c r="E565" s="38"/>
      <c r="F565" s="38"/>
      <c r="G565" s="38"/>
      <c r="H565" s="36"/>
      <c r="I565" s="38"/>
      <c r="J565" s="36" t="str">
        <f t="shared" si="14"/>
        <v/>
      </c>
      <c r="K565" s="647" t="str">
        <f t="shared" si="16"/>
        <v/>
      </c>
      <c r="L565" s="38"/>
      <c r="M565" s="38"/>
      <c r="N565" s="492" t="str">
        <f t="shared" si="17"/>
        <v/>
      </c>
      <c r="O565" s="38"/>
      <c r="P565" s="38"/>
      <c r="Q565" s="495" t="str">
        <f t="shared" si="19"/>
        <v/>
      </c>
      <c r="R565" s="38"/>
    </row>
    <row r="566">
      <c r="A566" s="38"/>
      <c r="B566" s="38"/>
      <c r="C566" s="38"/>
      <c r="D566" s="38"/>
      <c r="E566" s="38"/>
      <c r="F566" s="38"/>
      <c r="G566" s="38"/>
      <c r="H566" s="36"/>
      <c r="I566" s="38"/>
      <c r="J566" s="36" t="str">
        <f t="shared" si="14"/>
        <v/>
      </c>
      <c r="K566" s="647" t="str">
        <f t="shared" si="16"/>
        <v/>
      </c>
      <c r="L566" s="38"/>
      <c r="M566" s="38"/>
      <c r="N566" s="492" t="str">
        <f t="shared" si="17"/>
        <v/>
      </c>
      <c r="O566" s="38"/>
      <c r="P566" s="38"/>
      <c r="Q566" s="495" t="str">
        <f t="shared" si="19"/>
        <v/>
      </c>
      <c r="R566" s="38"/>
    </row>
    <row r="567">
      <c r="A567" s="38"/>
      <c r="B567" s="38"/>
      <c r="C567" s="38"/>
      <c r="D567" s="38"/>
      <c r="E567" s="38"/>
      <c r="F567" s="38"/>
      <c r="G567" s="38"/>
      <c r="H567" s="36"/>
      <c r="I567" s="38"/>
      <c r="J567" s="36" t="str">
        <f t="shared" si="14"/>
        <v/>
      </c>
      <c r="K567" s="647" t="str">
        <f t="shared" si="16"/>
        <v/>
      </c>
      <c r="L567" s="38"/>
      <c r="M567" s="38"/>
      <c r="N567" s="492" t="str">
        <f t="shared" si="17"/>
        <v/>
      </c>
      <c r="O567" s="38"/>
      <c r="P567" s="38"/>
      <c r="Q567" s="495" t="str">
        <f t="shared" si="19"/>
        <v/>
      </c>
      <c r="R567" s="38"/>
    </row>
    <row r="568">
      <c r="A568" s="38"/>
      <c r="B568" s="38"/>
      <c r="C568" s="38"/>
      <c r="D568" s="38"/>
      <c r="E568" s="38"/>
      <c r="F568" s="38"/>
      <c r="G568" s="38"/>
      <c r="H568" s="36"/>
      <c r="I568" s="38"/>
      <c r="J568" s="36" t="str">
        <f t="shared" si="14"/>
        <v/>
      </c>
      <c r="K568" s="647" t="str">
        <f t="shared" si="16"/>
        <v/>
      </c>
      <c r="L568" s="38"/>
      <c r="M568" s="38"/>
      <c r="N568" s="492" t="str">
        <f t="shared" si="17"/>
        <v/>
      </c>
      <c r="O568" s="38"/>
      <c r="P568" s="38"/>
      <c r="Q568" s="495" t="str">
        <f t="shared" si="19"/>
        <v/>
      </c>
      <c r="R568" s="38"/>
    </row>
    <row r="569">
      <c r="A569" s="38"/>
      <c r="B569" s="38"/>
      <c r="C569" s="38"/>
      <c r="D569" s="38"/>
      <c r="E569" s="38"/>
      <c r="F569" s="38"/>
      <c r="G569" s="38"/>
      <c r="H569" s="36"/>
      <c r="I569" s="38"/>
      <c r="J569" s="36" t="str">
        <f t="shared" si="14"/>
        <v/>
      </c>
      <c r="K569" s="647" t="str">
        <f t="shared" si="16"/>
        <v/>
      </c>
      <c r="L569" s="38"/>
      <c r="M569" s="38"/>
      <c r="N569" s="492" t="str">
        <f t="shared" si="17"/>
        <v/>
      </c>
      <c r="O569" s="38"/>
      <c r="P569" s="38"/>
      <c r="Q569" s="495" t="str">
        <f t="shared" si="19"/>
        <v/>
      </c>
      <c r="R569" s="38"/>
    </row>
    <row r="570">
      <c r="A570" s="38"/>
      <c r="B570" s="38"/>
      <c r="C570" s="38"/>
      <c r="D570" s="38"/>
      <c r="E570" s="38"/>
      <c r="F570" s="38"/>
      <c r="G570" s="38"/>
      <c r="H570" s="36"/>
      <c r="I570" s="38"/>
      <c r="J570" s="36" t="str">
        <f t="shared" si="14"/>
        <v/>
      </c>
      <c r="K570" s="647" t="str">
        <f t="shared" si="16"/>
        <v/>
      </c>
      <c r="L570" s="38"/>
      <c r="M570" s="38"/>
      <c r="N570" s="492" t="str">
        <f t="shared" si="17"/>
        <v/>
      </c>
      <c r="O570" s="38"/>
      <c r="P570" s="38"/>
      <c r="Q570" s="495" t="str">
        <f t="shared" si="19"/>
        <v/>
      </c>
      <c r="R570" s="38"/>
    </row>
    <row r="571">
      <c r="A571" s="38"/>
      <c r="B571" s="38"/>
      <c r="C571" s="38"/>
      <c r="D571" s="38"/>
      <c r="E571" s="38"/>
      <c r="F571" s="38"/>
      <c r="G571" s="38"/>
      <c r="H571" s="36"/>
      <c r="I571" s="38"/>
      <c r="J571" s="36" t="str">
        <f t="shared" si="14"/>
        <v/>
      </c>
      <c r="K571" s="647" t="str">
        <f t="shared" si="16"/>
        <v/>
      </c>
      <c r="L571" s="38"/>
      <c r="M571" s="38"/>
      <c r="N571" s="492" t="str">
        <f t="shared" si="17"/>
        <v/>
      </c>
      <c r="O571" s="38"/>
      <c r="P571" s="38"/>
      <c r="Q571" s="495" t="str">
        <f t="shared" si="19"/>
        <v/>
      </c>
      <c r="R571" s="38"/>
    </row>
    <row r="572">
      <c r="A572" s="38"/>
      <c r="B572" s="38"/>
      <c r="C572" s="38"/>
      <c r="D572" s="38"/>
      <c r="E572" s="38"/>
      <c r="F572" s="38"/>
      <c r="G572" s="38"/>
      <c r="H572" s="36"/>
      <c r="I572" s="38"/>
      <c r="J572" s="36" t="str">
        <f t="shared" si="14"/>
        <v/>
      </c>
      <c r="K572" s="647" t="str">
        <f t="shared" si="16"/>
        <v/>
      </c>
      <c r="L572" s="38"/>
      <c r="M572" s="38"/>
      <c r="N572" s="492" t="str">
        <f t="shared" si="17"/>
        <v/>
      </c>
      <c r="O572" s="38"/>
      <c r="P572" s="38"/>
      <c r="Q572" s="495" t="str">
        <f t="shared" si="19"/>
        <v/>
      </c>
      <c r="R572" s="38"/>
    </row>
    <row r="573">
      <c r="A573" s="38"/>
      <c r="B573" s="38"/>
      <c r="C573" s="38"/>
      <c r="D573" s="38"/>
      <c r="E573" s="38"/>
      <c r="F573" s="38"/>
      <c r="G573" s="38"/>
      <c r="H573" s="36"/>
      <c r="I573" s="38"/>
      <c r="J573" s="36" t="str">
        <f t="shared" si="14"/>
        <v/>
      </c>
      <c r="K573" s="647" t="str">
        <f t="shared" si="16"/>
        <v/>
      </c>
      <c r="L573" s="38"/>
      <c r="M573" s="38"/>
      <c r="N573" s="492" t="str">
        <f t="shared" si="17"/>
        <v/>
      </c>
      <c r="O573" s="38"/>
      <c r="P573" s="38"/>
      <c r="Q573" s="495" t="str">
        <f t="shared" si="19"/>
        <v/>
      </c>
      <c r="R573" s="38"/>
    </row>
    <row r="574">
      <c r="A574" s="38"/>
      <c r="B574" s="38"/>
      <c r="C574" s="38"/>
      <c r="D574" s="38"/>
      <c r="E574" s="38"/>
      <c r="F574" s="38"/>
      <c r="G574" s="38"/>
      <c r="H574" s="36"/>
      <c r="I574" s="38"/>
      <c r="J574" s="36" t="str">
        <f t="shared" si="14"/>
        <v/>
      </c>
      <c r="K574" s="647" t="str">
        <f t="shared" si="16"/>
        <v/>
      </c>
      <c r="L574" s="38"/>
      <c r="M574" s="38"/>
      <c r="N574" s="492" t="str">
        <f t="shared" si="17"/>
        <v/>
      </c>
      <c r="O574" s="38"/>
      <c r="P574" s="38"/>
      <c r="Q574" s="495" t="str">
        <f t="shared" si="19"/>
        <v/>
      </c>
      <c r="R574" s="38"/>
    </row>
    <row r="575">
      <c r="A575" s="38"/>
      <c r="B575" s="38"/>
      <c r="C575" s="38"/>
      <c r="D575" s="38"/>
      <c r="E575" s="38"/>
      <c r="F575" s="38"/>
      <c r="G575" s="38"/>
      <c r="H575" s="36"/>
      <c r="I575" s="38"/>
      <c r="J575" s="36" t="str">
        <f t="shared" si="14"/>
        <v/>
      </c>
      <c r="K575" s="647" t="str">
        <f t="shared" si="16"/>
        <v/>
      </c>
      <c r="L575" s="38"/>
      <c r="M575" s="38"/>
      <c r="N575" s="492" t="str">
        <f t="shared" si="17"/>
        <v/>
      </c>
      <c r="O575" s="38"/>
      <c r="P575" s="38"/>
      <c r="Q575" s="495" t="str">
        <f t="shared" si="19"/>
        <v/>
      </c>
      <c r="R575" s="38"/>
    </row>
    <row r="576">
      <c r="A576" s="38"/>
      <c r="B576" s="38"/>
      <c r="C576" s="38"/>
      <c r="D576" s="38"/>
      <c r="E576" s="38"/>
      <c r="F576" s="38"/>
      <c r="G576" s="38"/>
      <c r="H576" s="36"/>
      <c r="I576" s="38"/>
      <c r="J576" s="36" t="str">
        <f t="shared" si="14"/>
        <v/>
      </c>
      <c r="K576" s="647" t="str">
        <f t="shared" si="16"/>
        <v/>
      </c>
      <c r="L576" s="38"/>
      <c r="M576" s="38"/>
      <c r="N576" s="492" t="str">
        <f t="shared" si="17"/>
        <v/>
      </c>
      <c r="O576" s="38"/>
      <c r="P576" s="38"/>
      <c r="Q576" s="495" t="str">
        <f t="shared" si="19"/>
        <v/>
      </c>
      <c r="R576" s="38"/>
    </row>
    <row r="577">
      <c r="A577" s="38"/>
      <c r="B577" s="38"/>
      <c r="C577" s="38"/>
      <c r="D577" s="38"/>
      <c r="E577" s="38"/>
      <c r="F577" s="38"/>
      <c r="G577" s="38"/>
      <c r="H577" s="36"/>
      <c r="I577" s="38"/>
      <c r="J577" s="36" t="str">
        <f t="shared" si="14"/>
        <v/>
      </c>
      <c r="K577" s="647" t="str">
        <f t="shared" si="16"/>
        <v/>
      </c>
      <c r="L577" s="38"/>
      <c r="M577" s="38"/>
      <c r="N577" s="492" t="str">
        <f t="shared" si="17"/>
        <v/>
      </c>
      <c r="O577" s="38"/>
      <c r="P577" s="38"/>
      <c r="Q577" s="495" t="str">
        <f t="shared" si="19"/>
        <v/>
      </c>
      <c r="R577" s="38"/>
    </row>
    <row r="578">
      <c r="A578" s="38"/>
      <c r="B578" s="38"/>
      <c r="C578" s="38"/>
      <c r="D578" s="38"/>
      <c r="E578" s="38"/>
      <c r="F578" s="38"/>
      <c r="G578" s="38"/>
      <c r="H578" s="36"/>
      <c r="I578" s="38"/>
      <c r="J578" s="36" t="str">
        <f t="shared" si="14"/>
        <v/>
      </c>
      <c r="K578" s="647" t="str">
        <f t="shared" si="16"/>
        <v/>
      </c>
      <c r="L578" s="38"/>
      <c r="M578" s="38"/>
      <c r="N578" s="492" t="str">
        <f t="shared" si="17"/>
        <v/>
      </c>
      <c r="O578" s="38"/>
      <c r="P578" s="38"/>
      <c r="Q578" s="495" t="str">
        <f t="shared" si="19"/>
        <v/>
      </c>
      <c r="R578" s="38"/>
    </row>
    <row r="579">
      <c r="A579" s="38"/>
      <c r="B579" s="38"/>
      <c r="C579" s="38"/>
      <c r="D579" s="38"/>
      <c r="E579" s="38"/>
      <c r="F579" s="38"/>
      <c r="G579" s="38"/>
      <c r="H579" s="36"/>
      <c r="I579" s="38"/>
      <c r="J579" s="36" t="str">
        <f t="shared" si="14"/>
        <v/>
      </c>
      <c r="K579" s="647" t="str">
        <f t="shared" si="16"/>
        <v/>
      </c>
      <c r="L579" s="38"/>
      <c r="M579" s="38"/>
      <c r="N579" s="492" t="str">
        <f t="shared" si="17"/>
        <v/>
      </c>
      <c r="O579" s="38"/>
      <c r="P579" s="38"/>
      <c r="Q579" s="495" t="str">
        <f t="shared" si="19"/>
        <v/>
      </c>
      <c r="R579" s="38"/>
    </row>
    <row r="580">
      <c r="A580" s="38"/>
      <c r="B580" s="38"/>
      <c r="C580" s="38"/>
      <c r="D580" s="38"/>
      <c r="E580" s="38"/>
      <c r="F580" s="38"/>
      <c r="G580" s="38"/>
      <c r="H580" s="36"/>
      <c r="I580" s="38"/>
      <c r="J580" s="36" t="str">
        <f t="shared" si="14"/>
        <v/>
      </c>
      <c r="K580" s="647" t="str">
        <f t="shared" si="16"/>
        <v/>
      </c>
      <c r="L580" s="38"/>
      <c r="M580" s="38"/>
      <c r="N580" s="492" t="str">
        <f t="shared" si="17"/>
        <v/>
      </c>
      <c r="O580" s="38"/>
      <c r="P580" s="38"/>
      <c r="Q580" s="495" t="str">
        <f t="shared" si="19"/>
        <v/>
      </c>
      <c r="R580" s="38"/>
    </row>
    <row r="581">
      <c r="A581" s="38"/>
      <c r="B581" s="38"/>
      <c r="C581" s="38"/>
      <c r="D581" s="38"/>
      <c r="E581" s="38"/>
      <c r="F581" s="38"/>
      <c r="G581" s="38"/>
      <c r="H581" s="36"/>
      <c r="I581" s="38"/>
      <c r="J581" s="36" t="str">
        <f t="shared" si="14"/>
        <v/>
      </c>
      <c r="K581" s="647" t="str">
        <f t="shared" si="16"/>
        <v/>
      </c>
      <c r="L581" s="38"/>
      <c r="M581" s="38"/>
      <c r="N581" s="492" t="str">
        <f t="shared" si="17"/>
        <v/>
      </c>
      <c r="O581" s="38"/>
      <c r="P581" s="38"/>
      <c r="Q581" s="495" t="str">
        <f t="shared" si="19"/>
        <v/>
      </c>
      <c r="R581" s="38"/>
    </row>
    <row r="582">
      <c r="A582" s="38"/>
      <c r="B582" s="38"/>
      <c r="C582" s="38"/>
      <c r="D582" s="38"/>
      <c r="E582" s="38"/>
      <c r="F582" s="38"/>
      <c r="G582" s="38"/>
      <c r="H582" s="36"/>
      <c r="I582" s="38"/>
      <c r="J582" s="36" t="str">
        <f t="shared" si="14"/>
        <v/>
      </c>
      <c r="K582" s="647" t="str">
        <f t="shared" si="16"/>
        <v/>
      </c>
      <c r="L582" s="38"/>
      <c r="M582" s="38"/>
      <c r="N582" s="492" t="str">
        <f t="shared" si="17"/>
        <v/>
      </c>
      <c r="O582" s="38"/>
      <c r="P582" s="38"/>
      <c r="Q582" s="495" t="str">
        <f t="shared" si="19"/>
        <v/>
      </c>
      <c r="R582" s="38"/>
    </row>
    <row r="583">
      <c r="A583" s="38"/>
      <c r="B583" s="38"/>
      <c r="C583" s="38"/>
      <c r="D583" s="38"/>
      <c r="E583" s="38"/>
      <c r="F583" s="38"/>
      <c r="G583" s="38"/>
      <c r="H583" s="36"/>
      <c r="I583" s="38"/>
      <c r="J583" s="36" t="str">
        <f t="shared" si="14"/>
        <v/>
      </c>
      <c r="K583" s="647" t="str">
        <f t="shared" si="16"/>
        <v/>
      </c>
      <c r="L583" s="38"/>
      <c r="M583" s="38"/>
      <c r="N583" s="492" t="str">
        <f t="shared" si="17"/>
        <v/>
      </c>
      <c r="O583" s="38"/>
      <c r="P583" s="38"/>
      <c r="Q583" s="495" t="str">
        <f t="shared" si="19"/>
        <v/>
      </c>
      <c r="R583" s="38"/>
    </row>
    <row r="584">
      <c r="A584" s="38"/>
      <c r="B584" s="38"/>
      <c r="C584" s="38"/>
      <c r="D584" s="38"/>
      <c r="E584" s="38"/>
      <c r="F584" s="38"/>
      <c r="G584" s="38"/>
      <c r="H584" s="36"/>
      <c r="I584" s="38"/>
      <c r="J584" s="36" t="str">
        <f t="shared" si="14"/>
        <v/>
      </c>
      <c r="K584" s="647" t="str">
        <f t="shared" si="16"/>
        <v/>
      </c>
      <c r="L584" s="38"/>
      <c r="M584" s="38"/>
      <c r="N584" s="492" t="str">
        <f t="shared" si="17"/>
        <v/>
      </c>
      <c r="O584" s="38"/>
      <c r="P584" s="38"/>
      <c r="Q584" s="495" t="str">
        <f t="shared" si="19"/>
        <v/>
      </c>
      <c r="R584" s="38"/>
    </row>
    <row r="585">
      <c r="A585" s="38"/>
      <c r="B585" s="38"/>
      <c r="C585" s="38"/>
      <c r="D585" s="38"/>
      <c r="E585" s="38"/>
      <c r="F585" s="38"/>
      <c r="G585" s="38"/>
      <c r="H585" s="36"/>
      <c r="I585" s="38"/>
      <c r="J585" s="36" t="str">
        <f t="shared" si="14"/>
        <v/>
      </c>
      <c r="K585" s="647" t="str">
        <f t="shared" si="16"/>
        <v/>
      </c>
      <c r="L585" s="38"/>
      <c r="M585" s="38"/>
      <c r="N585" s="492" t="str">
        <f t="shared" si="17"/>
        <v/>
      </c>
      <c r="O585" s="38"/>
      <c r="P585" s="38"/>
      <c r="Q585" s="495" t="str">
        <f t="shared" si="19"/>
        <v/>
      </c>
      <c r="R585" s="38"/>
    </row>
    <row r="586">
      <c r="A586" s="38"/>
      <c r="B586" s="38"/>
      <c r="C586" s="38"/>
      <c r="D586" s="38"/>
      <c r="E586" s="38"/>
      <c r="F586" s="38"/>
      <c r="G586" s="38"/>
      <c r="H586" s="36"/>
      <c r="I586" s="38"/>
      <c r="J586" s="36" t="str">
        <f t="shared" si="14"/>
        <v/>
      </c>
      <c r="K586" s="647" t="str">
        <f t="shared" si="16"/>
        <v/>
      </c>
      <c r="L586" s="38"/>
      <c r="M586" s="38"/>
      <c r="N586" s="492" t="str">
        <f t="shared" si="17"/>
        <v/>
      </c>
      <c r="O586" s="38"/>
      <c r="P586" s="38"/>
      <c r="Q586" s="495" t="str">
        <f t="shared" si="19"/>
        <v/>
      </c>
      <c r="R586" s="38"/>
    </row>
    <row r="587">
      <c r="A587" s="38"/>
      <c r="B587" s="38"/>
      <c r="C587" s="38"/>
      <c r="D587" s="38"/>
      <c r="E587" s="38"/>
      <c r="F587" s="38"/>
      <c r="G587" s="38"/>
      <c r="H587" s="36"/>
      <c r="I587" s="38"/>
      <c r="J587" s="36" t="str">
        <f t="shared" si="14"/>
        <v/>
      </c>
      <c r="K587" s="647" t="str">
        <f t="shared" si="16"/>
        <v/>
      </c>
      <c r="L587" s="38"/>
      <c r="M587" s="38"/>
      <c r="N587" s="492" t="str">
        <f t="shared" si="17"/>
        <v/>
      </c>
      <c r="O587" s="38"/>
      <c r="P587" s="38"/>
      <c r="Q587" s="495" t="str">
        <f t="shared" si="19"/>
        <v/>
      </c>
      <c r="R587" s="38"/>
    </row>
    <row r="588">
      <c r="A588" s="38"/>
      <c r="B588" s="38"/>
      <c r="C588" s="38"/>
      <c r="D588" s="38"/>
      <c r="E588" s="38"/>
      <c r="F588" s="38"/>
      <c r="G588" s="38"/>
      <c r="H588" s="36"/>
      <c r="I588" s="38"/>
      <c r="J588" s="36" t="str">
        <f t="shared" si="14"/>
        <v/>
      </c>
      <c r="K588" s="647" t="str">
        <f t="shared" si="16"/>
        <v/>
      </c>
      <c r="L588" s="38"/>
      <c r="M588" s="38"/>
      <c r="N588" s="492" t="str">
        <f t="shared" si="17"/>
        <v/>
      </c>
      <c r="O588" s="38"/>
      <c r="P588" s="38"/>
      <c r="Q588" s="495" t="str">
        <f t="shared" si="19"/>
        <v/>
      </c>
      <c r="R588" s="38"/>
    </row>
    <row r="589">
      <c r="A589" s="38"/>
      <c r="B589" s="38"/>
      <c r="C589" s="38"/>
      <c r="D589" s="38"/>
      <c r="E589" s="38"/>
      <c r="F589" s="38"/>
      <c r="G589" s="38"/>
      <c r="H589" s="36"/>
      <c r="I589" s="38"/>
      <c r="J589" s="36" t="str">
        <f t="shared" si="14"/>
        <v/>
      </c>
      <c r="K589" s="647" t="str">
        <f t="shared" si="16"/>
        <v/>
      </c>
      <c r="L589" s="38"/>
      <c r="M589" s="38"/>
      <c r="N589" s="492" t="str">
        <f t="shared" si="17"/>
        <v/>
      </c>
      <c r="O589" s="38"/>
      <c r="P589" s="38"/>
      <c r="Q589" s="495" t="str">
        <f t="shared" si="19"/>
        <v/>
      </c>
      <c r="R589" s="38"/>
    </row>
    <row r="590">
      <c r="A590" s="38"/>
      <c r="B590" s="38"/>
      <c r="C590" s="38"/>
      <c r="D590" s="38"/>
      <c r="E590" s="38"/>
      <c r="F590" s="38"/>
      <c r="G590" s="38"/>
      <c r="H590" s="36"/>
      <c r="I590" s="38"/>
      <c r="J590" s="36" t="str">
        <f t="shared" si="14"/>
        <v/>
      </c>
      <c r="K590" s="647" t="str">
        <f t="shared" si="16"/>
        <v/>
      </c>
      <c r="L590" s="38"/>
      <c r="M590" s="38"/>
      <c r="N590" s="492" t="str">
        <f t="shared" si="17"/>
        <v/>
      </c>
      <c r="O590" s="38"/>
      <c r="P590" s="38"/>
      <c r="Q590" s="495" t="str">
        <f t="shared" si="19"/>
        <v/>
      </c>
      <c r="R590" s="38"/>
    </row>
    <row r="591">
      <c r="A591" s="38"/>
      <c r="B591" s="38"/>
      <c r="C591" s="38"/>
      <c r="D591" s="38"/>
      <c r="E591" s="38"/>
      <c r="F591" s="38"/>
      <c r="G591" s="38"/>
      <c r="H591" s="36"/>
      <c r="I591" s="38"/>
      <c r="J591" s="36" t="str">
        <f t="shared" si="14"/>
        <v/>
      </c>
      <c r="K591" s="647" t="str">
        <f t="shared" si="16"/>
        <v/>
      </c>
      <c r="L591" s="38"/>
      <c r="M591" s="38"/>
      <c r="N591" s="492" t="str">
        <f t="shared" si="17"/>
        <v/>
      </c>
      <c r="O591" s="38"/>
      <c r="P591" s="38"/>
      <c r="Q591" s="495" t="str">
        <f t="shared" si="19"/>
        <v/>
      </c>
      <c r="R591" s="38"/>
    </row>
    <row r="592">
      <c r="A592" s="38"/>
      <c r="B592" s="38"/>
      <c r="C592" s="38"/>
      <c r="D592" s="38"/>
      <c r="E592" s="38"/>
      <c r="F592" s="38"/>
      <c r="G592" s="38"/>
      <c r="H592" s="36"/>
      <c r="I592" s="38"/>
      <c r="J592" s="36" t="str">
        <f t="shared" si="14"/>
        <v/>
      </c>
      <c r="K592" s="647" t="str">
        <f t="shared" si="16"/>
        <v/>
      </c>
      <c r="L592" s="38"/>
      <c r="M592" s="38"/>
      <c r="N592" s="492" t="str">
        <f t="shared" si="17"/>
        <v/>
      </c>
      <c r="O592" s="38"/>
      <c r="P592" s="38"/>
      <c r="Q592" s="495" t="str">
        <f t="shared" si="19"/>
        <v/>
      </c>
      <c r="R592" s="38"/>
    </row>
    <row r="593">
      <c r="A593" s="38"/>
      <c r="B593" s="38"/>
      <c r="C593" s="38"/>
      <c r="D593" s="38"/>
      <c r="E593" s="38"/>
      <c r="F593" s="38"/>
      <c r="G593" s="38"/>
      <c r="H593" s="36"/>
      <c r="I593" s="38"/>
      <c r="J593" s="36" t="str">
        <f t="shared" si="14"/>
        <v/>
      </c>
      <c r="K593" s="647" t="str">
        <f t="shared" si="16"/>
        <v/>
      </c>
      <c r="L593" s="38"/>
      <c r="M593" s="38"/>
      <c r="N593" s="492" t="str">
        <f t="shared" si="17"/>
        <v/>
      </c>
      <c r="O593" s="38"/>
      <c r="P593" s="38"/>
      <c r="Q593" s="495" t="str">
        <f t="shared" si="19"/>
        <v/>
      </c>
      <c r="R593" s="38"/>
    </row>
    <row r="594">
      <c r="A594" s="38"/>
      <c r="B594" s="38"/>
      <c r="C594" s="38"/>
      <c r="D594" s="38"/>
      <c r="E594" s="38"/>
      <c r="F594" s="38"/>
      <c r="G594" s="38"/>
      <c r="H594" s="36"/>
      <c r="I594" s="38"/>
      <c r="J594" s="36" t="str">
        <f t="shared" si="14"/>
        <v/>
      </c>
      <c r="K594" s="647" t="str">
        <f t="shared" si="16"/>
        <v/>
      </c>
      <c r="L594" s="38"/>
      <c r="M594" s="38"/>
      <c r="N594" s="492" t="str">
        <f t="shared" si="17"/>
        <v/>
      </c>
      <c r="O594" s="38"/>
      <c r="P594" s="38"/>
      <c r="Q594" s="495" t="str">
        <f t="shared" si="19"/>
        <v/>
      </c>
      <c r="R594" s="38"/>
    </row>
    <row r="595">
      <c r="A595" s="38"/>
      <c r="B595" s="38"/>
      <c r="C595" s="38"/>
      <c r="D595" s="38"/>
      <c r="E595" s="38"/>
      <c r="F595" s="38"/>
      <c r="G595" s="38"/>
      <c r="H595" s="36"/>
      <c r="I595" s="38"/>
      <c r="J595" s="36" t="str">
        <f t="shared" si="14"/>
        <v/>
      </c>
      <c r="K595" s="647" t="str">
        <f t="shared" si="16"/>
        <v/>
      </c>
      <c r="L595" s="38"/>
      <c r="M595" s="38"/>
      <c r="N595" s="492" t="str">
        <f t="shared" si="17"/>
        <v/>
      </c>
      <c r="O595" s="38"/>
      <c r="P595" s="38"/>
      <c r="Q595" s="495" t="str">
        <f t="shared" si="19"/>
        <v/>
      </c>
      <c r="R595" s="38"/>
    </row>
    <row r="596">
      <c r="A596" s="38"/>
      <c r="B596" s="38"/>
      <c r="C596" s="38"/>
      <c r="D596" s="38"/>
      <c r="E596" s="38"/>
      <c r="F596" s="38"/>
      <c r="G596" s="38"/>
      <c r="H596" s="36"/>
      <c r="I596" s="38"/>
      <c r="J596" s="36" t="str">
        <f t="shared" si="14"/>
        <v/>
      </c>
      <c r="K596" s="647" t="str">
        <f t="shared" si="16"/>
        <v/>
      </c>
      <c r="L596" s="38"/>
      <c r="M596" s="38"/>
      <c r="N596" s="492" t="str">
        <f t="shared" si="17"/>
        <v/>
      </c>
      <c r="O596" s="38"/>
      <c r="P596" s="38"/>
      <c r="Q596" s="495" t="str">
        <f t="shared" si="19"/>
        <v/>
      </c>
      <c r="R596" s="38"/>
    </row>
    <row r="597">
      <c r="A597" s="38"/>
      <c r="B597" s="38"/>
      <c r="C597" s="38"/>
      <c r="D597" s="38"/>
      <c r="E597" s="38"/>
      <c r="F597" s="38"/>
      <c r="G597" s="38"/>
      <c r="H597" s="36"/>
      <c r="I597" s="38"/>
      <c r="J597" s="36" t="str">
        <f t="shared" si="14"/>
        <v/>
      </c>
      <c r="K597" s="647" t="str">
        <f t="shared" si="16"/>
        <v/>
      </c>
      <c r="L597" s="38"/>
      <c r="M597" s="38"/>
      <c r="N597" s="492" t="str">
        <f t="shared" si="17"/>
        <v/>
      </c>
      <c r="O597" s="38"/>
      <c r="P597" s="38"/>
      <c r="Q597" s="495" t="str">
        <f t="shared" si="19"/>
        <v/>
      </c>
      <c r="R597" s="38"/>
    </row>
    <row r="598">
      <c r="A598" s="38"/>
      <c r="B598" s="38"/>
      <c r="C598" s="38"/>
      <c r="D598" s="38"/>
      <c r="E598" s="38"/>
      <c r="F598" s="38"/>
      <c r="G598" s="38"/>
      <c r="H598" s="36"/>
      <c r="I598" s="38"/>
      <c r="J598" s="36" t="str">
        <f t="shared" si="14"/>
        <v/>
      </c>
      <c r="K598" s="647" t="str">
        <f t="shared" si="16"/>
        <v/>
      </c>
      <c r="L598" s="38"/>
      <c r="M598" s="38"/>
      <c r="N598" s="492" t="str">
        <f t="shared" si="17"/>
        <v/>
      </c>
      <c r="O598" s="38"/>
      <c r="P598" s="38"/>
      <c r="Q598" s="495" t="str">
        <f t="shared" si="19"/>
        <v/>
      </c>
      <c r="R598" s="38"/>
    </row>
    <row r="599">
      <c r="A599" s="38"/>
      <c r="B599" s="38"/>
      <c r="C599" s="38"/>
      <c r="D599" s="38"/>
      <c r="E599" s="38"/>
      <c r="F599" s="38"/>
      <c r="G599" s="38"/>
      <c r="H599" s="36"/>
      <c r="I599" s="38"/>
      <c r="J599" s="36" t="str">
        <f t="shared" si="14"/>
        <v/>
      </c>
      <c r="K599" s="647" t="str">
        <f t="shared" si="16"/>
        <v/>
      </c>
      <c r="L599" s="38"/>
      <c r="M599" s="38"/>
      <c r="N599" s="492" t="str">
        <f t="shared" si="17"/>
        <v/>
      </c>
      <c r="O599" s="38"/>
      <c r="P599" s="38"/>
      <c r="Q599" s="495" t="str">
        <f t="shared" si="19"/>
        <v/>
      </c>
      <c r="R599" s="38"/>
    </row>
    <row r="600">
      <c r="A600" s="38"/>
      <c r="B600" s="38"/>
      <c r="C600" s="38"/>
      <c r="D600" s="38"/>
      <c r="E600" s="38"/>
      <c r="F600" s="38"/>
      <c r="G600" s="38"/>
      <c r="H600" s="36"/>
      <c r="I600" s="38"/>
      <c r="J600" s="36" t="str">
        <f t="shared" si="14"/>
        <v/>
      </c>
      <c r="K600" s="647" t="str">
        <f t="shared" si="16"/>
        <v/>
      </c>
      <c r="L600" s="38"/>
      <c r="M600" s="38"/>
      <c r="N600" s="492" t="str">
        <f t="shared" si="17"/>
        <v/>
      </c>
      <c r="O600" s="38"/>
      <c r="P600" s="38"/>
      <c r="Q600" s="495" t="str">
        <f t="shared" si="19"/>
        <v/>
      </c>
      <c r="R600" s="38"/>
    </row>
    <row r="601">
      <c r="A601" s="38"/>
      <c r="B601" s="38"/>
      <c r="C601" s="38"/>
      <c r="D601" s="38"/>
      <c r="E601" s="38"/>
      <c r="F601" s="38"/>
      <c r="G601" s="38"/>
      <c r="H601" s="36"/>
      <c r="I601" s="38"/>
      <c r="J601" s="36" t="str">
        <f t="shared" si="14"/>
        <v/>
      </c>
      <c r="K601" s="647" t="str">
        <f t="shared" si="16"/>
        <v/>
      </c>
      <c r="L601" s="38"/>
      <c r="M601" s="38"/>
      <c r="N601" s="492" t="str">
        <f t="shared" si="17"/>
        <v/>
      </c>
      <c r="O601" s="38"/>
      <c r="P601" s="38"/>
      <c r="Q601" s="495" t="str">
        <f t="shared" si="19"/>
        <v/>
      </c>
      <c r="R601" s="38"/>
    </row>
    <row r="602">
      <c r="A602" s="38"/>
      <c r="B602" s="38"/>
      <c r="C602" s="38"/>
      <c r="D602" s="38"/>
      <c r="E602" s="38"/>
      <c r="F602" s="38"/>
      <c r="G602" s="38"/>
      <c r="H602" s="36"/>
      <c r="I602" s="38"/>
      <c r="J602" s="36" t="str">
        <f t="shared" si="14"/>
        <v/>
      </c>
      <c r="K602" s="647" t="str">
        <f t="shared" si="16"/>
        <v/>
      </c>
      <c r="L602" s="38"/>
      <c r="M602" s="38"/>
      <c r="N602" s="492" t="str">
        <f t="shared" si="17"/>
        <v/>
      </c>
      <c r="O602" s="38"/>
      <c r="P602" s="38"/>
      <c r="Q602" s="495" t="str">
        <f t="shared" si="19"/>
        <v/>
      </c>
      <c r="R602" s="38"/>
    </row>
    <row r="603">
      <c r="A603" s="38"/>
      <c r="B603" s="38"/>
      <c r="C603" s="38"/>
      <c r="D603" s="38"/>
      <c r="E603" s="38"/>
      <c r="F603" s="38"/>
      <c r="G603" s="38"/>
      <c r="H603" s="36"/>
      <c r="I603" s="38"/>
      <c r="J603" s="36" t="str">
        <f t="shared" si="14"/>
        <v/>
      </c>
      <c r="K603" s="647" t="str">
        <f t="shared" si="16"/>
        <v/>
      </c>
      <c r="L603" s="38"/>
      <c r="M603" s="38"/>
      <c r="N603" s="492" t="str">
        <f t="shared" si="17"/>
        <v/>
      </c>
      <c r="O603" s="38"/>
      <c r="P603" s="38"/>
      <c r="Q603" s="495" t="str">
        <f t="shared" si="19"/>
        <v/>
      </c>
      <c r="R603" s="38"/>
    </row>
    <row r="604">
      <c r="A604" s="38"/>
      <c r="B604" s="38"/>
      <c r="C604" s="38"/>
      <c r="D604" s="38"/>
      <c r="E604" s="38"/>
      <c r="F604" s="38"/>
      <c r="G604" s="38"/>
      <c r="H604" s="36"/>
      <c r="I604" s="38"/>
      <c r="J604" s="36" t="str">
        <f t="shared" si="14"/>
        <v/>
      </c>
      <c r="K604" s="647" t="str">
        <f t="shared" si="16"/>
        <v/>
      </c>
      <c r="L604" s="38"/>
      <c r="M604" s="38"/>
      <c r="N604" s="492" t="str">
        <f t="shared" si="17"/>
        <v/>
      </c>
      <c r="O604" s="38"/>
      <c r="P604" s="38"/>
      <c r="Q604" s="495" t="str">
        <f t="shared" si="19"/>
        <v/>
      </c>
      <c r="R604" s="38"/>
    </row>
    <row r="605">
      <c r="A605" s="38"/>
      <c r="B605" s="38"/>
      <c r="C605" s="38"/>
      <c r="D605" s="38"/>
      <c r="E605" s="38"/>
      <c r="F605" s="38"/>
      <c r="G605" s="38"/>
      <c r="H605" s="36"/>
      <c r="I605" s="38"/>
      <c r="J605" s="36" t="str">
        <f t="shared" si="14"/>
        <v/>
      </c>
      <c r="K605" s="647" t="str">
        <f t="shared" si="16"/>
        <v/>
      </c>
      <c r="L605" s="38"/>
      <c r="M605" s="38"/>
      <c r="N605" s="492" t="str">
        <f t="shared" si="17"/>
        <v/>
      </c>
      <c r="O605" s="38"/>
      <c r="P605" s="38"/>
      <c r="Q605" s="495" t="str">
        <f t="shared" si="19"/>
        <v/>
      </c>
      <c r="R605" s="38"/>
    </row>
    <row r="606">
      <c r="A606" s="38"/>
      <c r="B606" s="38"/>
      <c r="C606" s="38"/>
      <c r="D606" s="38"/>
      <c r="E606" s="38"/>
      <c r="F606" s="38"/>
      <c r="G606" s="38"/>
      <c r="H606" s="36"/>
      <c r="I606" s="38"/>
      <c r="J606" s="36" t="str">
        <f t="shared" si="14"/>
        <v/>
      </c>
      <c r="K606" s="647" t="str">
        <f t="shared" si="16"/>
        <v/>
      </c>
      <c r="L606" s="38"/>
      <c r="M606" s="38"/>
      <c r="N606" s="492" t="str">
        <f t="shared" si="17"/>
        <v/>
      </c>
      <c r="O606" s="38"/>
      <c r="P606" s="38"/>
      <c r="Q606" s="495" t="str">
        <f t="shared" si="19"/>
        <v/>
      </c>
      <c r="R606" s="38"/>
    </row>
    <row r="607">
      <c r="A607" s="38"/>
      <c r="B607" s="38"/>
      <c r="C607" s="38"/>
      <c r="D607" s="38"/>
      <c r="E607" s="38"/>
      <c r="F607" s="38"/>
      <c r="G607" s="38"/>
      <c r="H607" s="36"/>
      <c r="I607" s="38"/>
      <c r="J607" s="36" t="str">
        <f t="shared" si="14"/>
        <v/>
      </c>
      <c r="K607" s="647" t="str">
        <f t="shared" si="16"/>
        <v/>
      </c>
      <c r="L607" s="38"/>
      <c r="M607" s="38"/>
      <c r="N607" s="492" t="str">
        <f t="shared" si="17"/>
        <v/>
      </c>
      <c r="O607" s="38"/>
      <c r="P607" s="38"/>
      <c r="Q607" s="495" t="str">
        <f t="shared" si="19"/>
        <v/>
      </c>
      <c r="R607" s="38"/>
    </row>
    <row r="608">
      <c r="A608" s="38"/>
      <c r="B608" s="38"/>
      <c r="C608" s="38"/>
      <c r="D608" s="38"/>
      <c r="E608" s="38"/>
      <c r="F608" s="38"/>
      <c r="G608" s="38"/>
      <c r="H608" s="36"/>
      <c r="I608" s="38"/>
      <c r="J608" s="36" t="str">
        <f t="shared" si="14"/>
        <v/>
      </c>
      <c r="K608" s="647" t="str">
        <f t="shared" si="16"/>
        <v/>
      </c>
      <c r="L608" s="38"/>
      <c r="M608" s="38"/>
      <c r="N608" s="492" t="str">
        <f t="shared" si="17"/>
        <v/>
      </c>
      <c r="O608" s="38"/>
      <c r="P608" s="38"/>
      <c r="Q608" s="495" t="str">
        <f t="shared" si="19"/>
        <v/>
      </c>
      <c r="R608" s="38"/>
    </row>
    <row r="609">
      <c r="A609" s="38"/>
      <c r="B609" s="38"/>
      <c r="C609" s="38"/>
      <c r="D609" s="38"/>
      <c r="E609" s="38"/>
      <c r="F609" s="38"/>
      <c r="G609" s="38"/>
      <c r="H609" s="36"/>
      <c r="I609" s="38"/>
      <c r="J609" s="36" t="str">
        <f t="shared" si="14"/>
        <v/>
      </c>
      <c r="K609" s="647" t="str">
        <f t="shared" si="16"/>
        <v/>
      </c>
      <c r="L609" s="38"/>
      <c r="M609" s="38"/>
      <c r="N609" s="492" t="str">
        <f t="shared" si="17"/>
        <v/>
      </c>
      <c r="O609" s="38"/>
      <c r="P609" s="38"/>
      <c r="Q609" s="495" t="str">
        <f t="shared" si="19"/>
        <v/>
      </c>
      <c r="R609" s="38"/>
    </row>
    <row r="610">
      <c r="A610" s="38"/>
      <c r="B610" s="38"/>
      <c r="C610" s="38"/>
      <c r="D610" s="38"/>
      <c r="E610" s="38"/>
      <c r="F610" s="38"/>
      <c r="G610" s="38"/>
      <c r="H610" s="36"/>
      <c r="I610" s="38"/>
      <c r="J610" s="36" t="str">
        <f t="shared" si="14"/>
        <v/>
      </c>
      <c r="K610" s="647" t="str">
        <f t="shared" si="16"/>
        <v/>
      </c>
      <c r="L610" s="38"/>
      <c r="M610" s="38"/>
      <c r="N610" s="492" t="str">
        <f t="shared" si="17"/>
        <v/>
      </c>
      <c r="O610" s="38"/>
      <c r="P610" s="38"/>
      <c r="Q610" s="495" t="str">
        <f t="shared" si="19"/>
        <v/>
      </c>
      <c r="R610" s="38"/>
    </row>
    <row r="611">
      <c r="A611" s="38"/>
      <c r="B611" s="38"/>
      <c r="C611" s="38"/>
      <c r="D611" s="38"/>
      <c r="E611" s="38"/>
      <c r="F611" s="38"/>
      <c r="G611" s="38"/>
      <c r="H611" s="36"/>
      <c r="I611" s="38"/>
      <c r="J611" s="36" t="str">
        <f t="shared" si="14"/>
        <v/>
      </c>
      <c r="K611" s="647" t="str">
        <f t="shared" si="16"/>
        <v/>
      </c>
      <c r="L611" s="38"/>
      <c r="M611" s="38"/>
      <c r="N611" s="492" t="str">
        <f t="shared" si="17"/>
        <v/>
      </c>
      <c r="O611" s="38"/>
      <c r="P611" s="38"/>
      <c r="Q611" s="495" t="str">
        <f t="shared" si="19"/>
        <v/>
      </c>
      <c r="R611" s="38"/>
    </row>
    <row r="612">
      <c r="A612" s="38"/>
      <c r="B612" s="38"/>
      <c r="C612" s="38"/>
      <c r="D612" s="38"/>
      <c r="E612" s="38"/>
      <c r="F612" s="38"/>
      <c r="G612" s="38"/>
      <c r="H612" s="36"/>
      <c r="I612" s="38"/>
      <c r="J612" s="36" t="str">
        <f t="shared" si="14"/>
        <v/>
      </c>
      <c r="K612" s="647" t="str">
        <f t="shared" si="16"/>
        <v/>
      </c>
      <c r="L612" s="38"/>
      <c r="M612" s="38"/>
      <c r="N612" s="492" t="str">
        <f t="shared" si="17"/>
        <v/>
      </c>
      <c r="O612" s="38"/>
      <c r="P612" s="38"/>
      <c r="Q612" s="495" t="str">
        <f t="shared" si="19"/>
        <v/>
      </c>
      <c r="R612" s="38"/>
    </row>
    <row r="613">
      <c r="A613" s="38"/>
      <c r="B613" s="38"/>
      <c r="C613" s="38"/>
      <c r="D613" s="38"/>
      <c r="E613" s="38"/>
      <c r="F613" s="38"/>
      <c r="G613" s="38"/>
      <c r="H613" s="36"/>
      <c r="I613" s="38"/>
      <c r="J613" s="36" t="str">
        <f t="shared" si="14"/>
        <v/>
      </c>
      <c r="K613" s="647" t="str">
        <f t="shared" si="16"/>
        <v/>
      </c>
      <c r="L613" s="38"/>
      <c r="M613" s="38"/>
      <c r="N613" s="492" t="str">
        <f t="shared" si="17"/>
        <v/>
      </c>
      <c r="O613" s="38"/>
      <c r="P613" s="38"/>
      <c r="Q613" s="495" t="str">
        <f t="shared" si="19"/>
        <v/>
      </c>
      <c r="R613" s="38"/>
    </row>
    <row r="614">
      <c r="A614" s="38"/>
      <c r="B614" s="38"/>
      <c r="C614" s="38"/>
      <c r="D614" s="38"/>
      <c r="E614" s="38"/>
      <c r="F614" s="38"/>
      <c r="G614" s="38"/>
      <c r="H614" s="36"/>
      <c r="I614" s="38"/>
      <c r="J614" s="36" t="str">
        <f t="shared" si="14"/>
        <v/>
      </c>
      <c r="K614" s="647" t="str">
        <f t="shared" si="16"/>
        <v/>
      </c>
      <c r="L614" s="38"/>
      <c r="M614" s="38"/>
      <c r="N614" s="492" t="str">
        <f t="shared" si="17"/>
        <v/>
      </c>
      <c r="O614" s="38"/>
      <c r="P614" s="38"/>
      <c r="Q614" s="495" t="str">
        <f t="shared" si="19"/>
        <v/>
      </c>
      <c r="R614" s="38"/>
    </row>
    <row r="615">
      <c r="A615" s="38"/>
      <c r="B615" s="38"/>
      <c r="C615" s="38"/>
      <c r="D615" s="38"/>
      <c r="E615" s="38"/>
      <c r="F615" s="38"/>
      <c r="G615" s="38"/>
      <c r="H615" s="36"/>
      <c r="I615" s="38"/>
      <c r="J615" s="36" t="str">
        <f t="shared" si="14"/>
        <v/>
      </c>
      <c r="K615" s="647" t="str">
        <f t="shared" si="16"/>
        <v/>
      </c>
      <c r="L615" s="38"/>
      <c r="M615" s="38"/>
      <c r="N615" s="492" t="str">
        <f t="shared" si="17"/>
        <v/>
      </c>
      <c r="O615" s="38"/>
      <c r="P615" s="38"/>
      <c r="Q615" s="495" t="str">
        <f t="shared" si="19"/>
        <v/>
      </c>
      <c r="R615" s="38"/>
    </row>
    <row r="616">
      <c r="A616" s="38"/>
      <c r="B616" s="38"/>
      <c r="C616" s="38"/>
      <c r="D616" s="38"/>
      <c r="E616" s="38"/>
      <c r="F616" s="38"/>
      <c r="G616" s="38"/>
      <c r="H616" s="36"/>
      <c r="I616" s="38"/>
      <c r="J616" s="36" t="str">
        <f t="shared" si="14"/>
        <v/>
      </c>
      <c r="K616" s="647" t="str">
        <f t="shared" si="16"/>
        <v/>
      </c>
      <c r="L616" s="38"/>
      <c r="M616" s="38"/>
      <c r="N616" s="492" t="str">
        <f t="shared" si="17"/>
        <v/>
      </c>
      <c r="O616" s="38"/>
      <c r="P616" s="38"/>
      <c r="Q616" s="495" t="str">
        <f t="shared" si="19"/>
        <v/>
      </c>
      <c r="R616" s="38"/>
    </row>
    <row r="617">
      <c r="A617" s="38"/>
      <c r="B617" s="38"/>
      <c r="C617" s="38"/>
      <c r="D617" s="38"/>
      <c r="E617" s="38"/>
      <c r="F617" s="38"/>
      <c r="G617" s="38"/>
      <c r="H617" s="36"/>
      <c r="I617" s="38"/>
      <c r="J617" s="36" t="str">
        <f t="shared" si="14"/>
        <v/>
      </c>
      <c r="K617" s="647" t="str">
        <f t="shared" si="16"/>
        <v/>
      </c>
      <c r="L617" s="38"/>
      <c r="M617" s="38"/>
      <c r="N617" s="492" t="str">
        <f t="shared" si="17"/>
        <v/>
      </c>
      <c r="O617" s="38"/>
      <c r="P617" s="38"/>
      <c r="Q617" s="495" t="str">
        <f t="shared" si="19"/>
        <v/>
      </c>
      <c r="R617" s="38"/>
    </row>
    <row r="618">
      <c r="A618" s="38"/>
      <c r="B618" s="38"/>
      <c r="C618" s="38"/>
      <c r="D618" s="38"/>
      <c r="E618" s="38"/>
      <c r="F618" s="38"/>
      <c r="G618" s="38"/>
      <c r="H618" s="36"/>
      <c r="I618" s="38"/>
      <c r="J618" s="36" t="str">
        <f t="shared" si="14"/>
        <v/>
      </c>
      <c r="K618" s="647" t="str">
        <f t="shared" si="16"/>
        <v/>
      </c>
      <c r="L618" s="38"/>
      <c r="M618" s="38"/>
      <c r="N618" s="492" t="str">
        <f t="shared" si="17"/>
        <v/>
      </c>
      <c r="O618" s="38"/>
      <c r="P618" s="38"/>
      <c r="Q618" s="495" t="str">
        <f t="shared" si="19"/>
        <v/>
      </c>
      <c r="R618" s="38"/>
    </row>
    <row r="619">
      <c r="A619" s="38"/>
      <c r="B619" s="38"/>
      <c r="C619" s="38"/>
      <c r="D619" s="38"/>
      <c r="E619" s="38"/>
      <c r="F619" s="38"/>
      <c r="G619" s="38"/>
      <c r="H619" s="36"/>
      <c r="I619" s="38"/>
      <c r="J619" s="36" t="str">
        <f t="shared" si="14"/>
        <v/>
      </c>
      <c r="K619" s="647" t="str">
        <f t="shared" si="16"/>
        <v/>
      </c>
      <c r="L619" s="38"/>
      <c r="M619" s="38"/>
      <c r="N619" s="492" t="str">
        <f t="shared" si="17"/>
        <v/>
      </c>
      <c r="O619" s="38"/>
      <c r="P619" s="38"/>
      <c r="Q619" s="495" t="str">
        <f t="shared" si="19"/>
        <v/>
      </c>
      <c r="R619" s="38"/>
    </row>
    <row r="620">
      <c r="A620" s="38"/>
      <c r="B620" s="38"/>
      <c r="C620" s="38"/>
      <c r="D620" s="38"/>
      <c r="E620" s="38"/>
      <c r="F620" s="38"/>
      <c r="G620" s="38"/>
      <c r="H620" s="36"/>
      <c r="I620" s="38"/>
      <c r="J620" s="36" t="str">
        <f t="shared" si="14"/>
        <v/>
      </c>
      <c r="K620" s="647" t="str">
        <f t="shared" si="16"/>
        <v/>
      </c>
      <c r="L620" s="38"/>
      <c r="M620" s="38"/>
      <c r="N620" s="492" t="str">
        <f t="shared" si="17"/>
        <v/>
      </c>
      <c r="O620" s="38"/>
      <c r="P620" s="38"/>
      <c r="Q620" s="495" t="str">
        <f t="shared" si="19"/>
        <v/>
      </c>
      <c r="R620" s="38"/>
    </row>
    <row r="621">
      <c r="A621" s="38"/>
      <c r="B621" s="38"/>
      <c r="C621" s="38"/>
      <c r="D621" s="38"/>
      <c r="E621" s="38"/>
      <c r="F621" s="38"/>
      <c r="G621" s="38"/>
      <c r="H621" s="36"/>
      <c r="I621" s="38"/>
      <c r="J621" s="36" t="str">
        <f t="shared" si="14"/>
        <v/>
      </c>
      <c r="K621" s="647" t="str">
        <f t="shared" si="16"/>
        <v/>
      </c>
      <c r="L621" s="38"/>
      <c r="M621" s="38"/>
      <c r="N621" s="492" t="str">
        <f t="shared" si="17"/>
        <v/>
      </c>
      <c r="O621" s="38"/>
      <c r="P621" s="38"/>
      <c r="Q621" s="495" t="str">
        <f t="shared" si="19"/>
        <v/>
      </c>
      <c r="R621" s="38"/>
    </row>
    <row r="622">
      <c r="A622" s="38"/>
      <c r="B622" s="38"/>
      <c r="C622" s="38"/>
      <c r="D622" s="38"/>
      <c r="E622" s="38"/>
      <c r="F622" s="38"/>
      <c r="G622" s="38"/>
      <c r="H622" s="36"/>
      <c r="I622" s="38"/>
      <c r="J622" s="36" t="str">
        <f t="shared" si="14"/>
        <v/>
      </c>
      <c r="K622" s="647" t="str">
        <f t="shared" si="16"/>
        <v/>
      </c>
      <c r="L622" s="38"/>
      <c r="M622" s="38"/>
      <c r="N622" s="492" t="str">
        <f t="shared" si="17"/>
        <v/>
      </c>
      <c r="O622" s="38"/>
      <c r="P622" s="38"/>
      <c r="Q622" s="495" t="str">
        <f t="shared" si="19"/>
        <v/>
      </c>
      <c r="R622" s="38"/>
    </row>
    <row r="623">
      <c r="A623" s="38"/>
      <c r="B623" s="38"/>
      <c r="C623" s="38"/>
      <c r="D623" s="38"/>
      <c r="E623" s="38"/>
      <c r="F623" s="38"/>
      <c r="G623" s="38"/>
      <c r="H623" s="36"/>
      <c r="I623" s="38"/>
      <c r="J623" s="36" t="str">
        <f t="shared" si="14"/>
        <v/>
      </c>
      <c r="K623" s="647" t="str">
        <f t="shared" si="16"/>
        <v/>
      </c>
      <c r="L623" s="38"/>
      <c r="M623" s="38"/>
      <c r="N623" s="492" t="str">
        <f t="shared" si="17"/>
        <v/>
      </c>
      <c r="O623" s="38"/>
      <c r="P623" s="38"/>
      <c r="Q623" s="495" t="str">
        <f t="shared" si="19"/>
        <v/>
      </c>
      <c r="R623" s="38"/>
    </row>
    <row r="624">
      <c r="A624" s="38"/>
      <c r="B624" s="38"/>
      <c r="C624" s="38"/>
      <c r="D624" s="38"/>
      <c r="E624" s="38"/>
      <c r="F624" s="38"/>
      <c r="G624" s="38"/>
      <c r="H624" s="36"/>
      <c r="I624" s="38"/>
      <c r="J624" s="36" t="str">
        <f t="shared" si="14"/>
        <v/>
      </c>
      <c r="K624" s="647" t="str">
        <f t="shared" si="16"/>
        <v/>
      </c>
      <c r="L624" s="38"/>
      <c r="M624" s="38"/>
      <c r="N624" s="492" t="str">
        <f t="shared" si="17"/>
        <v/>
      </c>
      <c r="O624" s="38"/>
      <c r="P624" s="38"/>
      <c r="Q624" s="495" t="str">
        <f t="shared" si="19"/>
        <v/>
      </c>
      <c r="R624" s="38"/>
    </row>
    <row r="625">
      <c r="A625" s="38"/>
      <c r="B625" s="38"/>
      <c r="C625" s="38"/>
      <c r="D625" s="38"/>
      <c r="E625" s="38"/>
      <c r="F625" s="38"/>
      <c r="G625" s="38"/>
      <c r="H625" s="36"/>
      <c r="I625" s="38"/>
      <c r="J625" s="36" t="str">
        <f t="shared" si="14"/>
        <v/>
      </c>
      <c r="K625" s="647" t="str">
        <f t="shared" si="16"/>
        <v/>
      </c>
      <c r="L625" s="38"/>
      <c r="M625" s="38"/>
      <c r="N625" s="492" t="str">
        <f t="shared" si="17"/>
        <v/>
      </c>
      <c r="O625" s="38"/>
      <c r="P625" s="38"/>
      <c r="Q625" s="495" t="str">
        <f t="shared" si="19"/>
        <v/>
      </c>
      <c r="R625" s="38"/>
    </row>
    <row r="626">
      <c r="A626" s="38"/>
      <c r="B626" s="38"/>
      <c r="C626" s="38"/>
      <c r="D626" s="38"/>
      <c r="E626" s="38"/>
      <c r="F626" s="38"/>
      <c r="G626" s="38"/>
      <c r="H626" s="36"/>
      <c r="I626" s="38"/>
      <c r="J626" s="36" t="str">
        <f t="shared" si="14"/>
        <v/>
      </c>
      <c r="K626" s="647" t="str">
        <f t="shared" si="16"/>
        <v/>
      </c>
      <c r="L626" s="38"/>
      <c r="M626" s="38"/>
      <c r="N626" s="492" t="str">
        <f t="shared" si="17"/>
        <v/>
      </c>
      <c r="O626" s="38"/>
      <c r="P626" s="38"/>
      <c r="Q626" s="495" t="str">
        <f t="shared" si="19"/>
        <v/>
      </c>
      <c r="R626" s="38"/>
    </row>
    <row r="627">
      <c r="A627" s="38"/>
      <c r="B627" s="38"/>
      <c r="C627" s="38"/>
      <c r="D627" s="38"/>
      <c r="E627" s="38"/>
      <c r="F627" s="38"/>
      <c r="G627" s="38"/>
      <c r="H627" s="36"/>
      <c r="I627" s="38"/>
      <c r="J627" s="36" t="str">
        <f t="shared" si="14"/>
        <v/>
      </c>
      <c r="K627" s="647" t="str">
        <f t="shared" si="16"/>
        <v/>
      </c>
      <c r="L627" s="38"/>
      <c r="M627" s="38"/>
      <c r="N627" s="492" t="str">
        <f t="shared" si="17"/>
        <v/>
      </c>
      <c r="O627" s="38"/>
      <c r="P627" s="38"/>
      <c r="Q627" s="495" t="str">
        <f t="shared" si="19"/>
        <v/>
      </c>
      <c r="R627" s="38"/>
    </row>
    <row r="628">
      <c r="A628" s="38"/>
      <c r="B628" s="38"/>
      <c r="C628" s="38"/>
      <c r="D628" s="38"/>
      <c r="E628" s="38"/>
      <c r="F628" s="38"/>
      <c r="G628" s="38"/>
      <c r="H628" s="36"/>
      <c r="I628" s="38"/>
      <c r="J628" s="36" t="str">
        <f t="shared" si="14"/>
        <v/>
      </c>
      <c r="K628" s="647" t="str">
        <f t="shared" si="16"/>
        <v/>
      </c>
      <c r="L628" s="38"/>
      <c r="M628" s="38"/>
      <c r="N628" s="492" t="str">
        <f t="shared" si="17"/>
        <v/>
      </c>
      <c r="O628" s="38"/>
      <c r="P628" s="38"/>
      <c r="Q628" s="495" t="str">
        <f t="shared" si="19"/>
        <v/>
      </c>
      <c r="R628" s="38"/>
    </row>
    <row r="629">
      <c r="A629" s="38"/>
      <c r="B629" s="38"/>
      <c r="C629" s="38"/>
      <c r="D629" s="38"/>
      <c r="E629" s="38"/>
      <c r="F629" s="38"/>
      <c r="G629" s="38"/>
      <c r="H629" s="36"/>
      <c r="I629" s="38"/>
      <c r="J629" s="36" t="str">
        <f t="shared" si="14"/>
        <v/>
      </c>
      <c r="K629" s="647" t="str">
        <f t="shared" si="16"/>
        <v/>
      </c>
      <c r="L629" s="38"/>
      <c r="M629" s="38"/>
      <c r="N629" s="492" t="str">
        <f t="shared" si="17"/>
        <v/>
      </c>
      <c r="O629" s="38"/>
      <c r="P629" s="38"/>
      <c r="Q629" s="495" t="str">
        <f t="shared" si="19"/>
        <v/>
      </c>
      <c r="R629" s="38"/>
    </row>
    <row r="630">
      <c r="A630" s="38"/>
      <c r="B630" s="38"/>
      <c r="C630" s="38"/>
      <c r="D630" s="38"/>
      <c r="E630" s="38"/>
      <c r="F630" s="38"/>
      <c r="G630" s="38"/>
      <c r="H630" s="36"/>
      <c r="I630" s="38"/>
      <c r="J630" s="36" t="str">
        <f t="shared" si="14"/>
        <v/>
      </c>
      <c r="K630" s="647" t="str">
        <f t="shared" si="16"/>
        <v/>
      </c>
      <c r="L630" s="38"/>
      <c r="M630" s="38"/>
      <c r="N630" s="492" t="str">
        <f t="shared" si="17"/>
        <v/>
      </c>
      <c r="O630" s="38"/>
      <c r="P630" s="38"/>
      <c r="Q630" s="495" t="str">
        <f t="shared" si="19"/>
        <v/>
      </c>
      <c r="R630" s="38"/>
    </row>
    <row r="631">
      <c r="A631" s="38"/>
      <c r="B631" s="38"/>
      <c r="C631" s="38"/>
      <c r="D631" s="38"/>
      <c r="E631" s="38"/>
      <c r="F631" s="38"/>
      <c r="G631" s="38"/>
      <c r="H631" s="36"/>
      <c r="I631" s="38"/>
      <c r="J631" s="36" t="str">
        <f t="shared" si="14"/>
        <v/>
      </c>
      <c r="K631" s="647" t="str">
        <f t="shared" si="16"/>
        <v/>
      </c>
      <c r="L631" s="38"/>
      <c r="M631" s="38"/>
      <c r="N631" s="492" t="str">
        <f t="shared" si="17"/>
        <v/>
      </c>
      <c r="O631" s="38"/>
      <c r="P631" s="38"/>
      <c r="Q631" s="495" t="str">
        <f t="shared" si="19"/>
        <v/>
      </c>
      <c r="R631" s="38"/>
    </row>
    <row r="632">
      <c r="A632" s="38"/>
      <c r="B632" s="38"/>
      <c r="C632" s="38"/>
      <c r="D632" s="38"/>
      <c r="E632" s="38"/>
      <c r="F632" s="38"/>
      <c r="G632" s="38"/>
      <c r="H632" s="36"/>
      <c r="I632" s="38"/>
      <c r="J632" s="36" t="str">
        <f t="shared" si="14"/>
        <v/>
      </c>
      <c r="K632" s="647" t="str">
        <f t="shared" si="16"/>
        <v/>
      </c>
      <c r="L632" s="38"/>
      <c r="M632" s="38"/>
      <c r="N632" s="492" t="str">
        <f t="shared" si="17"/>
        <v/>
      </c>
      <c r="O632" s="38"/>
      <c r="P632" s="38"/>
      <c r="Q632" s="495" t="str">
        <f t="shared" si="19"/>
        <v/>
      </c>
      <c r="R632" s="38"/>
    </row>
    <row r="633">
      <c r="A633" s="38"/>
      <c r="B633" s="38"/>
      <c r="C633" s="38"/>
      <c r="D633" s="38"/>
      <c r="E633" s="38"/>
      <c r="F633" s="38"/>
      <c r="G633" s="38"/>
      <c r="H633" s="36"/>
      <c r="I633" s="38"/>
      <c r="J633" s="36" t="str">
        <f t="shared" si="14"/>
        <v/>
      </c>
      <c r="K633" s="647" t="str">
        <f t="shared" si="16"/>
        <v/>
      </c>
      <c r="L633" s="38"/>
      <c r="M633" s="38"/>
      <c r="N633" s="492" t="str">
        <f t="shared" si="17"/>
        <v/>
      </c>
      <c r="O633" s="38"/>
      <c r="P633" s="38"/>
      <c r="Q633" s="495" t="str">
        <f t="shared" si="19"/>
        <v/>
      </c>
      <c r="R633" s="38"/>
    </row>
    <row r="634">
      <c r="A634" s="38"/>
      <c r="B634" s="38"/>
      <c r="C634" s="38"/>
      <c r="D634" s="38"/>
      <c r="E634" s="38"/>
      <c r="F634" s="38"/>
      <c r="G634" s="38"/>
      <c r="H634" s="36"/>
      <c r="I634" s="38"/>
      <c r="J634" s="36" t="str">
        <f t="shared" si="14"/>
        <v/>
      </c>
      <c r="K634" s="647" t="str">
        <f t="shared" si="16"/>
        <v/>
      </c>
      <c r="L634" s="38"/>
      <c r="M634" s="38"/>
      <c r="N634" s="492" t="str">
        <f t="shared" si="17"/>
        <v/>
      </c>
      <c r="O634" s="38"/>
      <c r="P634" s="38"/>
      <c r="Q634" s="495" t="str">
        <f t="shared" si="19"/>
        <v/>
      </c>
      <c r="R634" s="38"/>
    </row>
    <row r="635">
      <c r="A635" s="38"/>
      <c r="B635" s="38"/>
      <c r="C635" s="38"/>
      <c r="D635" s="38"/>
      <c r="E635" s="38"/>
      <c r="F635" s="38"/>
      <c r="G635" s="38"/>
      <c r="H635" s="36"/>
      <c r="I635" s="38"/>
      <c r="J635" s="36" t="str">
        <f t="shared" si="14"/>
        <v/>
      </c>
      <c r="K635" s="647" t="str">
        <f t="shared" si="16"/>
        <v/>
      </c>
      <c r="L635" s="38"/>
      <c r="M635" s="38"/>
      <c r="N635" s="492" t="str">
        <f t="shared" si="17"/>
        <v/>
      </c>
      <c r="O635" s="38"/>
      <c r="P635" s="38"/>
      <c r="Q635" s="495" t="str">
        <f t="shared" si="19"/>
        <v/>
      </c>
      <c r="R635" s="38"/>
    </row>
    <row r="636">
      <c r="A636" s="38"/>
      <c r="B636" s="38"/>
      <c r="C636" s="38"/>
      <c r="D636" s="38"/>
      <c r="E636" s="38"/>
      <c r="F636" s="38"/>
      <c r="G636" s="38"/>
      <c r="H636" s="36"/>
      <c r="I636" s="38"/>
      <c r="J636" s="36" t="str">
        <f t="shared" si="14"/>
        <v/>
      </c>
      <c r="K636" s="647" t="str">
        <f t="shared" si="16"/>
        <v/>
      </c>
      <c r="L636" s="38"/>
      <c r="M636" s="38"/>
      <c r="N636" s="492" t="str">
        <f t="shared" si="17"/>
        <v/>
      </c>
      <c r="O636" s="38"/>
      <c r="P636" s="38"/>
      <c r="Q636" s="495" t="str">
        <f t="shared" si="19"/>
        <v/>
      </c>
      <c r="R636" s="38"/>
    </row>
    <row r="637">
      <c r="A637" s="38"/>
      <c r="B637" s="38"/>
      <c r="C637" s="38"/>
      <c r="D637" s="38"/>
      <c r="E637" s="38"/>
      <c r="F637" s="38"/>
      <c r="G637" s="38"/>
      <c r="H637" s="36"/>
      <c r="I637" s="38"/>
      <c r="J637" s="36" t="str">
        <f t="shared" si="14"/>
        <v/>
      </c>
      <c r="K637" s="647" t="str">
        <f t="shared" si="16"/>
        <v/>
      </c>
      <c r="L637" s="38"/>
      <c r="M637" s="38"/>
      <c r="N637" s="492" t="str">
        <f t="shared" si="17"/>
        <v/>
      </c>
      <c r="O637" s="38"/>
      <c r="P637" s="38"/>
      <c r="Q637" s="495" t="str">
        <f t="shared" si="19"/>
        <v/>
      </c>
      <c r="R637" s="38"/>
    </row>
    <row r="638">
      <c r="A638" s="38"/>
      <c r="B638" s="38"/>
      <c r="C638" s="38"/>
      <c r="D638" s="38"/>
      <c r="E638" s="38"/>
      <c r="F638" s="38"/>
      <c r="G638" s="38"/>
      <c r="H638" s="36"/>
      <c r="I638" s="38"/>
      <c r="J638" s="36" t="str">
        <f t="shared" si="14"/>
        <v/>
      </c>
      <c r="K638" s="647" t="str">
        <f t="shared" si="16"/>
        <v/>
      </c>
      <c r="L638" s="38"/>
      <c r="M638" s="38"/>
      <c r="N638" s="492" t="str">
        <f t="shared" si="17"/>
        <v/>
      </c>
      <c r="O638" s="38"/>
      <c r="P638" s="38"/>
      <c r="Q638" s="495" t="str">
        <f t="shared" si="19"/>
        <v/>
      </c>
      <c r="R638" s="38"/>
    </row>
    <row r="639">
      <c r="A639" s="38"/>
      <c r="B639" s="38"/>
      <c r="C639" s="38"/>
      <c r="D639" s="38"/>
      <c r="E639" s="38"/>
      <c r="F639" s="38"/>
      <c r="G639" s="38"/>
      <c r="H639" s="36"/>
      <c r="I639" s="38"/>
      <c r="J639" s="36" t="str">
        <f t="shared" si="14"/>
        <v/>
      </c>
      <c r="K639" s="647" t="str">
        <f t="shared" si="16"/>
        <v/>
      </c>
      <c r="L639" s="38"/>
      <c r="M639" s="38"/>
      <c r="N639" s="492" t="str">
        <f t="shared" si="17"/>
        <v/>
      </c>
      <c r="O639" s="38"/>
      <c r="P639" s="38"/>
      <c r="Q639" s="495" t="str">
        <f t="shared" si="19"/>
        <v/>
      </c>
      <c r="R639" s="38"/>
    </row>
    <row r="640">
      <c r="A640" s="38"/>
      <c r="B640" s="38"/>
      <c r="C640" s="38"/>
      <c r="D640" s="38"/>
      <c r="E640" s="38"/>
      <c r="F640" s="38"/>
      <c r="G640" s="38"/>
      <c r="H640" s="36"/>
      <c r="I640" s="38"/>
      <c r="J640" s="36" t="str">
        <f t="shared" si="14"/>
        <v/>
      </c>
      <c r="K640" s="647" t="str">
        <f t="shared" si="16"/>
        <v/>
      </c>
      <c r="L640" s="38"/>
      <c r="M640" s="38"/>
      <c r="N640" s="492" t="str">
        <f t="shared" si="17"/>
        <v/>
      </c>
      <c r="O640" s="38"/>
      <c r="P640" s="38"/>
      <c r="Q640" s="495" t="str">
        <f t="shared" si="19"/>
        <v/>
      </c>
      <c r="R640" s="38"/>
    </row>
    <row r="641">
      <c r="A641" s="38"/>
      <c r="B641" s="38"/>
      <c r="C641" s="38"/>
      <c r="D641" s="38"/>
      <c r="E641" s="38"/>
      <c r="F641" s="38"/>
      <c r="G641" s="38"/>
      <c r="H641" s="36"/>
      <c r="I641" s="38"/>
      <c r="J641" s="36" t="str">
        <f t="shared" si="14"/>
        <v/>
      </c>
      <c r="K641" s="647" t="str">
        <f t="shared" si="16"/>
        <v/>
      </c>
      <c r="L641" s="38"/>
      <c r="M641" s="38"/>
      <c r="N641" s="492" t="str">
        <f t="shared" si="17"/>
        <v/>
      </c>
      <c r="O641" s="38"/>
      <c r="P641" s="38"/>
      <c r="Q641" s="495" t="str">
        <f t="shared" si="19"/>
        <v/>
      </c>
      <c r="R641" s="38"/>
    </row>
    <row r="642">
      <c r="A642" s="38"/>
      <c r="B642" s="38"/>
      <c r="C642" s="38"/>
      <c r="D642" s="38"/>
      <c r="E642" s="38"/>
      <c r="F642" s="38"/>
      <c r="G642" s="38"/>
      <c r="H642" s="36"/>
      <c r="I642" s="38"/>
      <c r="J642" s="36" t="str">
        <f t="shared" si="14"/>
        <v/>
      </c>
      <c r="K642" s="647" t="str">
        <f t="shared" si="16"/>
        <v/>
      </c>
      <c r="L642" s="38"/>
      <c r="M642" s="38"/>
      <c r="N642" s="492" t="str">
        <f t="shared" si="17"/>
        <v/>
      </c>
      <c r="O642" s="38"/>
      <c r="P642" s="38"/>
      <c r="Q642" s="495" t="str">
        <f t="shared" si="19"/>
        <v/>
      </c>
      <c r="R642" s="38"/>
    </row>
    <row r="643">
      <c r="A643" s="38"/>
      <c r="B643" s="38"/>
      <c r="C643" s="38"/>
      <c r="D643" s="38"/>
      <c r="E643" s="38"/>
      <c r="F643" s="38"/>
      <c r="G643" s="38"/>
      <c r="H643" s="36"/>
      <c r="I643" s="38"/>
      <c r="J643" s="36" t="str">
        <f t="shared" si="14"/>
        <v/>
      </c>
      <c r="K643" s="647" t="str">
        <f t="shared" si="16"/>
        <v/>
      </c>
      <c r="L643" s="38"/>
      <c r="M643" s="38"/>
      <c r="N643" s="492" t="str">
        <f t="shared" si="17"/>
        <v/>
      </c>
      <c r="O643" s="38"/>
      <c r="P643" s="38"/>
      <c r="Q643" s="495" t="str">
        <f t="shared" si="19"/>
        <v/>
      </c>
      <c r="R643" s="38"/>
    </row>
    <row r="644">
      <c r="A644" s="38"/>
      <c r="B644" s="38"/>
      <c r="C644" s="38"/>
      <c r="D644" s="38"/>
      <c r="E644" s="38"/>
      <c r="F644" s="38"/>
      <c r="G644" s="38"/>
      <c r="H644" s="36"/>
      <c r="I644" s="38"/>
      <c r="J644" s="36" t="str">
        <f t="shared" si="14"/>
        <v/>
      </c>
      <c r="K644" s="647" t="str">
        <f t="shared" si="16"/>
        <v/>
      </c>
      <c r="L644" s="38"/>
      <c r="M644" s="38"/>
      <c r="N644" s="492" t="str">
        <f t="shared" si="17"/>
        <v/>
      </c>
      <c r="O644" s="38"/>
      <c r="P644" s="38"/>
      <c r="Q644" s="495" t="str">
        <f t="shared" si="19"/>
        <v/>
      </c>
      <c r="R644" s="38"/>
    </row>
    <row r="645">
      <c r="A645" s="38"/>
      <c r="B645" s="38"/>
      <c r="C645" s="38"/>
      <c r="D645" s="38"/>
      <c r="E645" s="38"/>
      <c r="F645" s="38"/>
      <c r="G645" s="38"/>
      <c r="H645" s="36"/>
      <c r="I645" s="38"/>
      <c r="J645" s="36" t="str">
        <f t="shared" si="14"/>
        <v/>
      </c>
      <c r="K645" s="647" t="str">
        <f t="shared" si="16"/>
        <v/>
      </c>
      <c r="L645" s="38"/>
      <c r="M645" s="38"/>
      <c r="N645" s="492" t="str">
        <f t="shared" si="17"/>
        <v/>
      </c>
      <c r="O645" s="38"/>
      <c r="P645" s="38"/>
      <c r="Q645" s="495" t="str">
        <f t="shared" si="19"/>
        <v/>
      </c>
      <c r="R645" s="38"/>
    </row>
    <row r="646">
      <c r="A646" s="38"/>
      <c r="B646" s="38"/>
      <c r="C646" s="38"/>
      <c r="D646" s="38"/>
      <c r="E646" s="38"/>
      <c r="F646" s="38"/>
      <c r="G646" s="38"/>
      <c r="H646" s="36"/>
      <c r="I646" s="38"/>
      <c r="J646" s="36" t="str">
        <f t="shared" si="14"/>
        <v/>
      </c>
      <c r="K646" s="647" t="str">
        <f t="shared" si="16"/>
        <v/>
      </c>
      <c r="L646" s="38"/>
      <c r="M646" s="38"/>
      <c r="N646" s="492" t="str">
        <f t="shared" si="17"/>
        <v/>
      </c>
      <c r="O646" s="38"/>
      <c r="P646" s="38"/>
      <c r="Q646" s="495" t="str">
        <f t="shared" si="19"/>
        <v/>
      </c>
      <c r="R646" s="38"/>
    </row>
    <row r="647">
      <c r="A647" s="38"/>
      <c r="B647" s="38"/>
      <c r="C647" s="38"/>
      <c r="D647" s="38"/>
      <c r="E647" s="38"/>
      <c r="F647" s="38"/>
      <c r="G647" s="38"/>
      <c r="H647" s="36"/>
      <c r="I647" s="38"/>
      <c r="J647" s="36" t="str">
        <f t="shared" si="14"/>
        <v/>
      </c>
      <c r="K647" s="647" t="str">
        <f t="shared" si="16"/>
        <v/>
      </c>
      <c r="L647" s="38"/>
      <c r="M647" s="38"/>
      <c r="N647" s="492" t="str">
        <f t="shared" si="17"/>
        <v/>
      </c>
      <c r="O647" s="38"/>
      <c r="P647" s="38"/>
      <c r="Q647" s="495" t="str">
        <f t="shared" si="19"/>
        <v/>
      </c>
      <c r="R647" s="38"/>
    </row>
    <row r="648">
      <c r="A648" s="38"/>
      <c r="B648" s="38"/>
      <c r="C648" s="38"/>
      <c r="D648" s="38"/>
      <c r="E648" s="38"/>
      <c r="F648" s="38"/>
      <c r="G648" s="38"/>
      <c r="H648" s="36"/>
      <c r="I648" s="38"/>
      <c r="J648" s="36" t="str">
        <f t="shared" si="14"/>
        <v/>
      </c>
      <c r="K648" s="647" t="str">
        <f t="shared" si="16"/>
        <v/>
      </c>
      <c r="L648" s="38"/>
      <c r="M648" s="38"/>
      <c r="N648" s="492" t="str">
        <f t="shared" si="17"/>
        <v/>
      </c>
      <c r="O648" s="38"/>
      <c r="P648" s="38"/>
      <c r="Q648" s="495" t="str">
        <f t="shared" si="19"/>
        <v/>
      </c>
      <c r="R648" s="38"/>
    </row>
    <row r="649">
      <c r="A649" s="38"/>
      <c r="B649" s="38"/>
      <c r="C649" s="38"/>
      <c r="D649" s="38"/>
      <c r="E649" s="38"/>
      <c r="F649" s="38"/>
      <c r="G649" s="38"/>
      <c r="H649" s="36"/>
      <c r="I649" s="38"/>
      <c r="J649" s="36" t="str">
        <f t="shared" si="14"/>
        <v/>
      </c>
      <c r="K649" s="647" t="str">
        <f t="shared" si="16"/>
        <v/>
      </c>
      <c r="L649" s="38"/>
      <c r="M649" s="38"/>
      <c r="N649" s="492" t="str">
        <f t="shared" si="17"/>
        <v/>
      </c>
      <c r="O649" s="38"/>
      <c r="P649" s="38"/>
      <c r="Q649" s="495" t="str">
        <f t="shared" si="19"/>
        <v/>
      </c>
      <c r="R649" s="38"/>
    </row>
    <row r="650">
      <c r="A650" s="38"/>
      <c r="B650" s="38"/>
      <c r="C650" s="38"/>
      <c r="D650" s="38"/>
      <c r="E650" s="38"/>
      <c r="F650" s="38"/>
      <c r="G650" s="38"/>
      <c r="H650" s="36"/>
      <c r="I650" s="38"/>
      <c r="J650" s="36" t="str">
        <f t="shared" si="14"/>
        <v/>
      </c>
      <c r="K650" s="647" t="str">
        <f t="shared" si="16"/>
        <v/>
      </c>
      <c r="L650" s="38"/>
      <c r="M650" s="38"/>
      <c r="N650" s="492" t="str">
        <f t="shared" si="17"/>
        <v/>
      </c>
      <c r="O650" s="38"/>
      <c r="P650" s="38"/>
      <c r="Q650" s="495" t="str">
        <f t="shared" si="19"/>
        <v/>
      </c>
      <c r="R650" s="38"/>
    </row>
    <row r="651">
      <c r="A651" s="38"/>
      <c r="B651" s="38"/>
      <c r="C651" s="38"/>
      <c r="D651" s="38"/>
      <c r="E651" s="38"/>
      <c r="F651" s="38"/>
      <c r="G651" s="38"/>
      <c r="H651" s="36"/>
      <c r="I651" s="38"/>
      <c r="J651" s="36" t="str">
        <f t="shared" si="14"/>
        <v/>
      </c>
      <c r="K651" s="647" t="str">
        <f t="shared" si="16"/>
        <v/>
      </c>
      <c r="L651" s="38"/>
      <c r="M651" s="38"/>
      <c r="N651" s="492" t="str">
        <f t="shared" si="17"/>
        <v/>
      </c>
      <c r="O651" s="38"/>
      <c r="P651" s="38"/>
      <c r="Q651" s="495" t="str">
        <f t="shared" si="19"/>
        <v/>
      </c>
      <c r="R651" s="38"/>
    </row>
    <row r="652">
      <c r="A652" s="38"/>
      <c r="B652" s="38"/>
      <c r="C652" s="38"/>
      <c r="D652" s="38"/>
      <c r="E652" s="38"/>
      <c r="F652" s="38"/>
      <c r="G652" s="38"/>
      <c r="H652" s="36"/>
      <c r="I652" s="38"/>
      <c r="J652" s="36" t="str">
        <f t="shared" si="14"/>
        <v/>
      </c>
      <c r="K652" s="647" t="str">
        <f t="shared" si="16"/>
        <v/>
      </c>
      <c r="L652" s="38"/>
      <c r="M652" s="38"/>
      <c r="N652" s="492" t="str">
        <f t="shared" si="17"/>
        <v/>
      </c>
      <c r="O652" s="38"/>
      <c r="P652" s="38"/>
      <c r="Q652" s="495" t="str">
        <f t="shared" si="19"/>
        <v/>
      </c>
      <c r="R652" s="38"/>
    </row>
    <row r="653">
      <c r="A653" s="38"/>
      <c r="B653" s="38"/>
      <c r="C653" s="38"/>
      <c r="D653" s="38"/>
      <c r="E653" s="38"/>
      <c r="F653" s="38"/>
      <c r="G653" s="38"/>
      <c r="H653" s="36"/>
      <c r="I653" s="38"/>
      <c r="J653" s="36" t="str">
        <f t="shared" si="14"/>
        <v/>
      </c>
      <c r="K653" s="647" t="str">
        <f t="shared" si="16"/>
        <v/>
      </c>
      <c r="L653" s="38"/>
      <c r="M653" s="38"/>
      <c r="N653" s="492" t="str">
        <f t="shared" si="17"/>
        <v/>
      </c>
      <c r="O653" s="38"/>
      <c r="P653" s="38"/>
      <c r="Q653" s="495" t="str">
        <f t="shared" si="19"/>
        <v/>
      </c>
      <c r="R653" s="38"/>
    </row>
    <row r="654">
      <c r="A654" s="38"/>
      <c r="B654" s="38"/>
      <c r="C654" s="38"/>
      <c r="D654" s="38"/>
      <c r="E654" s="38"/>
      <c r="F654" s="38"/>
      <c r="G654" s="38"/>
      <c r="H654" s="36"/>
      <c r="I654" s="38"/>
      <c r="J654" s="36" t="str">
        <f t="shared" si="14"/>
        <v/>
      </c>
      <c r="K654" s="647" t="str">
        <f t="shared" si="16"/>
        <v/>
      </c>
      <c r="L654" s="38"/>
      <c r="M654" s="38"/>
      <c r="N654" s="492" t="str">
        <f t="shared" si="17"/>
        <v/>
      </c>
      <c r="O654" s="38"/>
      <c r="P654" s="38"/>
      <c r="Q654" s="495" t="str">
        <f t="shared" si="19"/>
        <v/>
      </c>
      <c r="R654" s="38"/>
    </row>
    <row r="655">
      <c r="A655" s="38"/>
      <c r="B655" s="38"/>
      <c r="C655" s="38"/>
      <c r="D655" s="38"/>
      <c r="E655" s="38"/>
      <c r="F655" s="38"/>
      <c r="G655" s="38"/>
      <c r="H655" s="36"/>
      <c r="I655" s="38"/>
      <c r="J655" s="36" t="str">
        <f t="shared" si="14"/>
        <v/>
      </c>
      <c r="K655" s="647" t="str">
        <f t="shared" si="16"/>
        <v/>
      </c>
      <c r="L655" s="38"/>
      <c r="M655" s="38"/>
      <c r="N655" s="492" t="str">
        <f t="shared" si="17"/>
        <v/>
      </c>
      <c r="O655" s="38"/>
      <c r="P655" s="38"/>
      <c r="Q655" s="495" t="str">
        <f t="shared" si="19"/>
        <v/>
      </c>
      <c r="R655" s="38"/>
    </row>
    <row r="656">
      <c r="A656" s="38"/>
      <c r="B656" s="38"/>
      <c r="C656" s="38"/>
      <c r="D656" s="38"/>
      <c r="E656" s="38"/>
      <c r="F656" s="38"/>
      <c r="G656" s="38"/>
      <c r="H656" s="36"/>
      <c r="I656" s="38"/>
      <c r="J656" s="36" t="str">
        <f t="shared" si="14"/>
        <v/>
      </c>
      <c r="K656" s="647" t="str">
        <f t="shared" si="16"/>
        <v/>
      </c>
      <c r="L656" s="38"/>
      <c r="M656" s="38"/>
      <c r="N656" s="492" t="str">
        <f t="shared" si="17"/>
        <v/>
      </c>
      <c r="O656" s="38"/>
      <c r="P656" s="38"/>
      <c r="Q656" s="495" t="str">
        <f t="shared" si="19"/>
        <v/>
      </c>
      <c r="R656" s="38"/>
    </row>
    <row r="657">
      <c r="A657" s="38"/>
      <c r="B657" s="38"/>
      <c r="C657" s="38"/>
      <c r="D657" s="38"/>
      <c r="E657" s="38"/>
      <c r="F657" s="38"/>
      <c r="G657" s="38"/>
      <c r="H657" s="36"/>
      <c r="I657" s="38"/>
      <c r="J657" s="36" t="str">
        <f t="shared" si="14"/>
        <v/>
      </c>
      <c r="K657" s="647" t="str">
        <f t="shared" si="16"/>
        <v/>
      </c>
      <c r="L657" s="38"/>
      <c r="M657" s="38"/>
      <c r="N657" s="492" t="str">
        <f t="shared" si="17"/>
        <v/>
      </c>
      <c r="O657" s="38"/>
      <c r="P657" s="38"/>
      <c r="Q657" s="495" t="str">
        <f t="shared" si="19"/>
        <v/>
      </c>
      <c r="R657" s="38"/>
    </row>
    <row r="658">
      <c r="A658" s="38"/>
      <c r="B658" s="38"/>
      <c r="C658" s="38"/>
      <c r="D658" s="38"/>
      <c r="E658" s="38"/>
      <c r="F658" s="38"/>
      <c r="G658" s="38"/>
      <c r="H658" s="36"/>
      <c r="I658" s="38"/>
      <c r="J658" s="36" t="str">
        <f t="shared" si="14"/>
        <v/>
      </c>
      <c r="K658" s="647" t="str">
        <f t="shared" si="16"/>
        <v/>
      </c>
      <c r="L658" s="38"/>
      <c r="M658" s="38"/>
      <c r="N658" s="492" t="str">
        <f t="shared" si="17"/>
        <v/>
      </c>
      <c r="O658" s="38"/>
      <c r="P658" s="38"/>
      <c r="Q658" s="495" t="str">
        <f t="shared" si="19"/>
        <v/>
      </c>
      <c r="R658" s="38"/>
    </row>
    <row r="659">
      <c r="A659" s="38"/>
      <c r="B659" s="38"/>
      <c r="C659" s="38"/>
      <c r="D659" s="38"/>
      <c r="E659" s="38"/>
      <c r="F659" s="38"/>
      <c r="G659" s="38"/>
      <c r="H659" s="36"/>
      <c r="I659" s="38"/>
      <c r="J659" s="36" t="str">
        <f t="shared" si="14"/>
        <v/>
      </c>
      <c r="K659" s="647" t="str">
        <f t="shared" si="16"/>
        <v/>
      </c>
      <c r="L659" s="38"/>
      <c r="M659" s="38"/>
      <c r="N659" s="492" t="str">
        <f t="shared" si="17"/>
        <v/>
      </c>
      <c r="O659" s="38"/>
      <c r="P659" s="38"/>
      <c r="Q659" s="495" t="str">
        <f t="shared" si="19"/>
        <v/>
      </c>
      <c r="R659" s="38"/>
    </row>
    <row r="660">
      <c r="A660" s="38"/>
      <c r="B660" s="38"/>
      <c r="C660" s="38"/>
      <c r="D660" s="38"/>
      <c r="E660" s="38"/>
      <c r="F660" s="38"/>
      <c r="G660" s="38"/>
      <c r="H660" s="36"/>
      <c r="I660" s="38"/>
      <c r="J660" s="36" t="str">
        <f t="shared" si="14"/>
        <v/>
      </c>
      <c r="K660" s="647" t="str">
        <f t="shared" si="16"/>
        <v/>
      </c>
      <c r="L660" s="38"/>
      <c r="M660" s="38"/>
      <c r="N660" s="492" t="str">
        <f t="shared" si="17"/>
        <v/>
      </c>
      <c r="O660" s="38"/>
      <c r="P660" s="38"/>
      <c r="Q660" s="495" t="str">
        <f t="shared" si="19"/>
        <v/>
      </c>
      <c r="R660" s="38"/>
    </row>
    <row r="661">
      <c r="A661" s="38"/>
      <c r="B661" s="38"/>
      <c r="C661" s="38"/>
      <c r="D661" s="38"/>
      <c r="E661" s="38"/>
      <c r="F661" s="38"/>
      <c r="G661" s="38"/>
      <c r="H661" s="36"/>
      <c r="I661" s="38"/>
      <c r="J661" s="36" t="str">
        <f t="shared" si="14"/>
        <v/>
      </c>
      <c r="K661" s="647" t="str">
        <f t="shared" si="16"/>
        <v/>
      </c>
      <c r="L661" s="38"/>
      <c r="M661" s="38"/>
      <c r="N661" s="492" t="str">
        <f t="shared" si="17"/>
        <v/>
      </c>
      <c r="O661" s="38"/>
      <c r="P661" s="38"/>
      <c r="Q661" s="495" t="str">
        <f t="shared" si="19"/>
        <v/>
      </c>
      <c r="R661" s="38"/>
    </row>
    <row r="662">
      <c r="A662" s="38"/>
      <c r="B662" s="38"/>
      <c r="C662" s="38"/>
      <c r="D662" s="38"/>
      <c r="E662" s="38"/>
      <c r="F662" s="38"/>
      <c r="G662" s="38"/>
      <c r="H662" s="36"/>
      <c r="I662" s="38"/>
      <c r="J662" s="36" t="str">
        <f t="shared" si="14"/>
        <v/>
      </c>
      <c r="K662" s="647" t="str">
        <f t="shared" si="16"/>
        <v/>
      </c>
      <c r="L662" s="38"/>
      <c r="M662" s="38"/>
      <c r="N662" s="492" t="str">
        <f t="shared" si="17"/>
        <v/>
      </c>
      <c r="O662" s="38"/>
      <c r="P662" s="38"/>
      <c r="Q662" s="495" t="str">
        <f t="shared" si="19"/>
        <v/>
      </c>
      <c r="R662" s="38"/>
    </row>
    <row r="663">
      <c r="A663" s="38"/>
      <c r="B663" s="38"/>
      <c r="C663" s="38"/>
      <c r="D663" s="38"/>
      <c r="E663" s="38"/>
      <c r="F663" s="38"/>
      <c r="G663" s="38"/>
      <c r="H663" s="36"/>
      <c r="I663" s="38"/>
      <c r="J663" s="36" t="str">
        <f t="shared" si="14"/>
        <v/>
      </c>
      <c r="K663" s="647" t="str">
        <f t="shared" si="16"/>
        <v/>
      </c>
      <c r="L663" s="38"/>
      <c r="M663" s="38"/>
      <c r="N663" s="492" t="str">
        <f t="shared" si="17"/>
        <v/>
      </c>
      <c r="O663" s="38"/>
      <c r="P663" s="38"/>
      <c r="Q663" s="495" t="str">
        <f t="shared" si="19"/>
        <v/>
      </c>
      <c r="R663" s="38"/>
    </row>
    <row r="664">
      <c r="A664" s="38"/>
      <c r="B664" s="38"/>
      <c r="C664" s="38"/>
      <c r="D664" s="38"/>
      <c r="E664" s="38"/>
      <c r="F664" s="38"/>
      <c r="G664" s="38"/>
      <c r="H664" s="36"/>
      <c r="I664" s="38"/>
      <c r="J664" s="36" t="str">
        <f t="shared" si="14"/>
        <v/>
      </c>
      <c r="K664" s="647" t="str">
        <f t="shared" si="16"/>
        <v/>
      </c>
      <c r="L664" s="38"/>
      <c r="M664" s="38"/>
      <c r="N664" s="492" t="str">
        <f t="shared" si="17"/>
        <v/>
      </c>
      <c r="O664" s="38"/>
      <c r="P664" s="38"/>
      <c r="Q664" s="495" t="str">
        <f t="shared" si="19"/>
        <v/>
      </c>
      <c r="R664" s="38"/>
    </row>
    <row r="665">
      <c r="A665" s="38"/>
      <c r="B665" s="38"/>
      <c r="C665" s="38"/>
      <c r="D665" s="38"/>
      <c r="E665" s="38"/>
      <c r="F665" s="38"/>
      <c r="G665" s="38"/>
      <c r="H665" s="36"/>
      <c r="I665" s="38"/>
      <c r="J665" s="36" t="str">
        <f t="shared" si="14"/>
        <v/>
      </c>
      <c r="K665" s="647" t="str">
        <f t="shared" si="16"/>
        <v/>
      </c>
      <c r="L665" s="38"/>
      <c r="M665" s="38"/>
      <c r="N665" s="492" t="str">
        <f t="shared" si="17"/>
        <v/>
      </c>
      <c r="O665" s="38"/>
      <c r="P665" s="38"/>
      <c r="Q665" s="495" t="str">
        <f t="shared" si="19"/>
        <v/>
      </c>
      <c r="R665" s="38"/>
    </row>
    <row r="666">
      <c r="A666" s="38"/>
      <c r="B666" s="38"/>
      <c r="C666" s="38"/>
      <c r="D666" s="38"/>
      <c r="E666" s="38"/>
      <c r="F666" s="38"/>
      <c r="G666" s="38"/>
      <c r="H666" s="36"/>
      <c r="I666" s="38"/>
      <c r="J666" s="36" t="str">
        <f t="shared" si="14"/>
        <v/>
      </c>
      <c r="K666" s="647" t="str">
        <f t="shared" si="16"/>
        <v/>
      </c>
      <c r="L666" s="38"/>
      <c r="M666" s="38"/>
      <c r="N666" s="492" t="str">
        <f t="shared" si="17"/>
        <v/>
      </c>
      <c r="O666" s="38"/>
      <c r="P666" s="38"/>
      <c r="Q666" s="495" t="str">
        <f t="shared" si="19"/>
        <v/>
      </c>
      <c r="R666" s="38"/>
    </row>
    <row r="667">
      <c r="A667" s="38"/>
      <c r="B667" s="38"/>
      <c r="C667" s="38"/>
      <c r="D667" s="38"/>
      <c r="E667" s="38"/>
      <c r="F667" s="38"/>
      <c r="G667" s="38"/>
      <c r="H667" s="36"/>
      <c r="I667" s="38"/>
      <c r="J667" s="36" t="str">
        <f t="shared" si="14"/>
        <v/>
      </c>
      <c r="K667" s="647" t="str">
        <f t="shared" si="16"/>
        <v/>
      </c>
      <c r="L667" s="38"/>
      <c r="M667" s="38"/>
      <c r="N667" s="492" t="str">
        <f t="shared" si="17"/>
        <v/>
      </c>
      <c r="O667" s="38"/>
      <c r="P667" s="38"/>
      <c r="Q667" s="495" t="str">
        <f t="shared" si="19"/>
        <v/>
      </c>
      <c r="R667" s="38"/>
    </row>
    <row r="668">
      <c r="A668" s="38"/>
      <c r="B668" s="38"/>
      <c r="C668" s="38"/>
      <c r="D668" s="38"/>
      <c r="E668" s="38"/>
      <c r="F668" s="38"/>
      <c r="G668" s="38"/>
      <c r="H668" s="36"/>
      <c r="I668" s="38"/>
      <c r="J668" s="36" t="str">
        <f t="shared" si="14"/>
        <v/>
      </c>
      <c r="K668" s="647" t="str">
        <f t="shared" si="16"/>
        <v/>
      </c>
      <c r="L668" s="38"/>
      <c r="M668" s="38"/>
      <c r="N668" s="492" t="str">
        <f t="shared" si="17"/>
        <v/>
      </c>
      <c r="O668" s="38"/>
      <c r="P668" s="38"/>
      <c r="Q668" s="495" t="str">
        <f t="shared" si="19"/>
        <v/>
      </c>
      <c r="R668" s="38"/>
    </row>
    <row r="669">
      <c r="A669" s="38"/>
      <c r="B669" s="38"/>
      <c r="C669" s="38"/>
      <c r="D669" s="38"/>
      <c r="E669" s="38"/>
      <c r="F669" s="38"/>
      <c r="G669" s="38"/>
      <c r="H669" s="36"/>
      <c r="I669" s="38"/>
      <c r="J669" s="36" t="str">
        <f t="shared" si="14"/>
        <v/>
      </c>
      <c r="K669" s="647" t="str">
        <f t="shared" si="16"/>
        <v/>
      </c>
      <c r="L669" s="38"/>
      <c r="M669" s="38"/>
      <c r="N669" s="492" t="str">
        <f t="shared" si="17"/>
        <v/>
      </c>
      <c r="O669" s="38"/>
      <c r="P669" s="38"/>
      <c r="Q669" s="495" t="str">
        <f t="shared" si="19"/>
        <v/>
      </c>
      <c r="R669" s="38"/>
    </row>
    <row r="670">
      <c r="A670" s="38"/>
      <c r="B670" s="38"/>
      <c r="C670" s="38"/>
      <c r="D670" s="38"/>
      <c r="E670" s="38"/>
      <c r="F670" s="38"/>
      <c r="G670" s="38"/>
      <c r="H670" s="36"/>
      <c r="I670" s="38"/>
      <c r="J670" s="36" t="str">
        <f t="shared" si="14"/>
        <v/>
      </c>
      <c r="K670" s="647" t="str">
        <f t="shared" si="16"/>
        <v/>
      </c>
      <c r="L670" s="38"/>
      <c r="M670" s="38"/>
      <c r="N670" s="492" t="str">
        <f t="shared" si="17"/>
        <v/>
      </c>
      <c r="O670" s="38"/>
      <c r="P670" s="38"/>
      <c r="Q670" s="495" t="str">
        <f t="shared" si="19"/>
        <v/>
      </c>
      <c r="R670" s="38"/>
    </row>
    <row r="671">
      <c r="A671" s="38"/>
      <c r="B671" s="38"/>
      <c r="C671" s="38"/>
      <c r="D671" s="38"/>
      <c r="E671" s="38"/>
      <c r="F671" s="38"/>
      <c r="G671" s="38"/>
      <c r="H671" s="36"/>
      <c r="I671" s="38"/>
      <c r="J671" s="36" t="str">
        <f t="shared" si="14"/>
        <v/>
      </c>
      <c r="K671" s="647" t="str">
        <f t="shared" si="16"/>
        <v/>
      </c>
      <c r="L671" s="38"/>
      <c r="M671" s="38"/>
      <c r="N671" s="492" t="str">
        <f t="shared" si="17"/>
        <v/>
      </c>
      <c r="O671" s="38"/>
      <c r="P671" s="38"/>
      <c r="Q671" s="495" t="str">
        <f t="shared" si="19"/>
        <v/>
      </c>
      <c r="R671" s="38"/>
    </row>
    <row r="672">
      <c r="A672" s="38"/>
      <c r="B672" s="38"/>
      <c r="C672" s="38"/>
      <c r="D672" s="38"/>
      <c r="E672" s="38"/>
      <c r="F672" s="38"/>
      <c r="G672" s="38"/>
      <c r="H672" s="36"/>
      <c r="I672" s="38"/>
      <c r="J672" s="36" t="str">
        <f t="shared" si="14"/>
        <v/>
      </c>
      <c r="K672" s="647" t="str">
        <f t="shared" si="16"/>
        <v/>
      </c>
      <c r="L672" s="38"/>
      <c r="M672" s="38"/>
      <c r="N672" s="492" t="str">
        <f t="shared" si="17"/>
        <v/>
      </c>
      <c r="O672" s="38"/>
      <c r="P672" s="38"/>
      <c r="Q672" s="495" t="str">
        <f t="shared" si="19"/>
        <v/>
      </c>
      <c r="R672" s="38"/>
    </row>
    <row r="673">
      <c r="A673" s="38"/>
      <c r="B673" s="38"/>
      <c r="C673" s="38"/>
      <c r="D673" s="38"/>
      <c r="E673" s="38"/>
      <c r="F673" s="38"/>
      <c r="G673" s="38"/>
      <c r="H673" s="36"/>
      <c r="I673" s="38"/>
      <c r="J673" s="36" t="str">
        <f t="shared" si="14"/>
        <v/>
      </c>
      <c r="K673" s="647" t="str">
        <f t="shared" si="16"/>
        <v/>
      </c>
      <c r="L673" s="38"/>
      <c r="M673" s="38"/>
      <c r="N673" s="492" t="str">
        <f t="shared" si="17"/>
        <v/>
      </c>
      <c r="O673" s="38"/>
      <c r="P673" s="38"/>
      <c r="Q673" s="495" t="str">
        <f t="shared" si="19"/>
        <v/>
      </c>
      <c r="R673" s="38"/>
    </row>
    <row r="674">
      <c r="A674" s="38"/>
      <c r="B674" s="38"/>
      <c r="C674" s="38"/>
      <c r="D674" s="38"/>
      <c r="E674" s="38"/>
      <c r="F674" s="38"/>
      <c r="G674" s="38"/>
      <c r="H674" s="36"/>
      <c r="I674" s="38"/>
      <c r="J674" s="36" t="str">
        <f t="shared" si="14"/>
        <v/>
      </c>
      <c r="K674" s="647" t="str">
        <f t="shared" si="16"/>
        <v/>
      </c>
      <c r="L674" s="38"/>
      <c r="M674" s="38"/>
      <c r="N674" s="492" t="str">
        <f t="shared" si="17"/>
        <v/>
      </c>
      <c r="O674" s="38"/>
      <c r="P674" s="38"/>
      <c r="Q674" s="495" t="str">
        <f t="shared" si="19"/>
        <v/>
      </c>
      <c r="R674" s="38"/>
    </row>
    <row r="675">
      <c r="A675" s="38"/>
      <c r="B675" s="38"/>
      <c r="C675" s="38"/>
      <c r="D675" s="38"/>
      <c r="E675" s="38"/>
      <c r="F675" s="38"/>
      <c r="G675" s="38"/>
      <c r="H675" s="36"/>
      <c r="I675" s="38"/>
      <c r="J675" s="36" t="str">
        <f t="shared" si="14"/>
        <v/>
      </c>
      <c r="K675" s="647" t="str">
        <f t="shared" si="16"/>
        <v/>
      </c>
      <c r="L675" s="38"/>
      <c r="M675" s="38"/>
      <c r="N675" s="492" t="str">
        <f t="shared" si="17"/>
        <v/>
      </c>
      <c r="O675" s="38"/>
      <c r="P675" s="38"/>
      <c r="Q675" s="495" t="str">
        <f t="shared" si="19"/>
        <v/>
      </c>
      <c r="R675" s="38"/>
    </row>
    <row r="676">
      <c r="A676" s="38"/>
      <c r="B676" s="38"/>
      <c r="C676" s="38"/>
      <c r="D676" s="38"/>
      <c r="E676" s="38"/>
      <c r="F676" s="38"/>
      <c r="G676" s="38"/>
      <c r="H676" s="36"/>
      <c r="I676" s="38"/>
      <c r="J676" s="36" t="str">
        <f t="shared" si="14"/>
        <v/>
      </c>
      <c r="K676" s="647" t="str">
        <f t="shared" si="16"/>
        <v/>
      </c>
      <c r="L676" s="38"/>
      <c r="M676" s="38"/>
      <c r="N676" s="492" t="str">
        <f t="shared" si="17"/>
        <v/>
      </c>
      <c r="O676" s="38"/>
      <c r="P676" s="38"/>
      <c r="Q676" s="495" t="str">
        <f t="shared" si="19"/>
        <v/>
      </c>
      <c r="R676" s="38"/>
    </row>
    <row r="677">
      <c r="A677" s="38"/>
      <c r="B677" s="38"/>
      <c r="C677" s="38"/>
      <c r="D677" s="38"/>
      <c r="E677" s="38"/>
      <c r="F677" s="38"/>
      <c r="G677" s="38"/>
      <c r="H677" s="36"/>
      <c r="I677" s="38"/>
      <c r="J677" s="36" t="str">
        <f t="shared" si="14"/>
        <v/>
      </c>
      <c r="K677" s="647" t="str">
        <f t="shared" si="16"/>
        <v/>
      </c>
      <c r="L677" s="38"/>
      <c r="M677" s="38"/>
      <c r="N677" s="492" t="str">
        <f t="shared" si="17"/>
        <v/>
      </c>
      <c r="O677" s="38"/>
      <c r="P677" s="38"/>
      <c r="Q677" s="495" t="str">
        <f t="shared" si="19"/>
        <v/>
      </c>
      <c r="R677" s="38"/>
    </row>
    <row r="678">
      <c r="A678" s="38"/>
      <c r="B678" s="38"/>
      <c r="C678" s="38"/>
      <c r="D678" s="38"/>
      <c r="E678" s="38"/>
      <c r="F678" s="38"/>
      <c r="G678" s="38"/>
      <c r="H678" s="36"/>
      <c r="I678" s="38"/>
      <c r="J678" s="36" t="str">
        <f t="shared" si="14"/>
        <v/>
      </c>
      <c r="K678" s="647" t="str">
        <f t="shared" si="16"/>
        <v/>
      </c>
      <c r="L678" s="38"/>
      <c r="M678" s="38"/>
      <c r="N678" s="492" t="str">
        <f t="shared" si="17"/>
        <v/>
      </c>
      <c r="O678" s="38"/>
      <c r="P678" s="38"/>
      <c r="Q678" s="495" t="str">
        <f t="shared" si="19"/>
        <v/>
      </c>
      <c r="R678" s="38"/>
    </row>
    <row r="679">
      <c r="A679" s="38"/>
      <c r="B679" s="38"/>
      <c r="C679" s="38"/>
      <c r="D679" s="38"/>
      <c r="E679" s="38"/>
      <c r="F679" s="38"/>
      <c r="G679" s="38"/>
      <c r="H679" s="36"/>
      <c r="I679" s="38"/>
      <c r="J679" s="36" t="str">
        <f t="shared" si="14"/>
        <v/>
      </c>
      <c r="K679" s="647" t="str">
        <f t="shared" si="16"/>
        <v/>
      </c>
      <c r="L679" s="38"/>
      <c r="M679" s="38"/>
      <c r="N679" s="492" t="str">
        <f t="shared" si="17"/>
        <v/>
      </c>
      <c r="O679" s="38"/>
      <c r="P679" s="38"/>
      <c r="Q679" s="495" t="str">
        <f t="shared" si="19"/>
        <v/>
      </c>
      <c r="R679" s="38"/>
    </row>
    <row r="680">
      <c r="A680" s="38"/>
      <c r="B680" s="38"/>
      <c r="C680" s="38"/>
      <c r="D680" s="38"/>
      <c r="E680" s="38"/>
      <c r="F680" s="38"/>
      <c r="G680" s="38"/>
      <c r="H680" s="36"/>
      <c r="I680" s="38"/>
      <c r="J680" s="36" t="str">
        <f t="shared" si="14"/>
        <v/>
      </c>
      <c r="K680" s="647" t="str">
        <f t="shared" si="16"/>
        <v/>
      </c>
      <c r="L680" s="38"/>
      <c r="M680" s="38"/>
      <c r="N680" s="492" t="str">
        <f t="shared" si="17"/>
        <v/>
      </c>
      <c r="O680" s="38"/>
      <c r="P680" s="38"/>
      <c r="Q680" s="495" t="str">
        <f t="shared" si="19"/>
        <v/>
      </c>
      <c r="R680" s="38"/>
    </row>
    <row r="681">
      <c r="A681" s="38"/>
      <c r="B681" s="38"/>
      <c r="C681" s="38"/>
      <c r="D681" s="38"/>
      <c r="E681" s="38"/>
      <c r="F681" s="38"/>
      <c r="G681" s="38"/>
      <c r="H681" s="36"/>
      <c r="I681" s="38"/>
      <c r="J681" s="36" t="str">
        <f t="shared" si="14"/>
        <v/>
      </c>
      <c r="K681" s="647" t="str">
        <f t="shared" si="16"/>
        <v/>
      </c>
      <c r="L681" s="38"/>
      <c r="M681" s="38"/>
      <c r="N681" s="492" t="str">
        <f t="shared" si="17"/>
        <v/>
      </c>
      <c r="O681" s="38"/>
      <c r="P681" s="38"/>
      <c r="Q681" s="495" t="str">
        <f t="shared" si="19"/>
        <v/>
      </c>
      <c r="R681" s="38"/>
    </row>
    <row r="682">
      <c r="A682" s="38"/>
      <c r="B682" s="38"/>
      <c r="C682" s="38"/>
      <c r="D682" s="38"/>
      <c r="E682" s="38"/>
      <c r="F682" s="38"/>
      <c r="G682" s="38"/>
      <c r="H682" s="36"/>
      <c r="I682" s="38"/>
      <c r="J682" s="36" t="str">
        <f t="shared" si="14"/>
        <v/>
      </c>
      <c r="K682" s="647" t="str">
        <f t="shared" si="16"/>
        <v/>
      </c>
      <c r="L682" s="38"/>
      <c r="M682" s="38"/>
      <c r="N682" s="492" t="str">
        <f t="shared" si="17"/>
        <v/>
      </c>
      <c r="O682" s="38"/>
      <c r="P682" s="38"/>
      <c r="Q682" s="495" t="str">
        <f t="shared" si="19"/>
        <v/>
      </c>
      <c r="R682" s="38"/>
    </row>
    <row r="683">
      <c r="A683" s="38"/>
      <c r="B683" s="38"/>
      <c r="C683" s="38"/>
      <c r="D683" s="38"/>
      <c r="E683" s="38"/>
      <c r="F683" s="38"/>
      <c r="G683" s="38"/>
      <c r="H683" s="36"/>
      <c r="I683" s="38"/>
      <c r="J683" s="36" t="str">
        <f t="shared" si="14"/>
        <v/>
      </c>
      <c r="K683" s="647" t="str">
        <f t="shared" si="16"/>
        <v/>
      </c>
      <c r="L683" s="38"/>
      <c r="M683" s="38"/>
      <c r="N683" s="492" t="str">
        <f t="shared" si="17"/>
        <v/>
      </c>
      <c r="O683" s="38"/>
      <c r="P683" s="38"/>
      <c r="Q683" s="495" t="str">
        <f t="shared" si="19"/>
        <v/>
      </c>
      <c r="R683" s="38"/>
    </row>
    <row r="684">
      <c r="A684" s="38"/>
      <c r="B684" s="38"/>
      <c r="C684" s="38"/>
      <c r="D684" s="38"/>
      <c r="E684" s="38"/>
      <c r="F684" s="38"/>
      <c r="G684" s="38"/>
      <c r="H684" s="36"/>
      <c r="I684" s="38"/>
      <c r="J684" s="36" t="str">
        <f t="shared" si="14"/>
        <v/>
      </c>
      <c r="K684" s="647" t="str">
        <f t="shared" si="16"/>
        <v/>
      </c>
      <c r="L684" s="38"/>
      <c r="M684" s="38"/>
      <c r="N684" s="492" t="str">
        <f t="shared" si="17"/>
        <v/>
      </c>
      <c r="O684" s="38"/>
      <c r="P684" s="38"/>
      <c r="Q684" s="495" t="str">
        <f t="shared" si="19"/>
        <v/>
      </c>
      <c r="R684" s="38"/>
    </row>
    <row r="685">
      <c r="A685" s="38"/>
      <c r="B685" s="38"/>
      <c r="C685" s="38"/>
      <c r="D685" s="38"/>
      <c r="E685" s="38"/>
      <c r="F685" s="38"/>
      <c r="G685" s="38"/>
      <c r="H685" s="36"/>
      <c r="I685" s="38"/>
      <c r="J685" s="36" t="str">
        <f t="shared" si="14"/>
        <v/>
      </c>
      <c r="K685" s="647" t="str">
        <f t="shared" si="16"/>
        <v/>
      </c>
      <c r="L685" s="38"/>
      <c r="M685" s="38"/>
      <c r="N685" s="492" t="str">
        <f t="shared" si="17"/>
        <v/>
      </c>
      <c r="O685" s="38"/>
      <c r="P685" s="38"/>
      <c r="Q685" s="495" t="str">
        <f t="shared" si="19"/>
        <v/>
      </c>
      <c r="R685" s="38"/>
    </row>
    <row r="686">
      <c r="A686" s="38"/>
      <c r="B686" s="38"/>
      <c r="C686" s="38"/>
      <c r="D686" s="38"/>
      <c r="E686" s="38"/>
      <c r="F686" s="38"/>
      <c r="G686" s="38"/>
      <c r="H686" s="36"/>
      <c r="I686" s="38"/>
      <c r="J686" s="36" t="str">
        <f t="shared" si="14"/>
        <v/>
      </c>
      <c r="K686" s="647" t="str">
        <f t="shared" si="16"/>
        <v/>
      </c>
      <c r="L686" s="38"/>
      <c r="M686" s="38"/>
      <c r="N686" s="492" t="str">
        <f t="shared" si="17"/>
        <v/>
      </c>
      <c r="O686" s="38"/>
      <c r="P686" s="38"/>
      <c r="Q686" s="495" t="str">
        <f t="shared" si="19"/>
        <v/>
      </c>
      <c r="R686" s="38"/>
    </row>
    <row r="687">
      <c r="A687" s="38"/>
      <c r="B687" s="38"/>
      <c r="C687" s="38"/>
      <c r="D687" s="38"/>
      <c r="E687" s="38"/>
      <c r="F687" s="38"/>
      <c r="G687" s="38"/>
      <c r="H687" s="36"/>
      <c r="I687" s="38"/>
      <c r="J687" s="36" t="str">
        <f t="shared" si="14"/>
        <v/>
      </c>
      <c r="K687" s="647" t="str">
        <f t="shared" si="16"/>
        <v/>
      </c>
      <c r="L687" s="38"/>
      <c r="M687" s="38"/>
      <c r="N687" s="492" t="str">
        <f t="shared" si="17"/>
        <v/>
      </c>
      <c r="O687" s="38"/>
      <c r="P687" s="38"/>
      <c r="Q687" s="495" t="str">
        <f t="shared" si="19"/>
        <v/>
      </c>
      <c r="R687" s="38"/>
    </row>
    <row r="688">
      <c r="A688" s="38"/>
      <c r="B688" s="38"/>
      <c r="C688" s="38"/>
      <c r="D688" s="38"/>
      <c r="E688" s="38"/>
      <c r="F688" s="38"/>
      <c r="G688" s="38"/>
      <c r="H688" s="36"/>
      <c r="I688" s="38"/>
      <c r="J688" s="36" t="str">
        <f t="shared" si="14"/>
        <v/>
      </c>
      <c r="K688" s="647" t="str">
        <f t="shared" si="16"/>
        <v/>
      </c>
      <c r="L688" s="38"/>
      <c r="M688" s="38"/>
      <c r="N688" s="492" t="str">
        <f t="shared" si="17"/>
        <v/>
      </c>
      <c r="O688" s="38"/>
      <c r="P688" s="38"/>
      <c r="Q688" s="495" t="str">
        <f t="shared" si="19"/>
        <v/>
      </c>
      <c r="R688" s="38"/>
    </row>
    <row r="689">
      <c r="A689" s="38"/>
      <c r="B689" s="38"/>
      <c r="C689" s="38"/>
      <c r="D689" s="38"/>
      <c r="E689" s="38"/>
      <c r="F689" s="38"/>
      <c r="G689" s="38"/>
      <c r="H689" s="36"/>
      <c r="I689" s="38"/>
      <c r="J689" s="36" t="str">
        <f t="shared" si="14"/>
        <v/>
      </c>
      <c r="K689" s="647" t="str">
        <f t="shared" si="16"/>
        <v/>
      </c>
      <c r="L689" s="38"/>
      <c r="M689" s="38"/>
      <c r="N689" s="492" t="str">
        <f t="shared" si="17"/>
        <v/>
      </c>
      <c r="O689" s="38"/>
      <c r="P689" s="38"/>
      <c r="Q689" s="495" t="str">
        <f t="shared" si="19"/>
        <v/>
      </c>
      <c r="R689" s="38"/>
    </row>
    <row r="690">
      <c r="A690" s="38"/>
      <c r="B690" s="38"/>
      <c r="C690" s="38"/>
      <c r="D690" s="38"/>
      <c r="E690" s="38"/>
      <c r="F690" s="38"/>
      <c r="G690" s="38"/>
      <c r="H690" s="36"/>
      <c r="I690" s="38"/>
      <c r="J690" s="36" t="str">
        <f t="shared" si="14"/>
        <v/>
      </c>
      <c r="K690" s="647" t="str">
        <f t="shared" si="16"/>
        <v/>
      </c>
      <c r="L690" s="38"/>
      <c r="M690" s="38"/>
      <c r="N690" s="492" t="str">
        <f t="shared" si="17"/>
        <v/>
      </c>
      <c r="O690" s="38"/>
      <c r="P690" s="38"/>
      <c r="Q690" s="495" t="str">
        <f t="shared" si="19"/>
        <v/>
      </c>
      <c r="R690" s="38"/>
    </row>
    <row r="691">
      <c r="A691" s="38"/>
      <c r="B691" s="38"/>
      <c r="C691" s="38"/>
      <c r="D691" s="38"/>
      <c r="E691" s="38"/>
      <c r="F691" s="38"/>
      <c r="G691" s="38"/>
      <c r="H691" s="36"/>
      <c r="I691" s="38"/>
      <c r="J691" s="36" t="str">
        <f t="shared" si="14"/>
        <v/>
      </c>
      <c r="K691" s="647" t="str">
        <f t="shared" si="16"/>
        <v/>
      </c>
      <c r="L691" s="38"/>
      <c r="M691" s="38"/>
      <c r="N691" s="492" t="str">
        <f t="shared" si="17"/>
        <v/>
      </c>
      <c r="O691" s="38"/>
      <c r="P691" s="38"/>
      <c r="Q691" s="495" t="str">
        <f t="shared" si="19"/>
        <v/>
      </c>
      <c r="R691" s="38"/>
    </row>
    <row r="692">
      <c r="A692" s="38"/>
      <c r="B692" s="38"/>
      <c r="C692" s="38"/>
      <c r="D692" s="38"/>
      <c r="E692" s="38"/>
      <c r="F692" s="38"/>
      <c r="G692" s="38"/>
      <c r="H692" s="36"/>
      <c r="I692" s="38"/>
      <c r="J692" s="36" t="str">
        <f t="shared" si="14"/>
        <v/>
      </c>
      <c r="K692" s="647" t="str">
        <f t="shared" si="16"/>
        <v/>
      </c>
      <c r="L692" s="38"/>
      <c r="M692" s="38"/>
      <c r="N692" s="492" t="str">
        <f t="shared" si="17"/>
        <v/>
      </c>
      <c r="O692" s="38"/>
      <c r="P692" s="38"/>
      <c r="Q692" s="495" t="str">
        <f t="shared" si="19"/>
        <v/>
      </c>
      <c r="R692" s="38"/>
    </row>
    <row r="693">
      <c r="A693" s="38"/>
      <c r="B693" s="38"/>
      <c r="C693" s="38"/>
      <c r="D693" s="38"/>
      <c r="E693" s="38"/>
      <c r="F693" s="38"/>
      <c r="G693" s="38"/>
      <c r="H693" s="36"/>
      <c r="I693" s="38"/>
      <c r="J693" s="36" t="str">
        <f t="shared" si="14"/>
        <v/>
      </c>
      <c r="K693" s="647" t="str">
        <f t="shared" si="16"/>
        <v/>
      </c>
      <c r="L693" s="38"/>
      <c r="M693" s="38"/>
      <c r="N693" s="492" t="str">
        <f t="shared" si="17"/>
        <v/>
      </c>
      <c r="O693" s="38"/>
      <c r="P693" s="38"/>
      <c r="Q693" s="495" t="str">
        <f t="shared" si="19"/>
        <v/>
      </c>
      <c r="R693" s="38"/>
    </row>
    <row r="694">
      <c r="A694" s="38"/>
      <c r="B694" s="38"/>
      <c r="C694" s="38"/>
      <c r="D694" s="38"/>
      <c r="E694" s="38"/>
      <c r="F694" s="38"/>
      <c r="G694" s="38"/>
      <c r="H694" s="36"/>
      <c r="I694" s="38"/>
      <c r="J694" s="36" t="str">
        <f t="shared" si="14"/>
        <v/>
      </c>
      <c r="K694" s="647" t="str">
        <f t="shared" si="16"/>
        <v/>
      </c>
      <c r="L694" s="38"/>
      <c r="M694" s="38"/>
      <c r="N694" s="492" t="str">
        <f t="shared" si="17"/>
        <v/>
      </c>
      <c r="O694" s="38"/>
      <c r="P694" s="38"/>
      <c r="Q694" s="495" t="str">
        <f t="shared" si="19"/>
        <v/>
      </c>
      <c r="R694" s="38"/>
    </row>
    <row r="695">
      <c r="A695" s="38"/>
      <c r="B695" s="38"/>
      <c r="C695" s="38"/>
      <c r="D695" s="38"/>
      <c r="E695" s="38"/>
      <c r="F695" s="38"/>
      <c r="G695" s="38"/>
      <c r="H695" s="36"/>
      <c r="I695" s="38"/>
      <c r="J695" s="36" t="str">
        <f t="shared" si="14"/>
        <v/>
      </c>
      <c r="K695" s="647" t="str">
        <f t="shared" si="16"/>
        <v/>
      </c>
      <c r="L695" s="38"/>
      <c r="M695" s="38"/>
      <c r="N695" s="492" t="str">
        <f t="shared" si="17"/>
        <v/>
      </c>
      <c r="O695" s="38"/>
      <c r="P695" s="38"/>
      <c r="Q695" s="495" t="str">
        <f t="shared" si="19"/>
        <v/>
      </c>
      <c r="R695" s="38"/>
    </row>
    <row r="696">
      <c r="A696" s="38"/>
      <c r="B696" s="38"/>
      <c r="C696" s="38"/>
      <c r="D696" s="38"/>
      <c r="E696" s="38"/>
      <c r="F696" s="38"/>
      <c r="G696" s="38"/>
      <c r="H696" s="36"/>
      <c r="I696" s="38"/>
      <c r="J696" s="36" t="str">
        <f t="shared" si="14"/>
        <v/>
      </c>
      <c r="K696" s="647" t="str">
        <f t="shared" si="16"/>
        <v/>
      </c>
      <c r="L696" s="38"/>
      <c r="M696" s="38"/>
      <c r="N696" s="492" t="str">
        <f t="shared" si="17"/>
        <v/>
      </c>
      <c r="O696" s="38"/>
      <c r="P696" s="38"/>
      <c r="Q696" s="495" t="str">
        <f t="shared" si="19"/>
        <v/>
      </c>
      <c r="R696" s="38"/>
    </row>
    <row r="697">
      <c r="A697" s="38"/>
      <c r="B697" s="38"/>
      <c r="C697" s="38"/>
      <c r="D697" s="38"/>
      <c r="E697" s="38"/>
      <c r="F697" s="38"/>
      <c r="G697" s="38"/>
      <c r="H697" s="36"/>
      <c r="I697" s="38"/>
      <c r="J697" s="36" t="str">
        <f t="shared" si="14"/>
        <v/>
      </c>
      <c r="K697" s="647" t="str">
        <f t="shared" si="16"/>
        <v/>
      </c>
      <c r="L697" s="38"/>
      <c r="M697" s="38"/>
      <c r="N697" s="492" t="str">
        <f t="shared" si="17"/>
        <v/>
      </c>
      <c r="O697" s="38"/>
      <c r="P697" s="38"/>
      <c r="Q697" s="495" t="str">
        <f t="shared" si="19"/>
        <v/>
      </c>
      <c r="R697" s="38"/>
    </row>
    <row r="698">
      <c r="A698" s="38"/>
      <c r="B698" s="38"/>
      <c r="C698" s="38"/>
      <c r="D698" s="38"/>
      <c r="E698" s="38"/>
      <c r="F698" s="38"/>
      <c r="G698" s="38"/>
      <c r="H698" s="36"/>
      <c r="I698" s="38"/>
      <c r="J698" s="36" t="str">
        <f t="shared" si="14"/>
        <v/>
      </c>
      <c r="K698" s="647" t="str">
        <f t="shared" si="16"/>
        <v/>
      </c>
      <c r="L698" s="38"/>
      <c r="M698" s="38"/>
      <c r="N698" s="492" t="str">
        <f t="shared" si="17"/>
        <v/>
      </c>
      <c r="O698" s="38"/>
      <c r="P698" s="38"/>
      <c r="Q698" s="495" t="str">
        <f t="shared" si="19"/>
        <v/>
      </c>
      <c r="R698" s="38"/>
    </row>
    <row r="699">
      <c r="A699" s="38"/>
      <c r="B699" s="38"/>
      <c r="C699" s="38"/>
      <c r="D699" s="38"/>
      <c r="E699" s="38"/>
      <c r="F699" s="38"/>
      <c r="G699" s="38"/>
      <c r="H699" s="36"/>
      <c r="I699" s="38"/>
      <c r="J699" s="36" t="str">
        <f t="shared" si="14"/>
        <v/>
      </c>
      <c r="K699" s="647" t="str">
        <f t="shared" si="16"/>
        <v/>
      </c>
      <c r="L699" s="38"/>
      <c r="M699" s="38"/>
      <c r="N699" s="492" t="str">
        <f t="shared" si="17"/>
        <v/>
      </c>
      <c r="O699" s="38"/>
      <c r="P699" s="38"/>
      <c r="Q699" s="495" t="str">
        <f t="shared" si="19"/>
        <v/>
      </c>
      <c r="R699" s="38"/>
    </row>
    <row r="700">
      <c r="A700" s="38"/>
      <c r="B700" s="38"/>
      <c r="C700" s="38"/>
      <c r="D700" s="38"/>
      <c r="E700" s="38"/>
      <c r="F700" s="38"/>
      <c r="G700" s="38"/>
      <c r="H700" s="36"/>
      <c r="I700" s="38"/>
      <c r="J700" s="36" t="str">
        <f t="shared" si="14"/>
        <v/>
      </c>
      <c r="K700" s="647" t="str">
        <f t="shared" si="16"/>
        <v/>
      </c>
      <c r="L700" s="38"/>
      <c r="M700" s="38"/>
      <c r="N700" s="492" t="str">
        <f t="shared" si="17"/>
        <v/>
      </c>
      <c r="O700" s="38"/>
      <c r="P700" s="38"/>
      <c r="Q700" s="495" t="str">
        <f t="shared" si="19"/>
        <v/>
      </c>
      <c r="R700" s="38"/>
    </row>
    <row r="701">
      <c r="A701" s="38"/>
      <c r="B701" s="38"/>
      <c r="C701" s="38"/>
      <c r="D701" s="38"/>
      <c r="E701" s="38"/>
      <c r="F701" s="38"/>
      <c r="G701" s="38"/>
      <c r="H701" s="36"/>
      <c r="I701" s="38"/>
      <c r="J701" s="36" t="str">
        <f t="shared" si="14"/>
        <v/>
      </c>
      <c r="K701" s="647" t="str">
        <f t="shared" si="16"/>
        <v/>
      </c>
      <c r="L701" s="38"/>
      <c r="M701" s="38"/>
      <c r="N701" s="492" t="str">
        <f t="shared" si="17"/>
        <v/>
      </c>
      <c r="O701" s="38"/>
      <c r="P701" s="38"/>
      <c r="Q701" s="495" t="str">
        <f t="shared" si="19"/>
        <v/>
      </c>
      <c r="R701" s="38"/>
    </row>
    <row r="702">
      <c r="A702" s="38"/>
      <c r="B702" s="38"/>
      <c r="C702" s="38"/>
      <c r="D702" s="38"/>
      <c r="E702" s="38"/>
      <c r="F702" s="38"/>
      <c r="G702" s="38"/>
      <c r="H702" s="36"/>
      <c r="I702" s="38"/>
      <c r="J702" s="36" t="str">
        <f t="shared" si="14"/>
        <v/>
      </c>
      <c r="K702" s="647" t="str">
        <f t="shared" si="16"/>
        <v/>
      </c>
      <c r="L702" s="38"/>
      <c r="M702" s="38"/>
      <c r="N702" s="492" t="str">
        <f t="shared" si="17"/>
        <v/>
      </c>
      <c r="O702" s="38"/>
      <c r="P702" s="38"/>
      <c r="Q702" s="495" t="str">
        <f t="shared" si="19"/>
        <v/>
      </c>
      <c r="R702" s="38"/>
    </row>
    <row r="703">
      <c r="A703" s="38"/>
      <c r="B703" s="38"/>
      <c r="C703" s="38"/>
      <c r="D703" s="38"/>
      <c r="E703" s="38"/>
      <c r="F703" s="38"/>
      <c r="G703" s="38"/>
      <c r="H703" s="36"/>
      <c r="I703" s="38"/>
      <c r="J703" s="36" t="str">
        <f t="shared" si="14"/>
        <v/>
      </c>
      <c r="K703" s="647" t="str">
        <f t="shared" si="16"/>
        <v/>
      </c>
      <c r="L703" s="38"/>
      <c r="M703" s="38"/>
      <c r="N703" s="492" t="str">
        <f t="shared" si="17"/>
        <v/>
      </c>
      <c r="O703" s="38"/>
      <c r="P703" s="38"/>
      <c r="Q703" s="495" t="str">
        <f t="shared" si="19"/>
        <v/>
      </c>
      <c r="R703" s="38"/>
    </row>
    <row r="704">
      <c r="A704" s="38"/>
      <c r="B704" s="38"/>
      <c r="C704" s="38"/>
      <c r="D704" s="38"/>
      <c r="E704" s="38"/>
      <c r="F704" s="38"/>
      <c r="G704" s="38"/>
      <c r="H704" s="36"/>
      <c r="I704" s="38"/>
      <c r="J704" s="36" t="str">
        <f t="shared" si="14"/>
        <v/>
      </c>
      <c r="K704" s="647" t="str">
        <f t="shared" si="16"/>
        <v/>
      </c>
      <c r="L704" s="38"/>
      <c r="M704" s="38"/>
      <c r="N704" s="492" t="str">
        <f t="shared" si="17"/>
        <v/>
      </c>
      <c r="O704" s="38"/>
      <c r="P704" s="38"/>
      <c r="Q704" s="495" t="str">
        <f t="shared" si="19"/>
        <v/>
      </c>
      <c r="R704" s="38"/>
    </row>
    <row r="705">
      <c r="A705" s="38"/>
      <c r="B705" s="38"/>
      <c r="C705" s="38"/>
      <c r="D705" s="38"/>
      <c r="E705" s="38"/>
      <c r="F705" s="38"/>
      <c r="G705" s="38"/>
      <c r="H705" s="36"/>
      <c r="I705" s="38"/>
      <c r="J705" s="36" t="str">
        <f t="shared" si="14"/>
        <v/>
      </c>
      <c r="K705" s="647" t="str">
        <f t="shared" si="16"/>
        <v/>
      </c>
      <c r="L705" s="38"/>
      <c r="M705" s="38"/>
      <c r="N705" s="492" t="str">
        <f t="shared" si="17"/>
        <v/>
      </c>
      <c r="O705" s="38"/>
      <c r="P705" s="38"/>
      <c r="Q705" s="495" t="str">
        <f t="shared" si="19"/>
        <v/>
      </c>
      <c r="R705" s="38"/>
    </row>
    <row r="706">
      <c r="A706" s="38"/>
      <c r="B706" s="38"/>
      <c r="C706" s="38"/>
      <c r="D706" s="38"/>
      <c r="E706" s="38"/>
      <c r="F706" s="38"/>
      <c r="G706" s="38"/>
      <c r="H706" s="36"/>
      <c r="I706" s="38"/>
      <c r="J706" s="36" t="str">
        <f t="shared" si="14"/>
        <v/>
      </c>
      <c r="K706" s="647" t="str">
        <f t="shared" si="16"/>
        <v/>
      </c>
      <c r="L706" s="38"/>
      <c r="M706" s="38"/>
      <c r="N706" s="492" t="str">
        <f t="shared" si="17"/>
        <v/>
      </c>
      <c r="O706" s="38"/>
      <c r="P706" s="38"/>
      <c r="Q706" s="495" t="str">
        <f t="shared" si="19"/>
        <v/>
      </c>
      <c r="R706" s="38"/>
    </row>
    <row r="707">
      <c r="A707" s="38"/>
      <c r="B707" s="38"/>
      <c r="C707" s="38"/>
      <c r="D707" s="38"/>
      <c r="E707" s="38"/>
      <c r="F707" s="38"/>
      <c r="G707" s="38"/>
      <c r="H707" s="36"/>
      <c r="I707" s="38"/>
      <c r="J707" s="36" t="str">
        <f t="shared" si="14"/>
        <v/>
      </c>
      <c r="K707" s="647" t="str">
        <f t="shared" si="16"/>
        <v/>
      </c>
      <c r="L707" s="38"/>
      <c r="M707" s="38"/>
      <c r="N707" s="492" t="str">
        <f t="shared" si="17"/>
        <v/>
      </c>
      <c r="O707" s="38"/>
      <c r="P707" s="38"/>
      <c r="Q707" s="495" t="str">
        <f t="shared" si="19"/>
        <v/>
      </c>
      <c r="R707" s="38"/>
    </row>
    <row r="708">
      <c r="A708" s="38"/>
      <c r="B708" s="38"/>
      <c r="C708" s="38"/>
      <c r="D708" s="38"/>
      <c r="E708" s="38"/>
      <c r="F708" s="38"/>
      <c r="G708" s="38"/>
      <c r="H708" s="36"/>
      <c r="I708" s="38"/>
      <c r="J708" s="36" t="str">
        <f t="shared" si="14"/>
        <v/>
      </c>
      <c r="K708" s="647" t="str">
        <f t="shared" si="16"/>
        <v/>
      </c>
      <c r="L708" s="38"/>
      <c r="M708" s="38"/>
      <c r="N708" s="492" t="str">
        <f t="shared" si="17"/>
        <v/>
      </c>
      <c r="O708" s="38"/>
      <c r="P708" s="38"/>
      <c r="Q708" s="495" t="str">
        <f t="shared" si="19"/>
        <v/>
      </c>
      <c r="R708" s="38"/>
    </row>
    <row r="709">
      <c r="A709" s="38"/>
      <c r="B709" s="38"/>
      <c r="C709" s="38"/>
      <c r="D709" s="38"/>
      <c r="E709" s="38"/>
      <c r="F709" s="38"/>
      <c r="G709" s="38"/>
      <c r="H709" s="36"/>
      <c r="I709" s="38"/>
      <c r="J709" s="36" t="str">
        <f t="shared" si="14"/>
        <v/>
      </c>
      <c r="K709" s="647" t="str">
        <f t="shared" si="16"/>
        <v/>
      </c>
      <c r="L709" s="38"/>
      <c r="M709" s="38"/>
      <c r="N709" s="492" t="str">
        <f t="shared" si="17"/>
        <v/>
      </c>
      <c r="O709" s="38"/>
      <c r="P709" s="38"/>
      <c r="Q709" s="495" t="str">
        <f t="shared" si="19"/>
        <v/>
      </c>
      <c r="R709" s="38"/>
    </row>
    <row r="710">
      <c r="A710" s="38"/>
      <c r="B710" s="38"/>
      <c r="C710" s="38"/>
      <c r="D710" s="38"/>
      <c r="E710" s="38"/>
      <c r="F710" s="38"/>
      <c r="G710" s="38"/>
      <c r="H710" s="36"/>
      <c r="I710" s="38"/>
      <c r="J710" s="36" t="str">
        <f t="shared" si="14"/>
        <v/>
      </c>
      <c r="K710" s="647" t="str">
        <f t="shared" si="16"/>
        <v/>
      </c>
      <c r="L710" s="38"/>
      <c r="M710" s="38"/>
      <c r="N710" s="492" t="str">
        <f t="shared" si="17"/>
        <v/>
      </c>
      <c r="O710" s="38"/>
      <c r="P710" s="38"/>
      <c r="Q710" s="495" t="str">
        <f t="shared" si="19"/>
        <v/>
      </c>
      <c r="R710" s="38"/>
    </row>
    <row r="711">
      <c r="A711" s="38"/>
      <c r="B711" s="38"/>
      <c r="C711" s="38"/>
      <c r="D711" s="38"/>
      <c r="E711" s="38"/>
      <c r="F711" s="38"/>
      <c r="G711" s="38"/>
      <c r="H711" s="36"/>
      <c r="I711" s="38"/>
      <c r="J711" s="36" t="str">
        <f t="shared" si="14"/>
        <v/>
      </c>
      <c r="K711" s="647" t="str">
        <f t="shared" si="16"/>
        <v/>
      </c>
      <c r="L711" s="38"/>
      <c r="M711" s="38"/>
      <c r="N711" s="492" t="str">
        <f t="shared" si="17"/>
        <v/>
      </c>
      <c r="O711" s="38"/>
      <c r="P711" s="38"/>
      <c r="Q711" s="495" t="str">
        <f t="shared" si="19"/>
        <v/>
      </c>
      <c r="R711" s="38"/>
    </row>
    <row r="712">
      <c r="A712" s="38"/>
      <c r="B712" s="38"/>
      <c r="C712" s="38"/>
      <c r="D712" s="38"/>
      <c r="E712" s="38"/>
      <c r="F712" s="38"/>
      <c r="G712" s="38"/>
      <c r="H712" s="36"/>
      <c r="I712" s="38"/>
      <c r="J712" s="36" t="str">
        <f t="shared" si="14"/>
        <v/>
      </c>
      <c r="K712" s="647" t="str">
        <f t="shared" si="16"/>
        <v/>
      </c>
      <c r="L712" s="38"/>
      <c r="M712" s="38"/>
      <c r="N712" s="492" t="str">
        <f t="shared" si="17"/>
        <v/>
      </c>
      <c r="O712" s="38"/>
      <c r="P712" s="38"/>
      <c r="Q712" s="495" t="str">
        <f t="shared" si="19"/>
        <v/>
      </c>
      <c r="R712" s="38"/>
    </row>
    <row r="713">
      <c r="A713" s="38"/>
      <c r="B713" s="38"/>
      <c r="C713" s="38"/>
      <c r="D713" s="38"/>
      <c r="E713" s="38"/>
      <c r="F713" s="38"/>
      <c r="G713" s="38"/>
      <c r="H713" s="36"/>
      <c r="I713" s="38"/>
      <c r="J713" s="36" t="str">
        <f t="shared" si="14"/>
        <v/>
      </c>
      <c r="K713" s="647" t="str">
        <f t="shared" si="16"/>
        <v/>
      </c>
      <c r="L713" s="38"/>
      <c r="M713" s="38"/>
      <c r="N713" s="492" t="str">
        <f t="shared" si="17"/>
        <v/>
      </c>
      <c r="O713" s="38"/>
      <c r="P713" s="38"/>
      <c r="Q713" s="495" t="str">
        <f t="shared" si="19"/>
        <v/>
      </c>
      <c r="R713" s="38"/>
    </row>
    <row r="714">
      <c r="A714" s="38"/>
      <c r="B714" s="38"/>
      <c r="C714" s="38"/>
      <c r="D714" s="38"/>
      <c r="E714" s="38"/>
      <c r="F714" s="38"/>
      <c r="G714" s="38"/>
      <c r="H714" s="36"/>
      <c r="I714" s="38"/>
      <c r="J714" s="36" t="str">
        <f t="shared" si="14"/>
        <v/>
      </c>
      <c r="K714" s="647" t="str">
        <f t="shared" si="16"/>
        <v/>
      </c>
      <c r="L714" s="38"/>
      <c r="M714" s="38"/>
      <c r="N714" s="492" t="str">
        <f t="shared" si="17"/>
        <v/>
      </c>
      <c r="O714" s="38"/>
      <c r="P714" s="38"/>
      <c r="Q714" s="495" t="str">
        <f t="shared" si="19"/>
        <v/>
      </c>
      <c r="R714" s="38"/>
    </row>
    <row r="715">
      <c r="A715" s="38"/>
      <c r="B715" s="38"/>
      <c r="C715" s="38"/>
      <c r="D715" s="38"/>
      <c r="E715" s="38"/>
      <c r="F715" s="38"/>
      <c r="G715" s="38"/>
      <c r="H715" s="36"/>
      <c r="I715" s="38"/>
      <c r="J715" s="36" t="str">
        <f t="shared" si="14"/>
        <v/>
      </c>
      <c r="K715" s="647" t="str">
        <f t="shared" si="16"/>
        <v/>
      </c>
      <c r="L715" s="38"/>
      <c r="M715" s="38"/>
      <c r="N715" s="492" t="str">
        <f t="shared" si="17"/>
        <v/>
      </c>
      <c r="O715" s="38"/>
      <c r="P715" s="38"/>
      <c r="Q715" s="495" t="str">
        <f t="shared" si="19"/>
        <v/>
      </c>
      <c r="R715" s="38"/>
    </row>
    <row r="716">
      <c r="A716" s="38"/>
      <c r="B716" s="38"/>
      <c r="C716" s="38"/>
      <c r="D716" s="38"/>
      <c r="E716" s="38"/>
      <c r="F716" s="38"/>
      <c r="G716" s="38"/>
      <c r="H716" s="36"/>
      <c r="I716" s="38"/>
      <c r="J716" s="36" t="str">
        <f t="shared" si="14"/>
        <v/>
      </c>
      <c r="K716" s="647" t="str">
        <f t="shared" si="16"/>
        <v/>
      </c>
      <c r="L716" s="38"/>
      <c r="M716" s="38"/>
      <c r="N716" s="492" t="str">
        <f t="shared" si="17"/>
        <v/>
      </c>
      <c r="O716" s="38"/>
      <c r="P716" s="38"/>
      <c r="Q716" s="495" t="str">
        <f t="shared" si="19"/>
        <v/>
      </c>
      <c r="R716" s="38"/>
    </row>
    <row r="717">
      <c r="A717" s="38"/>
      <c r="B717" s="38"/>
      <c r="C717" s="38"/>
      <c r="D717" s="38"/>
      <c r="E717" s="38"/>
      <c r="F717" s="38"/>
      <c r="G717" s="38"/>
      <c r="H717" s="36"/>
      <c r="I717" s="38"/>
      <c r="J717" s="36" t="str">
        <f t="shared" si="14"/>
        <v/>
      </c>
      <c r="K717" s="647" t="str">
        <f t="shared" si="16"/>
        <v/>
      </c>
      <c r="L717" s="38"/>
      <c r="M717" s="38"/>
      <c r="N717" s="492" t="str">
        <f t="shared" si="17"/>
        <v/>
      </c>
      <c r="O717" s="38"/>
      <c r="P717" s="38"/>
      <c r="Q717" s="495" t="str">
        <f t="shared" si="19"/>
        <v/>
      </c>
      <c r="R717" s="38"/>
    </row>
    <row r="718">
      <c r="A718" s="38"/>
      <c r="B718" s="38"/>
      <c r="C718" s="38"/>
      <c r="D718" s="38"/>
      <c r="E718" s="38"/>
      <c r="F718" s="38"/>
      <c r="G718" s="38"/>
      <c r="H718" s="36"/>
      <c r="I718" s="38"/>
      <c r="J718" s="36" t="str">
        <f t="shared" si="14"/>
        <v/>
      </c>
      <c r="K718" s="647" t="str">
        <f t="shared" si="16"/>
        <v/>
      </c>
      <c r="L718" s="38"/>
      <c r="M718" s="38"/>
      <c r="N718" s="492" t="str">
        <f t="shared" si="17"/>
        <v/>
      </c>
      <c r="O718" s="38"/>
      <c r="P718" s="38"/>
      <c r="Q718" s="495" t="str">
        <f t="shared" si="19"/>
        <v/>
      </c>
      <c r="R718" s="38"/>
    </row>
    <row r="719">
      <c r="A719" s="38"/>
      <c r="B719" s="38"/>
      <c r="C719" s="38"/>
      <c r="D719" s="38"/>
      <c r="E719" s="38"/>
      <c r="F719" s="38"/>
      <c r="G719" s="38"/>
      <c r="H719" s="36"/>
      <c r="I719" s="38"/>
      <c r="J719" s="36" t="str">
        <f t="shared" si="14"/>
        <v/>
      </c>
      <c r="K719" s="647" t="str">
        <f t="shared" si="16"/>
        <v/>
      </c>
      <c r="L719" s="38"/>
      <c r="M719" s="38"/>
      <c r="N719" s="492" t="str">
        <f t="shared" si="17"/>
        <v/>
      </c>
      <c r="O719" s="38"/>
      <c r="P719" s="38"/>
      <c r="Q719" s="495" t="str">
        <f t="shared" si="19"/>
        <v/>
      </c>
      <c r="R719" s="38"/>
    </row>
    <row r="720">
      <c r="A720" s="38"/>
      <c r="B720" s="38"/>
      <c r="C720" s="38"/>
      <c r="D720" s="38"/>
      <c r="E720" s="38"/>
      <c r="F720" s="38"/>
      <c r="G720" s="38"/>
      <c r="H720" s="36"/>
      <c r="I720" s="38"/>
      <c r="J720" s="36" t="str">
        <f t="shared" si="14"/>
        <v/>
      </c>
      <c r="K720" s="647" t="str">
        <f t="shared" si="16"/>
        <v/>
      </c>
      <c r="L720" s="38"/>
      <c r="M720" s="38"/>
      <c r="N720" s="492" t="str">
        <f t="shared" si="17"/>
        <v/>
      </c>
      <c r="O720" s="38"/>
      <c r="P720" s="38"/>
      <c r="Q720" s="495" t="str">
        <f t="shared" si="19"/>
        <v/>
      </c>
      <c r="R720" s="38"/>
    </row>
    <row r="721">
      <c r="A721" s="38"/>
      <c r="B721" s="38"/>
      <c r="C721" s="38"/>
      <c r="D721" s="38"/>
      <c r="E721" s="38"/>
      <c r="F721" s="38"/>
      <c r="G721" s="38"/>
      <c r="H721" s="36"/>
      <c r="I721" s="38"/>
      <c r="J721" s="36" t="str">
        <f t="shared" si="14"/>
        <v/>
      </c>
      <c r="K721" s="647" t="str">
        <f t="shared" si="16"/>
        <v/>
      </c>
      <c r="L721" s="38"/>
      <c r="M721" s="38"/>
      <c r="N721" s="492" t="str">
        <f t="shared" si="17"/>
        <v/>
      </c>
      <c r="O721" s="38"/>
      <c r="P721" s="38"/>
      <c r="Q721" s="495" t="str">
        <f t="shared" si="19"/>
        <v/>
      </c>
      <c r="R721" s="38"/>
    </row>
    <row r="722">
      <c r="A722" s="38"/>
      <c r="B722" s="38"/>
      <c r="C722" s="38"/>
      <c r="D722" s="38"/>
      <c r="E722" s="38"/>
      <c r="F722" s="38"/>
      <c r="G722" s="38"/>
      <c r="H722" s="36"/>
      <c r="I722" s="38"/>
      <c r="J722" s="36" t="str">
        <f t="shared" si="14"/>
        <v/>
      </c>
      <c r="K722" s="647" t="str">
        <f t="shared" si="16"/>
        <v/>
      </c>
      <c r="L722" s="38"/>
      <c r="M722" s="38"/>
      <c r="N722" s="492" t="str">
        <f t="shared" si="17"/>
        <v/>
      </c>
      <c r="O722" s="38"/>
      <c r="P722" s="38"/>
      <c r="Q722" s="495" t="str">
        <f t="shared" si="19"/>
        <v/>
      </c>
      <c r="R722" s="38"/>
    </row>
    <row r="723">
      <c r="A723" s="38"/>
      <c r="B723" s="38"/>
      <c r="C723" s="38"/>
      <c r="D723" s="38"/>
      <c r="E723" s="38"/>
      <c r="F723" s="38"/>
      <c r="G723" s="38"/>
      <c r="H723" s="36"/>
      <c r="I723" s="38"/>
      <c r="J723" s="36" t="str">
        <f t="shared" si="14"/>
        <v/>
      </c>
      <c r="K723" s="647" t="str">
        <f t="shared" si="16"/>
        <v/>
      </c>
      <c r="L723" s="38"/>
      <c r="M723" s="38"/>
      <c r="N723" s="492" t="str">
        <f t="shared" si="17"/>
        <v/>
      </c>
      <c r="O723" s="38"/>
      <c r="P723" s="38"/>
      <c r="Q723" s="495" t="str">
        <f t="shared" si="19"/>
        <v/>
      </c>
      <c r="R723" s="38"/>
    </row>
    <row r="724">
      <c r="A724" s="38"/>
      <c r="B724" s="38"/>
      <c r="C724" s="38"/>
      <c r="D724" s="38"/>
      <c r="E724" s="38"/>
      <c r="F724" s="38"/>
      <c r="G724" s="38"/>
      <c r="H724" s="36"/>
      <c r="I724" s="38"/>
      <c r="J724" s="36" t="str">
        <f t="shared" si="14"/>
        <v/>
      </c>
      <c r="K724" s="647" t="str">
        <f t="shared" si="16"/>
        <v/>
      </c>
      <c r="L724" s="38"/>
      <c r="M724" s="38"/>
      <c r="N724" s="492" t="str">
        <f t="shared" si="17"/>
        <v/>
      </c>
      <c r="O724" s="38"/>
      <c r="P724" s="38"/>
      <c r="Q724" s="495" t="str">
        <f t="shared" si="19"/>
        <v/>
      </c>
      <c r="R724" s="38"/>
    </row>
    <row r="725">
      <c r="A725" s="38"/>
      <c r="B725" s="38"/>
      <c r="C725" s="38"/>
      <c r="D725" s="38"/>
      <c r="E725" s="38"/>
      <c r="F725" s="38"/>
      <c r="G725" s="38"/>
      <c r="H725" s="36"/>
      <c r="I725" s="38"/>
      <c r="J725" s="36" t="str">
        <f t="shared" si="14"/>
        <v/>
      </c>
      <c r="K725" s="647" t="str">
        <f t="shared" si="16"/>
        <v/>
      </c>
      <c r="L725" s="38"/>
      <c r="M725" s="38"/>
      <c r="N725" s="492" t="str">
        <f t="shared" si="17"/>
        <v/>
      </c>
      <c r="O725" s="38"/>
      <c r="P725" s="38"/>
      <c r="Q725" s="495" t="str">
        <f t="shared" si="19"/>
        <v/>
      </c>
      <c r="R725" s="38"/>
    </row>
    <row r="726">
      <c r="A726" s="38"/>
      <c r="B726" s="38"/>
      <c r="C726" s="38"/>
      <c r="D726" s="38"/>
      <c r="E726" s="38"/>
      <c r="F726" s="38"/>
      <c r="G726" s="38"/>
      <c r="H726" s="36"/>
      <c r="I726" s="38"/>
      <c r="J726" s="36" t="str">
        <f t="shared" si="14"/>
        <v/>
      </c>
      <c r="K726" s="647" t="str">
        <f t="shared" si="16"/>
        <v/>
      </c>
      <c r="L726" s="38"/>
      <c r="M726" s="38"/>
      <c r="N726" s="492" t="str">
        <f t="shared" si="17"/>
        <v/>
      </c>
      <c r="O726" s="38"/>
      <c r="P726" s="38"/>
      <c r="Q726" s="495" t="str">
        <f t="shared" si="19"/>
        <v/>
      </c>
      <c r="R726" s="38"/>
    </row>
    <row r="727">
      <c r="A727" s="38"/>
      <c r="B727" s="38"/>
      <c r="C727" s="38"/>
      <c r="D727" s="38"/>
      <c r="E727" s="38"/>
      <c r="F727" s="38"/>
      <c r="G727" s="38"/>
      <c r="H727" s="36"/>
      <c r="I727" s="38"/>
      <c r="J727" s="36" t="str">
        <f t="shared" si="14"/>
        <v/>
      </c>
      <c r="K727" s="647" t="str">
        <f t="shared" si="16"/>
        <v/>
      </c>
      <c r="L727" s="38"/>
      <c r="M727" s="38"/>
      <c r="N727" s="492" t="str">
        <f t="shared" si="17"/>
        <v/>
      </c>
      <c r="O727" s="38"/>
      <c r="P727" s="38"/>
      <c r="Q727" s="495" t="str">
        <f t="shared" si="19"/>
        <v/>
      </c>
      <c r="R727" s="38"/>
    </row>
    <row r="728">
      <c r="A728" s="38"/>
      <c r="B728" s="38"/>
      <c r="C728" s="38"/>
      <c r="D728" s="38"/>
      <c r="E728" s="38"/>
      <c r="F728" s="38"/>
      <c r="G728" s="38"/>
      <c r="H728" s="36"/>
      <c r="I728" s="38"/>
      <c r="J728" s="36" t="str">
        <f t="shared" si="14"/>
        <v/>
      </c>
      <c r="K728" s="647" t="str">
        <f t="shared" si="16"/>
        <v/>
      </c>
      <c r="L728" s="38"/>
      <c r="M728" s="38"/>
      <c r="N728" s="492" t="str">
        <f t="shared" si="17"/>
        <v/>
      </c>
      <c r="O728" s="38"/>
      <c r="P728" s="38"/>
      <c r="Q728" s="495" t="str">
        <f t="shared" si="19"/>
        <v/>
      </c>
      <c r="R728" s="38"/>
    </row>
    <row r="729">
      <c r="A729" s="38"/>
      <c r="B729" s="38"/>
      <c r="C729" s="38"/>
      <c r="D729" s="38"/>
      <c r="E729" s="38"/>
      <c r="F729" s="38"/>
      <c r="G729" s="38"/>
      <c r="H729" s="36"/>
      <c r="I729" s="38"/>
      <c r="J729" s="36" t="str">
        <f t="shared" si="14"/>
        <v/>
      </c>
      <c r="K729" s="647" t="str">
        <f t="shared" si="16"/>
        <v/>
      </c>
      <c r="L729" s="38"/>
      <c r="M729" s="38"/>
      <c r="N729" s="492" t="str">
        <f t="shared" si="17"/>
        <v/>
      </c>
      <c r="O729" s="38"/>
      <c r="P729" s="38"/>
      <c r="Q729" s="495" t="str">
        <f t="shared" si="19"/>
        <v/>
      </c>
      <c r="R729" s="38"/>
    </row>
    <row r="730">
      <c r="A730" s="38"/>
      <c r="B730" s="38"/>
      <c r="C730" s="38"/>
      <c r="D730" s="38"/>
      <c r="E730" s="38"/>
      <c r="F730" s="38"/>
      <c r="G730" s="38"/>
      <c r="H730" s="36"/>
      <c r="I730" s="38"/>
      <c r="J730" s="36" t="str">
        <f t="shared" si="14"/>
        <v/>
      </c>
      <c r="K730" s="647" t="str">
        <f t="shared" si="16"/>
        <v/>
      </c>
      <c r="L730" s="38"/>
      <c r="M730" s="38"/>
      <c r="N730" s="492" t="str">
        <f t="shared" si="17"/>
        <v/>
      </c>
      <c r="O730" s="38"/>
      <c r="P730" s="38"/>
      <c r="Q730" s="495" t="str">
        <f t="shared" si="19"/>
        <v/>
      </c>
      <c r="R730" s="38"/>
    </row>
    <row r="731">
      <c r="A731" s="38"/>
      <c r="B731" s="38"/>
      <c r="C731" s="38"/>
      <c r="D731" s="38"/>
      <c r="E731" s="38"/>
      <c r="F731" s="38"/>
      <c r="G731" s="38"/>
      <c r="H731" s="36"/>
      <c r="I731" s="38"/>
      <c r="J731" s="36" t="str">
        <f t="shared" si="14"/>
        <v/>
      </c>
      <c r="K731" s="647" t="str">
        <f t="shared" si="16"/>
        <v/>
      </c>
      <c r="L731" s="38"/>
      <c r="M731" s="38"/>
      <c r="N731" s="492" t="str">
        <f t="shared" si="17"/>
        <v/>
      </c>
      <c r="O731" s="38"/>
      <c r="P731" s="38"/>
      <c r="Q731" s="495" t="str">
        <f t="shared" si="19"/>
        <v/>
      </c>
      <c r="R731" s="38"/>
    </row>
    <row r="732">
      <c r="A732" s="38"/>
      <c r="B732" s="38"/>
      <c r="C732" s="38"/>
      <c r="D732" s="38"/>
      <c r="E732" s="38"/>
      <c r="F732" s="38"/>
      <c r="G732" s="38"/>
      <c r="H732" s="36"/>
      <c r="I732" s="38"/>
      <c r="J732" s="36" t="str">
        <f t="shared" si="14"/>
        <v/>
      </c>
      <c r="K732" s="647" t="str">
        <f t="shared" si="16"/>
        <v/>
      </c>
      <c r="L732" s="38"/>
      <c r="M732" s="38"/>
      <c r="N732" s="492" t="str">
        <f t="shared" si="17"/>
        <v/>
      </c>
      <c r="O732" s="38"/>
      <c r="P732" s="38"/>
      <c r="Q732" s="495" t="str">
        <f t="shared" si="19"/>
        <v/>
      </c>
      <c r="R732" s="38"/>
    </row>
    <row r="733">
      <c r="A733" s="38"/>
      <c r="B733" s="38"/>
      <c r="C733" s="38"/>
      <c r="D733" s="38"/>
      <c r="E733" s="38"/>
      <c r="F733" s="38"/>
      <c r="G733" s="38"/>
      <c r="H733" s="36"/>
      <c r="I733" s="38"/>
      <c r="J733" s="36" t="str">
        <f t="shared" si="14"/>
        <v/>
      </c>
      <c r="K733" s="647" t="str">
        <f t="shared" si="16"/>
        <v/>
      </c>
      <c r="L733" s="38"/>
      <c r="M733" s="38"/>
      <c r="N733" s="492" t="str">
        <f t="shared" si="17"/>
        <v/>
      </c>
      <c r="O733" s="38"/>
      <c r="P733" s="38"/>
      <c r="Q733" s="495" t="str">
        <f t="shared" si="19"/>
        <v/>
      </c>
      <c r="R733" s="38"/>
    </row>
    <row r="734">
      <c r="A734" s="38"/>
      <c r="B734" s="38"/>
      <c r="C734" s="38"/>
      <c r="D734" s="38"/>
      <c r="E734" s="38"/>
      <c r="F734" s="38"/>
      <c r="G734" s="38"/>
      <c r="H734" s="36"/>
      <c r="I734" s="38"/>
      <c r="J734" s="36" t="str">
        <f t="shared" si="14"/>
        <v/>
      </c>
      <c r="K734" s="647" t="str">
        <f t="shared" si="16"/>
        <v/>
      </c>
      <c r="L734" s="38"/>
      <c r="M734" s="38"/>
      <c r="N734" s="492" t="str">
        <f t="shared" si="17"/>
        <v/>
      </c>
      <c r="O734" s="38"/>
      <c r="P734" s="38"/>
      <c r="Q734" s="495" t="str">
        <f t="shared" si="19"/>
        <v/>
      </c>
      <c r="R734" s="38"/>
    </row>
    <row r="735">
      <c r="A735" s="38"/>
      <c r="B735" s="38"/>
      <c r="C735" s="38"/>
      <c r="D735" s="38"/>
      <c r="E735" s="38"/>
      <c r="F735" s="38"/>
      <c r="G735" s="38"/>
      <c r="H735" s="36"/>
      <c r="I735" s="38"/>
      <c r="J735" s="36" t="str">
        <f t="shared" si="14"/>
        <v/>
      </c>
      <c r="K735" s="647" t="str">
        <f t="shared" si="16"/>
        <v/>
      </c>
      <c r="L735" s="38"/>
      <c r="M735" s="38"/>
      <c r="N735" s="492" t="str">
        <f t="shared" si="17"/>
        <v/>
      </c>
      <c r="O735" s="38"/>
      <c r="P735" s="38"/>
      <c r="Q735" s="495" t="str">
        <f t="shared" si="19"/>
        <v/>
      </c>
      <c r="R735" s="38"/>
    </row>
    <row r="736">
      <c r="A736" s="38"/>
      <c r="B736" s="38"/>
      <c r="C736" s="38"/>
      <c r="D736" s="38"/>
      <c r="E736" s="38"/>
      <c r="F736" s="38"/>
      <c r="G736" s="38"/>
      <c r="H736" s="36"/>
      <c r="I736" s="38"/>
      <c r="J736" s="36" t="str">
        <f t="shared" si="14"/>
        <v/>
      </c>
      <c r="K736" s="647" t="str">
        <f t="shared" si="16"/>
        <v/>
      </c>
      <c r="L736" s="38"/>
      <c r="M736" s="38"/>
      <c r="N736" s="492" t="str">
        <f t="shared" si="17"/>
        <v/>
      </c>
      <c r="O736" s="38"/>
      <c r="P736" s="38"/>
      <c r="Q736" s="495" t="str">
        <f t="shared" si="19"/>
        <v/>
      </c>
      <c r="R736" s="38"/>
    </row>
    <row r="737">
      <c r="A737" s="38"/>
      <c r="B737" s="38"/>
      <c r="C737" s="38"/>
      <c r="D737" s="38"/>
      <c r="E737" s="38"/>
      <c r="F737" s="38"/>
      <c r="G737" s="38"/>
      <c r="H737" s="36"/>
      <c r="I737" s="38"/>
      <c r="J737" s="36" t="str">
        <f t="shared" si="14"/>
        <v/>
      </c>
      <c r="K737" s="647" t="str">
        <f t="shared" si="16"/>
        <v/>
      </c>
      <c r="L737" s="38"/>
      <c r="M737" s="38"/>
      <c r="N737" s="492" t="str">
        <f t="shared" si="17"/>
        <v/>
      </c>
      <c r="O737" s="38"/>
      <c r="P737" s="38"/>
      <c r="Q737" s="495" t="str">
        <f t="shared" si="19"/>
        <v/>
      </c>
      <c r="R737" s="38"/>
    </row>
    <row r="738">
      <c r="A738" s="38"/>
      <c r="B738" s="38"/>
      <c r="C738" s="38"/>
      <c r="D738" s="38"/>
      <c r="E738" s="38"/>
      <c r="F738" s="38"/>
      <c r="G738" s="38"/>
      <c r="H738" s="36"/>
      <c r="I738" s="38"/>
      <c r="J738" s="36" t="str">
        <f t="shared" si="14"/>
        <v/>
      </c>
      <c r="K738" s="647" t="str">
        <f t="shared" si="16"/>
        <v/>
      </c>
      <c r="L738" s="38"/>
      <c r="M738" s="38"/>
      <c r="N738" s="492" t="str">
        <f t="shared" si="17"/>
        <v/>
      </c>
      <c r="O738" s="38"/>
      <c r="P738" s="38"/>
      <c r="Q738" s="495" t="str">
        <f t="shared" si="19"/>
        <v/>
      </c>
      <c r="R738" s="38"/>
    </row>
    <row r="739">
      <c r="A739" s="38"/>
      <c r="B739" s="38"/>
      <c r="C739" s="38"/>
      <c r="D739" s="38"/>
      <c r="E739" s="38"/>
      <c r="F739" s="38"/>
      <c r="G739" s="38"/>
      <c r="H739" s="36"/>
      <c r="I739" s="38"/>
      <c r="J739" s="36" t="str">
        <f t="shared" si="14"/>
        <v/>
      </c>
      <c r="K739" s="647" t="str">
        <f t="shared" si="16"/>
        <v/>
      </c>
      <c r="L739" s="38"/>
      <c r="M739" s="38"/>
      <c r="N739" s="492" t="str">
        <f t="shared" si="17"/>
        <v/>
      </c>
      <c r="O739" s="38"/>
      <c r="P739" s="38"/>
      <c r="Q739" s="495" t="str">
        <f t="shared" si="19"/>
        <v/>
      </c>
      <c r="R739" s="38"/>
    </row>
    <row r="740">
      <c r="A740" s="38"/>
      <c r="B740" s="38"/>
      <c r="C740" s="38"/>
      <c r="D740" s="38"/>
      <c r="E740" s="38"/>
      <c r="F740" s="38"/>
      <c r="G740" s="38"/>
      <c r="H740" s="36"/>
      <c r="I740" s="38"/>
      <c r="J740" s="36" t="str">
        <f t="shared" si="14"/>
        <v/>
      </c>
      <c r="K740" s="647" t="str">
        <f t="shared" si="16"/>
        <v/>
      </c>
      <c r="L740" s="38"/>
      <c r="M740" s="38"/>
      <c r="N740" s="492" t="str">
        <f t="shared" si="17"/>
        <v/>
      </c>
      <c r="O740" s="38"/>
      <c r="P740" s="38"/>
      <c r="Q740" s="495" t="str">
        <f t="shared" si="19"/>
        <v/>
      </c>
      <c r="R740" s="38"/>
    </row>
    <row r="741">
      <c r="A741" s="38"/>
      <c r="B741" s="38"/>
      <c r="C741" s="38"/>
      <c r="D741" s="38"/>
      <c r="E741" s="38"/>
      <c r="F741" s="38"/>
      <c r="G741" s="38"/>
      <c r="H741" s="36"/>
      <c r="I741" s="38"/>
      <c r="J741" s="36" t="str">
        <f t="shared" si="14"/>
        <v/>
      </c>
      <c r="K741" s="647" t="str">
        <f t="shared" si="16"/>
        <v/>
      </c>
      <c r="L741" s="38"/>
      <c r="M741" s="38"/>
      <c r="N741" s="492" t="str">
        <f t="shared" si="17"/>
        <v/>
      </c>
      <c r="O741" s="38"/>
      <c r="P741" s="38"/>
      <c r="Q741" s="495" t="str">
        <f t="shared" si="19"/>
        <v/>
      </c>
      <c r="R741" s="38"/>
    </row>
    <row r="742">
      <c r="A742" s="38"/>
      <c r="B742" s="38"/>
      <c r="C742" s="38"/>
      <c r="D742" s="38"/>
      <c r="E742" s="38"/>
      <c r="F742" s="38"/>
      <c r="G742" s="38"/>
      <c r="H742" s="36"/>
      <c r="I742" s="38"/>
      <c r="J742" s="36" t="str">
        <f t="shared" si="14"/>
        <v/>
      </c>
      <c r="K742" s="647" t="str">
        <f t="shared" si="16"/>
        <v/>
      </c>
      <c r="L742" s="38"/>
      <c r="M742" s="38"/>
      <c r="N742" s="492" t="str">
        <f t="shared" si="17"/>
        <v/>
      </c>
      <c r="O742" s="38"/>
      <c r="P742" s="38"/>
      <c r="Q742" s="495" t="str">
        <f t="shared" si="19"/>
        <v/>
      </c>
      <c r="R742" s="38"/>
    </row>
    <row r="743">
      <c r="A743" s="38"/>
      <c r="B743" s="38"/>
      <c r="C743" s="38"/>
      <c r="D743" s="38"/>
      <c r="E743" s="38"/>
      <c r="F743" s="38"/>
      <c r="G743" s="38"/>
      <c r="H743" s="36"/>
      <c r="I743" s="38"/>
      <c r="J743" s="36" t="str">
        <f t="shared" si="14"/>
        <v/>
      </c>
      <c r="K743" s="647" t="str">
        <f t="shared" si="16"/>
        <v/>
      </c>
      <c r="L743" s="38"/>
      <c r="M743" s="38"/>
      <c r="N743" s="492" t="str">
        <f t="shared" si="17"/>
        <v/>
      </c>
      <c r="O743" s="38"/>
      <c r="P743" s="38"/>
      <c r="Q743" s="495" t="str">
        <f t="shared" si="19"/>
        <v/>
      </c>
      <c r="R743" s="38"/>
    </row>
    <row r="744">
      <c r="A744" s="38"/>
      <c r="B744" s="38"/>
      <c r="C744" s="38"/>
      <c r="D744" s="38"/>
      <c r="E744" s="38"/>
      <c r="F744" s="38"/>
      <c r="G744" s="38"/>
      <c r="H744" s="36"/>
      <c r="I744" s="38"/>
      <c r="J744" s="36" t="str">
        <f t="shared" si="14"/>
        <v/>
      </c>
      <c r="K744" s="647" t="str">
        <f t="shared" si="16"/>
        <v/>
      </c>
      <c r="L744" s="38"/>
      <c r="M744" s="38"/>
      <c r="N744" s="492" t="str">
        <f t="shared" si="17"/>
        <v/>
      </c>
      <c r="O744" s="38"/>
      <c r="P744" s="38"/>
      <c r="Q744" s="495" t="str">
        <f t="shared" si="19"/>
        <v/>
      </c>
      <c r="R744" s="38"/>
    </row>
    <row r="745">
      <c r="A745" s="38"/>
      <c r="B745" s="38"/>
      <c r="C745" s="38"/>
      <c r="D745" s="38"/>
      <c r="E745" s="38"/>
      <c r="F745" s="38"/>
      <c r="G745" s="38"/>
      <c r="H745" s="36"/>
      <c r="I745" s="38"/>
      <c r="J745" s="36" t="str">
        <f t="shared" si="14"/>
        <v/>
      </c>
      <c r="K745" s="647" t="str">
        <f t="shared" si="16"/>
        <v/>
      </c>
      <c r="L745" s="38"/>
      <c r="M745" s="38"/>
      <c r="N745" s="492" t="str">
        <f t="shared" si="17"/>
        <v/>
      </c>
      <c r="O745" s="38"/>
      <c r="P745" s="38"/>
      <c r="Q745" s="495" t="str">
        <f t="shared" si="19"/>
        <v/>
      </c>
      <c r="R745" s="38"/>
    </row>
    <row r="746">
      <c r="A746" s="38"/>
      <c r="B746" s="38"/>
      <c r="C746" s="38"/>
      <c r="D746" s="38"/>
      <c r="E746" s="38"/>
      <c r="F746" s="38"/>
      <c r="G746" s="38"/>
      <c r="H746" s="36"/>
      <c r="I746" s="38"/>
      <c r="J746" s="36" t="str">
        <f t="shared" si="14"/>
        <v/>
      </c>
      <c r="K746" s="647" t="str">
        <f t="shared" si="16"/>
        <v/>
      </c>
      <c r="L746" s="38"/>
      <c r="M746" s="38"/>
      <c r="N746" s="492" t="str">
        <f t="shared" si="17"/>
        <v/>
      </c>
      <c r="O746" s="38"/>
      <c r="P746" s="38"/>
      <c r="Q746" s="495" t="str">
        <f t="shared" si="19"/>
        <v/>
      </c>
      <c r="R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492" t="str">
        <f t="shared" si="17"/>
        <v/>
      </c>
      <c r="O747" s="38"/>
      <c r="P747" s="38"/>
      <c r="Q747" s="495" t="str">
        <f t="shared" si="19"/>
        <v/>
      </c>
      <c r="R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492" t="str">
        <f t="shared" si="17"/>
        <v/>
      </c>
      <c r="O748" s="38"/>
      <c r="P748" s="38"/>
      <c r="Q748" s="495" t="str">
        <f t="shared" si="19"/>
        <v/>
      </c>
      <c r="R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492" t="str">
        <f t="shared" si="17"/>
        <v/>
      </c>
      <c r="O749" s="38"/>
      <c r="P749" s="38"/>
      <c r="Q749" s="495" t="str">
        <f t="shared" si="19"/>
        <v/>
      </c>
      <c r="R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492" t="str">
        <f t="shared" si="17"/>
        <v/>
      </c>
      <c r="O750" s="38"/>
      <c r="P750" s="38"/>
      <c r="Q750" s="495" t="str">
        <f t="shared" si="19"/>
        <v/>
      </c>
      <c r="R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492" t="str">
        <f t="shared" si="17"/>
        <v/>
      </c>
      <c r="O751" s="38"/>
      <c r="P751" s="38"/>
      <c r="Q751" s="495" t="str">
        <f t="shared" si="19"/>
        <v/>
      </c>
      <c r="R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492" t="str">
        <f t="shared" si="17"/>
        <v/>
      </c>
      <c r="O752" s="38"/>
      <c r="P752" s="38"/>
      <c r="Q752" s="495" t="str">
        <f t="shared" si="19"/>
        <v/>
      </c>
      <c r="R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492" t="str">
        <f t="shared" si="17"/>
        <v/>
      </c>
      <c r="O753" s="38"/>
      <c r="P753" s="38"/>
      <c r="Q753" s="495" t="str">
        <f t="shared" si="19"/>
        <v/>
      </c>
      <c r="R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492" t="str">
        <f t="shared" si="17"/>
        <v/>
      </c>
      <c r="O754" s="38"/>
      <c r="P754" s="38"/>
      <c r="Q754" s="495" t="str">
        <f t="shared" si="19"/>
        <v/>
      </c>
      <c r="R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492" t="str">
        <f t="shared" si="17"/>
        <v/>
      </c>
      <c r="O755" s="38"/>
      <c r="P755" s="38"/>
      <c r="Q755" s="495" t="str">
        <f t="shared" si="19"/>
        <v/>
      </c>
      <c r="R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492" t="str">
        <f t="shared" si="17"/>
        <v/>
      </c>
      <c r="O756" s="38"/>
      <c r="P756" s="38"/>
      <c r="Q756" s="495" t="str">
        <f t="shared" si="19"/>
        <v/>
      </c>
      <c r="R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492" t="str">
        <f t="shared" si="17"/>
        <v/>
      </c>
      <c r="O757" s="38"/>
      <c r="P757" s="38"/>
      <c r="Q757" s="495" t="str">
        <f t="shared" si="19"/>
        <v/>
      </c>
      <c r="R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492" t="str">
        <f t="shared" si="17"/>
        <v/>
      </c>
      <c r="O758" s="38"/>
      <c r="P758" s="38"/>
      <c r="Q758" s="495" t="str">
        <f t="shared" si="19"/>
        <v/>
      </c>
      <c r="R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492" t="str">
        <f t="shared" si="17"/>
        <v/>
      </c>
      <c r="O759" s="38"/>
      <c r="P759" s="38"/>
      <c r="Q759" s="495" t="str">
        <f t="shared" si="19"/>
        <v/>
      </c>
      <c r="R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492" t="str">
        <f t="shared" si="17"/>
        <v/>
      </c>
      <c r="O760" s="38"/>
      <c r="P760" s="38"/>
      <c r="Q760" s="495" t="str">
        <f t="shared" si="19"/>
        <v/>
      </c>
      <c r="R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492" t="str">
        <f t="shared" si="17"/>
        <v/>
      </c>
      <c r="O761" s="38"/>
      <c r="P761" s="38"/>
      <c r="Q761" s="495" t="str">
        <f t="shared" si="19"/>
        <v/>
      </c>
      <c r="R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492" t="str">
        <f t="shared" si="17"/>
        <v/>
      </c>
      <c r="O762" s="38"/>
      <c r="P762" s="38"/>
      <c r="Q762" s="495" t="str">
        <f t="shared" si="19"/>
        <v/>
      </c>
      <c r="R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492" t="str">
        <f t="shared" si="17"/>
        <v/>
      </c>
      <c r="O763" s="38"/>
      <c r="P763" s="38"/>
      <c r="Q763" s="495" t="str">
        <f t="shared" si="19"/>
        <v/>
      </c>
      <c r="R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492" t="str">
        <f t="shared" si="17"/>
        <v/>
      </c>
      <c r="O764" s="38"/>
      <c r="P764" s="38"/>
      <c r="Q764" s="495" t="str">
        <f t="shared" si="19"/>
        <v/>
      </c>
      <c r="R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492" t="str">
        <f t="shared" si="17"/>
        <v/>
      </c>
      <c r="O765" s="38"/>
      <c r="P765" s="38"/>
      <c r="Q765" s="495" t="str">
        <f t="shared" si="19"/>
        <v/>
      </c>
      <c r="R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492" t="str">
        <f t="shared" si="17"/>
        <v/>
      </c>
      <c r="O766" s="38"/>
      <c r="P766" s="38"/>
      <c r="Q766" s="495" t="str">
        <f t="shared" si="19"/>
        <v/>
      </c>
      <c r="R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492" t="str">
        <f t="shared" si="17"/>
        <v/>
      </c>
      <c r="O767" s="38"/>
      <c r="P767" s="38"/>
      <c r="Q767" s="495" t="str">
        <f t="shared" si="19"/>
        <v/>
      </c>
      <c r="R767" s="38"/>
    </row>
  </sheetData>
  <autoFilter ref="$I$46:$K$67"/>
  <dataValidations>
    <dataValidation type="custom" allowBlank="1" showDropDown="1" showErrorMessage="1" sqref="G1:H74 H75 G76:H109 H110:H115 G116:H153 H154 G155:H767 L1:L767">
      <formula1>OR(NOT(ISERROR(DATEVALUE(G1))), AND(ISNUMBER(G1), LEFT(CELL("format", G1))="D"))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D4" s="155">
        <v>1.0</v>
      </c>
      <c r="E4" s="155" t="s">
        <v>3546</v>
      </c>
    </row>
    <row r="6">
      <c r="D6" s="155">
        <v>2.0</v>
      </c>
      <c r="E6" s="155" t="s">
        <v>3547</v>
      </c>
    </row>
    <row r="8">
      <c r="D8" s="155">
        <v>3.0</v>
      </c>
      <c r="E8" s="155" t="s">
        <v>3548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26.38"/>
    <col customWidth="1" min="3" max="3" width="12.88"/>
    <col customWidth="1" min="4" max="4" width="23.75"/>
    <col customWidth="1" min="5" max="5" width="8.75"/>
    <col customWidth="1" min="6" max="6" width="22.5"/>
  </cols>
  <sheetData>
    <row r="1">
      <c r="A1" s="209" t="s">
        <v>2371</v>
      </c>
      <c r="B1" s="210" t="s">
        <v>2372</v>
      </c>
      <c r="C1" s="209" t="s">
        <v>2373</v>
      </c>
      <c r="D1" s="209" t="s">
        <v>2374</v>
      </c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</row>
    <row r="2">
      <c r="A2" s="212" t="s">
        <v>2375</v>
      </c>
      <c r="B2" s="212" t="s">
        <v>404</v>
      </c>
      <c r="C2" s="213">
        <v>9.390814948E9</v>
      </c>
      <c r="D2" s="212" t="s">
        <v>405</v>
      </c>
      <c r="E2" s="212" t="s">
        <v>2376</v>
      </c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5"/>
      <c r="Z2" s="215"/>
    </row>
    <row r="3">
      <c r="A3" s="212" t="s">
        <v>2375</v>
      </c>
      <c r="B3" s="212" t="s">
        <v>2377</v>
      </c>
      <c r="C3" s="214"/>
      <c r="D3" s="212" t="s">
        <v>2378</v>
      </c>
      <c r="E3" s="212" t="s">
        <v>2379</v>
      </c>
      <c r="F3" s="212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</row>
    <row r="4">
      <c r="A4" s="212" t="s">
        <v>2375</v>
      </c>
      <c r="B4" s="212" t="s">
        <v>1318</v>
      </c>
      <c r="C4" s="216">
        <v>9.173302603E9</v>
      </c>
      <c r="D4" s="217" t="s">
        <v>1319</v>
      </c>
      <c r="E4" s="212" t="s">
        <v>2376</v>
      </c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</row>
    <row r="5">
      <c r="A5" s="212" t="s">
        <v>2375</v>
      </c>
      <c r="B5" s="212" t="s">
        <v>1352</v>
      </c>
      <c r="C5" s="218">
        <v>9.93433438E9</v>
      </c>
      <c r="D5" s="219" t="s">
        <v>1353</v>
      </c>
      <c r="E5" s="212" t="s">
        <v>2376</v>
      </c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</row>
    <row r="6">
      <c r="A6" s="212" t="s">
        <v>2375</v>
      </c>
      <c r="B6" s="212" t="s">
        <v>1099</v>
      </c>
      <c r="C6" s="216">
        <v>8.220482911E9</v>
      </c>
      <c r="D6" s="212" t="s">
        <v>643</v>
      </c>
      <c r="E6" s="212" t="s">
        <v>2380</v>
      </c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</row>
    <row r="7">
      <c r="A7" s="212" t="s">
        <v>2375</v>
      </c>
      <c r="B7" s="217" t="s">
        <v>1199</v>
      </c>
      <c r="C7" s="220" t="s">
        <v>1200</v>
      </c>
      <c r="D7" s="219" t="s">
        <v>46</v>
      </c>
      <c r="E7" s="212" t="s">
        <v>2376</v>
      </c>
      <c r="F7" s="214"/>
      <c r="G7" s="221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</row>
    <row r="8">
      <c r="A8" s="212" t="s">
        <v>2375</v>
      </c>
      <c r="B8" s="212" t="s">
        <v>1174</v>
      </c>
      <c r="C8" s="217" t="s">
        <v>1175</v>
      </c>
      <c r="D8" s="212" t="s">
        <v>855</v>
      </c>
      <c r="E8" s="212" t="s">
        <v>2380</v>
      </c>
      <c r="F8" s="214"/>
      <c r="G8" s="221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</row>
    <row r="9">
      <c r="A9" s="212" t="s">
        <v>2375</v>
      </c>
      <c r="B9" s="217" t="s">
        <v>777</v>
      </c>
      <c r="C9" s="219">
        <v>9.110079138E9</v>
      </c>
      <c r="D9" s="219" t="s">
        <v>778</v>
      </c>
      <c r="E9" s="212" t="s">
        <v>2376</v>
      </c>
      <c r="F9" s="214"/>
      <c r="G9" s="221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</row>
    <row r="10">
      <c r="A10" s="212" t="s">
        <v>2375</v>
      </c>
      <c r="B10" s="212" t="s">
        <v>789</v>
      </c>
      <c r="C10" s="220">
        <v>9.175763264E9</v>
      </c>
      <c r="D10" s="220" t="s">
        <v>790</v>
      </c>
      <c r="E10" s="212" t="s">
        <v>2376</v>
      </c>
      <c r="F10" s="222"/>
      <c r="G10" s="221"/>
      <c r="H10" s="220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</row>
    <row r="11">
      <c r="A11" s="212" t="s">
        <v>2375</v>
      </c>
      <c r="B11" s="217" t="s">
        <v>739</v>
      </c>
      <c r="C11" s="219" t="s">
        <v>740</v>
      </c>
      <c r="D11" s="219" t="s">
        <v>741</v>
      </c>
      <c r="E11" s="212" t="s">
        <v>2376</v>
      </c>
      <c r="F11" s="214"/>
      <c r="G11" s="221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</row>
    <row r="12">
      <c r="A12" s="212" t="s">
        <v>2375</v>
      </c>
      <c r="B12" s="212" t="s">
        <v>1075</v>
      </c>
      <c r="C12" s="212" t="s">
        <v>1076</v>
      </c>
      <c r="D12" s="212" t="s">
        <v>229</v>
      </c>
      <c r="E12" s="212" t="s">
        <v>2380</v>
      </c>
      <c r="F12" s="212"/>
      <c r="G12" s="214"/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/>
      <c r="Z12" s="214"/>
    </row>
    <row r="13">
      <c r="A13" s="212" t="s">
        <v>2375</v>
      </c>
      <c r="B13" s="223" t="s">
        <v>1547</v>
      </c>
      <c r="C13" s="219">
        <v>9.552585689E9</v>
      </c>
      <c r="D13" s="220" t="s">
        <v>733</v>
      </c>
      <c r="E13" s="212" t="s">
        <v>2376</v>
      </c>
      <c r="F13" s="212"/>
      <c r="G13" s="212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</row>
    <row r="14">
      <c r="A14" s="212" t="s">
        <v>2375</v>
      </c>
      <c r="B14" s="224" t="s">
        <v>1046</v>
      </c>
      <c r="C14" s="220" t="s">
        <v>2381</v>
      </c>
      <c r="D14" s="220" t="s">
        <v>2382</v>
      </c>
      <c r="E14" s="220" t="s">
        <v>2380</v>
      </c>
      <c r="F14" s="212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</row>
    <row r="15">
      <c r="A15" s="220" t="s">
        <v>2375</v>
      </c>
      <c r="B15" s="212" t="s">
        <v>1536</v>
      </c>
      <c r="C15" s="219">
        <v>1.9707308753E10</v>
      </c>
      <c r="D15" s="220" t="s">
        <v>896</v>
      </c>
      <c r="E15" s="212" t="s">
        <v>2383</v>
      </c>
      <c r="F15" s="214"/>
      <c r="G15" s="212"/>
      <c r="H15" s="214"/>
      <c r="I15" s="214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</row>
    <row r="16">
      <c r="A16" s="219" t="s">
        <v>2375</v>
      </c>
      <c r="B16" s="217" t="s">
        <v>298</v>
      </c>
      <c r="C16" s="219">
        <v>9.979798224E9</v>
      </c>
      <c r="D16" s="219" t="s">
        <v>299</v>
      </c>
      <c r="E16" s="220" t="s">
        <v>2380</v>
      </c>
      <c r="F16" s="215"/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</row>
    <row r="17">
      <c r="A17" s="219" t="s">
        <v>2375</v>
      </c>
      <c r="B17" s="217" t="s">
        <v>65</v>
      </c>
      <c r="C17" s="219">
        <v>9.570404664E9</v>
      </c>
      <c r="D17" s="219" t="s">
        <v>66</v>
      </c>
      <c r="E17" s="220" t="s">
        <v>2380</v>
      </c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</row>
    <row r="18">
      <c r="A18" s="212" t="s">
        <v>2375</v>
      </c>
      <c r="B18" s="212" t="s">
        <v>1413</v>
      </c>
      <c r="C18" s="212">
        <v>6.263745406E9</v>
      </c>
      <c r="D18" s="217" t="s">
        <v>1414</v>
      </c>
      <c r="E18" s="212" t="s">
        <v>2380</v>
      </c>
      <c r="F18" s="225"/>
      <c r="G18" s="225"/>
      <c r="H18" s="225"/>
      <c r="I18" s="225"/>
      <c r="J18" s="225"/>
      <c r="K18" s="225"/>
      <c r="L18" s="225"/>
      <c r="M18" s="225"/>
      <c r="N18" s="225"/>
      <c r="O18" s="225" t="str">
        <f>IF(N18="","",N18+7)</f>
        <v/>
      </c>
      <c r="P18" s="226"/>
      <c r="Q18" s="226"/>
      <c r="R18" s="226"/>
      <c r="S18" s="214"/>
      <c r="T18" s="214"/>
      <c r="U18" s="214"/>
      <c r="V18" s="214"/>
      <c r="W18" s="214"/>
      <c r="X18" s="214"/>
      <c r="Y18" s="214"/>
      <c r="Z18" s="214"/>
    </row>
    <row r="19">
      <c r="A19" s="212" t="s">
        <v>2375</v>
      </c>
      <c r="B19" s="217" t="s">
        <v>1479</v>
      </c>
      <c r="C19" s="219" t="s">
        <v>1480</v>
      </c>
      <c r="D19" s="219" t="s">
        <v>1481</v>
      </c>
      <c r="E19" s="212" t="s">
        <v>2380</v>
      </c>
      <c r="F19" s="215"/>
      <c r="G19" s="215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</row>
    <row r="20">
      <c r="A20" s="212" t="s">
        <v>2375</v>
      </c>
      <c r="B20" s="217" t="s">
        <v>934</v>
      </c>
      <c r="C20" s="219" t="s">
        <v>935</v>
      </c>
      <c r="D20" s="219" t="s">
        <v>936</v>
      </c>
      <c r="E20" s="212" t="s">
        <v>2380</v>
      </c>
      <c r="F20" s="214"/>
      <c r="G20" s="214"/>
      <c r="H20" s="214"/>
      <c r="I20" s="214"/>
      <c r="J20" s="214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4"/>
    </row>
    <row r="21">
      <c r="A21" s="212" t="s">
        <v>2375</v>
      </c>
      <c r="B21" s="212" t="s">
        <v>490</v>
      </c>
      <c r="C21" s="220" t="s">
        <v>491</v>
      </c>
      <c r="D21" s="219" t="s">
        <v>350</v>
      </c>
      <c r="E21" s="212" t="s">
        <v>2380</v>
      </c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</row>
    <row r="22">
      <c r="A22" s="212" t="s">
        <v>2375</v>
      </c>
      <c r="B22" s="217" t="s">
        <v>93</v>
      </c>
      <c r="C22" s="227" t="s">
        <v>94</v>
      </c>
      <c r="D22" s="227" t="s">
        <v>79</v>
      </c>
      <c r="E22" s="220" t="s">
        <v>2380</v>
      </c>
      <c r="F22" s="215"/>
      <c r="G22" s="215"/>
      <c r="H22" s="215"/>
      <c r="I22" s="215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</row>
    <row r="23">
      <c r="A23" s="212" t="s">
        <v>2375</v>
      </c>
      <c r="B23" s="217" t="s">
        <v>1426</v>
      </c>
      <c r="C23" s="219" t="s">
        <v>1427</v>
      </c>
      <c r="D23" s="219" t="s">
        <v>1423</v>
      </c>
      <c r="E23" s="212" t="s">
        <v>2380</v>
      </c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5"/>
      <c r="Z23" s="215"/>
    </row>
    <row r="24">
      <c r="A24" s="212" t="s">
        <v>2375</v>
      </c>
      <c r="B24" s="217" t="s">
        <v>1239</v>
      </c>
      <c r="C24" s="212">
        <v>7.709489564E9</v>
      </c>
      <c r="D24" s="212" t="s">
        <v>1240</v>
      </c>
      <c r="E24" s="212" t="s">
        <v>2380</v>
      </c>
      <c r="F24" s="214"/>
      <c r="G24" s="21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</row>
    <row r="25">
      <c r="A25" s="212" t="s">
        <v>2375</v>
      </c>
      <c r="B25" s="217" t="s">
        <v>133</v>
      </c>
      <c r="C25" s="219">
        <v>6.0116799253E11</v>
      </c>
      <c r="D25" s="219" t="s">
        <v>134</v>
      </c>
      <c r="E25" s="212" t="s">
        <v>2376</v>
      </c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</row>
    <row r="26">
      <c r="A26" s="212" t="s">
        <v>2375</v>
      </c>
      <c r="B26" s="228" t="s">
        <v>2384</v>
      </c>
      <c r="C26" s="229">
        <v>6.20414888E9</v>
      </c>
      <c r="D26" s="228" t="s">
        <v>998</v>
      </c>
      <c r="E26" s="212" t="s">
        <v>2376</v>
      </c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</row>
    <row r="27">
      <c r="A27" s="212" t="s">
        <v>2375</v>
      </c>
      <c r="B27" s="230" t="s">
        <v>2385</v>
      </c>
      <c r="C27" s="229">
        <v>8.252898941E9</v>
      </c>
      <c r="D27" s="229" t="s">
        <v>601</v>
      </c>
      <c r="E27" s="212" t="s">
        <v>2376</v>
      </c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U27" s="214"/>
      <c r="V27" s="214"/>
      <c r="W27" s="214"/>
      <c r="X27" s="214"/>
      <c r="Y27" s="214"/>
      <c r="Z27" s="214"/>
    </row>
    <row r="28">
      <c r="A28" s="212" t="s">
        <v>2375</v>
      </c>
      <c r="B28" s="230" t="s">
        <v>2386</v>
      </c>
      <c r="C28" s="230" t="s">
        <v>2387</v>
      </c>
      <c r="D28" s="229" t="s">
        <v>2388</v>
      </c>
      <c r="E28" s="212" t="s">
        <v>2376</v>
      </c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</row>
    <row r="29">
      <c r="A29" s="212" t="s">
        <v>2375</v>
      </c>
      <c r="B29" s="230" t="s">
        <v>2389</v>
      </c>
      <c r="C29" s="230">
        <v>9.641167085E9</v>
      </c>
      <c r="D29" s="230" t="s">
        <v>2390</v>
      </c>
      <c r="E29" s="212" t="s">
        <v>2376</v>
      </c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</row>
    <row r="30">
      <c r="A30" s="212" t="s">
        <v>2375</v>
      </c>
      <c r="B30" s="230" t="s">
        <v>2391</v>
      </c>
      <c r="C30" s="230">
        <v>9.645709088E9</v>
      </c>
      <c r="D30" s="229" t="s">
        <v>2392</v>
      </c>
      <c r="E30" s="212" t="s">
        <v>2376</v>
      </c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</row>
    <row r="31">
      <c r="A31" s="212" t="s">
        <v>2375</v>
      </c>
      <c r="B31" s="230" t="s">
        <v>2393</v>
      </c>
      <c r="C31" s="230">
        <v>7.087369321E9</v>
      </c>
      <c r="D31" s="230" t="s">
        <v>229</v>
      </c>
      <c r="E31" s="212" t="s">
        <v>2376</v>
      </c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</row>
    <row r="32">
      <c r="A32" s="212" t="s">
        <v>2375</v>
      </c>
      <c r="B32" s="230" t="s">
        <v>2394</v>
      </c>
      <c r="C32" s="229">
        <v>9.873399955E9</v>
      </c>
      <c r="D32" s="229" t="s">
        <v>2153</v>
      </c>
      <c r="E32" s="212" t="s">
        <v>2376</v>
      </c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</row>
    <row r="33">
      <c r="A33" s="212" t="s">
        <v>2375</v>
      </c>
      <c r="B33" s="229" t="s">
        <v>2395</v>
      </c>
      <c r="C33" s="230">
        <v>9.826296095E9</v>
      </c>
      <c r="D33" s="229" t="s">
        <v>350</v>
      </c>
      <c r="E33" s="212" t="s">
        <v>2376</v>
      </c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</row>
    <row r="34">
      <c r="A34" s="212" t="s">
        <v>2375</v>
      </c>
      <c r="B34" s="229" t="s">
        <v>2396</v>
      </c>
      <c r="C34" s="229">
        <v>9.210675553E9</v>
      </c>
      <c r="D34" s="229" t="s">
        <v>601</v>
      </c>
      <c r="E34" s="212" t="s">
        <v>2376</v>
      </c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</row>
    <row r="35">
      <c r="A35" s="212" t="s">
        <v>2375</v>
      </c>
      <c r="B35" s="230" t="s">
        <v>2397</v>
      </c>
      <c r="C35" s="229">
        <v>8.109575925E9</v>
      </c>
      <c r="D35" s="230" t="s">
        <v>229</v>
      </c>
      <c r="E35" s="212" t="s">
        <v>2376</v>
      </c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</row>
    <row r="36">
      <c r="A36" s="212" t="s">
        <v>2375</v>
      </c>
      <c r="B36" s="229" t="s">
        <v>2398</v>
      </c>
      <c r="C36" s="230">
        <v>7.887550256E9</v>
      </c>
      <c r="D36" s="230" t="s">
        <v>229</v>
      </c>
      <c r="E36" s="212" t="s">
        <v>2376</v>
      </c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</row>
    <row r="37">
      <c r="A37" s="212" t="s">
        <v>2375</v>
      </c>
      <c r="B37" s="230" t="s">
        <v>2399</v>
      </c>
      <c r="C37" s="229">
        <v>9.631838667E9</v>
      </c>
      <c r="D37" s="229" t="s">
        <v>229</v>
      </c>
      <c r="E37" s="212" t="s">
        <v>2376</v>
      </c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</row>
    <row r="38">
      <c r="A38" s="212" t="s">
        <v>2375</v>
      </c>
      <c r="B38" s="229" t="s">
        <v>2400</v>
      </c>
      <c r="C38" s="231">
        <v>9.713445796E9</v>
      </c>
      <c r="D38" s="230" t="s">
        <v>2401</v>
      </c>
      <c r="E38" s="212" t="s">
        <v>2376</v>
      </c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</row>
    <row r="39">
      <c r="A39" s="212" t="s">
        <v>2375</v>
      </c>
      <c r="B39" s="230" t="s">
        <v>2402</v>
      </c>
      <c r="C39" s="229" t="s">
        <v>2403</v>
      </c>
      <c r="D39" s="230" t="s">
        <v>2404</v>
      </c>
      <c r="E39" s="212" t="s">
        <v>2376</v>
      </c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</row>
    <row r="40">
      <c r="A40" s="212" t="s">
        <v>2405</v>
      </c>
      <c r="B40" s="229" t="s">
        <v>1643</v>
      </c>
      <c r="C40" s="229">
        <v>9.000520048E9</v>
      </c>
      <c r="D40" s="230" t="s">
        <v>2406</v>
      </c>
      <c r="E40" s="220" t="s">
        <v>2407</v>
      </c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</row>
    <row r="41">
      <c r="A41" s="212" t="s">
        <v>2375</v>
      </c>
      <c r="B41" s="230" t="s">
        <v>2408</v>
      </c>
      <c r="C41" s="230">
        <v>7.08889831E9</v>
      </c>
      <c r="D41" s="230" t="s">
        <v>2409</v>
      </c>
      <c r="E41" s="212" t="s">
        <v>2376</v>
      </c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</row>
    <row r="42">
      <c r="A42" s="212" t="s">
        <v>2375</v>
      </c>
      <c r="B42" s="230" t="s">
        <v>2410</v>
      </c>
      <c r="C42" s="230">
        <v>8.368370075E9</v>
      </c>
      <c r="D42" s="229" t="s">
        <v>2411</v>
      </c>
      <c r="E42" s="212" t="s">
        <v>2376</v>
      </c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</row>
    <row r="43">
      <c r="A43" s="212" t="s">
        <v>2375</v>
      </c>
      <c r="B43" s="230" t="s">
        <v>2412</v>
      </c>
      <c r="C43" s="230">
        <v>9.098522715E9</v>
      </c>
      <c r="D43" s="230" t="s">
        <v>2413</v>
      </c>
      <c r="E43" s="212" t="s">
        <v>2376</v>
      </c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</row>
    <row r="44">
      <c r="A44" s="212" t="s">
        <v>2375</v>
      </c>
      <c r="B44" s="232" t="s">
        <v>1075</v>
      </c>
      <c r="C44" s="233" t="s">
        <v>1076</v>
      </c>
      <c r="D44" s="219" t="s">
        <v>350</v>
      </c>
      <c r="E44" s="212" t="s">
        <v>2376</v>
      </c>
      <c r="F44" s="215"/>
      <c r="G44" s="221"/>
      <c r="H44" s="221"/>
      <c r="I44" s="221"/>
      <c r="J44" s="221"/>
      <c r="K44" s="221"/>
      <c r="L44" s="221"/>
      <c r="M44" s="221"/>
      <c r="N44" s="221"/>
      <c r="O44" s="221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</row>
    <row r="45">
      <c r="A45" s="212" t="s">
        <v>2375</v>
      </c>
      <c r="B45" s="232" t="s">
        <v>1898</v>
      </c>
      <c r="C45" s="234">
        <v>8.579076173E9</v>
      </c>
      <c r="D45" s="220" t="s">
        <v>214</v>
      </c>
      <c r="E45" s="212" t="s">
        <v>2376</v>
      </c>
      <c r="F45" s="212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</row>
    <row r="46">
      <c r="A46" s="235" t="s">
        <v>2414</v>
      </c>
      <c r="B46" s="236" t="s">
        <v>2212</v>
      </c>
      <c r="C46" s="236">
        <v>7.875613039E9</v>
      </c>
      <c r="D46" s="237" t="s">
        <v>2415</v>
      </c>
      <c r="E46" s="238" t="s">
        <v>2407</v>
      </c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39"/>
    </row>
    <row r="47">
      <c r="A47" s="235" t="s">
        <v>2414</v>
      </c>
      <c r="B47" s="240" t="s">
        <v>2416</v>
      </c>
      <c r="C47" s="241"/>
      <c r="D47" s="241"/>
      <c r="E47" s="242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39"/>
      <c r="X47" s="239"/>
      <c r="Y47" s="239"/>
      <c r="Z47" s="239"/>
    </row>
    <row r="48">
      <c r="A48" s="235" t="s">
        <v>2414</v>
      </c>
      <c r="B48" s="243" t="s">
        <v>1066</v>
      </c>
      <c r="C48" s="241" t="s">
        <v>1067</v>
      </c>
      <c r="D48" s="241" t="s">
        <v>1068</v>
      </c>
      <c r="E48" s="238" t="s">
        <v>2417</v>
      </c>
      <c r="F48" s="242"/>
      <c r="G48" s="242"/>
      <c r="H48" s="242"/>
      <c r="I48" s="242"/>
      <c r="J48" s="242"/>
      <c r="K48" s="242"/>
      <c r="L48" s="242"/>
      <c r="M48" s="242"/>
      <c r="N48" s="242"/>
      <c r="O48" s="242"/>
      <c r="P48" s="242"/>
      <c r="Q48" s="242"/>
      <c r="R48" s="242"/>
      <c r="S48" s="242"/>
      <c r="T48" s="242"/>
      <c r="U48" s="242"/>
      <c r="V48" s="242"/>
      <c r="W48" s="242"/>
      <c r="X48" s="242"/>
      <c r="Y48" s="242"/>
      <c r="Z48" s="242"/>
    </row>
    <row r="49">
      <c r="A49" s="235" t="s">
        <v>2414</v>
      </c>
      <c r="B49" s="235" t="s">
        <v>1336</v>
      </c>
      <c r="C49" s="238">
        <v>7.798757745E9</v>
      </c>
      <c r="D49" s="241" t="s">
        <v>1337</v>
      </c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239"/>
      <c r="U49" s="239"/>
      <c r="V49" s="239"/>
      <c r="W49" s="239"/>
      <c r="X49" s="239"/>
      <c r="Y49" s="242"/>
      <c r="Z49" s="242"/>
    </row>
    <row r="50">
      <c r="A50" s="235" t="s">
        <v>2414</v>
      </c>
      <c r="B50" s="236" t="s">
        <v>50</v>
      </c>
      <c r="C50" s="244">
        <v>9.364000988E9</v>
      </c>
      <c r="D50" s="245" t="s">
        <v>51</v>
      </c>
      <c r="E50" s="235"/>
      <c r="F50" s="241"/>
      <c r="G50" s="242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239"/>
      <c r="Y50" s="239"/>
      <c r="Z50" s="239"/>
    </row>
    <row r="51">
      <c r="A51" s="235" t="s">
        <v>2414</v>
      </c>
      <c r="B51" s="237" t="s">
        <v>74</v>
      </c>
      <c r="C51" s="246">
        <v>7.357537994E9</v>
      </c>
      <c r="D51" s="246" t="s">
        <v>75</v>
      </c>
      <c r="E51" s="235"/>
      <c r="F51" s="242"/>
      <c r="G51" s="242"/>
      <c r="H51" s="242"/>
      <c r="I51" s="242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</row>
    <row r="52">
      <c r="A52" s="235" t="s">
        <v>2414</v>
      </c>
      <c r="B52" s="236" t="s">
        <v>89</v>
      </c>
      <c r="C52" s="245">
        <v>9.725697693E9</v>
      </c>
      <c r="D52" s="245" t="s">
        <v>90</v>
      </c>
      <c r="E52" s="235"/>
      <c r="F52" s="242"/>
      <c r="G52" s="242"/>
      <c r="H52" s="242"/>
      <c r="I52" s="242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</row>
    <row r="53">
      <c r="A53" s="235" t="s">
        <v>2414</v>
      </c>
      <c r="B53" s="237" t="s">
        <v>150</v>
      </c>
      <c r="C53" s="244">
        <v>9.731134544E9</v>
      </c>
      <c r="D53" s="246" t="s">
        <v>151</v>
      </c>
      <c r="E53" s="242"/>
      <c r="F53" s="242"/>
      <c r="G53" s="242"/>
      <c r="H53" s="242"/>
      <c r="I53" s="242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</row>
    <row r="54">
      <c r="A54" s="235" t="s">
        <v>2414</v>
      </c>
      <c r="B54" s="237" t="s">
        <v>169</v>
      </c>
      <c r="C54" s="245" t="s">
        <v>170</v>
      </c>
      <c r="D54" s="246" t="s">
        <v>171</v>
      </c>
      <c r="E54" s="242"/>
      <c r="F54" s="242"/>
      <c r="G54" s="242"/>
      <c r="H54" s="242"/>
      <c r="I54" s="242"/>
      <c r="J54" s="239"/>
      <c r="K54" s="239"/>
      <c r="L54" s="239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39"/>
      <c r="Z54" s="239"/>
    </row>
    <row r="55">
      <c r="A55" s="235" t="s">
        <v>2414</v>
      </c>
      <c r="B55" s="236" t="s">
        <v>174</v>
      </c>
      <c r="C55" s="246" t="s">
        <v>175</v>
      </c>
      <c r="D55" s="246" t="s">
        <v>75</v>
      </c>
      <c r="E55" s="242"/>
      <c r="F55" s="242"/>
      <c r="G55" s="242"/>
      <c r="H55" s="242"/>
      <c r="I55" s="242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</row>
    <row r="56">
      <c r="A56" s="235" t="s">
        <v>2414</v>
      </c>
      <c r="B56" s="236" t="s">
        <v>199</v>
      </c>
      <c r="C56" s="245">
        <v>7.011381913E9</v>
      </c>
      <c r="D56" s="245" t="s">
        <v>200</v>
      </c>
      <c r="E56" s="239"/>
      <c r="F56" s="242"/>
      <c r="G56" s="242"/>
      <c r="H56" s="242"/>
      <c r="I56" s="242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</row>
    <row r="57">
      <c r="A57" s="235" t="s">
        <v>2414</v>
      </c>
      <c r="B57" s="237" t="s">
        <v>220</v>
      </c>
      <c r="C57" s="246" t="s">
        <v>221</v>
      </c>
      <c r="D57" s="246" t="s">
        <v>222</v>
      </c>
      <c r="E57" s="239"/>
      <c r="F57" s="242"/>
      <c r="G57" s="242"/>
      <c r="H57" s="242"/>
      <c r="I57" s="242"/>
      <c r="J57" s="239"/>
      <c r="K57" s="239"/>
      <c r="L57" s="239"/>
      <c r="M57" s="239"/>
      <c r="N57" s="239"/>
      <c r="O57" s="239"/>
      <c r="P57" s="239"/>
      <c r="Q57" s="239"/>
      <c r="R57" s="239"/>
      <c r="S57" s="239"/>
      <c r="T57" s="239"/>
      <c r="U57" s="239"/>
      <c r="V57" s="239"/>
      <c r="W57" s="239"/>
      <c r="X57" s="239"/>
      <c r="Y57" s="239"/>
      <c r="Z57" s="239"/>
    </row>
    <row r="58">
      <c r="A58" s="235" t="s">
        <v>2414</v>
      </c>
      <c r="B58" s="237" t="s">
        <v>231</v>
      </c>
      <c r="C58" s="246" t="s">
        <v>232</v>
      </c>
      <c r="D58" s="245" t="s">
        <v>233</v>
      </c>
      <c r="E58" s="239"/>
      <c r="F58" s="242"/>
      <c r="G58" s="242"/>
      <c r="H58" s="242"/>
      <c r="I58" s="242"/>
      <c r="J58" s="239"/>
      <c r="K58" s="239"/>
      <c r="L58" s="239"/>
      <c r="M58" s="239"/>
      <c r="N58" s="239"/>
      <c r="O58" s="239"/>
      <c r="P58" s="239"/>
      <c r="Q58" s="239"/>
      <c r="R58" s="239"/>
      <c r="S58" s="239"/>
      <c r="T58" s="239"/>
      <c r="U58" s="239"/>
      <c r="V58" s="239"/>
      <c r="W58" s="239"/>
      <c r="X58" s="239"/>
      <c r="Y58" s="239"/>
      <c r="Z58" s="239"/>
    </row>
    <row r="59">
      <c r="A59" s="235" t="s">
        <v>2414</v>
      </c>
      <c r="B59" s="237" t="s">
        <v>247</v>
      </c>
      <c r="C59" s="246" t="s">
        <v>248</v>
      </c>
      <c r="D59" s="246" t="s">
        <v>249</v>
      </c>
      <c r="E59" s="239"/>
      <c r="F59" s="242"/>
      <c r="G59" s="242"/>
      <c r="H59" s="242"/>
      <c r="I59" s="242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</row>
    <row r="60">
      <c r="A60" s="235" t="s">
        <v>2414</v>
      </c>
      <c r="B60" s="237" t="s">
        <v>256</v>
      </c>
      <c r="C60" s="244">
        <v>9.814666888E9</v>
      </c>
      <c r="D60" s="246" t="s">
        <v>171</v>
      </c>
      <c r="E60" s="242"/>
      <c r="F60" s="239"/>
      <c r="G60" s="239"/>
      <c r="H60" s="239"/>
      <c r="I60" s="239"/>
      <c r="J60" s="239"/>
      <c r="K60" s="239"/>
      <c r="L60" s="239"/>
      <c r="M60" s="239"/>
      <c r="N60" s="239"/>
      <c r="O60" s="239"/>
      <c r="P60" s="239"/>
      <c r="Q60" s="239"/>
      <c r="R60" s="239"/>
      <c r="S60" s="239"/>
      <c r="T60" s="239"/>
      <c r="U60" s="239"/>
      <c r="V60" s="239"/>
      <c r="W60" s="239"/>
      <c r="X60" s="239"/>
      <c r="Y60" s="239"/>
      <c r="Z60" s="239"/>
    </row>
    <row r="61">
      <c r="A61" s="235" t="s">
        <v>2414</v>
      </c>
      <c r="B61" s="236" t="s">
        <v>307</v>
      </c>
      <c r="C61" s="245" t="s">
        <v>308</v>
      </c>
      <c r="D61" s="245" t="s">
        <v>309</v>
      </c>
      <c r="E61" s="242"/>
      <c r="F61" s="239"/>
      <c r="G61" s="239"/>
      <c r="H61" s="239"/>
      <c r="I61" s="239"/>
      <c r="J61" s="239"/>
      <c r="K61" s="239"/>
      <c r="L61" s="239"/>
      <c r="M61" s="239"/>
      <c r="N61" s="239"/>
      <c r="O61" s="239"/>
      <c r="P61" s="239"/>
      <c r="Q61" s="239"/>
      <c r="R61" s="239"/>
      <c r="S61" s="239"/>
      <c r="T61" s="239"/>
      <c r="U61" s="239"/>
      <c r="V61" s="239"/>
      <c r="W61" s="239"/>
      <c r="X61" s="239"/>
      <c r="Y61" s="239"/>
      <c r="Z61" s="239"/>
    </row>
    <row r="62">
      <c r="A62" s="235" t="s">
        <v>2414</v>
      </c>
      <c r="B62" s="236" t="s">
        <v>325</v>
      </c>
      <c r="C62" s="245" t="s">
        <v>326</v>
      </c>
      <c r="D62" s="245" t="s">
        <v>90</v>
      </c>
      <c r="E62" s="242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  <c r="U62" s="239"/>
      <c r="V62" s="239"/>
      <c r="W62" s="239"/>
      <c r="X62" s="239"/>
      <c r="Y62" s="239"/>
      <c r="Z62" s="239"/>
    </row>
    <row r="63">
      <c r="A63" s="235" t="s">
        <v>2414</v>
      </c>
      <c r="B63" s="236" t="s">
        <v>365</v>
      </c>
      <c r="C63" s="245">
        <v>9.824240667E9</v>
      </c>
      <c r="D63" s="245" t="s">
        <v>304</v>
      </c>
      <c r="E63" s="242"/>
      <c r="F63" s="242"/>
      <c r="G63" s="242"/>
      <c r="H63" s="239"/>
      <c r="I63" s="239"/>
      <c r="J63" s="239"/>
      <c r="K63" s="239"/>
      <c r="L63" s="239"/>
      <c r="M63" s="239"/>
      <c r="N63" s="239"/>
      <c r="O63" s="239"/>
      <c r="P63" s="239"/>
      <c r="Q63" s="239"/>
      <c r="R63" s="239"/>
      <c r="S63" s="239"/>
      <c r="T63" s="239"/>
      <c r="U63" s="239"/>
      <c r="V63" s="239"/>
      <c r="W63" s="239"/>
      <c r="X63" s="239"/>
      <c r="Y63" s="239"/>
      <c r="Z63" s="239"/>
    </row>
    <row r="64">
      <c r="A64" s="235" t="s">
        <v>2414</v>
      </c>
      <c r="B64" s="235" t="s">
        <v>375</v>
      </c>
      <c r="C64" s="241">
        <v>9.662267794E9</v>
      </c>
      <c r="D64" s="241" t="s">
        <v>2418</v>
      </c>
      <c r="E64" s="242"/>
      <c r="F64" s="242"/>
      <c r="G64" s="242"/>
      <c r="H64" s="239"/>
      <c r="I64" s="239"/>
      <c r="J64" s="239"/>
      <c r="K64" s="239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239"/>
      <c r="W64" s="239"/>
      <c r="X64" s="239"/>
      <c r="Y64" s="239"/>
      <c r="Z64" s="239"/>
    </row>
    <row r="65">
      <c r="A65" s="235" t="s">
        <v>2414</v>
      </c>
      <c r="B65" s="243" t="s">
        <v>377</v>
      </c>
      <c r="C65" s="241">
        <v>9.662267794E9</v>
      </c>
      <c r="D65" s="241" t="s">
        <v>378</v>
      </c>
      <c r="E65" s="242"/>
      <c r="F65" s="242"/>
      <c r="G65" s="242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</row>
    <row r="66">
      <c r="A66" s="235" t="s">
        <v>2414</v>
      </c>
      <c r="B66" s="237" t="s">
        <v>381</v>
      </c>
      <c r="C66" s="246">
        <v>8.802188076E9</v>
      </c>
      <c r="D66" s="246" t="s">
        <v>382</v>
      </c>
      <c r="E66" s="242"/>
      <c r="F66" s="242"/>
      <c r="G66" s="242"/>
      <c r="H66" s="239"/>
      <c r="I66" s="239"/>
      <c r="J66" s="239"/>
      <c r="K66" s="239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239"/>
      <c r="W66" s="239"/>
      <c r="X66" s="239"/>
      <c r="Y66" s="239"/>
      <c r="Z66" s="239"/>
    </row>
    <row r="67">
      <c r="A67" s="235" t="s">
        <v>2414</v>
      </c>
      <c r="B67" s="235" t="s">
        <v>400</v>
      </c>
      <c r="C67" s="238">
        <v>9.082501004E9</v>
      </c>
      <c r="D67" s="241" t="s">
        <v>401</v>
      </c>
      <c r="E67" s="239"/>
      <c r="F67" s="242"/>
      <c r="G67" s="242"/>
      <c r="H67" s="239"/>
      <c r="I67" s="239"/>
      <c r="J67" s="239"/>
      <c r="K67" s="239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39"/>
      <c r="Z67" s="239"/>
    </row>
    <row r="68">
      <c r="A68" s="235" t="s">
        <v>2414</v>
      </c>
      <c r="B68" s="243" t="s">
        <v>461</v>
      </c>
      <c r="C68" s="241" t="s">
        <v>462</v>
      </c>
      <c r="D68" s="241" t="s">
        <v>463</v>
      </c>
      <c r="E68" s="239"/>
      <c r="F68" s="242"/>
      <c r="G68" s="242"/>
      <c r="H68" s="239"/>
      <c r="I68" s="239"/>
      <c r="J68" s="239"/>
      <c r="K68" s="239"/>
      <c r="L68" s="239"/>
      <c r="M68" s="239"/>
      <c r="N68" s="239"/>
      <c r="O68" s="239"/>
      <c r="P68" s="239"/>
      <c r="Q68" s="239"/>
      <c r="R68" s="239"/>
      <c r="S68" s="239"/>
      <c r="T68" s="239"/>
      <c r="U68" s="239"/>
      <c r="V68" s="239"/>
      <c r="W68" s="239"/>
      <c r="X68" s="239"/>
      <c r="Y68" s="239"/>
      <c r="Z68" s="239"/>
    </row>
    <row r="69">
      <c r="A69" s="235" t="s">
        <v>2414</v>
      </c>
      <c r="B69" s="237" t="s">
        <v>472</v>
      </c>
      <c r="C69" s="246" t="s">
        <v>473</v>
      </c>
      <c r="D69" s="246" t="s">
        <v>474</v>
      </c>
      <c r="E69" s="239"/>
      <c r="F69" s="242"/>
      <c r="G69" s="242"/>
      <c r="H69" s="239"/>
      <c r="I69" s="239"/>
      <c r="J69" s="239"/>
      <c r="K69" s="239"/>
      <c r="L69" s="239"/>
      <c r="M69" s="239"/>
      <c r="N69" s="239"/>
      <c r="O69" s="239"/>
      <c r="P69" s="239"/>
      <c r="Q69" s="239"/>
      <c r="R69" s="239"/>
      <c r="S69" s="239"/>
      <c r="T69" s="239"/>
      <c r="U69" s="239"/>
      <c r="V69" s="239"/>
      <c r="W69" s="239"/>
      <c r="X69" s="239"/>
      <c r="Y69" s="239"/>
      <c r="Z69" s="239"/>
    </row>
    <row r="70">
      <c r="A70" s="235" t="s">
        <v>2414</v>
      </c>
      <c r="B70" s="243" t="s">
        <v>477</v>
      </c>
      <c r="C70" s="241" t="s">
        <v>478</v>
      </c>
      <c r="D70" s="238" t="s">
        <v>479</v>
      </c>
      <c r="E70" s="239"/>
      <c r="F70" s="242"/>
      <c r="G70" s="242"/>
      <c r="H70" s="239"/>
      <c r="I70" s="239"/>
      <c r="J70" s="239"/>
      <c r="K70" s="239"/>
      <c r="L70" s="239"/>
      <c r="M70" s="239"/>
      <c r="N70" s="239"/>
      <c r="O70" s="239"/>
      <c r="P70" s="239"/>
      <c r="Q70" s="239"/>
      <c r="R70" s="239"/>
      <c r="S70" s="239"/>
      <c r="T70" s="239"/>
      <c r="U70" s="239"/>
      <c r="V70" s="239"/>
      <c r="W70" s="239"/>
      <c r="X70" s="239"/>
      <c r="Y70" s="239"/>
      <c r="Z70" s="239"/>
    </row>
    <row r="71">
      <c r="A71" s="235" t="s">
        <v>2414</v>
      </c>
      <c r="B71" s="243" t="s">
        <v>484</v>
      </c>
      <c r="C71" s="241">
        <v>9.21975617E9</v>
      </c>
      <c r="D71" s="241" t="s">
        <v>90</v>
      </c>
      <c r="E71" s="239"/>
      <c r="F71" s="239"/>
      <c r="G71" s="239"/>
      <c r="H71" s="239"/>
      <c r="I71" s="239"/>
      <c r="J71" s="239"/>
      <c r="K71" s="239"/>
      <c r="L71" s="239"/>
      <c r="M71" s="239"/>
      <c r="N71" s="239"/>
      <c r="O71" s="239"/>
      <c r="P71" s="239"/>
      <c r="Q71" s="239"/>
      <c r="R71" s="239"/>
      <c r="S71" s="239"/>
      <c r="T71" s="239"/>
      <c r="U71" s="239"/>
      <c r="V71" s="239"/>
      <c r="W71" s="239"/>
      <c r="X71" s="239"/>
      <c r="Y71" s="239"/>
      <c r="Z71" s="239"/>
    </row>
    <row r="72">
      <c r="A72" s="235" t="s">
        <v>2414</v>
      </c>
      <c r="B72" s="235" t="s">
        <v>516</v>
      </c>
      <c r="C72" s="238" t="s">
        <v>517</v>
      </c>
      <c r="D72" s="241" t="s">
        <v>2419</v>
      </c>
      <c r="E72" s="239"/>
      <c r="F72" s="239"/>
      <c r="G72" s="239"/>
      <c r="H72" s="239"/>
      <c r="I72" s="239"/>
      <c r="J72" s="239"/>
      <c r="K72" s="239"/>
      <c r="L72" s="239"/>
      <c r="M72" s="239"/>
      <c r="N72" s="239"/>
      <c r="O72" s="239"/>
      <c r="P72" s="239"/>
      <c r="Q72" s="239"/>
      <c r="R72" s="239"/>
      <c r="S72" s="239"/>
      <c r="T72" s="239"/>
      <c r="U72" s="239"/>
      <c r="V72" s="239"/>
      <c r="W72" s="239"/>
      <c r="X72" s="239"/>
      <c r="Y72" s="239"/>
      <c r="Z72" s="239"/>
    </row>
    <row r="73">
      <c r="A73" s="235" t="s">
        <v>2414</v>
      </c>
      <c r="B73" s="235" t="s">
        <v>539</v>
      </c>
      <c r="C73" s="241" t="s">
        <v>540</v>
      </c>
      <c r="D73" s="238" t="s">
        <v>304</v>
      </c>
      <c r="E73" s="239"/>
      <c r="F73" s="239"/>
      <c r="G73" s="239"/>
      <c r="H73" s="239"/>
      <c r="I73" s="239"/>
      <c r="J73" s="239"/>
      <c r="K73" s="239"/>
      <c r="L73" s="239"/>
      <c r="M73" s="239"/>
      <c r="N73" s="239"/>
      <c r="O73" s="239"/>
      <c r="P73" s="239"/>
      <c r="Q73" s="239"/>
      <c r="R73" s="239"/>
      <c r="S73" s="239"/>
      <c r="T73" s="239"/>
      <c r="U73" s="239"/>
      <c r="V73" s="239"/>
      <c r="W73" s="239"/>
      <c r="X73" s="239"/>
      <c r="Y73" s="239"/>
      <c r="Z73" s="239"/>
    </row>
    <row r="74">
      <c r="A74" s="235" t="s">
        <v>2414</v>
      </c>
      <c r="B74" s="243" t="s">
        <v>585</v>
      </c>
      <c r="C74" s="241" t="s">
        <v>586</v>
      </c>
      <c r="D74" s="238" t="s">
        <v>75</v>
      </c>
      <c r="E74" s="239"/>
      <c r="F74" s="239"/>
      <c r="G74" s="239"/>
      <c r="H74" s="239"/>
      <c r="I74" s="239"/>
      <c r="J74" s="239"/>
      <c r="K74" s="239"/>
      <c r="L74" s="239"/>
      <c r="M74" s="239"/>
      <c r="N74" s="239"/>
      <c r="O74" s="239"/>
      <c r="P74" s="239"/>
      <c r="Q74" s="239"/>
      <c r="R74" s="239"/>
      <c r="S74" s="239"/>
      <c r="T74" s="239"/>
      <c r="U74" s="239"/>
      <c r="V74" s="239"/>
      <c r="W74" s="239"/>
      <c r="X74" s="239"/>
      <c r="Y74" s="239"/>
      <c r="Z74" s="239"/>
    </row>
    <row r="75">
      <c r="A75" s="235" t="s">
        <v>2414</v>
      </c>
      <c r="B75" s="243" t="s">
        <v>589</v>
      </c>
      <c r="C75" s="241" t="s">
        <v>590</v>
      </c>
      <c r="D75" s="241" t="s">
        <v>591</v>
      </c>
      <c r="E75" s="239"/>
      <c r="F75" s="239"/>
      <c r="G75" s="239"/>
      <c r="H75" s="239"/>
      <c r="I75" s="239"/>
      <c r="J75" s="239"/>
      <c r="K75" s="239"/>
      <c r="L75" s="239"/>
      <c r="M75" s="239"/>
      <c r="N75" s="239"/>
      <c r="O75" s="239"/>
      <c r="P75" s="239"/>
      <c r="Q75" s="239"/>
      <c r="R75" s="239"/>
      <c r="S75" s="239"/>
      <c r="T75" s="239"/>
      <c r="U75" s="239"/>
      <c r="V75" s="239"/>
      <c r="W75" s="239"/>
      <c r="X75" s="239"/>
      <c r="Y75" s="239"/>
      <c r="Z75" s="239"/>
    </row>
    <row r="76">
      <c r="A76" s="235" t="s">
        <v>2414</v>
      </c>
      <c r="B76" s="235" t="s">
        <v>594</v>
      </c>
      <c r="C76" s="241" t="s">
        <v>595</v>
      </c>
      <c r="D76" s="238" t="s">
        <v>596</v>
      </c>
      <c r="E76" s="239"/>
      <c r="F76" s="239"/>
      <c r="G76" s="239"/>
      <c r="H76" s="239"/>
      <c r="I76" s="239"/>
      <c r="J76" s="239"/>
      <c r="K76" s="239"/>
      <c r="L76" s="239"/>
      <c r="M76" s="239"/>
      <c r="N76" s="239"/>
      <c r="O76" s="239"/>
      <c r="P76" s="239"/>
      <c r="Q76" s="239"/>
      <c r="R76" s="239"/>
      <c r="S76" s="239"/>
      <c r="T76" s="239"/>
      <c r="U76" s="239"/>
      <c r="V76" s="239"/>
      <c r="W76" s="239"/>
      <c r="X76" s="239"/>
      <c r="Y76" s="239"/>
      <c r="Z76" s="239"/>
    </row>
    <row r="77">
      <c r="A77" s="235" t="s">
        <v>2414</v>
      </c>
      <c r="B77" s="243" t="s">
        <v>646</v>
      </c>
      <c r="C77" s="241" t="s">
        <v>647</v>
      </c>
      <c r="D77" s="241" t="s">
        <v>648</v>
      </c>
      <c r="E77" s="239"/>
      <c r="F77" s="239"/>
      <c r="G77" s="239"/>
      <c r="H77" s="239"/>
      <c r="I77" s="239"/>
      <c r="J77" s="239"/>
      <c r="K77" s="239"/>
      <c r="L77" s="239"/>
      <c r="M77" s="239"/>
      <c r="N77" s="239"/>
      <c r="O77" s="239"/>
      <c r="P77" s="239"/>
      <c r="Q77" s="239"/>
      <c r="R77" s="239"/>
      <c r="S77" s="239"/>
      <c r="T77" s="239"/>
      <c r="U77" s="239"/>
      <c r="V77" s="239"/>
      <c r="W77" s="239"/>
      <c r="X77" s="239"/>
      <c r="Y77" s="239"/>
      <c r="Z77" s="239"/>
    </row>
    <row r="78">
      <c r="A78" s="235" t="s">
        <v>2414</v>
      </c>
      <c r="B78" s="243" t="s">
        <v>736</v>
      </c>
      <c r="C78" s="241">
        <v>9.527859003E9</v>
      </c>
      <c r="D78" s="238" t="s">
        <v>75</v>
      </c>
      <c r="E78" s="239"/>
      <c r="F78" s="239"/>
      <c r="G78" s="239"/>
      <c r="H78" s="239"/>
      <c r="I78" s="239"/>
      <c r="J78" s="239"/>
      <c r="K78" s="239"/>
      <c r="L78" s="239"/>
      <c r="M78" s="239"/>
      <c r="N78" s="239"/>
      <c r="O78" s="239"/>
      <c r="P78" s="239"/>
      <c r="Q78" s="239"/>
      <c r="R78" s="239"/>
      <c r="S78" s="239"/>
      <c r="T78" s="239"/>
      <c r="U78" s="239"/>
      <c r="V78" s="239"/>
      <c r="W78" s="239"/>
      <c r="X78" s="239"/>
      <c r="Y78" s="239"/>
      <c r="Z78" s="239"/>
    </row>
    <row r="79">
      <c r="A79" s="235" t="s">
        <v>2414</v>
      </c>
      <c r="B79" s="243" t="s">
        <v>858</v>
      </c>
      <c r="C79" s="238" t="s">
        <v>859</v>
      </c>
      <c r="D79" s="238" t="s">
        <v>860</v>
      </c>
      <c r="E79" s="239"/>
      <c r="F79" s="239"/>
      <c r="G79" s="239"/>
      <c r="H79" s="239"/>
      <c r="I79" s="239"/>
      <c r="J79" s="239"/>
      <c r="K79" s="239"/>
      <c r="L79" s="239"/>
      <c r="M79" s="239"/>
      <c r="N79" s="239"/>
      <c r="O79" s="239"/>
      <c r="P79" s="239"/>
      <c r="Q79" s="239"/>
      <c r="R79" s="239"/>
      <c r="S79" s="239"/>
      <c r="T79" s="239"/>
      <c r="U79" s="239"/>
      <c r="V79" s="239"/>
      <c r="W79" s="239"/>
      <c r="X79" s="239"/>
      <c r="Y79" s="239"/>
      <c r="Z79" s="239"/>
    </row>
    <row r="80">
      <c r="A80" s="235" t="s">
        <v>2414</v>
      </c>
      <c r="B80" s="243" t="s">
        <v>225</v>
      </c>
      <c r="C80" s="241">
        <v>6.200080143E9</v>
      </c>
      <c r="D80" s="241" t="s">
        <v>496</v>
      </c>
      <c r="E80" s="239"/>
      <c r="F80" s="239"/>
      <c r="G80" s="239"/>
      <c r="H80" s="239"/>
      <c r="I80" s="239"/>
      <c r="J80" s="239"/>
      <c r="K80" s="239"/>
      <c r="L80" s="239"/>
      <c r="M80" s="239"/>
      <c r="N80" s="239"/>
      <c r="O80" s="239"/>
      <c r="P80" s="239"/>
      <c r="Q80" s="239"/>
      <c r="R80" s="239"/>
      <c r="S80" s="239"/>
      <c r="T80" s="239"/>
      <c r="U80" s="239"/>
      <c r="V80" s="239"/>
      <c r="W80" s="239"/>
      <c r="X80" s="239"/>
      <c r="Y80" s="239"/>
      <c r="Z80" s="239"/>
    </row>
    <row r="81">
      <c r="A81" s="235" t="s">
        <v>2414</v>
      </c>
      <c r="B81" s="237" t="s">
        <v>220</v>
      </c>
      <c r="C81" s="246" t="s">
        <v>221</v>
      </c>
      <c r="D81" s="246" t="s">
        <v>51</v>
      </c>
      <c r="E81" s="239"/>
      <c r="F81" s="239"/>
      <c r="G81" s="239"/>
      <c r="H81" s="239"/>
      <c r="I81" s="239"/>
      <c r="J81" s="239"/>
      <c r="K81" s="239"/>
      <c r="L81" s="239"/>
      <c r="M81" s="239"/>
      <c r="N81" s="239"/>
      <c r="O81" s="239"/>
      <c r="P81" s="239"/>
      <c r="Q81" s="239"/>
      <c r="R81" s="239"/>
      <c r="S81" s="239"/>
      <c r="T81" s="239"/>
      <c r="U81" s="239"/>
      <c r="V81" s="239"/>
      <c r="W81" s="239"/>
      <c r="X81" s="239"/>
      <c r="Y81" s="239"/>
      <c r="Z81" s="239"/>
    </row>
    <row r="82">
      <c r="A82" s="235" t="s">
        <v>2414</v>
      </c>
      <c r="B82" s="235" t="s">
        <v>1293</v>
      </c>
      <c r="C82" s="243" t="s">
        <v>1294</v>
      </c>
      <c r="D82" s="235" t="s">
        <v>2420</v>
      </c>
      <c r="E82" s="247"/>
      <c r="F82" s="248"/>
      <c r="G82" s="248"/>
      <c r="H82" s="248"/>
      <c r="I82" s="248"/>
      <c r="J82" s="248"/>
      <c r="K82" s="248"/>
      <c r="L82" s="248"/>
      <c r="M82" s="248"/>
      <c r="N82" s="248"/>
      <c r="O82" s="248" t="str">
        <f>IF(N82="","",N82+7)</f>
        <v/>
      </c>
      <c r="P82" s="249"/>
      <c r="Q82" s="249"/>
      <c r="R82" s="249"/>
      <c r="S82" s="239"/>
      <c r="T82" s="239"/>
      <c r="U82" s="239"/>
      <c r="V82" s="239"/>
      <c r="W82" s="239"/>
      <c r="X82" s="239"/>
      <c r="Y82" s="239"/>
      <c r="Z82" s="239"/>
    </row>
    <row r="83">
      <c r="A83" s="235" t="s">
        <v>2414</v>
      </c>
      <c r="B83" s="235" t="s">
        <v>1094</v>
      </c>
      <c r="C83" s="239"/>
      <c r="D83" s="235" t="s">
        <v>2421</v>
      </c>
      <c r="E83" s="239"/>
      <c r="F83" s="239"/>
      <c r="G83" s="239"/>
      <c r="H83" s="239"/>
      <c r="I83" s="239"/>
      <c r="J83" s="239"/>
      <c r="K83" s="239"/>
      <c r="L83" s="239"/>
      <c r="M83" s="239"/>
      <c r="N83" s="239"/>
      <c r="O83" s="239"/>
      <c r="P83" s="239"/>
      <c r="Q83" s="239"/>
      <c r="R83" s="239"/>
      <c r="S83" s="239"/>
      <c r="T83" s="239"/>
      <c r="U83" s="239"/>
      <c r="V83" s="239"/>
      <c r="W83" s="239"/>
      <c r="X83" s="239"/>
      <c r="Y83" s="239"/>
      <c r="Z83" s="239"/>
    </row>
    <row r="84">
      <c r="A84" s="235" t="s">
        <v>2414</v>
      </c>
      <c r="B84" s="243" t="s">
        <v>1262</v>
      </c>
      <c r="C84" s="243">
        <v>8.949436105E9</v>
      </c>
      <c r="D84" s="243" t="s">
        <v>75</v>
      </c>
      <c r="E84" s="235"/>
      <c r="F84" s="239"/>
      <c r="G84" s="239"/>
      <c r="H84" s="239"/>
      <c r="I84" s="239"/>
      <c r="J84" s="239"/>
      <c r="K84" s="239"/>
      <c r="L84" s="239"/>
      <c r="M84" s="239"/>
      <c r="N84" s="239"/>
      <c r="O84" s="239"/>
      <c r="P84" s="239"/>
      <c r="Q84" s="239"/>
      <c r="R84" s="239"/>
      <c r="S84" s="239"/>
      <c r="T84" s="239"/>
      <c r="U84" s="239"/>
      <c r="V84" s="239"/>
      <c r="W84" s="239"/>
      <c r="X84" s="239"/>
      <c r="Y84" s="239"/>
      <c r="Z84" s="239"/>
    </row>
    <row r="85">
      <c r="A85" s="235" t="s">
        <v>2414</v>
      </c>
      <c r="B85" s="235" t="s">
        <v>199</v>
      </c>
      <c r="C85" s="250" t="s">
        <v>773</v>
      </c>
      <c r="D85" s="238" t="s">
        <v>774</v>
      </c>
      <c r="E85" s="242"/>
      <c r="F85" s="239"/>
      <c r="G85" s="239"/>
      <c r="H85" s="239"/>
      <c r="I85" s="239"/>
      <c r="J85" s="239"/>
      <c r="K85" s="239"/>
      <c r="L85" s="239"/>
      <c r="M85" s="239"/>
      <c r="N85" s="239"/>
      <c r="O85" s="239"/>
      <c r="P85" s="239"/>
      <c r="Q85" s="239"/>
      <c r="R85" s="239"/>
      <c r="S85" s="239"/>
      <c r="T85" s="239"/>
      <c r="U85" s="239"/>
      <c r="V85" s="239"/>
      <c r="W85" s="239"/>
      <c r="X85" s="239"/>
      <c r="Y85" s="239"/>
      <c r="Z85" s="239"/>
    </row>
    <row r="86">
      <c r="A86" s="235" t="s">
        <v>2414</v>
      </c>
      <c r="B86" s="243" t="s">
        <v>1312</v>
      </c>
      <c r="C86" s="241">
        <v>9.552346556E9</v>
      </c>
      <c r="D86" s="241" t="s">
        <v>422</v>
      </c>
      <c r="E86" s="242"/>
      <c r="F86" s="239"/>
      <c r="G86" s="239"/>
      <c r="H86" s="239"/>
      <c r="I86" s="239"/>
      <c r="J86" s="239"/>
      <c r="K86" s="239"/>
      <c r="L86" s="239"/>
      <c r="M86" s="239"/>
      <c r="N86" s="239"/>
      <c r="O86" s="239"/>
      <c r="P86" s="239"/>
      <c r="Q86" s="239"/>
      <c r="R86" s="239"/>
      <c r="S86" s="239"/>
      <c r="T86" s="239"/>
      <c r="U86" s="239"/>
      <c r="V86" s="239"/>
      <c r="W86" s="239"/>
      <c r="X86" s="239"/>
      <c r="Y86" s="239"/>
      <c r="Z86" s="239"/>
    </row>
    <row r="87">
      <c r="A87" s="235" t="s">
        <v>2414</v>
      </c>
      <c r="B87" s="235" t="s">
        <v>1298</v>
      </c>
      <c r="C87" s="238" t="s">
        <v>1299</v>
      </c>
      <c r="D87" s="241" t="s">
        <v>1300</v>
      </c>
      <c r="E87" s="242"/>
      <c r="F87" s="239"/>
      <c r="G87" s="239"/>
      <c r="H87" s="239"/>
      <c r="I87" s="239"/>
      <c r="J87" s="239"/>
      <c r="K87" s="239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39"/>
    </row>
    <row r="88">
      <c r="A88" s="235" t="s">
        <v>2414</v>
      </c>
      <c r="B88" s="243" t="s">
        <v>863</v>
      </c>
      <c r="C88" s="241" t="s">
        <v>864</v>
      </c>
      <c r="D88" s="241" t="s">
        <v>865</v>
      </c>
      <c r="E88" s="242"/>
      <c r="F88" s="239"/>
      <c r="G88" s="239"/>
      <c r="H88" s="239"/>
      <c r="I88" s="239"/>
      <c r="J88" s="239"/>
      <c r="K88" s="239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39"/>
    </row>
    <row r="89">
      <c r="A89" s="235" t="s">
        <v>2414</v>
      </c>
      <c r="B89" s="235" t="s">
        <v>781</v>
      </c>
      <c r="C89" s="238" t="s">
        <v>782</v>
      </c>
      <c r="D89" s="238" t="s">
        <v>90</v>
      </c>
      <c r="E89" s="242"/>
      <c r="F89" s="239"/>
      <c r="G89" s="239"/>
      <c r="H89" s="239"/>
      <c r="I89" s="239"/>
      <c r="J89" s="239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39"/>
    </row>
    <row r="90">
      <c r="A90" s="235" t="s">
        <v>2414</v>
      </c>
      <c r="B90" s="243" t="s">
        <v>938</v>
      </c>
      <c r="C90" s="243" t="s">
        <v>939</v>
      </c>
      <c r="D90" s="243" t="s">
        <v>171</v>
      </c>
      <c r="E90" s="243"/>
      <c r="F90" s="239"/>
      <c r="G90" s="239"/>
      <c r="H90" s="239"/>
      <c r="I90" s="239"/>
      <c r="J90" s="239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39"/>
    </row>
    <row r="91">
      <c r="A91" s="235" t="s">
        <v>2414</v>
      </c>
      <c r="B91" s="236" t="s">
        <v>2416</v>
      </c>
      <c r="C91" s="236">
        <v>9.609901636E9</v>
      </c>
      <c r="D91" s="236" t="s">
        <v>2422</v>
      </c>
      <c r="E91" s="238" t="s">
        <v>2407</v>
      </c>
      <c r="F91" s="239"/>
      <c r="G91" s="239"/>
      <c r="H91" s="239"/>
      <c r="I91" s="239"/>
      <c r="J91" s="239"/>
      <c r="K91" s="239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39"/>
    </row>
    <row r="92">
      <c r="A92" s="235" t="s">
        <v>2414</v>
      </c>
      <c r="B92" s="240" t="s">
        <v>2423</v>
      </c>
      <c r="C92" s="251">
        <v>6.399992226E9</v>
      </c>
      <c r="D92" s="241" t="s">
        <v>2424</v>
      </c>
      <c r="E92" s="238" t="s">
        <v>2407</v>
      </c>
      <c r="F92" s="239"/>
      <c r="G92" s="239"/>
      <c r="H92" s="239"/>
      <c r="I92" s="239"/>
      <c r="J92" s="239"/>
      <c r="K92" s="239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39"/>
    </row>
    <row r="93">
      <c r="A93" s="252" t="s">
        <v>2425</v>
      </c>
      <c r="B93" s="253" t="s">
        <v>2426</v>
      </c>
      <c r="C93" s="254">
        <v>9.782926955E9</v>
      </c>
      <c r="D93" s="255" t="s">
        <v>229</v>
      </c>
      <c r="E93" s="252"/>
      <c r="F93" s="252" t="s">
        <v>2427</v>
      </c>
      <c r="G93" s="256"/>
      <c r="H93" s="256"/>
      <c r="I93" s="256"/>
      <c r="J93" s="256"/>
      <c r="K93" s="256"/>
      <c r="L93" s="256"/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</row>
    <row r="94">
      <c r="A94" s="252" t="s">
        <v>2425</v>
      </c>
      <c r="B94" s="253" t="s">
        <v>2428</v>
      </c>
      <c r="C94" s="257">
        <v>8.094472991E9</v>
      </c>
      <c r="D94" s="255" t="s">
        <v>229</v>
      </c>
      <c r="E94" s="252"/>
      <c r="F94" s="252" t="s">
        <v>2427</v>
      </c>
      <c r="G94" s="256"/>
      <c r="H94" s="256"/>
      <c r="I94" s="256"/>
      <c r="J94" s="256"/>
      <c r="K94" s="256"/>
      <c r="L94" s="256"/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</row>
    <row r="95">
      <c r="A95" s="252" t="s">
        <v>2425</v>
      </c>
      <c r="B95" s="258" t="s">
        <v>2429</v>
      </c>
      <c r="C95" s="257">
        <v>7.607293971E9</v>
      </c>
      <c r="D95" s="252" t="s">
        <v>2430</v>
      </c>
      <c r="E95" s="252"/>
      <c r="F95" s="252"/>
      <c r="G95" s="252"/>
      <c r="H95" s="256"/>
      <c r="I95" s="256"/>
      <c r="J95" s="256"/>
      <c r="K95" s="256"/>
      <c r="L95" s="256"/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</row>
    <row r="96">
      <c r="A96" s="252" t="s">
        <v>2425</v>
      </c>
      <c r="B96" s="252" t="s">
        <v>614</v>
      </c>
      <c r="C96" s="252" t="s">
        <v>2431</v>
      </c>
      <c r="D96" s="252" t="s">
        <v>229</v>
      </c>
      <c r="E96" s="256"/>
      <c r="F96" s="259"/>
      <c r="G96" s="259"/>
      <c r="H96" s="259"/>
      <c r="I96" s="256"/>
      <c r="J96" s="256"/>
      <c r="K96" s="256"/>
      <c r="L96" s="256"/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</row>
    <row r="97">
      <c r="A97" s="252" t="s">
        <v>2425</v>
      </c>
      <c r="B97" s="260" t="s">
        <v>907</v>
      </c>
      <c r="C97" s="252">
        <v>7.300197302E9</v>
      </c>
      <c r="D97" s="260" t="s">
        <v>909</v>
      </c>
      <c r="E97" s="256"/>
      <c r="F97" s="256"/>
      <c r="G97" s="256"/>
      <c r="H97" s="256"/>
      <c r="I97" s="256"/>
      <c r="J97" s="256"/>
      <c r="K97" s="256"/>
      <c r="L97" s="256"/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</row>
    <row r="98">
      <c r="A98" s="252" t="s">
        <v>2425</v>
      </c>
      <c r="B98" s="252" t="s">
        <v>1066</v>
      </c>
      <c r="C98" s="260" t="s">
        <v>1067</v>
      </c>
      <c r="D98" s="260" t="s">
        <v>1068</v>
      </c>
      <c r="E98" s="256"/>
      <c r="F98" s="256"/>
      <c r="G98" s="256"/>
      <c r="H98" s="256"/>
      <c r="I98" s="256"/>
      <c r="J98" s="256"/>
      <c r="K98" s="256"/>
      <c r="L98" s="256"/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</row>
    <row r="99">
      <c r="A99" s="252" t="s">
        <v>2425</v>
      </c>
      <c r="B99" s="260" t="s">
        <v>996</v>
      </c>
      <c r="C99" s="261" t="s">
        <v>997</v>
      </c>
      <c r="D99" s="166" t="s">
        <v>998</v>
      </c>
      <c r="E99" s="256"/>
      <c r="F99" s="256"/>
      <c r="G99" s="256"/>
      <c r="H99" s="256"/>
      <c r="I99" s="256"/>
      <c r="J99" s="256"/>
      <c r="K99" s="256"/>
      <c r="L99" s="256"/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</row>
    <row r="100">
      <c r="A100" s="252" t="s">
        <v>2425</v>
      </c>
      <c r="B100" s="252" t="s">
        <v>1113</v>
      </c>
      <c r="C100" s="262" t="s">
        <v>1114</v>
      </c>
      <c r="D100" s="260" t="s">
        <v>1115</v>
      </c>
      <c r="E100" s="252"/>
      <c r="F100" s="256"/>
      <c r="G100" s="256"/>
      <c r="H100" s="256"/>
      <c r="I100" s="256"/>
      <c r="J100" s="256"/>
      <c r="K100" s="256"/>
      <c r="L100" s="256"/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</row>
    <row r="101">
      <c r="A101" s="252" t="s">
        <v>2425</v>
      </c>
      <c r="B101" s="253" t="s">
        <v>85</v>
      </c>
      <c r="C101" s="253">
        <v>8.142642071E9</v>
      </c>
      <c r="D101" s="253" t="s">
        <v>86</v>
      </c>
      <c r="E101" s="252"/>
      <c r="F101" s="256"/>
      <c r="G101" s="256"/>
      <c r="H101" s="256"/>
      <c r="I101" s="256"/>
      <c r="J101" s="256"/>
      <c r="K101" s="256"/>
      <c r="L101" s="256"/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9"/>
      <c r="Z101" s="259"/>
    </row>
    <row r="102">
      <c r="A102" s="252" t="s">
        <v>2425</v>
      </c>
      <c r="B102" s="253" t="s">
        <v>258</v>
      </c>
      <c r="C102" s="253" t="s">
        <v>259</v>
      </c>
      <c r="D102" s="253" t="s">
        <v>260</v>
      </c>
      <c r="E102" s="252"/>
      <c r="F102" s="256"/>
      <c r="G102" s="256"/>
      <c r="H102" s="256"/>
      <c r="I102" s="256"/>
      <c r="J102" s="256"/>
      <c r="K102" s="256"/>
      <c r="L102" s="256"/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9"/>
      <c r="Z102" s="259"/>
    </row>
    <row r="103">
      <c r="A103" s="252" t="s">
        <v>2425</v>
      </c>
      <c r="B103" s="252" t="s">
        <v>895</v>
      </c>
      <c r="C103" s="256"/>
      <c r="D103" s="252" t="s">
        <v>2432</v>
      </c>
      <c r="E103" s="252"/>
      <c r="F103" s="252"/>
      <c r="G103" s="252"/>
      <c r="H103" s="256"/>
      <c r="I103" s="256"/>
      <c r="J103" s="256"/>
      <c r="K103" s="256"/>
      <c r="L103" s="256"/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</row>
    <row r="104">
      <c r="A104" s="252" t="s">
        <v>2425</v>
      </c>
      <c r="B104" s="257" t="s">
        <v>2433</v>
      </c>
      <c r="C104" s="253">
        <v>8.260583007E9</v>
      </c>
      <c r="D104" s="257" t="s">
        <v>229</v>
      </c>
      <c r="E104" s="166" t="s">
        <v>2407</v>
      </c>
      <c r="F104" s="256"/>
      <c r="G104" s="256"/>
      <c r="H104" s="256"/>
      <c r="I104" s="256"/>
      <c r="J104" s="256"/>
      <c r="K104" s="256"/>
      <c r="L104" s="256"/>
      <c r="M104" s="256"/>
      <c r="N104" s="256"/>
      <c r="O104" s="256"/>
      <c r="P104" s="256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</row>
    <row r="105">
      <c r="A105" s="252" t="s">
        <v>2425</v>
      </c>
      <c r="B105" s="253" t="s">
        <v>104</v>
      </c>
      <c r="C105" s="253">
        <v>7.973637413E9</v>
      </c>
      <c r="D105" s="253" t="s">
        <v>2434</v>
      </c>
      <c r="E105" s="166" t="s">
        <v>2407</v>
      </c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</row>
    <row r="106">
      <c r="A106" s="252" t="s">
        <v>2425</v>
      </c>
      <c r="B106" s="253" t="s">
        <v>2435</v>
      </c>
      <c r="C106" s="253"/>
      <c r="D106" s="253" t="s">
        <v>2436</v>
      </c>
      <c r="E106" s="166" t="s">
        <v>2407</v>
      </c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</row>
    <row r="107">
      <c r="A107" s="252" t="s">
        <v>2425</v>
      </c>
      <c r="B107" s="253" t="s">
        <v>2437</v>
      </c>
      <c r="C107" s="257">
        <v>9.399807134E9</v>
      </c>
      <c r="D107" s="253" t="s">
        <v>2438</v>
      </c>
      <c r="E107" s="166" t="s">
        <v>2407</v>
      </c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</row>
    <row r="108">
      <c r="A108" s="252" t="s">
        <v>2425</v>
      </c>
      <c r="B108" s="253" t="s">
        <v>2439</v>
      </c>
      <c r="C108" s="253">
        <v>8.696409051E9</v>
      </c>
      <c r="D108" s="253" t="s">
        <v>229</v>
      </c>
      <c r="E108" s="166" t="s">
        <v>2407</v>
      </c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</row>
    <row r="109">
      <c r="A109" s="156"/>
      <c r="B109" s="263"/>
      <c r="C109" s="264"/>
      <c r="D109" s="264"/>
      <c r="E109" s="156"/>
      <c r="F109" s="156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  <c r="Y109" s="156"/>
      <c r="Z109" s="156"/>
    </row>
    <row r="110">
      <c r="A110" s="156"/>
      <c r="B110" s="263"/>
      <c r="C110" s="264"/>
      <c r="D110" s="264"/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</row>
    <row r="111">
      <c r="B111" s="265"/>
      <c r="D111" s="107"/>
      <c r="F111" s="107"/>
    </row>
    <row r="112">
      <c r="B112" s="265"/>
      <c r="D112" s="107"/>
      <c r="F112" s="107"/>
    </row>
    <row r="113">
      <c r="B113" s="265"/>
      <c r="D113" s="107"/>
      <c r="F113" s="107"/>
    </row>
    <row r="114">
      <c r="B114" s="265"/>
      <c r="D114" s="107"/>
      <c r="F114" s="107"/>
    </row>
    <row r="115">
      <c r="B115" s="265"/>
      <c r="D115" s="107"/>
      <c r="F115" s="107"/>
    </row>
    <row r="116">
      <c r="B116" s="265"/>
      <c r="D116" s="107"/>
      <c r="F116" s="107"/>
    </row>
    <row r="117">
      <c r="B117" s="265"/>
      <c r="D117" s="107"/>
      <c r="F117" s="107"/>
    </row>
    <row r="118">
      <c r="B118" s="265"/>
      <c r="D118" s="107"/>
      <c r="F118" s="107"/>
    </row>
    <row r="119">
      <c r="B119" s="265"/>
      <c r="D119" s="107"/>
      <c r="F119" s="107"/>
    </row>
    <row r="120">
      <c r="B120" s="265"/>
      <c r="D120" s="107"/>
      <c r="F120" s="107"/>
    </row>
    <row r="121">
      <c r="B121" s="265"/>
      <c r="D121" s="107"/>
      <c r="F121" s="107"/>
    </row>
    <row r="122">
      <c r="A122" s="212" t="s">
        <v>2440</v>
      </c>
      <c r="B122" s="212" t="s">
        <v>2441</v>
      </c>
      <c r="C122" s="215"/>
      <c r="D122" s="215"/>
      <c r="E122" s="212" t="s">
        <v>2442</v>
      </c>
      <c r="F122" s="214"/>
      <c r="G122" s="212" t="s">
        <v>2443</v>
      </c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4"/>
      <c r="W122" s="214"/>
      <c r="X122" s="214"/>
      <c r="Y122" s="214"/>
      <c r="Z122" s="214"/>
    </row>
    <row r="123">
      <c r="A123" s="212" t="s">
        <v>2375</v>
      </c>
      <c r="B123" s="217" t="s">
        <v>1703</v>
      </c>
      <c r="C123" s="219">
        <v>9.668510635E9</v>
      </c>
      <c r="D123" s="219" t="s">
        <v>1704</v>
      </c>
      <c r="E123" s="234" t="s">
        <v>2444</v>
      </c>
      <c r="F123" s="214"/>
      <c r="G123" s="212" t="s">
        <v>2443</v>
      </c>
      <c r="H123" s="214"/>
      <c r="I123" s="214"/>
      <c r="J123" s="214"/>
      <c r="K123" s="214"/>
      <c r="L123" s="214"/>
      <c r="M123" s="214"/>
      <c r="N123" s="214"/>
      <c r="O123" s="214"/>
      <c r="P123" s="214"/>
      <c r="Q123" s="214"/>
      <c r="R123" s="214"/>
      <c r="S123" s="214"/>
      <c r="T123" s="214"/>
      <c r="U123" s="214"/>
      <c r="V123" s="214"/>
      <c r="W123" s="214"/>
      <c r="X123" s="214"/>
      <c r="Y123" s="214"/>
      <c r="Z123" s="214"/>
    </row>
    <row r="124">
      <c r="A124" s="212" t="s">
        <v>2440</v>
      </c>
      <c r="B124" s="266" t="s">
        <v>2445</v>
      </c>
      <c r="C124" s="267">
        <v>9.566066204E9</v>
      </c>
      <c r="D124" s="268" t="s">
        <v>2446</v>
      </c>
      <c r="E124" s="234" t="s">
        <v>2444</v>
      </c>
      <c r="F124" s="214"/>
      <c r="G124" s="212" t="s">
        <v>2443</v>
      </c>
      <c r="H124" s="214"/>
      <c r="I124" s="214"/>
      <c r="J124" s="214"/>
      <c r="K124" s="214"/>
      <c r="L124" s="214"/>
      <c r="M124" s="214"/>
      <c r="N124" s="214"/>
      <c r="O124" s="214"/>
      <c r="P124" s="214"/>
      <c r="Q124" s="214"/>
      <c r="R124" s="214"/>
      <c r="S124" s="214"/>
      <c r="T124" s="214"/>
      <c r="U124" s="214"/>
      <c r="V124" s="214"/>
      <c r="W124" s="214"/>
      <c r="X124" s="214"/>
      <c r="Y124" s="214"/>
      <c r="Z124" s="214"/>
    </row>
    <row r="125">
      <c r="A125" s="212" t="s">
        <v>2375</v>
      </c>
      <c r="B125" s="269" t="s">
        <v>2447</v>
      </c>
      <c r="C125" s="270"/>
      <c r="D125" s="271" t="s">
        <v>2448</v>
      </c>
      <c r="E125" s="234" t="s">
        <v>2444</v>
      </c>
      <c r="F125" s="214"/>
      <c r="G125" s="212" t="s">
        <v>2443</v>
      </c>
      <c r="H125" s="214"/>
      <c r="I125" s="214"/>
      <c r="J125" s="214"/>
      <c r="K125" s="214"/>
      <c r="L125" s="214"/>
      <c r="M125" s="214"/>
      <c r="N125" s="214"/>
      <c r="O125" s="214"/>
      <c r="P125" s="214"/>
      <c r="Q125" s="214"/>
      <c r="R125" s="214"/>
      <c r="S125" s="214"/>
      <c r="T125" s="214"/>
      <c r="U125" s="214"/>
      <c r="V125" s="214"/>
      <c r="W125" s="214"/>
      <c r="X125" s="214"/>
      <c r="Y125" s="214"/>
      <c r="Z125" s="214"/>
    </row>
    <row r="126">
      <c r="A126" s="212" t="s">
        <v>2375</v>
      </c>
      <c r="B126" s="217" t="s">
        <v>798</v>
      </c>
      <c r="C126" s="219" t="s">
        <v>799</v>
      </c>
      <c r="D126" s="219" t="s">
        <v>800</v>
      </c>
      <c r="E126" s="214"/>
      <c r="F126" s="214"/>
      <c r="G126" s="212" t="s">
        <v>2443</v>
      </c>
      <c r="H126" s="214"/>
      <c r="I126" s="214"/>
      <c r="J126" s="214"/>
      <c r="K126" s="214"/>
      <c r="L126" s="214"/>
      <c r="M126" s="214"/>
      <c r="N126" s="214"/>
      <c r="O126" s="214"/>
      <c r="P126" s="214"/>
      <c r="Q126" s="214"/>
      <c r="R126" s="214"/>
      <c r="S126" s="214"/>
      <c r="T126" s="214"/>
      <c r="U126" s="214"/>
      <c r="V126" s="214"/>
      <c r="W126" s="214"/>
      <c r="X126" s="214"/>
      <c r="Y126" s="214"/>
      <c r="Z126" s="214"/>
    </row>
    <row r="127">
      <c r="A127" s="212" t="s">
        <v>2375</v>
      </c>
      <c r="B127" s="212" t="s">
        <v>1771</v>
      </c>
      <c r="C127" s="220" t="s">
        <v>1772</v>
      </c>
      <c r="D127" s="220" t="s">
        <v>1773</v>
      </c>
      <c r="E127" s="219" t="s">
        <v>1774</v>
      </c>
      <c r="F127" s="220">
        <v>3999.0</v>
      </c>
      <c r="G127" s="212" t="s">
        <v>2443</v>
      </c>
      <c r="H127" s="214"/>
      <c r="I127" s="214"/>
      <c r="J127" s="214"/>
      <c r="K127" s="214"/>
      <c r="L127" s="214"/>
      <c r="M127" s="214"/>
      <c r="N127" s="214"/>
      <c r="O127" s="214"/>
      <c r="P127" s="214"/>
      <c r="Q127" s="214"/>
      <c r="R127" s="214"/>
      <c r="S127" s="214"/>
      <c r="T127" s="214"/>
      <c r="U127" s="214"/>
      <c r="V127" s="214"/>
      <c r="W127" s="214"/>
      <c r="X127" s="214"/>
      <c r="Y127" s="214"/>
      <c r="Z127" s="214"/>
    </row>
    <row r="128">
      <c r="A128" s="212" t="s">
        <v>2440</v>
      </c>
      <c r="B128" s="217" t="s">
        <v>1604</v>
      </c>
      <c r="C128" s="220" t="s">
        <v>1605</v>
      </c>
      <c r="D128" s="219" t="s">
        <v>1606</v>
      </c>
      <c r="E128" s="220" t="s">
        <v>1731</v>
      </c>
      <c r="F128" s="215"/>
      <c r="G128" s="212" t="s">
        <v>2443</v>
      </c>
      <c r="H128" s="214"/>
      <c r="I128" s="214"/>
      <c r="J128" s="214"/>
      <c r="K128" s="214"/>
      <c r="L128" s="214"/>
      <c r="M128" s="214"/>
      <c r="N128" s="214"/>
      <c r="O128" s="214"/>
      <c r="P128" s="214"/>
      <c r="Q128" s="214"/>
      <c r="R128" s="214"/>
      <c r="S128" s="214"/>
      <c r="T128" s="214"/>
      <c r="U128" s="214"/>
      <c r="V128" s="214"/>
      <c r="W128" s="214"/>
      <c r="X128" s="214"/>
      <c r="Y128" s="214"/>
      <c r="Z128" s="214"/>
    </row>
    <row r="129">
      <c r="A129" s="212" t="s">
        <v>2375</v>
      </c>
      <c r="B129" s="212" t="s">
        <v>1736</v>
      </c>
      <c r="C129" s="220" t="s">
        <v>1737</v>
      </c>
      <c r="D129" s="220">
        <v>6.743576261E9</v>
      </c>
      <c r="E129" s="220" t="s">
        <v>706</v>
      </c>
      <c r="F129" s="220">
        <v>1178.0</v>
      </c>
      <c r="G129" s="212" t="s">
        <v>2443</v>
      </c>
      <c r="H129" s="214"/>
      <c r="I129" s="214"/>
      <c r="J129" s="214"/>
      <c r="K129" s="214"/>
      <c r="L129" s="214"/>
      <c r="M129" s="214"/>
      <c r="N129" s="214"/>
      <c r="O129" s="214"/>
      <c r="P129" s="214"/>
      <c r="Q129" s="214"/>
      <c r="R129" s="214"/>
      <c r="S129" s="214"/>
      <c r="T129" s="214"/>
      <c r="U129" s="214"/>
      <c r="V129" s="214"/>
      <c r="W129" s="214"/>
      <c r="X129" s="214"/>
      <c r="Y129" s="214"/>
      <c r="Z129" s="214"/>
    </row>
    <row r="130">
      <c r="A130" s="212" t="s">
        <v>2375</v>
      </c>
      <c r="B130" s="212" t="s">
        <v>1739</v>
      </c>
      <c r="C130" s="220" t="s">
        <v>1740</v>
      </c>
      <c r="D130" s="220" t="s">
        <v>1741</v>
      </c>
      <c r="E130" s="219" t="s">
        <v>1742</v>
      </c>
      <c r="F130" s="220">
        <v>110000.0</v>
      </c>
      <c r="G130" s="212" t="s">
        <v>2443</v>
      </c>
      <c r="H130" s="214"/>
      <c r="I130" s="214"/>
      <c r="J130" s="214"/>
      <c r="K130" s="214"/>
      <c r="L130" s="214"/>
      <c r="M130" s="214"/>
      <c r="N130" s="214"/>
      <c r="O130" s="214"/>
      <c r="P130" s="214"/>
      <c r="Q130" s="214"/>
      <c r="R130" s="214"/>
      <c r="S130" s="214"/>
      <c r="T130" s="214"/>
      <c r="U130" s="214"/>
      <c r="V130" s="214"/>
      <c r="W130" s="214"/>
      <c r="X130" s="214"/>
      <c r="Y130" s="214"/>
      <c r="Z130" s="214"/>
    </row>
    <row r="131">
      <c r="A131" s="212" t="s">
        <v>2375</v>
      </c>
      <c r="B131" s="212" t="s">
        <v>1747</v>
      </c>
      <c r="C131" s="219" t="s">
        <v>1748</v>
      </c>
      <c r="D131" s="219">
        <v>9.302932985E9</v>
      </c>
      <c r="E131" s="220" t="s">
        <v>1749</v>
      </c>
      <c r="F131" s="220">
        <v>1195.0</v>
      </c>
      <c r="G131" s="212" t="s">
        <v>2443</v>
      </c>
      <c r="H131" s="214"/>
      <c r="I131" s="214"/>
      <c r="J131" s="214"/>
      <c r="K131" s="214"/>
      <c r="L131" s="214"/>
      <c r="M131" s="214"/>
      <c r="N131" s="214"/>
      <c r="O131" s="214"/>
      <c r="P131" s="214"/>
      <c r="Q131" s="214"/>
      <c r="R131" s="214"/>
      <c r="S131" s="214"/>
      <c r="T131" s="214"/>
      <c r="U131" s="214"/>
      <c r="V131" s="214"/>
      <c r="W131" s="214"/>
      <c r="X131" s="214"/>
      <c r="Y131" s="214"/>
      <c r="Z131" s="214"/>
    </row>
    <row r="132">
      <c r="A132" s="212" t="s">
        <v>2375</v>
      </c>
      <c r="B132" s="212" t="s">
        <v>1753</v>
      </c>
      <c r="C132" s="220" t="s">
        <v>1754</v>
      </c>
      <c r="D132" s="219">
        <v>9.911752501E9</v>
      </c>
      <c r="E132" s="220" t="s">
        <v>46</v>
      </c>
      <c r="F132" s="220">
        <v>214000.0</v>
      </c>
      <c r="G132" s="212" t="s">
        <v>2443</v>
      </c>
      <c r="H132" s="214"/>
      <c r="I132" s="214"/>
      <c r="J132" s="214"/>
      <c r="K132" s="214"/>
      <c r="L132" s="214"/>
      <c r="M132" s="214"/>
      <c r="N132" s="214"/>
      <c r="O132" s="214"/>
      <c r="P132" s="214"/>
      <c r="Q132" s="214"/>
      <c r="R132" s="214"/>
      <c r="S132" s="214"/>
      <c r="T132" s="214"/>
      <c r="U132" s="214"/>
      <c r="V132" s="214"/>
      <c r="W132" s="214"/>
      <c r="X132" s="214"/>
      <c r="Y132" s="214"/>
      <c r="Z132" s="214"/>
    </row>
    <row r="133">
      <c r="A133" s="212" t="s">
        <v>2375</v>
      </c>
      <c r="B133" s="212" t="s">
        <v>1756</v>
      </c>
      <c r="C133" s="220" t="s">
        <v>1757</v>
      </c>
      <c r="D133" s="215"/>
      <c r="E133" s="220" t="s">
        <v>1758</v>
      </c>
      <c r="F133" s="220">
        <v>52000.0</v>
      </c>
      <c r="G133" s="212" t="s">
        <v>2443</v>
      </c>
      <c r="H133" s="214"/>
      <c r="I133" s="214"/>
      <c r="J133" s="214"/>
      <c r="K133" s="214"/>
      <c r="L133" s="214"/>
      <c r="M133" s="214"/>
      <c r="N133" s="214"/>
      <c r="O133" s="214"/>
      <c r="P133" s="214"/>
      <c r="Q133" s="214"/>
      <c r="R133" s="214"/>
      <c r="S133" s="214"/>
      <c r="T133" s="214"/>
      <c r="U133" s="214"/>
      <c r="V133" s="214"/>
      <c r="W133" s="214"/>
      <c r="X133" s="214"/>
      <c r="Y133" s="214"/>
      <c r="Z133" s="214"/>
    </row>
    <row r="134">
      <c r="A134" s="212" t="s">
        <v>2375</v>
      </c>
      <c r="B134" s="212" t="s">
        <v>1638</v>
      </c>
      <c r="C134" s="220" t="s">
        <v>1639</v>
      </c>
      <c r="D134" s="220">
        <v>8.452882918E9</v>
      </c>
      <c r="E134" s="272" t="s">
        <v>1640</v>
      </c>
      <c r="F134" s="220">
        <v>49969.0</v>
      </c>
      <c r="G134" s="212" t="s">
        <v>2443</v>
      </c>
      <c r="H134" s="214"/>
      <c r="I134" s="214"/>
      <c r="J134" s="214"/>
      <c r="K134" s="214"/>
      <c r="L134" s="214"/>
      <c r="M134" s="214"/>
      <c r="N134" s="214"/>
      <c r="O134" s="214"/>
      <c r="P134" s="214"/>
      <c r="Q134" s="214"/>
      <c r="R134" s="214"/>
      <c r="S134" s="214"/>
      <c r="T134" s="214"/>
      <c r="U134" s="214"/>
      <c r="V134" s="214"/>
      <c r="W134" s="214"/>
      <c r="X134" s="214"/>
      <c r="Y134" s="214"/>
      <c r="Z134" s="214"/>
    </row>
    <row r="135">
      <c r="A135" s="212" t="s">
        <v>2440</v>
      </c>
      <c r="B135" s="212" t="s">
        <v>1642</v>
      </c>
      <c r="C135" s="220" t="s">
        <v>1643</v>
      </c>
      <c r="D135" s="220" t="s">
        <v>1644</v>
      </c>
      <c r="E135" s="219" t="s">
        <v>1645</v>
      </c>
      <c r="F135" s="220">
        <v>10542.0</v>
      </c>
      <c r="G135" s="212" t="s">
        <v>2443</v>
      </c>
      <c r="H135" s="214"/>
      <c r="I135" s="214"/>
      <c r="J135" s="214"/>
      <c r="K135" s="214"/>
      <c r="L135" s="214"/>
      <c r="M135" s="214"/>
      <c r="N135" s="214"/>
      <c r="O135" s="214"/>
      <c r="P135" s="214"/>
      <c r="Q135" s="214"/>
      <c r="R135" s="214"/>
      <c r="S135" s="214"/>
      <c r="T135" s="214"/>
      <c r="U135" s="214"/>
      <c r="V135" s="214"/>
      <c r="W135" s="214"/>
      <c r="X135" s="214"/>
      <c r="Y135" s="214"/>
      <c r="Z135" s="214"/>
    </row>
    <row r="136">
      <c r="A136" s="212" t="s">
        <v>2375</v>
      </c>
      <c r="B136" s="212" t="s">
        <v>1662</v>
      </c>
      <c r="C136" s="220" t="s">
        <v>1663</v>
      </c>
      <c r="D136" s="220">
        <v>8.249810054E9</v>
      </c>
      <c r="E136" s="219" t="s">
        <v>1664</v>
      </c>
      <c r="F136" s="220">
        <v>3300.0</v>
      </c>
      <c r="G136" s="212" t="s">
        <v>2443</v>
      </c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214"/>
      <c r="Z136" s="214"/>
    </row>
    <row r="137">
      <c r="A137" s="212" t="s">
        <v>2375</v>
      </c>
      <c r="B137" s="212" t="s">
        <v>1666</v>
      </c>
      <c r="C137" s="220" t="s">
        <v>1667</v>
      </c>
      <c r="D137" s="219">
        <v>9.006969001E9</v>
      </c>
      <c r="E137" s="220" t="s">
        <v>746</v>
      </c>
      <c r="F137" s="220">
        <v>13957.0</v>
      </c>
      <c r="G137" s="212" t="s">
        <v>2443</v>
      </c>
      <c r="H137" s="214"/>
      <c r="I137" s="214"/>
      <c r="J137" s="214"/>
      <c r="K137" s="214"/>
      <c r="L137" s="214"/>
      <c r="M137" s="214"/>
      <c r="N137" s="214"/>
      <c r="O137" s="214"/>
      <c r="P137" s="214"/>
      <c r="Q137" s="214"/>
      <c r="R137" s="214"/>
      <c r="S137" s="214"/>
      <c r="T137" s="214"/>
      <c r="U137" s="214"/>
      <c r="V137" s="214"/>
      <c r="W137" s="214"/>
      <c r="X137" s="214"/>
      <c r="Y137" s="214"/>
      <c r="Z137" s="214"/>
    </row>
    <row r="138">
      <c r="A138" s="212" t="s">
        <v>2375</v>
      </c>
      <c r="B138" s="212" t="s">
        <v>1673</v>
      </c>
      <c r="C138" s="219" t="s">
        <v>1674</v>
      </c>
      <c r="D138" s="219" t="s">
        <v>1675</v>
      </c>
      <c r="E138" s="220" t="s">
        <v>229</v>
      </c>
      <c r="F138" s="220">
        <v>44990.0</v>
      </c>
      <c r="G138" s="212" t="s">
        <v>2443</v>
      </c>
      <c r="H138" s="214"/>
      <c r="I138" s="214"/>
      <c r="J138" s="214"/>
      <c r="K138" s="214"/>
      <c r="L138" s="214"/>
      <c r="M138" s="214"/>
      <c r="N138" s="214"/>
      <c r="O138" s="214"/>
      <c r="P138" s="214"/>
      <c r="Q138" s="214"/>
      <c r="R138" s="214"/>
      <c r="S138" s="214"/>
      <c r="T138" s="214"/>
      <c r="U138" s="214"/>
      <c r="V138" s="214"/>
      <c r="W138" s="214"/>
      <c r="X138" s="214"/>
      <c r="Y138" s="214"/>
      <c r="Z138" s="214"/>
    </row>
    <row r="139">
      <c r="A139" s="212" t="s">
        <v>2375</v>
      </c>
      <c r="B139" s="217" t="s">
        <v>1803</v>
      </c>
      <c r="C139" s="219" t="s">
        <v>1804</v>
      </c>
      <c r="D139" s="219" t="s">
        <v>1805</v>
      </c>
      <c r="E139" s="220" t="s">
        <v>35</v>
      </c>
      <c r="F139" s="220">
        <v>64400.0</v>
      </c>
      <c r="G139" s="212" t="s">
        <v>2443</v>
      </c>
      <c r="H139" s="214"/>
      <c r="I139" s="214"/>
      <c r="J139" s="214"/>
      <c r="K139" s="214"/>
      <c r="L139" s="214"/>
      <c r="M139" s="214"/>
      <c r="N139" s="214"/>
      <c r="O139" s="214"/>
      <c r="P139" s="214"/>
      <c r="Q139" s="214"/>
      <c r="R139" s="214"/>
      <c r="S139" s="214"/>
      <c r="T139" s="214"/>
      <c r="U139" s="214"/>
      <c r="V139" s="214"/>
      <c r="W139" s="214"/>
      <c r="X139" s="214"/>
      <c r="Y139" s="214"/>
      <c r="Z139" s="214"/>
    </row>
    <row r="140">
      <c r="A140" s="212" t="s">
        <v>2375</v>
      </c>
      <c r="B140" s="217" t="s">
        <v>1807</v>
      </c>
      <c r="C140" s="219" t="s">
        <v>1808</v>
      </c>
      <c r="D140" s="273" t="s">
        <v>1809</v>
      </c>
      <c r="E140" s="219" t="s">
        <v>1810</v>
      </c>
      <c r="F140" s="220" t="s">
        <v>1811</v>
      </c>
      <c r="G140" s="212" t="s">
        <v>2443</v>
      </c>
      <c r="H140" s="214"/>
      <c r="I140" s="214"/>
      <c r="J140" s="214"/>
      <c r="K140" s="214"/>
      <c r="L140" s="214"/>
      <c r="M140" s="214"/>
      <c r="N140" s="214"/>
      <c r="O140" s="214"/>
      <c r="P140" s="214"/>
      <c r="Q140" s="214"/>
      <c r="R140" s="214"/>
      <c r="S140" s="214"/>
      <c r="T140" s="214"/>
      <c r="U140" s="214"/>
      <c r="V140" s="214"/>
      <c r="W140" s="214"/>
      <c r="X140" s="214"/>
      <c r="Y140" s="214"/>
      <c r="Z140" s="214"/>
    </row>
    <row r="141">
      <c r="A141" s="212" t="s">
        <v>2375</v>
      </c>
      <c r="B141" s="212" t="s">
        <v>1813</v>
      </c>
      <c r="C141" s="220" t="s">
        <v>1814</v>
      </c>
      <c r="D141" s="220">
        <v>9.953557244E9</v>
      </c>
      <c r="E141" s="219" t="s">
        <v>1815</v>
      </c>
      <c r="F141" s="220">
        <v>108000.0</v>
      </c>
      <c r="G141" s="212" t="s">
        <v>2443</v>
      </c>
      <c r="H141" s="214"/>
      <c r="I141" s="214"/>
      <c r="J141" s="214"/>
      <c r="K141" s="214"/>
      <c r="L141" s="214"/>
      <c r="M141" s="214"/>
      <c r="N141" s="214"/>
      <c r="O141" s="214"/>
      <c r="P141" s="214"/>
      <c r="Q141" s="214"/>
      <c r="R141" s="214"/>
      <c r="S141" s="214"/>
      <c r="T141" s="214"/>
      <c r="U141" s="214"/>
      <c r="V141" s="214"/>
      <c r="W141" s="214"/>
      <c r="X141" s="214"/>
      <c r="Y141" s="214"/>
      <c r="Z141" s="214"/>
    </row>
    <row r="142">
      <c r="A142" s="212" t="s">
        <v>2375</v>
      </c>
      <c r="B142" s="217" t="s">
        <v>1821</v>
      </c>
      <c r="C142" s="219" t="s">
        <v>1822</v>
      </c>
      <c r="D142" s="219">
        <v>7.991058161E9</v>
      </c>
      <c r="E142" s="220" t="s">
        <v>1823</v>
      </c>
      <c r="F142" s="220">
        <v>19999.0</v>
      </c>
      <c r="G142" s="212" t="s">
        <v>2443</v>
      </c>
      <c r="H142" s="214"/>
      <c r="I142" s="214"/>
      <c r="J142" s="214"/>
      <c r="K142" s="214"/>
      <c r="L142" s="214"/>
      <c r="M142" s="214"/>
      <c r="N142" s="214"/>
      <c r="O142" s="214"/>
      <c r="P142" s="214"/>
      <c r="Q142" s="214"/>
      <c r="R142" s="214"/>
      <c r="S142" s="214"/>
      <c r="T142" s="214"/>
      <c r="U142" s="214"/>
      <c r="V142" s="214"/>
      <c r="W142" s="214"/>
      <c r="X142" s="214"/>
      <c r="Y142" s="214"/>
      <c r="Z142" s="214"/>
    </row>
    <row r="143">
      <c r="A143" s="212" t="s">
        <v>2375</v>
      </c>
      <c r="B143" s="212" t="s">
        <v>1699</v>
      </c>
      <c r="C143" s="220" t="s">
        <v>1700</v>
      </c>
      <c r="D143" s="220">
        <v>9.71161186E9</v>
      </c>
      <c r="E143" s="220" t="s">
        <v>643</v>
      </c>
      <c r="F143" s="220">
        <v>24500.0</v>
      </c>
      <c r="G143" s="212" t="s">
        <v>2443</v>
      </c>
      <c r="H143" s="214"/>
      <c r="I143" s="214"/>
      <c r="J143" s="214"/>
      <c r="K143" s="214"/>
      <c r="L143" s="214"/>
      <c r="M143" s="214"/>
      <c r="N143" s="214"/>
      <c r="O143" s="214"/>
      <c r="P143" s="214"/>
      <c r="Q143" s="214"/>
      <c r="R143" s="214"/>
      <c r="S143" s="214"/>
      <c r="T143" s="214"/>
      <c r="U143" s="214"/>
      <c r="V143" s="214"/>
      <c r="W143" s="214"/>
      <c r="X143" s="214"/>
      <c r="Y143" s="214"/>
      <c r="Z143" s="214"/>
    </row>
    <row r="144">
      <c r="A144" s="212" t="s">
        <v>2375</v>
      </c>
      <c r="B144" s="217" t="s">
        <v>1702</v>
      </c>
      <c r="C144" s="219" t="s">
        <v>1703</v>
      </c>
      <c r="D144" s="219">
        <v>9.668510635E9</v>
      </c>
      <c r="E144" s="219" t="s">
        <v>1704</v>
      </c>
      <c r="F144" s="220">
        <v>100000.0</v>
      </c>
      <c r="G144" s="212" t="s">
        <v>2443</v>
      </c>
      <c r="H144" s="214"/>
      <c r="I144" s="214"/>
      <c r="J144" s="214"/>
      <c r="K144" s="214"/>
      <c r="L144" s="214"/>
      <c r="M144" s="214"/>
      <c r="N144" s="214"/>
      <c r="O144" s="214"/>
      <c r="P144" s="214"/>
      <c r="Q144" s="214"/>
      <c r="R144" s="214"/>
      <c r="S144" s="214"/>
      <c r="T144" s="214"/>
      <c r="U144" s="214"/>
      <c r="V144" s="214"/>
      <c r="W144" s="214"/>
      <c r="X144" s="214"/>
      <c r="Y144" s="214"/>
      <c r="Z144" s="214"/>
    </row>
    <row r="145">
      <c r="A145" s="212" t="s">
        <v>2375</v>
      </c>
      <c r="B145" s="212" t="s">
        <v>1705</v>
      </c>
      <c r="C145" s="219" t="s">
        <v>1706</v>
      </c>
      <c r="D145" s="217">
        <v>9.279012475E9</v>
      </c>
      <c r="E145" s="219" t="s">
        <v>229</v>
      </c>
      <c r="F145" s="220">
        <v>2944.0</v>
      </c>
      <c r="G145" s="212" t="s">
        <v>2443</v>
      </c>
      <c r="H145" s="214"/>
      <c r="I145" s="214"/>
      <c r="J145" s="214"/>
      <c r="K145" s="214"/>
      <c r="L145" s="214"/>
      <c r="M145" s="214"/>
      <c r="N145" s="214"/>
      <c r="O145" s="214"/>
      <c r="P145" s="214"/>
      <c r="Q145" s="214"/>
      <c r="R145" s="214"/>
      <c r="S145" s="214"/>
      <c r="T145" s="214"/>
      <c r="U145" s="214"/>
      <c r="V145" s="214"/>
      <c r="W145" s="214"/>
      <c r="X145" s="214"/>
      <c r="Y145" s="214"/>
      <c r="Z145" s="214"/>
    </row>
    <row r="146">
      <c r="A146" s="212" t="s">
        <v>2375</v>
      </c>
      <c r="B146" s="212" t="s">
        <v>1712</v>
      </c>
      <c r="C146" s="220" t="s">
        <v>1713</v>
      </c>
      <c r="D146" s="219">
        <v>9.873846404E9</v>
      </c>
      <c r="E146" s="219" t="s">
        <v>1714</v>
      </c>
      <c r="F146" s="220">
        <v>7998.0</v>
      </c>
      <c r="G146" s="212" t="s">
        <v>2443</v>
      </c>
      <c r="H146" s="214"/>
      <c r="I146" s="214"/>
      <c r="J146" s="214"/>
      <c r="K146" s="214"/>
      <c r="L146" s="214"/>
      <c r="M146" s="214"/>
      <c r="N146" s="214"/>
      <c r="O146" s="214"/>
      <c r="P146" s="214"/>
      <c r="Q146" s="214"/>
      <c r="R146" s="214"/>
      <c r="S146" s="214"/>
      <c r="T146" s="214"/>
      <c r="U146" s="214"/>
      <c r="V146" s="214"/>
      <c r="W146" s="214"/>
      <c r="X146" s="214"/>
      <c r="Y146" s="214"/>
      <c r="Z146" s="214"/>
    </row>
    <row r="147">
      <c r="A147" s="212" t="s">
        <v>2375</v>
      </c>
      <c r="B147" s="212" t="s">
        <v>1507</v>
      </c>
      <c r="C147" s="219" t="s">
        <v>1508</v>
      </c>
      <c r="D147" s="219"/>
      <c r="E147" s="219" t="s">
        <v>109</v>
      </c>
      <c r="F147" s="220">
        <v>200000.0</v>
      </c>
      <c r="G147" s="212" t="s">
        <v>2443</v>
      </c>
      <c r="H147" s="214"/>
      <c r="I147" s="214"/>
      <c r="J147" s="214"/>
      <c r="K147" s="214"/>
      <c r="L147" s="214"/>
      <c r="M147" s="214"/>
      <c r="N147" s="214"/>
      <c r="O147" s="214"/>
      <c r="P147" s="214"/>
      <c r="Q147" s="214"/>
      <c r="R147" s="214"/>
      <c r="S147" s="214"/>
      <c r="T147" s="214"/>
      <c r="U147" s="214"/>
      <c r="V147" s="214"/>
      <c r="W147" s="214"/>
      <c r="X147" s="214"/>
      <c r="Y147" s="214"/>
      <c r="Z147" s="214"/>
    </row>
    <row r="148">
      <c r="A148" s="212" t="s">
        <v>2375</v>
      </c>
      <c r="B148" s="212" t="s">
        <v>1756</v>
      </c>
      <c r="C148" s="220" t="s">
        <v>1757</v>
      </c>
      <c r="D148" s="215"/>
      <c r="E148" s="220" t="s">
        <v>1758</v>
      </c>
      <c r="F148" s="220">
        <v>52000.0</v>
      </c>
      <c r="G148" s="212" t="s">
        <v>2443</v>
      </c>
      <c r="H148" s="214"/>
      <c r="I148" s="214"/>
      <c r="J148" s="214"/>
      <c r="K148" s="214"/>
      <c r="L148" s="214"/>
      <c r="M148" s="214"/>
      <c r="N148" s="214"/>
      <c r="O148" s="214"/>
      <c r="P148" s="214"/>
      <c r="Q148" s="214"/>
      <c r="R148" s="214"/>
      <c r="S148" s="214"/>
      <c r="T148" s="214"/>
      <c r="U148" s="214"/>
      <c r="V148" s="214"/>
      <c r="W148" s="214"/>
      <c r="X148" s="214"/>
      <c r="Y148" s="214"/>
      <c r="Z148" s="214"/>
    </row>
    <row r="149">
      <c r="A149" s="212" t="s">
        <v>2375</v>
      </c>
      <c r="B149" s="212" t="s">
        <v>1531</v>
      </c>
      <c r="C149" s="219" t="s">
        <v>1532</v>
      </c>
      <c r="D149" s="219" t="s">
        <v>1533</v>
      </c>
      <c r="E149" s="220" t="s">
        <v>795</v>
      </c>
      <c r="F149" s="220">
        <v>6000.0</v>
      </c>
      <c r="G149" s="212" t="s">
        <v>2443</v>
      </c>
      <c r="H149" s="214"/>
      <c r="I149" s="214"/>
      <c r="J149" s="214"/>
      <c r="K149" s="214"/>
      <c r="L149" s="214"/>
      <c r="M149" s="214"/>
      <c r="N149" s="214"/>
      <c r="O149" s="214"/>
      <c r="P149" s="214"/>
      <c r="Q149" s="214"/>
      <c r="R149" s="214"/>
      <c r="S149" s="214"/>
      <c r="T149" s="214"/>
      <c r="U149" s="214"/>
      <c r="V149" s="214"/>
      <c r="W149" s="214"/>
      <c r="X149" s="214"/>
      <c r="Y149" s="214"/>
      <c r="Z149" s="214"/>
    </row>
    <row r="150">
      <c r="A150" s="212" t="s">
        <v>2375</v>
      </c>
      <c r="B150" s="212" t="s">
        <v>1535</v>
      </c>
      <c r="C150" s="220" t="s">
        <v>1536</v>
      </c>
      <c r="D150" s="219">
        <v>1.9707308753E10</v>
      </c>
      <c r="E150" s="219" t="s">
        <v>896</v>
      </c>
      <c r="F150" s="220"/>
      <c r="G150" s="212" t="s">
        <v>2443</v>
      </c>
      <c r="H150" s="214"/>
      <c r="I150" s="214"/>
      <c r="J150" s="214"/>
      <c r="K150" s="214"/>
      <c r="L150" s="214"/>
      <c r="M150" s="214"/>
      <c r="N150" s="214"/>
      <c r="O150" s="214"/>
      <c r="P150" s="214"/>
      <c r="Q150" s="214"/>
      <c r="R150" s="214"/>
      <c r="S150" s="214"/>
      <c r="T150" s="214"/>
      <c r="U150" s="214"/>
      <c r="V150" s="214"/>
      <c r="W150" s="214"/>
      <c r="X150" s="214"/>
      <c r="Y150" s="214"/>
      <c r="Z150" s="214"/>
    </row>
    <row r="151">
      <c r="A151" s="212" t="s">
        <v>2375</v>
      </c>
      <c r="B151" s="232" t="s">
        <v>1089</v>
      </c>
      <c r="C151" s="233" t="s">
        <v>1090</v>
      </c>
      <c r="D151" s="219">
        <v>9.611668092E9</v>
      </c>
      <c r="E151" s="233" t="s">
        <v>1554</v>
      </c>
      <c r="F151" s="219">
        <v>36349.0</v>
      </c>
      <c r="G151" s="212" t="s">
        <v>2443</v>
      </c>
      <c r="H151" s="214"/>
      <c r="I151" s="214"/>
      <c r="J151" s="214"/>
      <c r="K151" s="214"/>
      <c r="L151" s="214"/>
      <c r="M151" s="214"/>
      <c r="N151" s="214"/>
      <c r="O151" s="214"/>
      <c r="P151" s="214"/>
      <c r="Q151" s="214"/>
      <c r="R151" s="214"/>
      <c r="S151" s="214"/>
      <c r="T151" s="214"/>
      <c r="U151" s="214"/>
      <c r="V151" s="214"/>
      <c r="W151" s="214"/>
      <c r="X151" s="214"/>
      <c r="Y151" s="214"/>
      <c r="Z151" s="214"/>
    </row>
    <row r="152">
      <c r="A152" s="212" t="s">
        <v>2375</v>
      </c>
      <c r="B152" s="217" t="s">
        <v>1556</v>
      </c>
      <c r="C152" s="219" t="s">
        <v>1102</v>
      </c>
      <c r="D152" s="220">
        <v>9.279012475E9</v>
      </c>
      <c r="E152" s="219" t="s">
        <v>350</v>
      </c>
      <c r="F152" s="220">
        <v>898.0</v>
      </c>
      <c r="G152" s="212" t="s">
        <v>2443</v>
      </c>
      <c r="H152" s="214"/>
      <c r="I152" s="214"/>
      <c r="J152" s="214"/>
      <c r="K152" s="214"/>
      <c r="L152" s="214"/>
      <c r="M152" s="214"/>
      <c r="N152" s="214"/>
      <c r="O152" s="214"/>
      <c r="P152" s="214"/>
      <c r="Q152" s="214"/>
      <c r="R152" s="214"/>
      <c r="S152" s="214"/>
      <c r="T152" s="214"/>
      <c r="U152" s="214"/>
      <c r="V152" s="214"/>
      <c r="W152" s="214"/>
      <c r="X152" s="214"/>
      <c r="Y152" s="214"/>
      <c r="Z152" s="214"/>
    </row>
    <row r="153">
      <c r="A153" s="212" t="s">
        <v>2375</v>
      </c>
      <c r="B153" s="212" t="s">
        <v>1563</v>
      </c>
      <c r="C153" s="220" t="s">
        <v>1564</v>
      </c>
      <c r="D153" s="229">
        <v>9.892471335E9</v>
      </c>
      <c r="E153" s="219" t="s">
        <v>1565</v>
      </c>
      <c r="F153" s="220">
        <v>38999.0</v>
      </c>
      <c r="G153" s="212" t="s">
        <v>2443</v>
      </c>
      <c r="H153" s="214"/>
      <c r="I153" s="214"/>
      <c r="J153" s="214"/>
      <c r="K153" s="214"/>
      <c r="L153" s="214"/>
      <c r="M153" s="214"/>
      <c r="N153" s="214"/>
      <c r="O153" s="214"/>
      <c r="P153" s="214"/>
      <c r="Q153" s="214"/>
      <c r="R153" s="214"/>
      <c r="S153" s="214"/>
      <c r="T153" s="214"/>
      <c r="U153" s="214"/>
      <c r="V153" s="214"/>
      <c r="W153" s="214"/>
      <c r="X153" s="214"/>
      <c r="Y153" s="214"/>
      <c r="Z153" s="214"/>
    </row>
    <row r="154">
      <c r="A154" s="212" t="s">
        <v>2375</v>
      </c>
      <c r="B154" s="212" t="s">
        <v>1567</v>
      </c>
      <c r="C154" s="220" t="s">
        <v>1568</v>
      </c>
      <c r="D154" s="219">
        <v>9.912180723E9</v>
      </c>
      <c r="E154" s="219" t="s">
        <v>601</v>
      </c>
      <c r="F154" s="220">
        <v>7244.0</v>
      </c>
      <c r="G154" s="212" t="s">
        <v>2443</v>
      </c>
      <c r="H154" s="214"/>
      <c r="I154" s="214"/>
      <c r="J154" s="214"/>
      <c r="K154" s="214"/>
      <c r="L154" s="214"/>
      <c r="M154" s="214"/>
      <c r="N154" s="214"/>
      <c r="O154" s="214"/>
      <c r="P154" s="214"/>
      <c r="Q154" s="214"/>
      <c r="R154" s="214"/>
      <c r="S154" s="214"/>
      <c r="T154" s="214"/>
      <c r="U154" s="214"/>
      <c r="V154" s="214"/>
      <c r="W154" s="214"/>
      <c r="X154" s="214"/>
      <c r="Y154" s="214"/>
      <c r="Z154" s="214"/>
    </row>
    <row r="155">
      <c r="A155" s="212" t="s">
        <v>2375</v>
      </c>
      <c r="B155" s="212" t="s">
        <v>1498</v>
      </c>
      <c r="C155" s="220" t="s">
        <v>1499</v>
      </c>
      <c r="D155" s="219" t="s">
        <v>1500</v>
      </c>
      <c r="E155" s="220" t="s">
        <v>601</v>
      </c>
      <c r="F155" s="220">
        <v>4558.0</v>
      </c>
      <c r="G155" s="212" t="s">
        <v>2443</v>
      </c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214"/>
      <c r="Z155" s="214"/>
    </row>
    <row r="156">
      <c r="A156" s="212" t="s">
        <v>2375</v>
      </c>
      <c r="B156" s="212" t="s">
        <v>1582</v>
      </c>
      <c r="C156" s="219" t="s">
        <v>1583</v>
      </c>
      <c r="D156" s="219" t="s">
        <v>1584</v>
      </c>
      <c r="E156" s="220" t="s">
        <v>1585</v>
      </c>
      <c r="F156" s="220">
        <v>8400.0</v>
      </c>
      <c r="G156" s="212" t="s">
        <v>2443</v>
      </c>
      <c r="H156" s="214"/>
      <c r="I156" s="214"/>
      <c r="J156" s="214"/>
      <c r="K156" s="214"/>
      <c r="L156" s="214"/>
      <c r="M156" s="214"/>
      <c r="N156" s="214"/>
      <c r="O156" s="214"/>
      <c r="P156" s="214"/>
      <c r="Q156" s="214"/>
      <c r="R156" s="214"/>
      <c r="S156" s="214"/>
      <c r="T156" s="214"/>
      <c r="U156" s="214"/>
      <c r="V156" s="214"/>
      <c r="W156" s="214"/>
      <c r="X156" s="214"/>
      <c r="Y156" s="214"/>
      <c r="Z156" s="214"/>
    </row>
    <row r="157">
      <c r="A157" s="212" t="s">
        <v>2375</v>
      </c>
      <c r="B157" s="212" t="s">
        <v>1623</v>
      </c>
      <c r="C157" s="220" t="s">
        <v>1624</v>
      </c>
      <c r="D157" s="219">
        <v>7.6888304E9</v>
      </c>
      <c r="E157" s="219" t="s">
        <v>1135</v>
      </c>
      <c r="F157" s="220">
        <v>13500.0</v>
      </c>
      <c r="G157" s="212" t="s">
        <v>2443</v>
      </c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  <c r="S157" s="214"/>
      <c r="T157" s="214"/>
      <c r="U157" s="214"/>
      <c r="V157" s="214"/>
      <c r="W157" s="214"/>
      <c r="X157" s="214"/>
      <c r="Y157" s="214"/>
      <c r="Z157" s="214"/>
    </row>
    <row r="158">
      <c r="A158" s="274"/>
      <c r="B158" s="275" t="s">
        <v>1753</v>
      </c>
      <c r="C158" s="276" t="s">
        <v>1754</v>
      </c>
      <c r="D158" s="276">
        <v>9.911752501E9</v>
      </c>
      <c r="E158" s="276" t="s">
        <v>1795</v>
      </c>
      <c r="F158" s="277">
        <v>135478.0</v>
      </c>
      <c r="G158" s="278" t="s">
        <v>2449</v>
      </c>
      <c r="H158" s="274"/>
      <c r="I158" s="274"/>
      <c r="J158" s="274"/>
      <c r="K158" s="274"/>
      <c r="L158" s="274"/>
      <c r="M158" s="274"/>
      <c r="N158" s="274"/>
      <c r="O158" s="274"/>
      <c r="P158" s="274"/>
      <c r="Q158" s="274"/>
      <c r="R158" s="274"/>
      <c r="S158" s="274"/>
      <c r="T158" s="274"/>
      <c r="U158" s="274"/>
      <c r="V158" s="274"/>
      <c r="W158" s="274"/>
      <c r="X158" s="274"/>
      <c r="Y158" s="274"/>
      <c r="Z158" s="274"/>
    </row>
    <row r="159">
      <c r="A159" s="274"/>
      <c r="B159" s="275" t="s">
        <v>1798</v>
      </c>
      <c r="C159" s="276" t="s">
        <v>1799</v>
      </c>
      <c r="D159" s="277" t="s">
        <v>1800</v>
      </c>
      <c r="E159" s="276" t="s">
        <v>1801</v>
      </c>
      <c r="F159" s="277">
        <v>11300.0</v>
      </c>
      <c r="G159" s="278" t="s">
        <v>2449</v>
      </c>
      <c r="H159" s="274"/>
      <c r="I159" s="274"/>
      <c r="J159" s="274"/>
      <c r="K159" s="274"/>
      <c r="L159" s="274"/>
      <c r="M159" s="274"/>
      <c r="N159" s="274"/>
      <c r="O159" s="274"/>
      <c r="P159" s="274"/>
      <c r="Q159" s="274"/>
      <c r="R159" s="274"/>
      <c r="S159" s="274"/>
      <c r="T159" s="274"/>
      <c r="U159" s="274"/>
      <c r="V159" s="274"/>
      <c r="W159" s="274"/>
      <c r="X159" s="274"/>
      <c r="Y159" s="274"/>
      <c r="Z159" s="274"/>
    </row>
    <row r="160">
      <c r="A160" s="274"/>
      <c r="B160" s="278" t="s">
        <v>1760</v>
      </c>
      <c r="C160" s="277" t="s">
        <v>1761</v>
      </c>
      <c r="D160" s="279"/>
      <c r="E160" s="276" t="s">
        <v>1762</v>
      </c>
      <c r="F160" s="277">
        <v>8630.0</v>
      </c>
      <c r="G160" s="278" t="s">
        <v>2449</v>
      </c>
      <c r="H160" s="274"/>
      <c r="I160" s="274"/>
      <c r="J160" s="274"/>
      <c r="K160" s="274"/>
      <c r="L160" s="274"/>
      <c r="M160" s="274"/>
      <c r="N160" s="274"/>
      <c r="O160" s="274"/>
      <c r="P160" s="274"/>
      <c r="Q160" s="274"/>
      <c r="R160" s="274"/>
      <c r="S160" s="274"/>
      <c r="T160" s="274"/>
      <c r="U160" s="274"/>
      <c r="V160" s="274"/>
      <c r="W160" s="274"/>
      <c r="X160" s="274"/>
      <c r="Y160" s="274"/>
      <c r="Z160" s="274"/>
    </row>
    <row r="161">
      <c r="A161" s="274"/>
      <c r="B161" s="275" t="s">
        <v>1767</v>
      </c>
      <c r="C161" s="276" t="s">
        <v>1768</v>
      </c>
      <c r="D161" s="276">
        <v>6.594230475E9</v>
      </c>
      <c r="E161" s="277" t="s">
        <v>46</v>
      </c>
      <c r="F161" s="277" t="s">
        <v>1769</v>
      </c>
      <c r="G161" s="278" t="s">
        <v>2449</v>
      </c>
      <c r="H161" s="274"/>
      <c r="I161" s="274"/>
      <c r="J161" s="274"/>
      <c r="K161" s="274"/>
      <c r="L161" s="274"/>
      <c r="M161" s="274"/>
      <c r="N161" s="274"/>
      <c r="O161" s="274"/>
      <c r="P161" s="274"/>
      <c r="Q161" s="274"/>
      <c r="R161" s="274"/>
      <c r="S161" s="274"/>
      <c r="T161" s="274"/>
      <c r="U161" s="274"/>
      <c r="V161" s="274"/>
      <c r="W161" s="274"/>
      <c r="X161" s="274"/>
      <c r="Y161" s="274"/>
      <c r="Z161" s="274"/>
    </row>
    <row r="162">
      <c r="A162" s="274"/>
      <c r="B162" s="278" t="s">
        <v>1514</v>
      </c>
      <c r="C162" s="276" t="s">
        <v>1515</v>
      </c>
      <c r="D162" s="277" t="s">
        <v>1516</v>
      </c>
      <c r="E162" s="277"/>
      <c r="F162" s="279"/>
      <c r="G162" s="278" t="s">
        <v>2449</v>
      </c>
      <c r="H162" s="274"/>
      <c r="I162" s="274"/>
      <c r="J162" s="274"/>
      <c r="K162" s="274"/>
      <c r="L162" s="274"/>
      <c r="M162" s="274"/>
      <c r="N162" s="274"/>
      <c r="O162" s="274"/>
      <c r="P162" s="274"/>
      <c r="Q162" s="274"/>
      <c r="R162" s="274"/>
      <c r="S162" s="274"/>
      <c r="T162" s="274"/>
      <c r="U162" s="274"/>
      <c r="V162" s="274"/>
      <c r="W162" s="274"/>
      <c r="X162" s="274"/>
      <c r="Y162" s="274"/>
      <c r="Z162" s="274"/>
    </row>
    <row r="163">
      <c r="A163" s="280"/>
      <c r="B163" s="281" t="s">
        <v>104</v>
      </c>
      <c r="C163" s="281">
        <v>7.973637413E9</v>
      </c>
      <c r="D163" s="281" t="s">
        <v>2434</v>
      </c>
      <c r="E163" s="280">
        <v>102000.0</v>
      </c>
      <c r="F163" s="280" t="s">
        <v>2450</v>
      </c>
      <c r="G163" s="278" t="s">
        <v>2449</v>
      </c>
      <c r="H163" s="274"/>
      <c r="I163" s="274"/>
      <c r="J163" s="274"/>
      <c r="K163" s="274"/>
      <c r="L163" s="274"/>
      <c r="M163" s="274"/>
      <c r="N163" s="274"/>
      <c r="O163" s="274"/>
      <c r="P163" s="274"/>
      <c r="Q163" s="274"/>
      <c r="R163" s="274"/>
      <c r="S163" s="274"/>
      <c r="T163" s="274"/>
      <c r="U163" s="274"/>
      <c r="V163" s="274"/>
      <c r="W163" s="274"/>
      <c r="X163" s="274"/>
      <c r="Y163" s="274"/>
      <c r="Z163" s="274"/>
    </row>
    <row r="164">
      <c r="A164" s="281"/>
      <c r="B164" s="281" t="s">
        <v>348</v>
      </c>
      <c r="C164" s="167" t="s">
        <v>349</v>
      </c>
      <c r="D164" s="282" t="s">
        <v>350</v>
      </c>
      <c r="E164" s="167">
        <v>1549.0</v>
      </c>
      <c r="F164" s="274"/>
      <c r="G164" s="278" t="s">
        <v>2449</v>
      </c>
      <c r="H164" s="274"/>
      <c r="I164" s="274"/>
      <c r="J164" s="274"/>
      <c r="K164" s="274"/>
      <c r="L164" s="274"/>
      <c r="M164" s="274"/>
      <c r="N164" s="274"/>
      <c r="O164" s="274"/>
      <c r="P164" s="274"/>
      <c r="Q164" s="274"/>
      <c r="R164" s="274"/>
      <c r="S164" s="274"/>
      <c r="T164" s="274"/>
      <c r="U164" s="274"/>
      <c r="V164" s="274"/>
      <c r="W164" s="274"/>
      <c r="X164" s="274"/>
      <c r="Y164" s="274"/>
      <c r="Z164" s="274"/>
    </row>
    <row r="165">
      <c r="A165" s="274"/>
      <c r="B165" s="281" t="s">
        <v>160</v>
      </c>
      <c r="C165" s="282" t="s">
        <v>161</v>
      </c>
      <c r="D165" s="167" t="s">
        <v>162</v>
      </c>
      <c r="E165" s="167" t="s">
        <v>163</v>
      </c>
      <c r="F165" s="167">
        <v>182955.0</v>
      </c>
      <c r="G165" s="278" t="s">
        <v>2449</v>
      </c>
      <c r="H165" s="274"/>
      <c r="I165" s="274"/>
      <c r="J165" s="274"/>
      <c r="K165" s="274"/>
      <c r="L165" s="274"/>
      <c r="M165" s="274"/>
      <c r="N165" s="274"/>
      <c r="O165" s="274"/>
      <c r="P165" s="274"/>
      <c r="Q165" s="274"/>
      <c r="R165" s="274"/>
      <c r="S165" s="274"/>
      <c r="T165" s="274"/>
      <c r="U165" s="274"/>
      <c r="V165" s="274"/>
      <c r="W165" s="274"/>
      <c r="X165" s="274"/>
      <c r="Y165" s="274"/>
      <c r="Z165" s="274"/>
    </row>
    <row r="166">
      <c r="A166" s="274"/>
      <c r="B166" s="281" t="s">
        <v>284</v>
      </c>
      <c r="C166" s="282" t="s">
        <v>285</v>
      </c>
      <c r="D166" s="167">
        <v>7.02110069E9</v>
      </c>
      <c r="E166" s="167" t="s">
        <v>138</v>
      </c>
      <c r="F166" s="167">
        <v>47000.0</v>
      </c>
      <c r="G166" s="278" t="s">
        <v>2449</v>
      </c>
      <c r="H166" s="274"/>
      <c r="I166" s="274"/>
      <c r="J166" s="274"/>
      <c r="K166" s="274"/>
      <c r="L166" s="274"/>
      <c r="M166" s="274"/>
      <c r="N166" s="274"/>
      <c r="O166" s="274"/>
      <c r="P166" s="274"/>
      <c r="Q166" s="274"/>
      <c r="R166" s="274"/>
      <c r="S166" s="274"/>
      <c r="T166" s="274"/>
      <c r="U166" s="274"/>
      <c r="V166" s="274"/>
      <c r="W166" s="274"/>
      <c r="X166" s="274"/>
      <c r="Y166" s="274"/>
      <c r="Z166" s="274"/>
    </row>
    <row r="167">
      <c r="A167" s="274"/>
      <c r="B167" s="281" t="s">
        <v>287</v>
      </c>
      <c r="C167" s="282" t="s">
        <v>288</v>
      </c>
      <c r="D167" s="167" t="s">
        <v>289</v>
      </c>
      <c r="E167" s="167" t="s">
        <v>290</v>
      </c>
      <c r="F167" s="167">
        <v>18489.0</v>
      </c>
      <c r="G167" s="278" t="s">
        <v>2449</v>
      </c>
      <c r="H167" s="274"/>
      <c r="I167" s="274"/>
      <c r="J167" s="274"/>
      <c r="K167" s="274"/>
      <c r="L167" s="274"/>
      <c r="M167" s="274"/>
      <c r="N167" s="274"/>
      <c r="O167" s="274"/>
      <c r="P167" s="274"/>
      <c r="Q167" s="274"/>
      <c r="R167" s="274"/>
      <c r="S167" s="274"/>
      <c r="T167" s="274"/>
      <c r="U167" s="274"/>
      <c r="V167" s="274"/>
      <c r="W167" s="274"/>
      <c r="X167" s="274"/>
      <c r="Y167" s="274"/>
      <c r="Z167" s="274"/>
    </row>
    <row r="168">
      <c r="A168" s="274"/>
      <c r="B168" s="281" t="s">
        <v>315</v>
      </c>
      <c r="C168" s="282" t="s">
        <v>316</v>
      </c>
      <c r="D168" s="167">
        <v>9.368437952E9</v>
      </c>
      <c r="E168" s="282" t="s">
        <v>317</v>
      </c>
      <c r="F168" s="283"/>
      <c r="G168" s="278" t="s">
        <v>2449</v>
      </c>
      <c r="H168" s="274"/>
      <c r="I168" s="274"/>
      <c r="J168" s="274"/>
      <c r="K168" s="274"/>
      <c r="L168" s="274"/>
      <c r="M168" s="274"/>
      <c r="N168" s="274"/>
      <c r="O168" s="274"/>
      <c r="P168" s="274"/>
      <c r="Q168" s="274"/>
      <c r="R168" s="274"/>
      <c r="S168" s="274"/>
      <c r="T168" s="274"/>
      <c r="U168" s="274"/>
      <c r="V168" s="274"/>
      <c r="W168" s="274"/>
      <c r="X168" s="274"/>
      <c r="Y168" s="274"/>
      <c r="Z168" s="274"/>
    </row>
    <row r="169">
      <c r="A169" s="274"/>
      <c r="B169" s="280" t="s">
        <v>338</v>
      </c>
      <c r="C169" s="167" t="s">
        <v>339</v>
      </c>
      <c r="D169" s="276">
        <v>8.395063364E9</v>
      </c>
      <c r="E169" s="282" t="s">
        <v>340</v>
      </c>
      <c r="F169" s="167">
        <v>12574.0</v>
      </c>
      <c r="G169" s="278" t="s">
        <v>2449</v>
      </c>
      <c r="H169" s="274"/>
      <c r="I169" s="274"/>
      <c r="J169" s="274"/>
      <c r="K169" s="274"/>
      <c r="L169" s="274"/>
      <c r="M169" s="274"/>
      <c r="N169" s="274"/>
      <c r="O169" s="274"/>
      <c r="P169" s="274"/>
      <c r="Q169" s="274"/>
      <c r="R169" s="274"/>
      <c r="S169" s="274"/>
      <c r="T169" s="274"/>
      <c r="U169" s="274"/>
      <c r="V169" s="274"/>
      <c r="W169" s="274"/>
      <c r="X169" s="274"/>
      <c r="Y169" s="274"/>
      <c r="Z169" s="274"/>
    </row>
    <row r="170">
      <c r="A170" s="274"/>
      <c r="B170" s="278" t="s">
        <v>501</v>
      </c>
      <c r="C170" s="277" t="s">
        <v>502</v>
      </c>
      <c r="D170" s="276">
        <v>9.428333467E9</v>
      </c>
      <c r="E170" s="276" t="s">
        <v>503</v>
      </c>
      <c r="F170" s="277">
        <v>70500.0</v>
      </c>
      <c r="G170" s="278" t="s">
        <v>2449</v>
      </c>
      <c r="H170" s="274"/>
      <c r="I170" s="274"/>
      <c r="J170" s="274"/>
      <c r="K170" s="274"/>
      <c r="L170" s="274"/>
      <c r="M170" s="274"/>
      <c r="N170" s="274"/>
      <c r="O170" s="274"/>
      <c r="P170" s="274"/>
      <c r="Q170" s="274"/>
      <c r="R170" s="274"/>
      <c r="S170" s="274"/>
      <c r="T170" s="274"/>
      <c r="U170" s="274"/>
      <c r="V170" s="274"/>
      <c r="W170" s="274"/>
      <c r="X170" s="274"/>
      <c r="Y170" s="274"/>
      <c r="Z170" s="274"/>
    </row>
    <row r="171">
      <c r="A171" s="274"/>
      <c r="B171" s="278" t="s">
        <v>444</v>
      </c>
      <c r="C171" s="277" t="s">
        <v>445</v>
      </c>
      <c r="D171" s="276">
        <v>9.743180824E9</v>
      </c>
      <c r="E171" s="276" t="s">
        <v>446</v>
      </c>
      <c r="F171" s="277">
        <v>231500.0</v>
      </c>
      <c r="G171" s="278" t="s">
        <v>2449</v>
      </c>
      <c r="H171" s="274"/>
      <c r="I171" s="274"/>
      <c r="J171" s="274"/>
      <c r="K171" s="274"/>
      <c r="L171" s="274"/>
      <c r="M171" s="274"/>
      <c r="N171" s="274"/>
      <c r="O171" s="274"/>
      <c r="P171" s="274"/>
      <c r="Q171" s="274"/>
      <c r="R171" s="274"/>
      <c r="S171" s="274"/>
      <c r="T171" s="274"/>
      <c r="U171" s="274"/>
      <c r="V171" s="274"/>
      <c r="W171" s="274"/>
      <c r="X171" s="274"/>
      <c r="Y171" s="274"/>
      <c r="Z171" s="274"/>
    </row>
    <row r="172">
      <c r="A172" s="274"/>
      <c r="B172" s="284" t="s">
        <v>409</v>
      </c>
      <c r="C172" s="285" t="s">
        <v>410</v>
      </c>
      <c r="D172" s="286">
        <v>9.453407205E9</v>
      </c>
      <c r="E172" s="277" t="s">
        <v>214</v>
      </c>
      <c r="F172" s="277">
        <v>30500.0</v>
      </c>
      <c r="G172" s="278" t="s">
        <v>2449</v>
      </c>
      <c r="H172" s="274"/>
      <c r="I172" s="274"/>
      <c r="J172" s="274"/>
      <c r="K172" s="274"/>
      <c r="L172" s="274"/>
      <c r="M172" s="274"/>
      <c r="N172" s="274"/>
      <c r="O172" s="274"/>
      <c r="P172" s="274"/>
      <c r="Q172" s="274"/>
      <c r="R172" s="274"/>
      <c r="S172" s="274"/>
      <c r="T172" s="274"/>
      <c r="U172" s="274"/>
      <c r="V172" s="274"/>
      <c r="W172" s="274"/>
      <c r="X172" s="274"/>
      <c r="Y172" s="274"/>
      <c r="Z172" s="274"/>
    </row>
    <row r="173">
      <c r="A173" s="274"/>
      <c r="B173" s="281" t="s">
        <v>351</v>
      </c>
      <c r="C173" s="282" t="s">
        <v>352</v>
      </c>
      <c r="D173" s="282">
        <v>8.444853909E9</v>
      </c>
      <c r="E173" s="282" t="s">
        <v>353</v>
      </c>
      <c r="F173" s="167">
        <v>15044.0</v>
      </c>
      <c r="G173" s="278" t="s">
        <v>2449</v>
      </c>
      <c r="H173" s="274"/>
      <c r="I173" s="274"/>
      <c r="J173" s="274"/>
      <c r="K173" s="274"/>
      <c r="L173" s="274"/>
      <c r="M173" s="274"/>
      <c r="N173" s="274"/>
      <c r="O173" s="274"/>
      <c r="P173" s="274"/>
      <c r="Q173" s="274"/>
      <c r="R173" s="274"/>
      <c r="S173" s="274"/>
      <c r="T173" s="274"/>
      <c r="U173" s="274"/>
      <c r="V173" s="274"/>
      <c r="W173" s="274"/>
      <c r="X173" s="274"/>
      <c r="Y173" s="274"/>
      <c r="Z173" s="274"/>
    </row>
    <row r="174">
      <c r="A174" s="274"/>
      <c r="B174" s="275" t="s">
        <v>557</v>
      </c>
      <c r="C174" s="276" t="s">
        <v>558</v>
      </c>
      <c r="D174" s="276" t="s">
        <v>559</v>
      </c>
      <c r="E174" s="276" t="s">
        <v>560</v>
      </c>
      <c r="F174" s="277">
        <v>2000.0</v>
      </c>
      <c r="G174" s="278" t="s">
        <v>2449</v>
      </c>
      <c r="H174" s="274"/>
      <c r="I174" s="274"/>
      <c r="J174" s="274"/>
      <c r="K174" s="274"/>
      <c r="L174" s="274"/>
      <c r="M174" s="274"/>
      <c r="N174" s="274"/>
      <c r="O174" s="274"/>
      <c r="P174" s="274"/>
      <c r="Q174" s="274"/>
      <c r="R174" s="274"/>
      <c r="S174" s="274"/>
      <c r="T174" s="274"/>
      <c r="U174" s="274"/>
      <c r="V174" s="274"/>
      <c r="W174" s="274"/>
      <c r="X174" s="274"/>
      <c r="Y174" s="274"/>
      <c r="Z174" s="274"/>
    </row>
    <row r="175">
      <c r="A175" s="274"/>
      <c r="B175" s="278" t="s">
        <v>625</v>
      </c>
      <c r="C175" s="277" t="s">
        <v>626</v>
      </c>
      <c r="D175" s="277" t="s">
        <v>627</v>
      </c>
      <c r="E175" s="276" t="s">
        <v>229</v>
      </c>
      <c r="F175" s="277">
        <v>6799.0</v>
      </c>
      <c r="G175" s="278" t="s">
        <v>2449</v>
      </c>
      <c r="H175" s="274"/>
      <c r="I175" s="274"/>
      <c r="J175" s="274"/>
      <c r="K175" s="274"/>
      <c r="L175" s="274"/>
      <c r="M175" s="274"/>
      <c r="N175" s="274"/>
      <c r="O175" s="274"/>
      <c r="P175" s="274"/>
      <c r="Q175" s="274"/>
      <c r="R175" s="274"/>
      <c r="S175" s="274"/>
      <c r="T175" s="274"/>
      <c r="U175" s="274"/>
      <c r="V175" s="274"/>
      <c r="W175" s="274"/>
      <c r="X175" s="274"/>
      <c r="Y175" s="274"/>
      <c r="Z175" s="274"/>
    </row>
    <row r="176">
      <c r="A176" s="274"/>
      <c r="B176" s="275" t="s">
        <v>641</v>
      </c>
      <c r="C176" s="276" t="s">
        <v>642</v>
      </c>
      <c r="D176" s="286">
        <v>7.544072213E9</v>
      </c>
      <c r="E176" s="277" t="s">
        <v>643</v>
      </c>
      <c r="F176" s="277">
        <v>15000.0</v>
      </c>
      <c r="G176" s="278" t="s">
        <v>2449</v>
      </c>
      <c r="H176" s="274"/>
      <c r="I176" s="274"/>
      <c r="J176" s="274"/>
      <c r="K176" s="274"/>
      <c r="L176" s="274"/>
      <c r="M176" s="274"/>
      <c r="N176" s="274"/>
      <c r="O176" s="274"/>
      <c r="P176" s="274"/>
      <c r="Q176" s="274"/>
      <c r="R176" s="274"/>
      <c r="S176" s="274"/>
      <c r="T176" s="274"/>
      <c r="U176" s="274"/>
      <c r="V176" s="274"/>
      <c r="W176" s="274"/>
      <c r="X176" s="274"/>
      <c r="Y176" s="274"/>
      <c r="Z176" s="274"/>
    </row>
    <row r="177">
      <c r="A177" s="274"/>
      <c r="B177" s="278" t="s">
        <v>666</v>
      </c>
      <c r="C177" s="277" t="s">
        <v>667</v>
      </c>
      <c r="D177" s="276">
        <v>9.405020124E9</v>
      </c>
      <c r="E177" s="276" t="s">
        <v>668</v>
      </c>
      <c r="F177" s="277">
        <v>36000.0</v>
      </c>
      <c r="G177" s="278" t="s">
        <v>2449</v>
      </c>
      <c r="H177" s="274"/>
      <c r="I177" s="274"/>
      <c r="J177" s="274"/>
      <c r="K177" s="274"/>
      <c r="L177" s="274"/>
      <c r="M177" s="274"/>
      <c r="N177" s="274"/>
      <c r="O177" s="274"/>
      <c r="P177" s="274"/>
      <c r="Q177" s="274"/>
      <c r="R177" s="274"/>
      <c r="S177" s="274"/>
      <c r="T177" s="274"/>
      <c r="U177" s="274"/>
      <c r="V177" s="274"/>
      <c r="W177" s="274"/>
      <c r="X177" s="274"/>
      <c r="Y177" s="274"/>
      <c r="Z177" s="274"/>
    </row>
    <row r="178">
      <c r="A178" s="274"/>
      <c r="B178" s="275" t="s">
        <v>704</v>
      </c>
      <c r="C178" s="276" t="s">
        <v>705</v>
      </c>
      <c r="D178" s="276">
        <v>8.979597919E9</v>
      </c>
      <c r="E178" s="276" t="s">
        <v>706</v>
      </c>
      <c r="F178" s="277">
        <v>599.0</v>
      </c>
      <c r="G178" s="278" t="s">
        <v>2449</v>
      </c>
      <c r="H178" s="274"/>
      <c r="I178" s="274"/>
      <c r="J178" s="274"/>
      <c r="K178" s="274"/>
      <c r="L178" s="274"/>
      <c r="M178" s="274"/>
      <c r="N178" s="274"/>
      <c r="O178" s="274"/>
      <c r="P178" s="274"/>
      <c r="Q178" s="274"/>
      <c r="R178" s="274"/>
      <c r="S178" s="274"/>
      <c r="T178" s="274"/>
      <c r="U178" s="274"/>
      <c r="V178" s="274"/>
      <c r="W178" s="274"/>
      <c r="X178" s="274"/>
      <c r="Y178" s="274"/>
      <c r="Z178" s="274"/>
    </row>
    <row r="179">
      <c r="A179" s="274"/>
      <c r="B179" s="275" t="s">
        <v>725</v>
      </c>
      <c r="C179" s="276" t="s">
        <v>726</v>
      </c>
      <c r="D179" s="277" t="s">
        <v>727</v>
      </c>
      <c r="E179" s="277" t="s">
        <v>728</v>
      </c>
      <c r="F179" s="277">
        <v>44763.0</v>
      </c>
      <c r="G179" s="278" t="s">
        <v>2449</v>
      </c>
      <c r="H179" s="274"/>
      <c r="I179" s="274"/>
      <c r="J179" s="274"/>
      <c r="K179" s="274"/>
      <c r="L179" s="274"/>
      <c r="M179" s="274"/>
      <c r="N179" s="274"/>
      <c r="O179" s="274"/>
      <c r="P179" s="274"/>
      <c r="Q179" s="274"/>
      <c r="R179" s="274"/>
      <c r="S179" s="274"/>
      <c r="T179" s="274"/>
      <c r="U179" s="274"/>
      <c r="V179" s="274"/>
      <c r="W179" s="274"/>
      <c r="X179" s="274"/>
      <c r="Y179" s="274"/>
      <c r="Z179" s="274"/>
    </row>
    <row r="180">
      <c r="A180" s="274"/>
      <c r="B180" s="278" t="s">
        <v>743</v>
      </c>
      <c r="C180" s="277" t="s">
        <v>744</v>
      </c>
      <c r="D180" s="277" t="s">
        <v>745</v>
      </c>
      <c r="E180" s="277" t="s">
        <v>746</v>
      </c>
      <c r="F180" s="277">
        <v>4945.0</v>
      </c>
      <c r="G180" s="278" t="s">
        <v>2449</v>
      </c>
      <c r="H180" s="274"/>
      <c r="I180" s="274"/>
      <c r="J180" s="274"/>
      <c r="K180" s="274"/>
      <c r="L180" s="274"/>
      <c r="M180" s="274"/>
      <c r="N180" s="274"/>
      <c r="O180" s="274"/>
      <c r="P180" s="274"/>
      <c r="Q180" s="274"/>
      <c r="R180" s="274"/>
      <c r="S180" s="274"/>
      <c r="T180" s="274"/>
      <c r="U180" s="274"/>
      <c r="V180" s="274"/>
      <c r="W180" s="274"/>
      <c r="X180" s="274"/>
      <c r="Y180" s="274"/>
      <c r="Z180" s="274"/>
    </row>
    <row r="181">
      <c r="A181" s="274"/>
      <c r="B181" s="278" t="s">
        <v>1513</v>
      </c>
      <c r="C181" s="277" t="s">
        <v>1514</v>
      </c>
      <c r="D181" s="276" t="s">
        <v>1515</v>
      </c>
      <c r="E181" s="277" t="s">
        <v>1516</v>
      </c>
      <c r="F181" s="277">
        <v>40000.0</v>
      </c>
      <c r="G181" s="278" t="s">
        <v>2449</v>
      </c>
      <c r="H181" s="274"/>
      <c r="I181" s="274"/>
      <c r="J181" s="274"/>
      <c r="K181" s="274"/>
      <c r="L181" s="274"/>
      <c r="M181" s="274"/>
      <c r="N181" s="274"/>
      <c r="O181" s="274"/>
      <c r="P181" s="274"/>
      <c r="Q181" s="274"/>
      <c r="R181" s="274"/>
      <c r="S181" s="274"/>
      <c r="T181" s="274"/>
      <c r="U181" s="274"/>
      <c r="V181" s="274"/>
      <c r="W181" s="274"/>
      <c r="X181" s="274"/>
      <c r="Y181" s="274"/>
      <c r="Z181" s="274"/>
    </row>
    <row r="182">
      <c r="A182" s="275"/>
      <c r="B182" s="281" t="s">
        <v>2439</v>
      </c>
      <c r="C182" s="281">
        <v>8.696409051E9</v>
      </c>
      <c r="D182" s="281" t="s">
        <v>229</v>
      </c>
      <c r="E182" s="281">
        <v>30029.0</v>
      </c>
      <c r="F182" s="275"/>
      <c r="G182" s="278" t="s">
        <v>2449</v>
      </c>
      <c r="H182" s="274"/>
      <c r="I182" s="274"/>
      <c r="J182" s="274"/>
      <c r="K182" s="274"/>
      <c r="L182" s="274"/>
      <c r="M182" s="274"/>
      <c r="N182" s="274"/>
      <c r="O182" s="274"/>
      <c r="P182" s="274"/>
      <c r="Q182" s="274"/>
      <c r="R182" s="274"/>
      <c r="S182" s="274"/>
      <c r="T182" s="274"/>
      <c r="U182" s="274"/>
      <c r="V182" s="274"/>
      <c r="W182" s="274"/>
      <c r="X182" s="274"/>
      <c r="Y182" s="274"/>
      <c r="Z182" s="274"/>
    </row>
    <row r="183">
      <c r="A183" s="274"/>
      <c r="B183" s="280" t="s">
        <v>2433</v>
      </c>
      <c r="C183" s="281">
        <v>8.260583007E9</v>
      </c>
      <c r="D183" s="280" t="s">
        <v>229</v>
      </c>
      <c r="E183" s="280">
        <v>2450.0</v>
      </c>
      <c r="F183" s="274"/>
      <c r="G183" s="278" t="s">
        <v>2449</v>
      </c>
      <c r="H183" s="274"/>
      <c r="I183" s="274"/>
      <c r="J183" s="274"/>
      <c r="K183" s="274"/>
      <c r="L183" s="274"/>
      <c r="M183" s="274"/>
      <c r="N183" s="274"/>
      <c r="O183" s="274"/>
      <c r="P183" s="274"/>
      <c r="Q183" s="274"/>
      <c r="R183" s="274"/>
      <c r="S183" s="274"/>
      <c r="T183" s="274"/>
      <c r="U183" s="274"/>
      <c r="V183" s="274"/>
      <c r="W183" s="274"/>
      <c r="X183" s="274"/>
      <c r="Y183" s="274"/>
      <c r="Z183" s="274"/>
    </row>
    <row r="184">
      <c r="A184" s="274"/>
      <c r="B184" s="280" t="s">
        <v>2211</v>
      </c>
      <c r="C184" s="281" t="s">
        <v>2212</v>
      </c>
      <c r="D184" s="280" t="s">
        <v>142</v>
      </c>
      <c r="E184" s="280">
        <v>8000.0</v>
      </c>
      <c r="F184" s="279"/>
      <c r="G184" s="278" t="s">
        <v>2449</v>
      </c>
      <c r="H184" s="274"/>
      <c r="I184" s="274"/>
      <c r="J184" s="274"/>
      <c r="K184" s="274"/>
      <c r="L184" s="274"/>
      <c r="M184" s="274"/>
      <c r="N184" s="274"/>
      <c r="O184" s="274"/>
      <c r="P184" s="274"/>
      <c r="Q184" s="274"/>
      <c r="R184" s="274"/>
      <c r="S184" s="274"/>
      <c r="T184" s="274"/>
      <c r="U184" s="274"/>
      <c r="V184" s="274"/>
      <c r="W184" s="274"/>
      <c r="X184" s="274"/>
      <c r="Y184" s="274"/>
      <c r="Z184" s="274"/>
    </row>
    <row r="185">
      <c r="A185" s="274"/>
      <c r="B185" s="281" t="s">
        <v>32</v>
      </c>
      <c r="C185" s="167" t="s">
        <v>33</v>
      </c>
      <c r="D185" s="282" t="s">
        <v>34</v>
      </c>
      <c r="E185" s="167" t="s">
        <v>35</v>
      </c>
      <c r="F185" s="167">
        <v>84960.0</v>
      </c>
      <c r="G185" s="278" t="s">
        <v>2449</v>
      </c>
      <c r="H185" s="274"/>
      <c r="I185" s="274"/>
      <c r="J185" s="274"/>
      <c r="K185" s="274"/>
      <c r="L185" s="274"/>
      <c r="M185" s="274"/>
      <c r="N185" s="274"/>
      <c r="O185" s="274"/>
      <c r="P185" s="274"/>
      <c r="Q185" s="274"/>
      <c r="R185" s="274"/>
      <c r="S185" s="274"/>
      <c r="T185" s="274"/>
      <c r="U185" s="274"/>
      <c r="V185" s="274"/>
      <c r="W185" s="274"/>
      <c r="X185" s="274"/>
      <c r="Y185" s="274"/>
      <c r="Z185" s="274"/>
    </row>
    <row r="186">
      <c r="A186" s="274"/>
      <c r="B186" s="281" t="s">
        <v>103</v>
      </c>
      <c r="C186" s="276" t="s">
        <v>104</v>
      </c>
      <c r="D186" s="282">
        <v>7.973637413E9</v>
      </c>
      <c r="E186" s="282" t="s">
        <v>105</v>
      </c>
      <c r="F186" s="167">
        <v>139000.0</v>
      </c>
      <c r="G186" s="278" t="s">
        <v>2449</v>
      </c>
      <c r="H186" s="274"/>
      <c r="I186" s="274"/>
      <c r="J186" s="274"/>
      <c r="K186" s="274"/>
      <c r="L186" s="274"/>
      <c r="M186" s="274"/>
      <c r="N186" s="274"/>
      <c r="O186" s="274"/>
      <c r="P186" s="274"/>
      <c r="Q186" s="274"/>
      <c r="R186" s="274"/>
      <c r="S186" s="274"/>
      <c r="T186" s="274"/>
      <c r="U186" s="274"/>
      <c r="V186" s="274"/>
      <c r="W186" s="274"/>
      <c r="X186" s="274"/>
      <c r="Y186" s="274"/>
      <c r="Z186" s="274"/>
    </row>
    <row r="187">
      <c r="A187" s="274"/>
      <c r="B187" s="275" t="s">
        <v>852</v>
      </c>
      <c r="C187" s="275" t="s">
        <v>853</v>
      </c>
      <c r="D187" s="275" t="s">
        <v>854</v>
      </c>
      <c r="E187" s="275" t="s">
        <v>855</v>
      </c>
      <c r="F187" s="278">
        <v>193955.0</v>
      </c>
      <c r="G187" s="278" t="s">
        <v>2449</v>
      </c>
      <c r="H187" s="274"/>
      <c r="I187" s="274"/>
      <c r="J187" s="274"/>
      <c r="K187" s="274"/>
      <c r="L187" s="274"/>
      <c r="M187" s="274"/>
      <c r="N187" s="274"/>
      <c r="O187" s="274"/>
      <c r="P187" s="274"/>
      <c r="Q187" s="274"/>
      <c r="R187" s="274"/>
      <c r="S187" s="274"/>
      <c r="T187" s="274"/>
      <c r="U187" s="274"/>
      <c r="V187" s="274"/>
      <c r="W187" s="274"/>
      <c r="X187" s="274"/>
      <c r="Y187" s="274"/>
      <c r="Z187" s="274"/>
    </row>
    <row r="188">
      <c r="A188" s="274"/>
      <c r="B188" s="278" t="s">
        <v>879</v>
      </c>
      <c r="C188" s="277" t="s">
        <v>880</v>
      </c>
      <c r="D188" s="286">
        <v>7.761952598E9</v>
      </c>
      <c r="E188" s="276" t="s">
        <v>881</v>
      </c>
      <c r="F188" s="277">
        <v>79014.0</v>
      </c>
      <c r="G188" s="278" t="s">
        <v>2449</v>
      </c>
      <c r="H188" s="274"/>
      <c r="I188" s="274"/>
      <c r="J188" s="274"/>
      <c r="K188" s="274"/>
      <c r="L188" s="274"/>
      <c r="M188" s="274"/>
      <c r="N188" s="274"/>
      <c r="O188" s="274"/>
      <c r="P188" s="274"/>
      <c r="Q188" s="274"/>
      <c r="R188" s="274"/>
      <c r="S188" s="274"/>
      <c r="T188" s="274"/>
      <c r="U188" s="274"/>
      <c r="V188" s="274"/>
      <c r="W188" s="274"/>
      <c r="X188" s="274"/>
      <c r="Y188" s="274"/>
      <c r="Z188" s="274"/>
    </row>
    <row r="189">
      <c r="A189" s="239"/>
      <c r="B189" s="236" t="s">
        <v>132</v>
      </c>
      <c r="C189" s="246" t="s">
        <v>133</v>
      </c>
      <c r="D189" s="246">
        <v>6.0116799253E11</v>
      </c>
      <c r="E189" s="246" t="s">
        <v>134</v>
      </c>
      <c r="F189" s="246">
        <v>42806.0</v>
      </c>
      <c r="G189" s="235" t="s">
        <v>2451</v>
      </c>
      <c r="H189" s="239"/>
      <c r="I189" s="239"/>
      <c r="J189" s="239"/>
      <c r="K189" s="239"/>
      <c r="L189" s="239"/>
      <c r="M189" s="239"/>
      <c r="N189" s="239"/>
      <c r="O189" s="239"/>
      <c r="P189" s="239"/>
      <c r="Q189" s="239"/>
      <c r="R189" s="239"/>
      <c r="S189" s="239"/>
      <c r="T189" s="239"/>
      <c r="U189" s="239"/>
      <c r="V189" s="239"/>
      <c r="W189" s="239"/>
      <c r="X189" s="239"/>
      <c r="Y189" s="239"/>
      <c r="Z189" s="239"/>
    </row>
    <row r="190">
      <c r="A190" s="239"/>
      <c r="B190" s="235" t="s">
        <v>788</v>
      </c>
      <c r="C190" s="238" t="s">
        <v>789</v>
      </c>
      <c r="D190" s="238">
        <v>9.175763264E9</v>
      </c>
      <c r="E190" s="238" t="s">
        <v>790</v>
      </c>
      <c r="F190" s="238">
        <v>29000.0</v>
      </c>
      <c r="G190" s="235" t="s">
        <v>2451</v>
      </c>
      <c r="H190" s="239"/>
      <c r="I190" s="239"/>
      <c r="J190" s="239"/>
      <c r="K190" s="239"/>
      <c r="L190" s="239"/>
      <c r="M190" s="239"/>
      <c r="N190" s="239"/>
      <c r="O190" s="239"/>
      <c r="P190" s="239"/>
      <c r="Q190" s="239"/>
      <c r="R190" s="239"/>
      <c r="S190" s="239"/>
      <c r="T190" s="239"/>
      <c r="U190" s="239"/>
      <c r="V190" s="239"/>
      <c r="W190" s="239"/>
      <c r="X190" s="239"/>
      <c r="Y190" s="239"/>
      <c r="Z190" s="239"/>
    </row>
    <row r="191">
      <c r="A191" s="239"/>
      <c r="B191" s="243" t="s">
        <v>894</v>
      </c>
      <c r="C191" s="241" t="s">
        <v>895</v>
      </c>
      <c r="D191" s="241">
        <v>9.293103151E9</v>
      </c>
      <c r="E191" s="238" t="s">
        <v>896</v>
      </c>
      <c r="F191" s="238" t="s">
        <v>897</v>
      </c>
      <c r="G191" s="235" t="s">
        <v>2451</v>
      </c>
      <c r="H191" s="239"/>
      <c r="I191" s="239"/>
      <c r="J191" s="239"/>
      <c r="K191" s="239"/>
      <c r="L191" s="239"/>
      <c r="M191" s="239"/>
      <c r="N191" s="239"/>
      <c r="O191" s="239"/>
      <c r="P191" s="239"/>
      <c r="Q191" s="239"/>
      <c r="R191" s="239"/>
      <c r="S191" s="239"/>
      <c r="T191" s="239"/>
      <c r="U191" s="239"/>
      <c r="V191" s="239"/>
      <c r="W191" s="239"/>
      <c r="X191" s="239"/>
      <c r="Y191" s="239"/>
      <c r="Z191" s="239"/>
    </row>
    <row r="192">
      <c r="A192" s="239"/>
      <c r="B192" s="235" t="s">
        <v>922</v>
      </c>
      <c r="C192" s="238" t="s">
        <v>923</v>
      </c>
      <c r="D192" s="250">
        <v>9.531514989E9</v>
      </c>
      <c r="E192" s="241" t="s">
        <v>214</v>
      </c>
      <c r="F192" s="238">
        <v>5000.0</v>
      </c>
      <c r="G192" s="235" t="s">
        <v>2451</v>
      </c>
      <c r="H192" s="239"/>
      <c r="I192" s="239"/>
      <c r="J192" s="239"/>
      <c r="K192" s="239"/>
      <c r="L192" s="239"/>
      <c r="M192" s="239"/>
      <c r="N192" s="239"/>
      <c r="O192" s="239"/>
      <c r="P192" s="239"/>
      <c r="Q192" s="239"/>
      <c r="R192" s="239"/>
      <c r="S192" s="239"/>
      <c r="T192" s="239"/>
      <c r="U192" s="239"/>
      <c r="V192" s="239"/>
      <c r="W192" s="239"/>
      <c r="X192" s="239"/>
      <c r="Y192" s="239"/>
      <c r="Z192" s="239"/>
    </row>
    <row r="193">
      <c r="A193" s="239"/>
      <c r="B193" s="235" t="s">
        <v>1498</v>
      </c>
      <c r="C193" s="238" t="s">
        <v>1499</v>
      </c>
      <c r="D193" s="241" t="s">
        <v>1500</v>
      </c>
      <c r="E193" s="238" t="s">
        <v>1501</v>
      </c>
      <c r="F193" s="238">
        <v>14999.0</v>
      </c>
      <c r="G193" s="235" t="s">
        <v>2451</v>
      </c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  <c r="Y193" s="239"/>
      <c r="Z193" s="239"/>
    </row>
    <row r="194">
      <c r="A194" s="287"/>
      <c r="B194" s="288" t="s">
        <v>1604</v>
      </c>
      <c r="C194" s="289" t="s">
        <v>1605</v>
      </c>
      <c r="D194" s="290" t="s">
        <v>1606</v>
      </c>
      <c r="E194" s="289" t="s">
        <v>1729</v>
      </c>
      <c r="F194" s="289">
        <v>17908.0</v>
      </c>
      <c r="G194" s="291" t="s">
        <v>2452</v>
      </c>
      <c r="H194" s="287"/>
      <c r="I194" s="287"/>
      <c r="J194" s="287"/>
      <c r="K194" s="287"/>
      <c r="L194" s="287"/>
      <c r="M194" s="287"/>
      <c r="N194" s="287"/>
      <c r="O194" s="287"/>
      <c r="P194" s="287"/>
      <c r="Q194" s="287"/>
      <c r="R194" s="287"/>
      <c r="S194" s="287"/>
      <c r="T194" s="287"/>
      <c r="U194" s="287"/>
      <c r="V194" s="287"/>
      <c r="W194" s="287"/>
      <c r="X194" s="287"/>
      <c r="Y194" s="287"/>
      <c r="Z194" s="287"/>
    </row>
    <row r="195">
      <c r="A195" s="292"/>
      <c r="B195" s="293" t="s">
        <v>1722</v>
      </c>
      <c r="C195" s="294" t="s">
        <v>1723</v>
      </c>
      <c r="D195" s="295">
        <v>9.335037027E9</v>
      </c>
      <c r="E195" s="295" t="s">
        <v>422</v>
      </c>
      <c r="F195" s="294">
        <v>1193180.0</v>
      </c>
      <c r="G195" s="293" t="s">
        <v>2453</v>
      </c>
      <c r="H195" s="292"/>
      <c r="I195" s="296"/>
      <c r="J195" s="292"/>
      <c r="K195" s="292"/>
      <c r="L195" s="292"/>
      <c r="M195" s="292"/>
      <c r="N195" s="292"/>
      <c r="O195" s="292"/>
      <c r="P195" s="292"/>
      <c r="Q195" s="292"/>
      <c r="R195" s="292"/>
      <c r="S195" s="292"/>
      <c r="T195" s="292"/>
      <c r="U195" s="292"/>
      <c r="V195" s="292"/>
      <c r="W195" s="292"/>
      <c r="X195" s="292"/>
      <c r="Y195" s="292"/>
      <c r="Z195" s="292"/>
    </row>
    <row r="196">
      <c r="A196" s="292"/>
      <c r="B196" s="293" t="s">
        <v>1630</v>
      </c>
      <c r="C196" s="295" t="s">
        <v>1631</v>
      </c>
      <c r="D196" s="295" t="s">
        <v>1632</v>
      </c>
      <c r="E196" s="294" t="s">
        <v>1633</v>
      </c>
      <c r="F196" s="294">
        <v>15000.0</v>
      </c>
      <c r="G196" s="293" t="s">
        <v>2454</v>
      </c>
      <c r="H196" s="292"/>
      <c r="I196" s="292"/>
      <c r="J196" s="292"/>
      <c r="K196" s="292"/>
      <c r="L196" s="292"/>
      <c r="M196" s="292"/>
      <c r="N196" s="292"/>
      <c r="O196" s="292"/>
      <c r="P196" s="292"/>
      <c r="Q196" s="292"/>
      <c r="R196" s="292"/>
      <c r="S196" s="292"/>
      <c r="T196" s="292"/>
      <c r="U196" s="292"/>
      <c r="V196" s="292"/>
      <c r="W196" s="292"/>
      <c r="X196" s="292"/>
      <c r="Y196" s="292"/>
      <c r="Z196" s="292"/>
    </row>
    <row r="197">
      <c r="A197" s="292"/>
      <c r="B197" s="297" t="s">
        <v>1604</v>
      </c>
      <c r="C197" s="294" t="s">
        <v>1605</v>
      </c>
      <c r="D197" s="295" t="s">
        <v>1606</v>
      </c>
      <c r="E197" s="294" t="s">
        <v>1607</v>
      </c>
      <c r="F197" s="294">
        <v>20668.0</v>
      </c>
      <c r="G197" s="293" t="s">
        <v>2455</v>
      </c>
      <c r="H197" s="292"/>
      <c r="I197" s="292"/>
      <c r="J197" s="292"/>
      <c r="K197" s="292"/>
      <c r="L197" s="292"/>
      <c r="M197" s="292"/>
      <c r="N197" s="292"/>
      <c r="O197" s="292"/>
      <c r="P197" s="292"/>
      <c r="Q197" s="292"/>
      <c r="R197" s="292"/>
      <c r="S197" s="292"/>
      <c r="T197" s="292"/>
      <c r="U197" s="292"/>
      <c r="V197" s="292"/>
      <c r="W197" s="292"/>
      <c r="X197" s="292"/>
      <c r="Y197" s="292"/>
      <c r="Z197" s="292"/>
    </row>
    <row r="198">
      <c r="A198" s="292"/>
      <c r="B198" s="293" t="s">
        <v>1609</v>
      </c>
      <c r="C198" s="294" t="s">
        <v>1610</v>
      </c>
      <c r="D198" s="295">
        <v>7.059194609E9</v>
      </c>
      <c r="E198" s="295" t="s">
        <v>733</v>
      </c>
      <c r="F198" s="294">
        <v>6719.0</v>
      </c>
      <c r="G198" s="293" t="s">
        <v>2456</v>
      </c>
      <c r="H198" s="292"/>
      <c r="I198" s="292"/>
      <c r="J198" s="292"/>
      <c r="K198" s="292"/>
      <c r="L198" s="292"/>
      <c r="M198" s="292"/>
      <c r="N198" s="292"/>
      <c r="O198" s="292"/>
      <c r="P198" s="292"/>
      <c r="Q198" s="292"/>
      <c r="R198" s="292"/>
      <c r="S198" s="292"/>
      <c r="T198" s="292"/>
      <c r="U198" s="292"/>
      <c r="V198" s="292"/>
      <c r="W198" s="292"/>
      <c r="X198" s="292"/>
      <c r="Y198" s="292"/>
      <c r="Z198" s="292"/>
    </row>
    <row r="199">
      <c r="A199" s="292"/>
      <c r="B199" s="297" t="s">
        <v>1763</v>
      </c>
      <c r="C199" s="295" t="s">
        <v>1764</v>
      </c>
      <c r="D199" s="294" t="s">
        <v>1765</v>
      </c>
      <c r="E199" s="294" t="s">
        <v>142</v>
      </c>
      <c r="F199" s="294">
        <v>422183.0</v>
      </c>
      <c r="G199" s="293" t="s">
        <v>2457</v>
      </c>
      <c r="H199" s="292"/>
      <c r="I199" s="292"/>
      <c r="J199" s="292"/>
      <c r="K199" s="292"/>
      <c r="L199" s="292"/>
      <c r="M199" s="292"/>
      <c r="N199" s="292"/>
      <c r="O199" s="292"/>
      <c r="P199" s="292"/>
      <c r="Q199" s="292"/>
      <c r="R199" s="292"/>
      <c r="S199" s="292"/>
      <c r="T199" s="292"/>
      <c r="U199" s="292"/>
      <c r="V199" s="292"/>
      <c r="W199" s="292"/>
      <c r="X199" s="292"/>
      <c r="Y199" s="292"/>
      <c r="Z199" s="292"/>
    </row>
    <row r="200">
      <c r="A200" s="292"/>
      <c r="B200" s="293" t="s">
        <v>1786</v>
      </c>
      <c r="C200" s="294" t="s">
        <v>1787</v>
      </c>
      <c r="D200" s="294" t="s">
        <v>1788</v>
      </c>
      <c r="E200" s="294" t="s">
        <v>1789</v>
      </c>
      <c r="F200" s="294">
        <v>8303.0</v>
      </c>
      <c r="G200" s="293" t="s">
        <v>2458</v>
      </c>
      <c r="H200" s="292"/>
      <c r="I200" s="292"/>
      <c r="J200" s="292"/>
      <c r="K200" s="292"/>
      <c r="L200" s="292"/>
      <c r="M200" s="292"/>
      <c r="N200" s="292"/>
      <c r="O200" s="292"/>
      <c r="P200" s="292"/>
      <c r="Q200" s="292"/>
      <c r="R200" s="292"/>
      <c r="S200" s="292"/>
      <c r="T200" s="292"/>
      <c r="U200" s="292"/>
      <c r="V200" s="292"/>
      <c r="W200" s="292"/>
      <c r="X200" s="292"/>
      <c r="Y200" s="292"/>
      <c r="Z200" s="292"/>
    </row>
    <row r="201">
      <c r="A201" s="293"/>
      <c r="B201" s="293" t="s">
        <v>755</v>
      </c>
      <c r="C201" s="298">
        <v>9.911919139E9</v>
      </c>
      <c r="D201" s="294" t="s">
        <v>756</v>
      </c>
      <c r="E201" s="292"/>
      <c r="F201" s="292"/>
      <c r="G201" s="293" t="s">
        <v>2459</v>
      </c>
      <c r="H201" s="292"/>
      <c r="I201" s="292"/>
      <c r="J201" s="292"/>
      <c r="K201" s="292"/>
      <c r="L201" s="292"/>
      <c r="M201" s="292"/>
      <c r="N201" s="292"/>
      <c r="O201" s="292"/>
      <c r="P201" s="292"/>
      <c r="Q201" s="292"/>
      <c r="R201" s="292"/>
      <c r="S201" s="292"/>
      <c r="T201" s="292"/>
      <c r="U201" s="292"/>
      <c r="V201" s="292"/>
      <c r="W201" s="292"/>
      <c r="X201" s="292"/>
      <c r="Y201" s="292"/>
      <c r="Z201" s="292"/>
    </row>
    <row r="202">
      <c r="A202" s="292"/>
      <c r="B202" s="297" t="s">
        <v>1443</v>
      </c>
      <c r="C202" s="299"/>
      <c r="D202" s="295" t="s">
        <v>1444</v>
      </c>
      <c r="E202" s="300"/>
      <c r="F202" s="299"/>
      <c r="G202" s="293" t="s">
        <v>2460</v>
      </c>
      <c r="H202" s="292"/>
      <c r="I202" s="292"/>
      <c r="J202" s="292"/>
      <c r="K202" s="292"/>
      <c r="L202" s="292"/>
      <c r="M202" s="292"/>
      <c r="N202" s="292"/>
      <c r="O202" s="292"/>
      <c r="P202" s="292"/>
      <c r="Q202" s="292"/>
      <c r="R202" s="292"/>
      <c r="S202" s="292"/>
      <c r="T202" s="292"/>
      <c r="U202" s="292"/>
      <c r="V202" s="292"/>
      <c r="W202" s="292"/>
      <c r="X202" s="292"/>
      <c r="Y202" s="292"/>
      <c r="Z202" s="292"/>
    </row>
    <row r="203">
      <c r="A203" s="297"/>
      <c r="B203" s="297" t="s">
        <v>203</v>
      </c>
      <c r="C203" s="295" t="s">
        <v>655</v>
      </c>
      <c r="D203" s="294" t="s">
        <v>656</v>
      </c>
      <c r="E203" s="294"/>
      <c r="F203" s="293" t="s">
        <v>2461</v>
      </c>
      <c r="G203" s="293" t="s">
        <v>2462</v>
      </c>
      <c r="H203" s="292"/>
      <c r="I203" s="292"/>
      <c r="J203" s="292"/>
      <c r="K203" s="292"/>
      <c r="L203" s="292"/>
      <c r="M203" s="292"/>
      <c r="N203" s="292"/>
      <c r="O203" s="292"/>
      <c r="P203" s="292"/>
      <c r="Q203" s="292"/>
      <c r="R203" s="292"/>
      <c r="S203" s="292"/>
      <c r="T203" s="292"/>
      <c r="U203" s="292"/>
      <c r="V203" s="292"/>
      <c r="W203" s="292"/>
      <c r="X203" s="292"/>
      <c r="Y203" s="292"/>
      <c r="Z203" s="292"/>
    </row>
    <row r="204">
      <c r="A204" s="297"/>
      <c r="B204" s="301" t="s">
        <v>2463</v>
      </c>
      <c r="C204" s="302">
        <v>9.101083447E9</v>
      </c>
      <c r="D204" s="301" t="s">
        <v>2464</v>
      </c>
      <c r="E204" s="294"/>
      <c r="F204" s="297"/>
      <c r="G204" s="293" t="s">
        <v>2465</v>
      </c>
      <c r="H204" s="292"/>
      <c r="I204" s="292"/>
      <c r="J204" s="292"/>
      <c r="K204" s="292"/>
      <c r="L204" s="292"/>
      <c r="M204" s="292"/>
      <c r="N204" s="292"/>
      <c r="O204" s="292"/>
      <c r="P204" s="292"/>
      <c r="Q204" s="292"/>
      <c r="R204" s="292"/>
      <c r="S204" s="292"/>
      <c r="T204" s="292"/>
      <c r="U204" s="292"/>
      <c r="V204" s="292"/>
      <c r="W204" s="292"/>
      <c r="X204" s="292"/>
      <c r="Y204" s="292"/>
      <c r="Z204" s="292"/>
    </row>
    <row r="205">
      <c r="A205" s="297"/>
      <c r="B205" s="301" t="s">
        <v>2466</v>
      </c>
      <c r="C205" s="303"/>
      <c r="D205" s="303" t="s">
        <v>2467</v>
      </c>
      <c r="E205" s="301">
        <v>5000.0</v>
      </c>
      <c r="F205" s="297"/>
      <c r="G205" s="293" t="s">
        <v>2468</v>
      </c>
      <c r="H205" s="292"/>
      <c r="I205" s="292"/>
      <c r="J205" s="292"/>
      <c r="K205" s="292"/>
      <c r="L205" s="292"/>
      <c r="M205" s="292"/>
      <c r="N205" s="292"/>
      <c r="O205" s="292"/>
      <c r="P205" s="292"/>
      <c r="Q205" s="292"/>
      <c r="R205" s="292"/>
      <c r="S205" s="292"/>
      <c r="T205" s="292"/>
      <c r="U205" s="292"/>
      <c r="V205" s="292"/>
      <c r="W205" s="292"/>
      <c r="X205" s="292"/>
      <c r="Y205" s="292"/>
      <c r="Z205" s="292"/>
    </row>
    <row r="206">
      <c r="A206" s="292"/>
      <c r="B206" s="297" t="s">
        <v>1655</v>
      </c>
      <c r="C206" s="295" t="s">
        <v>1656</v>
      </c>
      <c r="D206" s="295">
        <v>9.199038733E9</v>
      </c>
      <c r="E206" s="295" t="s">
        <v>1657</v>
      </c>
      <c r="F206" s="294">
        <v>43774.0</v>
      </c>
      <c r="G206" s="293" t="s">
        <v>2469</v>
      </c>
      <c r="H206" s="292"/>
      <c r="I206" s="292"/>
      <c r="J206" s="292"/>
      <c r="K206" s="292"/>
      <c r="L206" s="292"/>
      <c r="M206" s="292"/>
      <c r="N206" s="292"/>
      <c r="O206" s="292"/>
      <c r="P206" s="292"/>
      <c r="Q206" s="292"/>
      <c r="R206" s="292"/>
      <c r="S206" s="292"/>
      <c r="T206" s="292"/>
      <c r="U206" s="292"/>
      <c r="V206" s="292"/>
      <c r="W206" s="292"/>
      <c r="X206" s="292"/>
      <c r="Y206" s="292"/>
      <c r="Z206" s="292"/>
    </row>
    <row r="207">
      <c r="A207" s="292"/>
      <c r="B207" s="293" t="s">
        <v>1677</v>
      </c>
      <c r="C207" s="294" t="s">
        <v>1678</v>
      </c>
      <c r="D207" s="304">
        <v>9.822122216E9</v>
      </c>
      <c r="E207" s="294" t="s">
        <v>1679</v>
      </c>
      <c r="F207" s="294">
        <v>103111.0</v>
      </c>
      <c r="G207" s="294" t="s">
        <v>2470</v>
      </c>
      <c r="H207" s="292"/>
      <c r="I207" s="292"/>
      <c r="J207" s="292"/>
      <c r="K207" s="292"/>
      <c r="L207" s="292"/>
      <c r="M207" s="292"/>
      <c r="N207" s="292"/>
      <c r="O207" s="292"/>
      <c r="P207" s="292"/>
      <c r="Q207" s="292"/>
      <c r="R207" s="292"/>
      <c r="S207" s="292"/>
      <c r="T207" s="292"/>
      <c r="U207" s="292"/>
      <c r="V207" s="292"/>
      <c r="W207" s="292"/>
      <c r="X207" s="292"/>
      <c r="Y207" s="292"/>
      <c r="Z207" s="292"/>
    </row>
    <row r="208">
      <c r="A208" s="305"/>
      <c r="B208" s="306" t="s">
        <v>1725</v>
      </c>
      <c r="C208" s="307" t="s">
        <v>1726</v>
      </c>
      <c r="D208" s="306">
        <v>8.879625749E9</v>
      </c>
      <c r="E208" s="306" t="s">
        <v>1727</v>
      </c>
      <c r="F208" s="307">
        <v>17005.0</v>
      </c>
      <c r="G208" s="307" t="s">
        <v>2471</v>
      </c>
      <c r="H208" s="305"/>
      <c r="I208" s="305"/>
      <c r="J208" s="305"/>
      <c r="K208" s="305"/>
      <c r="L208" s="305"/>
      <c r="M208" s="305"/>
      <c r="N208" s="305"/>
      <c r="O208" s="305"/>
      <c r="P208" s="305"/>
      <c r="Q208" s="305"/>
      <c r="R208" s="305"/>
      <c r="S208" s="305"/>
      <c r="T208" s="305"/>
      <c r="U208" s="305"/>
      <c r="V208" s="305"/>
      <c r="W208" s="305"/>
      <c r="X208" s="305"/>
      <c r="Y208" s="305"/>
      <c r="Z208" s="305"/>
    </row>
    <row r="209">
      <c r="A209" s="292"/>
      <c r="B209" s="297" t="s">
        <v>1825</v>
      </c>
      <c r="C209" s="295" t="s">
        <v>1826</v>
      </c>
      <c r="D209" s="294" t="s">
        <v>1827</v>
      </c>
      <c r="E209" s="295" t="s">
        <v>1828</v>
      </c>
      <c r="F209" s="294">
        <v>39400.0</v>
      </c>
      <c r="G209" s="293" t="s">
        <v>2472</v>
      </c>
      <c r="H209" s="292"/>
      <c r="I209" s="292"/>
      <c r="J209" s="292"/>
      <c r="K209" s="292"/>
      <c r="L209" s="292"/>
      <c r="M209" s="292"/>
      <c r="N209" s="292"/>
      <c r="O209" s="292"/>
      <c r="P209" s="292"/>
      <c r="Q209" s="292"/>
      <c r="R209" s="292"/>
      <c r="S209" s="292"/>
      <c r="T209" s="292"/>
      <c r="U209" s="292"/>
      <c r="V209" s="292"/>
      <c r="W209" s="292"/>
      <c r="X209" s="292"/>
      <c r="Y209" s="292"/>
      <c r="Z209" s="292"/>
    </row>
    <row r="210">
      <c r="A210" s="140"/>
      <c r="B210" s="140"/>
      <c r="C210" s="107"/>
      <c r="D210" s="107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>
      <c r="A211" s="140"/>
      <c r="B211" s="58" t="s">
        <v>2473</v>
      </c>
      <c r="C211" s="107"/>
      <c r="D211" s="107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>
      <c r="A212" s="292"/>
      <c r="B212" s="308" t="s">
        <v>1948</v>
      </c>
      <c r="C212" s="308" t="s">
        <v>1949</v>
      </c>
      <c r="D212" s="295">
        <v>9.766840481E9</v>
      </c>
      <c r="E212" s="308" t="s">
        <v>1950</v>
      </c>
      <c r="F212" s="294">
        <v>85959.0</v>
      </c>
      <c r="G212" s="293" t="s">
        <v>2474</v>
      </c>
      <c r="H212" s="292"/>
      <c r="I212" s="292"/>
      <c r="J212" s="292"/>
      <c r="K212" s="292"/>
      <c r="L212" s="292"/>
      <c r="M212" s="292"/>
      <c r="N212" s="292"/>
      <c r="O212" s="292"/>
      <c r="P212" s="292"/>
      <c r="Q212" s="292"/>
      <c r="R212" s="292"/>
      <c r="S212" s="292"/>
      <c r="T212" s="292"/>
      <c r="U212" s="292"/>
      <c r="V212" s="292"/>
      <c r="W212" s="292"/>
      <c r="X212" s="292"/>
      <c r="Y212" s="292"/>
      <c r="Z212" s="292"/>
    </row>
    <row r="213">
      <c r="A213" s="292"/>
      <c r="B213" s="293" t="s">
        <v>1886</v>
      </c>
      <c r="C213" s="294" t="s">
        <v>1887</v>
      </c>
      <c r="D213" s="294" t="s">
        <v>1888</v>
      </c>
      <c r="E213" s="294" t="s">
        <v>1889</v>
      </c>
      <c r="F213" s="294" t="s">
        <v>1890</v>
      </c>
      <c r="G213" s="293" t="s">
        <v>2475</v>
      </c>
      <c r="H213" s="292"/>
      <c r="I213" s="292"/>
      <c r="J213" s="292"/>
      <c r="K213" s="292"/>
      <c r="L213" s="292"/>
      <c r="M213" s="292"/>
      <c r="N213" s="292"/>
      <c r="O213" s="292"/>
      <c r="P213" s="292"/>
      <c r="Q213" s="292"/>
      <c r="R213" s="292"/>
      <c r="S213" s="292"/>
      <c r="T213" s="292"/>
      <c r="U213" s="292"/>
      <c r="V213" s="292"/>
      <c r="W213" s="292"/>
      <c r="X213" s="292"/>
      <c r="Y213" s="292"/>
      <c r="Z213" s="292"/>
    </row>
    <row r="214">
      <c r="A214" s="292"/>
      <c r="B214" s="295" t="s">
        <v>1878</v>
      </c>
      <c r="C214" s="295" t="s">
        <v>1879</v>
      </c>
      <c r="D214" s="295" t="s">
        <v>1880</v>
      </c>
      <c r="E214" s="295" t="s">
        <v>1881</v>
      </c>
      <c r="F214" s="294">
        <v>225450.0</v>
      </c>
      <c r="G214" s="293" t="s">
        <v>2476</v>
      </c>
      <c r="H214" s="292"/>
      <c r="I214" s="292"/>
      <c r="J214" s="292"/>
      <c r="K214" s="292"/>
      <c r="L214" s="292"/>
      <c r="M214" s="292"/>
      <c r="N214" s="292"/>
      <c r="O214" s="292"/>
      <c r="P214" s="292"/>
      <c r="Q214" s="292"/>
      <c r="R214" s="292"/>
      <c r="S214" s="292"/>
      <c r="T214" s="292"/>
      <c r="U214" s="292"/>
      <c r="V214" s="292"/>
      <c r="W214" s="292"/>
      <c r="X214" s="292"/>
      <c r="Y214" s="292"/>
      <c r="Z214" s="292"/>
    </row>
    <row r="215">
      <c r="A215" s="212" t="s">
        <v>2375</v>
      </c>
      <c r="B215" s="216" t="s">
        <v>1839</v>
      </c>
      <c r="C215" s="220" t="s">
        <v>1840</v>
      </c>
      <c r="D215" s="220" t="s">
        <v>1841</v>
      </c>
      <c r="E215" s="219" t="s">
        <v>1842</v>
      </c>
      <c r="F215" s="220">
        <v>12820.0</v>
      </c>
      <c r="G215" s="214"/>
      <c r="H215" s="214"/>
      <c r="I215" s="214"/>
      <c r="J215" s="214"/>
      <c r="K215" s="214"/>
      <c r="L215" s="214"/>
      <c r="M215" s="214"/>
      <c r="N215" s="214"/>
      <c r="O215" s="214"/>
      <c r="P215" s="214"/>
      <c r="Q215" s="214"/>
      <c r="R215" s="214"/>
      <c r="S215" s="214"/>
      <c r="T215" s="214"/>
      <c r="U215" s="214"/>
      <c r="V215" s="214"/>
      <c r="W215" s="214"/>
      <c r="X215" s="214"/>
      <c r="Y215" s="214"/>
      <c r="Z215" s="214"/>
    </row>
    <row r="216">
      <c r="A216" s="212" t="s">
        <v>2375</v>
      </c>
      <c r="B216" s="220" t="s">
        <v>1844</v>
      </c>
      <c r="C216" s="220" t="s">
        <v>1845</v>
      </c>
      <c r="D216" s="220" t="s">
        <v>1846</v>
      </c>
      <c r="E216" s="219" t="s">
        <v>1847</v>
      </c>
      <c r="F216" s="220">
        <v>3599.0</v>
      </c>
      <c r="G216" s="214"/>
      <c r="H216" s="214"/>
      <c r="I216" s="214"/>
      <c r="J216" s="214"/>
      <c r="K216" s="214"/>
      <c r="L216" s="214"/>
      <c r="M216" s="214"/>
      <c r="N216" s="214"/>
      <c r="O216" s="214"/>
      <c r="P216" s="214"/>
      <c r="Q216" s="214"/>
      <c r="R216" s="214"/>
      <c r="S216" s="214"/>
      <c r="T216" s="214"/>
      <c r="U216" s="214"/>
      <c r="V216" s="214"/>
      <c r="W216" s="214"/>
      <c r="X216" s="214"/>
      <c r="Y216" s="214"/>
      <c r="Z216" s="214"/>
    </row>
    <row r="217">
      <c r="A217" s="212" t="s">
        <v>2375</v>
      </c>
      <c r="B217" s="216" t="s">
        <v>1849</v>
      </c>
      <c r="C217" s="220" t="s">
        <v>1850</v>
      </c>
      <c r="D217" s="220" t="s">
        <v>1851</v>
      </c>
      <c r="E217" s="219" t="s">
        <v>1852</v>
      </c>
      <c r="F217" s="220">
        <v>2825.0</v>
      </c>
      <c r="G217" s="214"/>
      <c r="H217" s="214"/>
      <c r="I217" s="214"/>
      <c r="J217" s="214"/>
      <c r="K217" s="214"/>
      <c r="L217" s="214"/>
      <c r="M217" s="214"/>
      <c r="N217" s="214"/>
      <c r="O217" s="214"/>
      <c r="P217" s="214"/>
      <c r="Q217" s="214"/>
      <c r="R217" s="214"/>
      <c r="S217" s="214"/>
      <c r="T217" s="214"/>
      <c r="U217" s="214"/>
      <c r="V217" s="214"/>
      <c r="W217" s="214"/>
      <c r="X217" s="214"/>
      <c r="Y217" s="214"/>
      <c r="Z217" s="214"/>
    </row>
    <row r="218">
      <c r="A218" s="212" t="s">
        <v>2375</v>
      </c>
      <c r="B218" s="220" t="s">
        <v>1870</v>
      </c>
      <c r="C218" s="220" t="s">
        <v>1871</v>
      </c>
      <c r="D218" s="220" t="s">
        <v>1872</v>
      </c>
      <c r="E218" s="219" t="s">
        <v>1873</v>
      </c>
      <c r="F218" s="220">
        <v>85832.0</v>
      </c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214"/>
      <c r="Z218" s="214"/>
    </row>
    <row r="219">
      <c r="A219" s="212" t="s">
        <v>2375</v>
      </c>
      <c r="B219" s="216" t="s">
        <v>1892</v>
      </c>
      <c r="C219" s="220" t="s">
        <v>1893</v>
      </c>
      <c r="D219" s="220" t="s">
        <v>1894</v>
      </c>
      <c r="E219" s="220" t="s">
        <v>1895</v>
      </c>
      <c r="F219" s="220">
        <v>4000.0</v>
      </c>
      <c r="G219" s="214"/>
      <c r="H219" s="214"/>
      <c r="I219" s="214"/>
      <c r="J219" s="214"/>
      <c r="K219" s="214"/>
      <c r="L219" s="214"/>
      <c r="M219" s="214"/>
      <c r="N219" s="214"/>
      <c r="O219" s="214"/>
      <c r="P219" s="214"/>
      <c r="Q219" s="214"/>
      <c r="R219" s="214"/>
      <c r="S219" s="214"/>
      <c r="T219" s="214"/>
      <c r="U219" s="214"/>
      <c r="V219" s="214"/>
      <c r="W219" s="214"/>
      <c r="X219" s="214"/>
      <c r="Y219" s="214"/>
      <c r="Z219" s="214"/>
    </row>
    <row r="220">
      <c r="A220" s="212" t="s">
        <v>2375</v>
      </c>
      <c r="B220" s="233" t="s">
        <v>1917</v>
      </c>
      <c r="C220" s="233" t="s">
        <v>69</v>
      </c>
      <c r="D220" s="272">
        <v>9.897385555E9</v>
      </c>
      <c r="E220" s="233" t="s">
        <v>1918</v>
      </c>
      <c r="F220" s="220">
        <v>38500.0</v>
      </c>
      <c r="G220" s="214"/>
      <c r="H220" s="214"/>
      <c r="I220" s="214"/>
      <c r="J220" s="214"/>
      <c r="K220" s="214"/>
      <c r="L220" s="214"/>
      <c r="M220" s="214"/>
      <c r="N220" s="214"/>
      <c r="O220" s="214"/>
      <c r="P220" s="214"/>
      <c r="Q220" s="214"/>
      <c r="R220" s="214"/>
      <c r="S220" s="214"/>
      <c r="T220" s="214"/>
      <c r="U220" s="214"/>
      <c r="V220" s="214"/>
      <c r="W220" s="214"/>
      <c r="X220" s="214"/>
      <c r="Y220" s="214"/>
      <c r="Z220" s="214"/>
    </row>
    <row r="221">
      <c r="A221" s="212" t="s">
        <v>2375</v>
      </c>
      <c r="B221" s="234" t="s">
        <v>1920</v>
      </c>
      <c r="C221" s="234" t="s">
        <v>1921</v>
      </c>
      <c r="D221" s="219">
        <v>9.717019403E9</v>
      </c>
      <c r="E221" s="233" t="s">
        <v>1922</v>
      </c>
      <c r="F221" s="220">
        <v>119000.0</v>
      </c>
      <c r="G221" s="214"/>
      <c r="H221" s="214"/>
      <c r="I221" s="214"/>
      <c r="J221" s="214"/>
      <c r="K221" s="214"/>
      <c r="L221" s="214"/>
      <c r="M221" s="214"/>
      <c r="N221" s="214"/>
      <c r="O221" s="214"/>
      <c r="P221" s="214"/>
      <c r="Q221" s="214"/>
      <c r="R221" s="214"/>
      <c r="S221" s="214"/>
      <c r="T221" s="214"/>
      <c r="U221" s="214"/>
      <c r="V221" s="214"/>
      <c r="W221" s="214"/>
      <c r="X221" s="214"/>
      <c r="Y221" s="214"/>
      <c r="Z221" s="214"/>
    </row>
    <row r="222">
      <c r="A222" s="212" t="s">
        <v>2375</v>
      </c>
      <c r="B222" s="224" t="s">
        <v>1924</v>
      </c>
      <c r="C222" s="234" t="s">
        <v>1925</v>
      </c>
      <c r="D222" s="220" t="s">
        <v>1926</v>
      </c>
      <c r="E222" s="233" t="s">
        <v>1927</v>
      </c>
      <c r="F222" s="219">
        <v>40000.0</v>
      </c>
      <c r="G222" s="214"/>
      <c r="H222" s="214"/>
      <c r="I222" s="214"/>
      <c r="J222" s="214"/>
      <c r="K222" s="214"/>
      <c r="L222" s="214"/>
      <c r="M222" s="214"/>
      <c r="N222" s="214"/>
      <c r="O222" s="214"/>
      <c r="P222" s="214"/>
      <c r="Q222" s="214"/>
      <c r="R222" s="214"/>
      <c r="S222" s="214"/>
      <c r="T222" s="214"/>
      <c r="U222" s="214"/>
      <c r="V222" s="214"/>
      <c r="W222" s="214"/>
      <c r="X222" s="214"/>
      <c r="Y222" s="214"/>
      <c r="Z222" s="214"/>
    </row>
    <row r="223">
      <c r="A223" s="212" t="s">
        <v>2375</v>
      </c>
      <c r="B223" s="234" t="s">
        <v>1929</v>
      </c>
      <c r="C223" s="234" t="s">
        <v>1930</v>
      </c>
      <c r="D223" s="219" t="s">
        <v>1931</v>
      </c>
      <c r="E223" s="233" t="s">
        <v>229</v>
      </c>
      <c r="F223" s="220">
        <v>14850.0</v>
      </c>
      <c r="G223" s="214"/>
      <c r="H223" s="214"/>
      <c r="I223" s="214"/>
      <c r="J223" s="214"/>
      <c r="K223" s="214"/>
      <c r="L223" s="214"/>
      <c r="M223" s="214"/>
      <c r="N223" s="214"/>
      <c r="O223" s="214"/>
      <c r="P223" s="214"/>
      <c r="Q223" s="214"/>
      <c r="R223" s="214"/>
      <c r="S223" s="214"/>
      <c r="T223" s="214"/>
      <c r="U223" s="214"/>
      <c r="V223" s="214"/>
      <c r="W223" s="214"/>
      <c r="X223" s="214"/>
      <c r="Y223" s="214"/>
      <c r="Z223" s="214"/>
    </row>
    <row r="224">
      <c r="A224" s="212" t="s">
        <v>2375</v>
      </c>
      <c r="B224" s="234" t="s">
        <v>1952</v>
      </c>
      <c r="C224" s="233" t="s">
        <v>1953</v>
      </c>
      <c r="D224" s="219">
        <v>6.001388358E9</v>
      </c>
      <c r="E224" s="234" t="s">
        <v>1019</v>
      </c>
      <c r="F224" s="220">
        <v>15000.0</v>
      </c>
      <c r="G224" s="214"/>
      <c r="H224" s="214"/>
      <c r="I224" s="214"/>
      <c r="J224" s="214"/>
      <c r="K224" s="214"/>
      <c r="L224" s="214"/>
      <c r="M224" s="214"/>
      <c r="N224" s="214"/>
      <c r="O224" s="214"/>
      <c r="P224" s="214"/>
      <c r="Q224" s="214"/>
      <c r="R224" s="214"/>
      <c r="S224" s="214"/>
      <c r="T224" s="214"/>
      <c r="U224" s="214"/>
      <c r="V224" s="214"/>
      <c r="W224" s="214"/>
      <c r="X224" s="214"/>
      <c r="Y224" s="214"/>
      <c r="Z224" s="214"/>
    </row>
    <row r="225">
      <c r="A225" s="212" t="s">
        <v>2375</v>
      </c>
      <c r="B225" s="234" t="s">
        <v>2477</v>
      </c>
      <c r="C225" s="270" t="s">
        <v>2478</v>
      </c>
      <c r="D225" s="271">
        <v>9.833290141E9</v>
      </c>
      <c r="E225" s="309" t="s">
        <v>2479</v>
      </c>
      <c r="F225" s="310" t="s">
        <v>2382</v>
      </c>
      <c r="G225" s="212"/>
      <c r="H225" s="214"/>
      <c r="I225" s="214"/>
      <c r="J225" s="214"/>
      <c r="K225" s="214"/>
      <c r="L225" s="214"/>
      <c r="M225" s="214"/>
      <c r="N225" s="214"/>
      <c r="O225" s="214"/>
      <c r="P225" s="214"/>
      <c r="Q225" s="214"/>
      <c r="R225" s="214"/>
      <c r="S225" s="214"/>
      <c r="T225" s="214"/>
      <c r="U225" s="214"/>
      <c r="V225" s="214"/>
      <c r="W225" s="214"/>
      <c r="X225" s="214"/>
      <c r="Y225" s="214"/>
      <c r="Z225" s="214"/>
    </row>
    <row r="226">
      <c r="A226" s="239"/>
      <c r="B226" s="311" t="s">
        <v>1957</v>
      </c>
      <c r="C226" s="311" t="s">
        <v>1958</v>
      </c>
      <c r="D226" s="241" t="s">
        <v>1959</v>
      </c>
      <c r="E226" s="311" t="s">
        <v>233</v>
      </c>
      <c r="F226" s="238">
        <v>22475.0</v>
      </c>
      <c r="G226" s="235" t="s">
        <v>2480</v>
      </c>
      <c r="H226" s="239"/>
      <c r="I226" s="239"/>
      <c r="J226" s="239"/>
      <c r="K226" s="239"/>
      <c r="L226" s="239"/>
      <c r="M226" s="239"/>
      <c r="N226" s="239"/>
      <c r="O226" s="239"/>
      <c r="P226" s="239"/>
      <c r="Q226" s="239"/>
      <c r="R226" s="239"/>
      <c r="S226" s="239"/>
      <c r="T226" s="239"/>
      <c r="U226" s="239"/>
      <c r="V226" s="239"/>
      <c r="W226" s="239"/>
      <c r="X226" s="239"/>
      <c r="Y226" s="239"/>
      <c r="Z226" s="239"/>
    </row>
    <row r="227">
      <c r="A227" s="239"/>
      <c r="B227" s="311" t="s">
        <v>1882</v>
      </c>
      <c r="C227" s="241" t="s">
        <v>562</v>
      </c>
      <c r="D227" s="241" t="s">
        <v>1883</v>
      </c>
      <c r="E227" s="238" t="s">
        <v>1884</v>
      </c>
      <c r="F227" s="238">
        <v>25000.0</v>
      </c>
      <c r="G227" s="235" t="s">
        <v>2480</v>
      </c>
      <c r="H227" s="239"/>
      <c r="I227" s="239"/>
      <c r="J227" s="239"/>
      <c r="K227" s="239"/>
      <c r="L227" s="239"/>
      <c r="M227" s="239"/>
      <c r="N227" s="239"/>
      <c r="O227" s="239"/>
      <c r="P227" s="239"/>
      <c r="Q227" s="239"/>
      <c r="R227" s="239"/>
      <c r="S227" s="239"/>
      <c r="T227" s="239"/>
      <c r="U227" s="239"/>
      <c r="V227" s="239"/>
      <c r="W227" s="239"/>
      <c r="X227" s="239"/>
      <c r="Y227" s="239"/>
      <c r="Z227" s="239"/>
    </row>
    <row r="228">
      <c r="A228" s="312"/>
      <c r="B228" s="313" t="s">
        <v>1961</v>
      </c>
      <c r="C228" s="314" t="s">
        <v>348</v>
      </c>
      <c r="D228" s="315" t="s">
        <v>1962</v>
      </c>
      <c r="E228" s="315" t="s">
        <v>1014</v>
      </c>
      <c r="F228" s="315">
        <v>20810.0</v>
      </c>
      <c r="G228" s="316" t="s">
        <v>2481</v>
      </c>
      <c r="H228" s="312"/>
      <c r="I228" s="312"/>
      <c r="J228" s="312"/>
      <c r="K228" s="312"/>
      <c r="L228" s="312"/>
      <c r="M228" s="312"/>
      <c r="N228" s="312"/>
      <c r="O228" s="312"/>
      <c r="P228" s="312"/>
      <c r="Q228" s="312"/>
      <c r="R228" s="312"/>
      <c r="S228" s="312"/>
      <c r="T228" s="312"/>
      <c r="U228" s="312"/>
      <c r="V228" s="312"/>
      <c r="W228" s="312"/>
      <c r="X228" s="312"/>
      <c r="Y228" s="312"/>
      <c r="Z228" s="312"/>
    </row>
    <row r="229">
      <c r="A229" s="312"/>
      <c r="B229" s="317" t="s">
        <v>1967</v>
      </c>
      <c r="C229" s="317" t="s">
        <v>1968</v>
      </c>
      <c r="D229" s="318">
        <v>9.934736865E9</v>
      </c>
      <c r="E229" s="315" t="s">
        <v>229</v>
      </c>
      <c r="F229" s="315">
        <v>2445.0</v>
      </c>
      <c r="G229" s="316" t="s">
        <v>2481</v>
      </c>
      <c r="H229" s="312"/>
      <c r="I229" s="312"/>
      <c r="J229" s="312"/>
      <c r="K229" s="312"/>
      <c r="L229" s="312"/>
      <c r="M229" s="312"/>
      <c r="N229" s="312"/>
      <c r="O229" s="312"/>
      <c r="P229" s="312"/>
      <c r="Q229" s="312"/>
      <c r="R229" s="312"/>
      <c r="S229" s="312"/>
      <c r="T229" s="312"/>
      <c r="U229" s="312"/>
      <c r="V229" s="312"/>
      <c r="W229" s="312"/>
      <c r="X229" s="312"/>
      <c r="Y229" s="312"/>
      <c r="Z229" s="312"/>
    </row>
    <row r="230">
      <c r="A230" s="312"/>
      <c r="B230" s="317" t="s">
        <v>1976</v>
      </c>
      <c r="C230" s="317" t="s">
        <v>1977</v>
      </c>
      <c r="D230" s="315" t="s">
        <v>1978</v>
      </c>
      <c r="E230" s="316" t="s">
        <v>896</v>
      </c>
      <c r="F230" s="319"/>
      <c r="G230" s="316" t="s">
        <v>2481</v>
      </c>
      <c r="H230" s="312"/>
      <c r="I230" s="312"/>
      <c r="J230" s="312"/>
      <c r="K230" s="312"/>
      <c r="L230" s="312"/>
      <c r="M230" s="312"/>
      <c r="N230" s="312"/>
      <c r="O230" s="312"/>
      <c r="P230" s="312"/>
      <c r="Q230" s="312"/>
      <c r="R230" s="312"/>
      <c r="S230" s="312"/>
      <c r="T230" s="312"/>
      <c r="U230" s="312"/>
      <c r="V230" s="312"/>
      <c r="W230" s="312"/>
      <c r="X230" s="312"/>
      <c r="Y230" s="312"/>
      <c r="Z230" s="312"/>
    </row>
    <row r="231">
      <c r="A231" s="312"/>
      <c r="B231" s="317" t="s">
        <v>887</v>
      </c>
      <c r="C231" s="316" t="s">
        <v>1137</v>
      </c>
      <c r="D231" s="314" t="s">
        <v>1980</v>
      </c>
      <c r="E231" s="316" t="s">
        <v>237</v>
      </c>
      <c r="F231" s="315" t="s">
        <v>1811</v>
      </c>
      <c r="G231" s="316" t="s">
        <v>2481</v>
      </c>
      <c r="H231" s="312"/>
      <c r="I231" s="312"/>
      <c r="J231" s="312"/>
      <c r="K231" s="312"/>
      <c r="L231" s="312"/>
      <c r="M231" s="312"/>
      <c r="N231" s="312"/>
      <c r="O231" s="312"/>
      <c r="P231" s="312"/>
      <c r="Q231" s="312"/>
      <c r="R231" s="312"/>
      <c r="S231" s="312"/>
      <c r="T231" s="312"/>
      <c r="U231" s="312"/>
      <c r="V231" s="312"/>
      <c r="W231" s="312"/>
      <c r="X231" s="312"/>
      <c r="Y231" s="312"/>
      <c r="Z231" s="312"/>
    </row>
    <row r="232">
      <c r="A232" s="312"/>
      <c r="B232" s="313" t="s">
        <v>1982</v>
      </c>
      <c r="C232" s="315" t="s">
        <v>1983</v>
      </c>
      <c r="D232" s="315" t="s">
        <v>1984</v>
      </c>
      <c r="E232" s="315" t="s">
        <v>1985</v>
      </c>
      <c r="F232" s="315">
        <v>18800.0</v>
      </c>
      <c r="G232" s="316" t="s">
        <v>2481</v>
      </c>
      <c r="H232" s="312"/>
      <c r="I232" s="312"/>
      <c r="J232" s="312"/>
      <c r="K232" s="312"/>
      <c r="L232" s="312"/>
      <c r="M232" s="312"/>
      <c r="N232" s="312"/>
      <c r="O232" s="312"/>
      <c r="P232" s="312"/>
      <c r="Q232" s="312"/>
      <c r="R232" s="312"/>
      <c r="S232" s="312"/>
      <c r="T232" s="312"/>
      <c r="U232" s="312"/>
      <c r="V232" s="312"/>
      <c r="W232" s="312"/>
      <c r="X232" s="312"/>
      <c r="Y232" s="312"/>
      <c r="Z232" s="312"/>
    </row>
    <row r="233">
      <c r="A233" s="312"/>
      <c r="B233" s="316" t="s">
        <v>1987</v>
      </c>
      <c r="C233" s="316" t="s">
        <v>1988</v>
      </c>
      <c r="D233" s="315" t="s">
        <v>1989</v>
      </c>
      <c r="E233" s="317" t="s">
        <v>1990</v>
      </c>
      <c r="F233" s="315">
        <v>2898.0</v>
      </c>
      <c r="G233" s="316" t="s">
        <v>2481</v>
      </c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312"/>
      <c r="Z233" s="312"/>
    </row>
    <row r="234">
      <c r="A234" s="312"/>
      <c r="B234" s="316" t="s">
        <v>1993</v>
      </c>
      <c r="C234" s="316" t="s">
        <v>1994</v>
      </c>
      <c r="D234" s="315" t="s">
        <v>1995</v>
      </c>
      <c r="E234" s="317" t="s">
        <v>1107</v>
      </c>
      <c r="F234" s="315">
        <v>18999.0</v>
      </c>
      <c r="G234" s="316" t="s">
        <v>2481</v>
      </c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12"/>
      <c r="Y234" s="312"/>
      <c r="Z234" s="312"/>
    </row>
    <row r="235">
      <c r="A235" s="312"/>
      <c r="B235" s="316" t="s">
        <v>1997</v>
      </c>
      <c r="C235" s="316" t="s">
        <v>1998</v>
      </c>
      <c r="D235" s="314" t="s">
        <v>1999</v>
      </c>
      <c r="E235" s="316" t="s">
        <v>2000</v>
      </c>
      <c r="F235" s="315">
        <v>50000.0</v>
      </c>
      <c r="G235" s="316" t="s">
        <v>2481</v>
      </c>
      <c r="H235" s="312"/>
      <c r="I235" s="312"/>
      <c r="J235" s="312"/>
      <c r="K235" s="312"/>
      <c r="L235" s="312"/>
      <c r="M235" s="312"/>
      <c r="N235" s="312"/>
      <c r="O235" s="312"/>
      <c r="P235" s="312"/>
      <c r="Q235" s="312"/>
      <c r="R235" s="312"/>
      <c r="S235" s="312"/>
      <c r="T235" s="312"/>
      <c r="U235" s="312"/>
      <c r="V235" s="312"/>
      <c r="W235" s="312"/>
      <c r="X235" s="312"/>
      <c r="Y235" s="312"/>
      <c r="Z235" s="312"/>
    </row>
    <row r="236">
      <c r="A236" s="312"/>
      <c r="B236" s="317" t="s">
        <v>2002</v>
      </c>
      <c r="C236" s="317" t="s">
        <v>2003</v>
      </c>
      <c r="D236" s="315" t="s">
        <v>2004</v>
      </c>
      <c r="E236" s="316" t="s">
        <v>2005</v>
      </c>
      <c r="F236" s="315">
        <v>32000.0</v>
      </c>
      <c r="G236" s="316" t="s">
        <v>2481</v>
      </c>
      <c r="H236" s="312"/>
      <c r="I236" s="312"/>
      <c r="J236" s="312"/>
      <c r="K236" s="312"/>
      <c r="L236" s="312"/>
      <c r="M236" s="312"/>
      <c r="N236" s="312"/>
      <c r="O236" s="312"/>
      <c r="P236" s="312"/>
      <c r="Q236" s="312"/>
      <c r="R236" s="312"/>
      <c r="S236" s="312"/>
      <c r="T236" s="312"/>
      <c r="U236" s="312"/>
      <c r="V236" s="312"/>
      <c r="W236" s="312"/>
      <c r="X236" s="312"/>
      <c r="Y236" s="312"/>
      <c r="Z236" s="312"/>
    </row>
    <row r="237">
      <c r="A237" s="312"/>
      <c r="B237" s="317" t="s">
        <v>2007</v>
      </c>
      <c r="C237" s="317" t="s">
        <v>2008</v>
      </c>
      <c r="D237" s="315" t="s">
        <v>2009</v>
      </c>
      <c r="E237" s="316" t="s">
        <v>229</v>
      </c>
      <c r="F237" s="315">
        <v>61742.0</v>
      </c>
      <c r="G237" s="316" t="s">
        <v>2481</v>
      </c>
      <c r="H237" s="312"/>
      <c r="I237" s="312"/>
      <c r="J237" s="312"/>
      <c r="K237" s="312"/>
      <c r="L237" s="312"/>
      <c r="M237" s="312"/>
      <c r="N237" s="312"/>
      <c r="O237" s="312"/>
      <c r="P237" s="312"/>
      <c r="Q237" s="312"/>
      <c r="R237" s="312"/>
      <c r="S237" s="312"/>
      <c r="T237" s="312"/>
      <c r="U237" s="312"/>
      <c r="V237" s="312"/>
      <c r="W237" s="312"/>
      <c r="X237" s="312"/>
      <c r="Y237" s="312"/>
      <c r="Z237" s="312"/>
    </row>
    <row r="238">
      <c r="A238" s="312"/>
      <c r="B238" s="316" t="s">
        <v>2011</v>
      </c>
      <c r="C238" s="316" t="s">
        <v>2012</v>
      </c>
      <c r="D238" s="315" t="s">
        <v>2013</v>
      </c>
      <c r="E238" s="316" t="s">
        <v>2014</v>
      </c>
      <c r="F238" s="315">
        <v>5461.0</v>
      </c>
      <c r="G238" s="316" t="s">
        <v>2481</v>
      </c>
      <c r="H238" s="312"/>
      <c r="I238" s="312"/>
      <c r="J238" s="312"/>
      <c r="K238" s="312"/>
      <c r="L238" s="312"/>
      <c r="M238" s="312"/>
      <c r="N238" s="312"/>
      <c r="O238" s="312"/>
      <c r="P238" s="312"/>
      <c r="Q238" s="312"/>
      <c r="R238" s="312"/>
      <c r="S238" s="312"/>
      <c r="T238" s="312"/>
      <c r="U238" s="312"/>
      <c r="V238" s="312"/>
      <c r="W238" s="312"/>
      <c r="X238" s="312"/>
      <c r="Y238" s="312"/>
      <c r="Z238" s="312"/>
    </row>
    <row r="239">
      <c r="A239" s="312"/>
      <c r="B239" s="315" t="s">
        <v>1459</v>
      </c>
      <c r="C239" s="314" t="s">
        <v>1460</v>
      </c>
      <c r="D239" s="314" t="s">
        <v>1461</v>
      </c>
      <c r="E239" s="315" t="s">
        <v>1107</v>
      </c>
      <c r="F239" s="315">
        <v>65000.0</v>
      </c>
      <c r="G239" s="316" t="s">
        <v>2481</v>
      </c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312"/>
      <c r="Z239" s="312"/>
    </row>
    <row r="240">
      <c r="A240" s="312"/>
      <c r="B240" s="316" t="s">
        <v>2022</v>
      </c>
      <c r="C240" s="316" t="s">
        <v>2023</v>
      </c>
      <c r="D240" s="315">
        <v>7.042430339E9</v>
      </c>
      <c r="E240" s="316" t="s">
        <v>2024</v>
      </c>
      <c r="F240" s="315">
        <v>13227.0</v>
      </c>
      <c r="G240" s="316" t="s">
        <v>2481</v>
      </c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12"/>
      <c r="Y240" s="312"/>
      <c r="Z240" s="312"/>
    </row>
    <row r="241">
      <c r="A241" s="312"/>
      <c r="B241" s="317" t="s">
        <v>2030</v>
      </c>
      <c r="C241" s="317" t="s">
        <v>2031</v>
      </c>
      <c r="D241" s="315" t="s">
        <v>2032</v>
      </c>
      <c r="E241" s="316" t="s">
        <v>2033</v>
      </c>
      <c r="F241" s="315">
        <v>32460.0</v>
      </c>
      <c r="G241" s="316" t="s">
        <v>2481</v>
      </c>
      <c r="H241" s="312"/>
      <c r="I241" s="312"/>
      <c r="J241" s="312"/>
      <c r="K241" s="312"/>
      <c r="L241" s="312"/>
      <c r="M241" s="312"/>
      <c r="N241" s="312"/>
      <c r="O241" s="312"/>
      <c r="P241" s="312"/>
      <c r="Q241" s="312"/>
      <c r="R241" s="312"/>
      <c r="S241" s="312"/>
      <c r="T241" s="312"/>
      <c r="U241" s="312"/>
      <c r="V241" s="312"/>
      <c r="W241" s="312"/>
      <c r="X241" s="312"/>
      <c r="Y241" s="312"/>
      <c r="Z241" s="312"/>
    </row>
    <row r="242">
      <c r="A242" s="312"/>
      <c r="B242" s="317" t="s">
        <v>2047</v>
      </c>
      <c r="C242" s="317" t="s">
        <v>2048</v>
      </c>
      <c r="D242" s="314" t="s">
        <v>2049</v>
      </c>
      <c r="E242" s="317" t="s">
        <v>2050</v>
      </c>
      <c r="F242" s="315">
        <v>19000.0</v>
      </c>
      <c r="G242" s="316" t="s">
        <v>2481</v>
      </c>
      <c r="H242" s="312"/>
      <c r="I242" s="312"/>
      <c r="J242" s="312"/>
      <c r="K242" s="312"/>
      <c r="L242" s="312"/>
      <c r="M242" s="312"/>
      <c r="N242" s="312"/>
      <c r="O242" s="312"/>
      <c r="P242" s="312"/>
      <c r="Q242" s="312"/>
      <c r="R242" s="312"/>
      <c r="S242" s="312"/>
      <c r="T242" s="312"/>
      <c r="U242" s="312"/>
      <c r="V242" s="312"/>
      <c r="W242" s="312"/>
      <c r="X242" s="312"/>
      <c r="Y242" s="312"/>
      <c r="Z242" s="312"/>
    </row>
    <row r="243">
      <c r="A243" s="312"/>
      <c r="B243" s="316" t="s">
        <v>2052</v>
      </c>
      <c r="C243" s="316" t="s">
        <v>2053</v>
      </c>
      <c r="D243" s="314">
        <v>9.334596027E9</v>
      </c>
      <c r="E243" s="317" t="s">
        <v>2054</v>
      </c>
      <c r="F243" s="315">
        <v>11242.0</v>
      </c>
      <c r="G243" s="316" t="s">
        <v>2481</v>
      </c>
      <c r="H243" s="312"/>
      <c r="I243" s="312"/>
      <c r="J243" s="312"/>
      <c r="K243" s="312"/>
      <c r="L243" s="312"/>
      <c r="M243" s="312"/>
      <c r="N243" s="312"/>
      <c r="O243" s="312"/>
      <c r="P243" s="312"/>
      <c r="Q243" s="312"/>
      <c r="R243" s="312"/>
      <c r="S243" s="312"/>
      <c r="T243" s="312"/>
      <c r="U243" s="312"/>
      <c r="V243" s="312"/>
      <c r="W243" s="312"/>
      <c r="X243" s="312"/>
      <c r="Y243" s="312"/>
      <c r="Z243" s="312"/>
    </row>
    <row r="244">
      <c r="A244" s="312"/>
      <c r="B244" s="317" t="s">
        <v>2059</v>
      </c>
      <c r="C244" s="317" t="s">
        <v>2060</v>
      </c>
      <c r="D244" s="319"/>
      <c r="E244" s="316" t="s">
        <v>46</v>
      </c>
      <c r="F244" s="315">
        <v>4341.0</v>
      </c>
      <c r="G244" s="316" t="s">
        <v>2481</v>
      </c>
      <c r="H244" s="312"/>
      <c r="I244" s="312"/>
      <c r="J244" s="312"/>
      <c r="K244" s="312"/>
      <c r="L244" s="312"/>
      <c r="M244" s="312"/>
      <c r="N244" s="312"/>
      <c r="O244" s="312"/>
      <c r="P244" s="312"/>
      <c r="Q244" s="312"/>
      <c r="R244" s="312"/>
      <c r="S244" s="312"/>
      <c r="T244" s="312"/>
      <c r="U244" s="312"/>
      <c r="V244" s="312"/>
      <c r="W244" s="312"/>
      <c r="X244" s="312"/>
      <c r="Y244" s="312"/>
      <c r="Z244" s="312"/>
    </row>
    <row r="245">
      <c r="A245" s="312"/>
      <c r="B245" s="316" t="s">
        <v>2062</v>
      </c>
      <c r="C245" s="320" t="s">
        <v>203</v>
      </c>
      <c r="D245" s="321" t="s">
        <v>204</v>
      </c>
      <c r="E245" s="316" t="s">
        <v>2063</v>
      </c>
      <c r="F245" s="315">
        <v>12000.0</v>
      </c>
      <c r="G245" s="316" t="s">
        <v>2481</v>
      </c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312"/>
      <c r="Z245" s="312"/>
    </row>
    <row r="246">
      <c r="A246" s="312"/>
      <c r="B246" s="316" t="s">
        <v>2071</v>
      </c>
      <c r="C246" s="316" t="s">
        <v>2072</v>
      </c>
      <c r="D246" s="314">
        <v>8.637390851E9</v>
      </c>
      <c r="E246" s="317" t="s">
        <v>2073</v>
      </c>
      <c r="F246" s="315">
        <v>2527.0</v>
      </c>
      <c r="G246" s="316" t="s">
        <v>2481</v>
      </c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312"/>
      <c r="Y246" s="312"/>
      <c r="Z246" s="312"/>
    </row>
    <row r="247">
      <c r="A247" s="312"/>
      <c r="B247" s="316" t="s">
        <v>2075</v>
      </c>
      <c r="C247" s="316" t="s">
        <v>2076</v>
      </c>
      <c r="D247" s="315" t="s">
        <v>2077</v>
      </c>
      <c r="E247" s="317" t="s">
        <v>2078</v>
      </c>
      <c r="F247" s="315">
        <v>2000.0</v>
      </c>
      <c r="G247" s="316" t="s">
        <v>2481</v>
      </c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  <c r="R247" s="312"/>
      <c r="S247" s="312"/>
      <c r="T247" s="312"/>
      <c r="U247" s="312"/>
      <c r="V247" s="312"/>
      <c r="W247" s="312"/>
      <c r="X247" s="312"/>
      <c r="Y247" s="312"/>
      <c r="Z247" s="312"/>
    </row>
    <row r="248">
      <c r="A248" s="312"/>
      <c r="B248" s="317" t="s">
        <v>2080</v>
      </c>
      <c r="C248" s="317" t="s">
        <v>2081</v>
      </c>
      <c r="D248" s="318">
        <v>9.080858669E9</v>
      </c>
      <c r="E248" s="317" t="s">
        <v>1966</v>
      </c>
      <c r="F248" s="315">
        <v>269000.0</v>
      </c>
      <c r="G248" s="316" t="s">
        <v>2481</v>
      </c>
      <c r="H248" s="312"/>
      <c r="I248" s="312"/>
      <c r="J248" s="312"/>
      <c r="K248" s="312"/>
      <c r="L248" s="312"/>
      <c r="M248" s="312"/>
      <c r="N248" s="312"/>
      <c r="O248" s="312"/>
      <c r="P248" s="312"/>
      <c r="Q248" s="312"/>
      <c r="R248" s="312"/>
      <c r="S248" s="312"/>
      <c r="T248" s="312"/>
      <c r="U248" s="312"/>
      <c r="V248" s="312"/>
      <c r="W248" s="312"/>
      <c r="X248" s="312"/>
      <c r="Y248" s="312"/>
      <c r="Z248" s="312"/>
    </row>
    <row r="249">
      <c r="A249" s="140"/>
      <c r="D249" s="107"/>
      <c r="F249" s="107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>
      <c r="A250" s="140"/>
      <c r="D250" s="107"/>
      <c r="F250" s="107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>
      <c r="A251" s="140"/>
      <c r="C251" s="45"/>
      <c r="D251" s="44"/>
      <c r="E251" s="45"/>
      <c r="F251" s="45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>
      <c r="A252" s="140"/>
      <c r="D252" s="163"/>
      <c r="F252" s="107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>
      <c r="A253" s="140"/>
      <c r="D253" s="107"/>
      <c r="F253" s="107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>
      <c r="A254" s="140"/>
      <c r="D254" s="107"/>
      <c r="F254" s="107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>
      <c r="A255" s="140"/>
      <c r="D255" s="107"/>
      <c r="F255" s="107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>
      <c r="A256" s="140"/>
      <c r="C256" s="183"/>
      <c r="D256" s="163"/>
      <c r="F256" s="107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>
      <c r="A257" s="140"/>
      <c r="D257" s="163"/>
      <c r="F257" s="107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>
      <c r="A258" s="140"/>
      <c r="D258" s="45"/>
      <c r="F258" s="107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>
      <c r="A259" s="140"/>
      <c r="D259" s="107"/>
      <c r="F259" s="107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>
      <c r="A260" s="140"/>
      <c r="D260" s="107"/>
      <c r="F260" s="107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>
      <c r="A261" s="140"/>
      <c r="B261" s="140"/>
      <c r="C261" s="107"/>
      <c r="D261" s="107"/>
      <c r="E261" s="107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>
      <c r="A262" s="140"/>
      <c r="B262" s="140"/>
      <c r="C262" s="107"/>
      <c r="D262" s="107"/>
      <c r="E262" s="107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>
      <c r="A263" s="140"/>
      <c r="B263" s="140"/>
      <c r="C263" s="107"/>
      <c r="D263" s="107"/>
      <c r="E263" s="107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>
      <c r="A264" s="140"/>
      <c r="B264" s="140"/>
      <c r="C264" s="107"/>
      <c r="D264" s="107"/>
      <c r="E264" s="107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>
      <c r="A265" s="140"/>
      <c r="B265" s="140"/>
      <c r="C265" s="107"/>
      <c r="D265" s="107"/>
      <c r="E265" s="107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>
      <c r="A266" s="140"/>
      <c r="B266" s="140"/>
      <c r="C266" s="107"/>
      <c r="D266" s="107"/>
      <c r="E266" s="107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>
      <c r="A267" s="140"/>
      <c r="B267" s="140"/>
      <c r="C267" s="107"/>
      <c r="D267" s="107"/>
      <c r="E267" s="107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>
      <c r="A268" s="140"/>
      <c r="B268" s="140"/>
      <c r="C268" s="107"/>
      <c r="D268" s="107"/>
      <c r="E268" s="107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>
      <c r="A269" s="140"/>
      <c r="B269" s="140"/>
      <c r="C269" s="107"/>
      <c r="D269" s="107"/>
      <c r="E269" s="107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>
      <c r="A270" s="140"/>
      <c r="B270" s="140"/>
      <c r="C270" s="107"/>
      <c r="D270" s="107"/>
      <c r="E270" s="107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>
      <c r="A271" s="140"/>
      <c r="B271" s="140"/>
      <c r="C271" s="107"/>
      <c r="D271" s="107"/>
      <c r="E271" s="107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>
      <c r="A272" s="140"/>
      <c r="B272" s="140"/>
      <c r="C272" s="107"/>
      <c r="D272" s="107"/>
      <c r="E272" s="107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>
      <c r="A273" s="140"/>
      <c r="B273" s="140"/>
      <c r="C273" s="107"/>
      <c r="D273" s="107"/>
      <c r="E273" s="107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>
      <c r="A274" s="140"/>
      <c r="B274" s="140"/>
      <c r="C274" s="107"/>
      <c r="D274" s="107"/>
      <c r="E274" s="107"/>
      <c r="F274" s="107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>
      <c r="A275" s="140"/>
      <c r="B275" s="140"/>
      <c r="C275" s="107"/>
      <c r="D275" s="107"/>
      <c r="E275" s="107"/>
      <c r="F275" s="107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>
      <c r="A276" s="140"/>
      <c r="B276" s="140"/>
      <c r="C276" s="107"/>
      <c r="D276" s="107"/>
      <c r="E276" s="107"/>
      <c r="F276" s="107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>
      <c r="A277" s="140"/>
      <c r="B277" s="140"/>
      <c r="C277" s="107"/>
      <c r="D277" s="107"/>
      <c r="E277" s="107"/>
      <c r="F277" s="107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>
      <c r="A278" s="140"/>
      <c r="B278" s="140"/>
      <c r="C278" s="107"/>
      <c r="D278" s="107"/>
      <c r="E278" s="107"/>
      <c r="F278" s="107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>
      <c r="A279" s="140"/>
      <c r="B279" s="140"/>
      <c r="C279" s="107"/>
      <c r="D279" s="107"/>
      <c r="E279" s="107"/>
      <c r="F279" s="107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>
      <c r="A280" s="140"/>
      <c r="B280" s="140"/>
      <c r="C280" s="107"/>
      <c r="D280" s="107"/>
      <c r="E280" s="107"/>
      <c r="F280" s="107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>
      <c r="A281" s="140"/>
      <c r="B281" s="140"/>
      <c r="C281" s="107"/>
      <c r="D281" s="107"/>
      <c r="E281" s="107"/>
      <c r="F281" s="107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>
      <c r="A282" s="140"/>
      <c r="B282" s="140"/>
      <c r="C282" s="107"/>
      <c r="D282" s="107"/>
      <c r="E282" s="107"/>
      <c r="F282" s="107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>
      <c r="A283" s="140"/>
      <c r="B283" s="140"/>
      <c r="C283" s="107"/>
      <c r="D283" s="107"/>
      <c r="E283" s="107"/>
      <c r="F283" s="107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>
      <c r="A284" s="140"/>
      <c r="B284" s="140"/>
      <c r="C284" s="107"/>
      <c r="D284" s="107"/>
      <c r="E284" s="107"/>
      <c r="F284" s="107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>
      <c r="A285" s="140"/>
      <c r="B285" s="140"/>
      <c r="C285" s="107"/>
      <c r="D285" s="107"/>
      <c r="E285" s="107"/>
      <c r="F285" s="107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>
      <c r="A286" s="140"/>
      <c r="B286" s="140"/>
      <c r="C286" s="107"/>
      <c r="D286" s="107"/>
      <c r="E286" s="107"/>
      <c r="F286" s="107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>
      <c r="A287" s="140"/>
      <c r="B287" s="140"/>
      <c r="C287" s="107"/>
      <c r="D287" s="107"/>
      <c r="E287" s="107"/>
      <c r="F287" s="107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>
      <c r="A288" s="140"/>
      <c r="B288" s="140"/>
      <c r="C288" s="107"/>
      <c r="D288" s="107"/>
      <c r="E288" s="107"/>
      <c r="F288" s="107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>
      <c r="A289" s="140"/>
      <c r="B289" s="140"/>
      <c r="C289" s="107"/>
      <c r="D289" s="107"/>
      <c r="E289" s="107"/>
      <c r="F289" s="107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>
      <c r="A290" s="140"/>
      <c r="B290" s="140"/>
      <c r="C290" s="107"/>
      <c r="D290" s="107"/>
      <c r="E290" s="107"/>
      <c r="F290" s="107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>
      <c r="A291" s="140"/>
      <c r="B291" s="140"/>
      <c r="C291" s="107"/>
      <c r="D291" s="107"/>
      <c r="E291" s="107"/>
      <c r="F291" s="107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>
      <c r="A292" s="140"/>
      <c r="B292" s="140"/>
      <c r="C292" s="107"/>
      <c r="D292" s="107"/>
      <c r="E292" s="107"/>
      <c r="F292" s="107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>
      <c r="A293" s="140"/>
      <c r="B293" s="140"/>
      <c r="C293" s="107"/>
      <c r="D293" s="107"/>
      <c r="E293" s="107"/>
      <c r="F293" s="107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>
      <c r="A294" s="140"/>
      <c r="B294" s="140"/>
      <c r="C294" s="107"/>
      <c r="D294" s="107"/>
      <c r="E294" s="107"/>
      <c r="F294" s="107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>
      <c r="A295" s="140"/>
      <c r="B295" s="140"/>
      <c r="C295" s="107"/>
      <c r="D295" s="107"/>
      <c r="E295" s="107"/>
      <c r="F295" s="107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>
      <c r="A296" s="140"/>
      <c r="B296" s="140"/>
      <c r="C296" s="107"/>
      <c r="D296" s="107"/>
      <c r="E296" s="107"/>
      <c r="F296" s="107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>
      <c r="A297" s="140"/>
      <c r="B297" s="140"/>
      <c r="C297" s="107"/>
      <c r="D297" s="107"/>
      <c r="E297" s="107"/>
      <c r="F297" s="107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>
      <c r="A298" s="140"/>
      <c r="B298" s="140"/>
      <c r="C298" s="107"/>
      <c r="D298" s="107"/>
      <c r="E298" s="107"/>
      <c r="F298" s="107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>
      <c r="A299" s="140"/>
      <c r="B299" s="140"/>
      <c r="C299" s="107"/>
      <c r="D299" s="107"/>
      <c r="E299" s="107"/>
      <c r="F299" s="107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>
      <c r="A300" s="140"/>
      <c r="B300" s="140"/>
      <c r="C300" s="107"/>
      <c r="D300" s="107"/>
      <c r="E300" s="107"/>
      <c r="F300" s="107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>
      <c r="A301" s="140"/>
      <c r="B301" s="140"/>
      <c r="C301" s="107"/>
      <c r="D301" s="107"/>
      <c r="E301" s="107"/>
      <c r="F301" s="107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>
      <c r="A302" s="140"/>
      <c r="B302" s="140"/>
      <c r="C302" s="107"/>
      <c r="D302" s="107"/>
      <c r="E302" s="107"/>
      <c r="F302" s="107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>
      <c r="A303" s="140"/>
      <c r="B303" s="140"/>
      <c r="C303" s="107"/>
      <c r="D303" s="107"/>
      <c r="E303" s="107"/>
      <c r="F303" s="107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>
      <c r="A304" s="140"/>
      <c r="B304" s="140"/>
      <c r="C304" s="107"/>
      <c r="D304" s="107"/>
      <c r="E304" s="107"/>
      <c r="F304" s="107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>
      <c r="A305" s="140"/>
      <c r="B305" s="140"/>
      <c r="C305" s="107"/>
      <c r="D305" s="107"/>
      <c r="E305" s="107"/>
      <c r="F305" s="107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>
      <c r="A306" s="140"/>
      <c r="B306" s="140"/>
      <c r="C306" s="107"/>
      <c r="D306" s="107"/>
      <c r="E306" s="107"/>
      <c r="F306" s="107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>
      <c r="A307" s="140"/>
      <c r="B307" s="140"/>
      <c r="C307" s="107"/>
      <c r="D307" s="107"/>
      <c r="E307" s="107"/>
      <c r="F307" s="107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>
      <c r="A308" s="140"/>
      <c r="B308" s="140"/>
      <c r="C308" s="107"/>
      <c r="D308" s="107"/>
      <c r="E308" s="107"/>
      <c r="F308" s="107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>
      <c r="A309" s="140"/>
      <c r="B309" s="140"/>
      <c r="C309" s="107"/>
      <c r="D309" s="107"/>
      <c r="E309" s="107"/>
      <c r="F309" s="107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>
      <c r="A310" s="140"/>
      <c r="B310" s="140"/>
      <c r="C310" s="107"/>
      <c r="D310" s="107"/>
      <c r="E310" s="107"/>
      <c r="F310" s="107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>
      <c r="A311" s="140"/>
      <c r="B311" s="140"/>
      <c r="C311" s="107"/>
      <c r="D311" s="107"/>
      <c r="E311" s="107"/>
      <c r="F311" s="107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>
      <c r="A312" s="140"/>
      <c r="B312" s="140"/>
      <c r="C312" s="107"/>
      <c r="D312" s="107"/>
      <c r="E312" s="107"/>
      <c r="F312" s="107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>
      <c r="A313" s="140"/>
      <c r="B313" s="140"/>
      <c r="C313" s="107"/>
      <c r="D313" s="107"/>
      <c r="E313" s="107"/>
      <c r="F313" s="107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>
      <c r="A314" s="140"/>
      <c r="B314" s="140"/>
      <c r="C314" s="107"/>
      <c r="D314" s="107"/>
      <c r="E314" s="107"/>
      <c r="F314" s="107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>
      <c r="A315" s="140"/>
      <c r="B315" s="140"/>
      <c r="C315" s="107"/>
      <c r="D315" s="107"/>
      <c r="E315" s="107"/>
      <c r="F315" s="107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>
      <c r="A316" s="140"/>
      <c r="B316" s="140"/>
      <c r="C316" s="107"/>
      <c r="D316" s="107"/>
      <c r="E316" s="107"/>
      <c r="F316" s="107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>
      <c r="A317" s="140"/>
      <c r="B317" s="140"/>
      <c r="C317" s="107"/>
      <c r="D317" s="107"/>
      <c r="E317" s="107"/>
      <c r="F317" s="107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>
      <c r="A318" s="140"/>
      <c r="B318" s="140"/>
      <c r="C318" s="107"/>
      <c r="D318" s="107"/>
      <c r="E318" s="107"/>
      <c r="F318" s="107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>
      <c r="A319" s="140"/>
      <c r="B319" s="140"/>
      <c r="C319" s="107"/>
      <c r="D319" s="107"/>
      <c r="E319" s="107"/>
      <c r="F319" s="107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>
      <c r="A320" s="140"/>
      <c r="B320" s="140"/>
      <c r="C320" s="107"/>
      <c r="D320" s="107"/>
      <c r="E320" s="107"/>
      <c r="F320" s="107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>
      <c r="A321" s="140"/>
      <c r="B321" s="140"/>
      <c r="C321" s="107"/>
      <c r="D321" s="107"/>
      <c r="E321" s="107"/>
      <c r="F321" s="107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>
      <c r="A322" s="140"/>
      <c r="B322" s="140"/>
      <c r="C322" s="107"/>
      <c r="D322" s="107"/>
      <c r="E322" s="107"/>
      <c r="F322" s="107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>
      <c r="A323" s="140"/>
      <c r="B323" s="140"/>
      <c r="C323" s="107"/>
      <c r="D323" s="107"/>
      <c r="E323" s="107"/>
      <c r="F323" s="107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>
      <c r="A324" s="140"/>
      <c r="B324" s="140"/>
      <c r="C324" s="107"/>
      <c r="D324" s="107"/>
      <c r="E324" s="107"/>
      <c r="F324" s="107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>
      <c r="A325" s="140"/>
      <c r="B325" s="140"/>
      <c r="C325" s="107"/>
      <c r="D325" s="107"/>
      <c r="E325" s="107"/>
      <c r="F325" s="107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>
      <c r="A326" s="140"/>
      <c r="B326" s="140"/>
      <c r="C326" s="107"/>
      <c r="D326" s="107"/>
      <c r="E326" s="107"/>
      <c r="F326" s="107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>
      <c r="A327" s="140"/>
      <c r="B327" s="140"/>
      <c r="C327" s="107"/>
      <c r="D327" s="107"/>
      <c r="E327" s="107"/>
      <c r="F327" s="107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>
      <c r="A328" s="140"/>
      <c r="B328" s="140"/>
      <c r="C328" s="107"/>
      <c r="D328" s="107"/>
      <c r="E328" s="107"/>
      <c r="F328" s="107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>
      <c r="A329" s="140"/>
      <c r="B329" s="140"/>
      <c r="C329" s="107"/>
      <c r="D329" s="107"/>
      <c r="E329" s="107"/>
      <c r="F329" s="107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>
      <c r="A330" s="140"/>
      <c r="B330" s="140"/>
      <c r="C330" s="107"/>
      <c r="D330" s="107"/>
      <c r="E330" s="107"/>
      <c r="F330" s="107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>
      <c r="A331" s="140"/>
      <c r="B331" s="140"/>
      <c r="C331" s="107"/>
      <c r="D331" s="107"/>
      <c r="E331" s="107"/>
      <c r="F331" s="107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>
      <c r="A332" s="140"/>
      <c r="B332" s="140"/>
      <c r="C332" s="107"/>
      <c r="D332" s="107"/>
      <c r="E332" s="107"/>
      <c r="F332" s="107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>
      <c r="A333" s="140"/>
      <c r="B333" s="140"/>
      <c r="C333" s="107"/>
      <c r="D333" s="107"/>
      <c r="E333" s="107"/>
      <c r="F333" s="107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>
      <c r="A334" s="140"/>
      <c r="B334" s="140"/>
      <c r="C334" s="107"/>
      <c r="D334" s="107"/>
      <c r="E334" s="107"/>
      <c r="F334" s="107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>
      <c r="A335" s="140"/>
      <c r="B335" s="140"/>
      <c r="C335" s="107"/>
      <c r="D335" s="107"/>
      <c r="E335" s="107"/>
      <c r="F335" s="107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>
      <c r="A336" s="140"/>
      <c r="B336" s="140"/>
      <c r="C336" s="107"/>
      <c r="D336" s="107"/>
      <c r="E336" s="107"/>
      <c r="F336" s="107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>
      <c r="A337" s="140"/>
      <c r="B337" s="140"/>
      <c r="C337" s="107"/>
      <c r="D337" s="107"/>
      <c r="E337" s="107"/>
      <c r="F337" s="107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>
      <c r="A338" s="140"/>
      <c r="B338" s="140"/>
      <c r="C338" s="107"/>
      <c r="D338" s="107"/>
      <c r="E338" s="107"/>
      <c r="F338" s="107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>
      <c r="A339" s="140"/>
      <c r="B339" s="140"/>
      <c r="C339" s="107"/>
      <c r="D339" s="107"/>
      <c r="E339" s="107"/>
      <c r="F339" s="107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>
      <c r="A340" s="140"/>
      <c r="B340" s="140"/>
      <c r="C340" s="107"/>
      <c r="D340" s="107"/>
      <c r="E340" s="107"/>
      <c r="F340" s="107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>
      <c r="A341" s="140"/>
      <c r="B341" s="140"/>
      <c r="C341" s="107"/>
      <c r="D341" s="107"/>
      <c r="E341" s="107"/>
      <c r="F341" s="107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>
      <c r="A342" s="140"/>
      <c r="B342" s="140"/>
      <c r="C342" s="107"/>
      <c r="D342" s="107"/>
      <c r="E342" s="107"/>
      <c r="F342" s="107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>
      <c r="A343" s="140"/>
      <c r="B343" s="140"/>
      <c r="C343" s="107"/>
      <c r="D343" s="107"/>
      <c r="E343" s="107"/>
      <c r="F343" s="107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>
      <c r="A344" s="140"/>
      <c r="B344" s="140"/>
      <c r="C344" s="107"/>
      <c r="D344" s="107"/>
      <c r="E344" s="107"/>
      <c r="F344" s="107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>
      <c r="A345" s="140"/>
      <c r="B345" s="140"/>
      <c r="C345" s="107"/>
      <c r="D345" s="107"/>
      <c r="E345" s="107"/>
      <c r="F345" s="107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>
      <c r="A346" s="140"/>
      <c r="B346" s="140"/>
      <c r="C346" s="107"/>
      <c r="D346" s="107"/>
      <c r="E346" s="107"/>
      <c r="F346" s="107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>
      <c r="A347" s="140"/>
      <c r="B347" s="140"/>
      <c r="C347" s="107"/>
      <c r="D347" s="107"/>
      <c r="E347" s="107"/>
      <c r="F347" s="107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>
      <c r="A348" s="140"/>
      <c r="B348" s="140"/>
      <c r="C348" s="107"/>
      <c r="D348" s="107"/>
      <c r="E348" s="107"/>
      <c r="F348" s="107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>
      <c r="A349" s="140"/>
      <c r="B349" s="140"/>
      <c r="C349" s="107"/>
      <c r="D349" s="107"/>
      <c r="E349" s="107"/>
      <c r="F349" s="107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>
      <c r="A350" s="140"/>
      <c r="B350" s="140"/>
      <c r="C350" s="107"/>
      <c r="D350" s="107"/>
      <c r="E350" s="107"/>
      <c r="F350" s="107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>
      <c r="A351" s="140"/>
      <c r="B351" s="140"/>
      <c r="C351" s="107"/>
      <c r="D351" s="107"/>
      <c r="E351" s="107"/>
      <c r="F351" s="107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>
      <c r="A352" s="140"/>
      <c r="B352" s="140"/>
      <c r="C352" s="107"/>
      <c r="D352" s="107"/>
      <c r="E352" s="107"/>
      <c r="F352" s="107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>
      <c r="A353" s="140"/>
      <c r="B353" s="140"/>
      <c r="C353" s="107"/>
      <c r="D353" s="107"/>
      <c r="E353" s="107"/>
      <c r="F353" s="107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>
      <c r="A354" s="140"/>
      <c r="B354" s="140"/>
      <c r="C354" s="107"/>
      <c r="D354" s="107"/>
      <c r="E354" s="107"/>
      <c r="F354" s="107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>
      <c r="A355" s="140"/>
      <c r="B355" s="140"/>
      <c r="C355" s="107"/>
      <c r="D355" s="107"/>
      <c r="E355" s="107"/>
      <c r="F355" s="107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>
      <c r="A356" s="140"/>
      <c r="B356" s="140"/>
      <c r="C356" s="107"/>
      <c r="D356" s="107"/>
      <c r="E356" s="107"/>
      <c r="F356" s="107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>
      <c r="A357" s="140"/>
      <c r="B357" s="140"/>
      <c r="C357" s="107"/>
      <c r="D357" s="107"/>
      <c r="E357" s="107"/>
      <c r="F357" s="107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>
      <c r="A358" s="140"/>
      <c r="B358" s="140"/>
      <c r="C358" s="107"/>
      <c r="D358" s="107"/>
      <c r="E358" s="107"/>
      <c r="F358" s="107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>
      <c r="A359" s="140"/>
      <c r="B359" s="140"/>
      <c r="C359" s="107"/>
      <c r="D359" s="107"/>
      <c r="E359" s="107"/>
      <c r="F359" s="107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>
      <c r="A360" s="140"/>
      <c r="B360" s="140"/>
      <c r="C360" s="107"/>
      <c r="D360" s="107"/>
      <c r="E360" s="107"/>
      <c r="F360" s="107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>
      <c r="A361" s="140"/>
      <c r="B361" s="140"/>
      <c r="C361" s="107"/>
      <c r="D361" s="107"/>
      <c r="E361" s="107"/>
      <c r="F361" s="107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>
      <c r="A362" s="140"/>
      <c r="B362" s="140"/>
      <c r="C362" s="107"/>
      <c r="D362" s="107"/>
      <c r="E362" s="107"/>
      <c r="F362" s="107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>
      <c r="A363" s="140"/>
      <c r="B363" s="140"/>
      <c r="C363" s="107"/>
      <c r="D363" s="107"/>
      <c r="E363" s="107"/>
      <c r="F363" s="107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>
      <c r="A364" s="140"/>
      <c r="B364" s="140"/>
      <c r="C364" s="107"/>
      <c r="D364" s="107"/>
      <c r="E364" s="107"/>
      <c r="F364" s="107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>
      <c r="A365" s="140"/>
      <c r="B365" s="140"/>
      <c r="C365" s="107"/>
      <c r="D365" s="107"/>
      <c r="E365" s="107"/>
      <c r="F365" s="107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>
      <c r="A366" s="140"/>
      <c r="B366" s="140"/>
      <c r="C366" s="107"/>
      <c r="D366" s="107"/>
      <c r="E366" s="107"/>
      <c r="F366" s="107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>
      <c r="A367" s="140"/>
      <c r="B367" s="140"/>
      <c r="C367" s="107"/>
      <c r="D367" s="107"/>
      <c r="E367" s="107"/>
      <c r="F367" s="107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>
      <c r="A368" s="140"/>
      <c r="B368" s="140"/>
      <c r="C368" s="107"/>
      <c r="D368" s="107"/>
      <c r="E368" s="107"/>
      <c r="F368" s="107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>
      <c r="A369" s="140"/>
      <c r="B369" s="140"/>
      <c r="C369" s="107"/>
      <c r="D369" s="107"/>
      <c r="E369" s="107"/>
      <c r="F369" s="107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>
      <c r="A370" s="140"/>
      <c r="B370" s="140"/>
      <c r="C370" s="107"/>
      <c r="D370" s="107"/>
      <c r="E370" s="107"/>
      <c r="F370" s="107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>
      <c r="A371" s="140"/>
      <c r="B371" s="140"/>
      <c r="C371" s="107"/>
      <c r="D371" s="107"/>
      <c r="E371" s="107"/>
      <c r="F371" s="107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>
      <c r="A372" s="140"/>
      <c r="B372" s="140"/>
      <c r="C372" s="107"/>
      <c r="D372" s="107"/>
      <c r="E372" s="107"/>
      <c r="F372" s="107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>
      <c r="A373" s="140"/>
      <c r="B373" s="140"/>
      <c r="C373" s="107"/>
      <c r="D373" s="107"/>
      <c r="E373" s="107"/>
      <c r="F373" s="107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>
      <c r="A374" s="140"/>
      <c r="B374" s="140"/>
      <c r="C374" s="107"/>
      <c r="D374" s="107"/>
      <c r="E374" s="107"/>
      <c r="F374" s="107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>
      <c r="A375" s="140"/>
      <c r="B375" s="140"/>
      <c r="C375" s="107"/>
      <c r="D375" s="107"/>
      <c r="E375" s="107"/>
      <c r="F375" s="107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>
      <c r="A376" s="140"/>
      <c r="B376" s="140"/>
      <c r="C376" s="107"/>
      <c r="D376" s="107"/>
      <c r="E376" s="107"/>
      <c r="F376" s="107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>
      <c r="A377" s="140"/>
      <c r="B377" s="140"/>
      <c r="C377" s="107"/>
      <c r="D377" s="107"/>
      <c r="E377" s="107"/>
      <c r="F377" s="107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>
      <c r="A378" s="140"/>
      <c r="B378" s="140"/>
      <c r="C378" s="107"/>
      <c r="D378" s="107"/>
      <c r="E378" s="107"/>
      <c r="F378" s="107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>
      <c r="A379" s="140"/>
      <c r="B379" s="140"/>
      <c r="C379" s="107"/>
      <c r="D379" s="107"/>
      <c r="E379" s="107"/>
      <c r="F379" s="107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>
      <c r="A380" s="140"/>
      <c r="B380" s="140"/>
      <c r="C380" s="107"/>
      <c r="D380" s="107"/>
      <c r="E380" s="107"/>
      <c r="F380" s="107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>
      <c r="A381" s="140"/>
      <c r="B381" s="140"/>
      <c r="C381" s="107"/>
      <c r="D381" s="107"/>
      <c r="E381" s="107"/>
      <c r="F381" s="107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>
      <c r="A382" s="140"/>
      <c r="B382" s="140"/>
      <c r="C382" s="107"/>
      <c r="D382" s="107"/>
      <c r="E382" s="107"/>
      <c r="F382" s="107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>
      <c r="A383" s="140"/>
      <c r="B383" s="140"/>
      <c r="C383" s="107"/>
      <c r="D383" s="107"/>
      <c r="E383" s="107"/>
      <c r="F383" s="107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>
      <c r="A384" s="140"/>
      <c r="B384" s="140"/>
      <c r="C384" s="107"/>
      <c r="D384" s="107"/>
      <c r="E384" s="107"/>
      <c r="F384" s="107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>
      <c r="A385" s="140"/>
      <c r="B385" s="140"/>
      <c r="C385" s="107"/>
      <c r="D385" s="107"/>
      <c r="E385" s="107"/>
      <c r="F385" s="107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>
      <c r="A386" s="140"/>
      <c r="B386" s="140"/>
      <c r="C386" s="107"/>
      <c r="D386" s="107"/>
      <c r="E386" s="107"/>
      <c r="F386" s="107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>
      <c r="A387" s="140"/>
      <c r="B387" s="140"/>
      <c r="C387" s="107"/>
      <c r="D387" s="107"/>
      <c r="E387" s="107"/>
      <c r="F387" s="107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>
      <c r="A388" s="140"/>
      <c r="B388" s="140"/>
      <c r="C388" s="107"/>
      <c r="D388" s="107"/>
      <c r="E388" s="107"/>
      <c r="F388" s="107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>
      <c r="A389" s="140"/>
      <c r="B389" s="140"/>
      <c r="C389" s="107"/>
      <c r="D389" s="107"/>
      <c r="E389" s="107"/>
      <c r="F389" s="107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>
      <c r="A390" s="140"/>
      <c r="B390" s="140"/>
      <c r="C390" s="107"/>
      <c r="D390" s="107"/>
      <c r="E390" s="107"/>
      <c r="F390" s="107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>
      <c r="A391" s="140"/>
      <c r="B391" s="140"/>
      <c r="C391" s="107"/>
      <c r="D391" s="107"/>
      <c r="E391" s="107"/>
      <c r="F391" s="107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>
      <c r="A392" s="140"/>
      <c r="B392" s="140"/>
      <c r="C392" s="107"/>
      <c r="D392" s="107"/>
      <c r="E392" s="107"/>
      <c r="F392" s="107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>
      <c r="A393" s="140"/>
      <c r="B393" s="140"/>
      <c r="C393" s="107"/>
      <c r="D393" s="107"/>
      <c r="E393" s="107"/>
      <c r="F393" s="107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>
      <c r="A394" s="140"/>
      <c r="B394" s="140"/>
      <c r="C394" s="107"/>
      <c r="D394" s="107"/>
      <c r="E394" s="107"/>
      <c r="F394" s="107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>
      <c r="A395" s="140"/>
      <c r="B395" s="140"/>
      <c r="C395" s="107"/>
      <c r="D395" s="107"/>
      <c r="E395" s="107"/>
      <c r="F395" s="107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>
      <c r="A396" s="140"/>
      <c r="B396" s="140"/>
      <c r="C396" s="107"/>
      <c r="D396" s="107"/>
      <c r="E396" s="107"/>
      <c r="F396" s="107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>
      <c r="A397" s="140"/>
      <c r="B397" s="140"/>
      <c r="C397" s="107"/>
      <c r="D397" s="107"/>
      <c r="E397" s="107"/>
      <c r="F397" s="107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>
      <c r="A398" s="140"/>
      <c r="B398" s="140"/>
      <c r="C398" s="107"/>
      <c r="D398" s="107"/>
      <c r="E398" s="107"/>
      <c r="F398" s="107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>
      <c r="A399" s="140"/>
      <c r="B399" s="140"/>
      <c r="C399" s="107"/>
      <c r="D399" s="107"/>
      <c r="E399" s="107"/>
      <c r="F399" s="107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>
      <c r="A400" s="140"/>
      <c r="B400" s="140"/>
      <c r="C400" s="107"/>
      <c r="D400" s="107"/>
      <c r="E400" s="107"/>
      <c r="F400" s="107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>
      <c r="A401" s="140"/>
      <c r="B401" s="140"/>
      <c r="C401" s="107"/>
      <c r="D401" s="107"/>
      <c r="E401" s="107"/>
      <c r="F401" s="107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>
      <c r="A402" s="140"/>
      <c r="B402" s="140"/>
      <c r="C402" s="107"/>
      <c r="D402" s="107"/>
      <c r="E402" s="107"/>
      <c r="F402" s="107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>
      <c r="A403" s="140"/>
      <c r="B403" s="140"/>
      <c r="C403" s="107"/>
      <c r="D403" s="107"/>
      <c r="E403" s="107"/>
      <c r="F403" s="107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>
      <c r="A404" s="140"/>
      <c r="B404" s="140"/>
      <c r="C404" s="107"/>
      <c r="D404" s="107"/>
      <c r="E404" s="107"/>
      <c r="F404" s="107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>
      <c r="A405" s="140"/>
      <c r="B405" s="140"/>
      <c r="C405" s="107"/>
      <c r="D405" s="107"/>
      <c r="E405" s="107"/>
      <c r="F405" s="107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>
      <c r="A406" s="140"/>
      <c r="B406" s="140"/>
      <c r="C406" s="107"/>
      <c r="D406" s="107"/>
      <c r="E406" s="107"/>
      <c r="F406" s="107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>
      <c r="A407" s="140"/>
      <c r="B407" s="140"/>
      <c r="C407" s="107"/>
      <c r="D407" s="107"/>
      <c r="E407" s="107"/>
      <c r="F407" s="107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>
      <c r="A408" s="140"/>
      <c r="B408" s="140"/>
      <c r="C408" s="107"/>
      <c r="D408" s="107"/>
      <c r="E408" s="107"/>
      <c r="F408" s="107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>
      <c r="A409" s="140"/>
      <c r="B409" s="140"/>
      <c r="C409" s="107"/>
      <c r="D409" s="107"/>
      <c r="E409" s="107"/>
      <c r="F409" s="107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>
      <c r="A410" s="140"/>
      <c r="B410" s="140"/>
      <c r="C410" s="107"/>
      <c r="D410" s="107"/>
      <c r="E410" s="107"/>
      <c r="F410" s="107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>
      <c r="A411" s="140"/>
      <c r="B411" s="140"/>
      <c r="C411" s="107"/>
      <c r="D411" s="107"/>
      <c r="E411" s="107"/>
      <c r="F411" s="107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>
      <c r="A412" s="140"/>
      <c r="B412" s="140"/>
      <c r="C412" s="107"/>
      <c r="D412" s="107"/>
      <c r="E412" s="107"/>
      <c r="F412" s="107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>
      <c r="A413" s="140"/>
      <c r="B413" s="140"/>
      <c r="C413" s="107"/>
      <c r="D413" s="107"/>
      <c r="E413" s="107"/>
      <c r="F413" s="107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>
      <c r="A414" s="140"/>
      <c r="B414" s="140"/>
      <c r="C414" s="107"/>
      <c r="D414" s="107"/>
      <c r="E414" s="107"/>
      <c r="F414" s="107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>
      <c r="A415" s="140"/>
      <c r="B415" s="140"/>
      <c r="C415" s="107"/>
      <c r="D415" s="107"/>
      <c r="E415" s="107"/>
      <c r="F415" s="107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>
      <c r="A416" s="140"/>
      <c r="B416" s="140"/>
      <c r="C416" s="107"/>
      <c r="D416" s="107"/>
      <c r="E416" s="107"/>
      <c r="F416" s="107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>
      <c r="A417" s="140"/>
      <c r="B417" s="140"/>
      <c r="C417" s="107"/>
      <c r="D417" s="107"/>
      <c r="E417" s="107"/>
      <c r="F417" s="107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>
      <c r="A418" s="140"/>
      <c r="B418" s="140"/>
      <c r="C418" s="107"/>
      <c r="D418" s="107"/>
      <c r="E418" s="107"/>
      <c r="F418" s="107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>
      <c r="A419" s="140"/>
      <c r="B419" s="140"/>
      <c r="C419" s="107"/>
      <c r="D419" s="107"/>
      <c r="E419" s="107"/>
      <c r="F419" s="107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>
      <c r="A420" s="140"/>
      <c r="B420" s="140"/>
      <c r="C420" s="107"/>
      <c r="D420" s="107"/>
      <c r="E420" s="107"/>
      <c r="F420" s="107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>
      <c r="A421" s="140"/>
      <c r="B421" s="140"/>
      <c r="C421" s="107"/>
      <c r="D421" s="107"/>
      <c r="E421" s="107"/>
      <c r="F421" s="107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>
      <c r="A422" s="140"/>
      <c r="B422" s="140"/>
      <c r="C422" s="107"/>
      <c r="D422" s="107"/>
      <c r="E422" s="107"/>
      <c r="F422" s="107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>
      <c r="A423" s="140"/>
      <c r="B423" s="140"/>
      <c r="C423" s="107"/>
      <c r="D423" s="107"/>
      <c r="E423" s="107"/>
      <c r="F423" s="107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>
      <c r="A424" s="140"/>
      <c r="B424" s="140"/>
      <c r="C424" s="107"/>
      <c r="D424" s="107"/>
      <c r="E424" s="107"/>
      <c r="F424" s="107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>
      <c r="A425" s="140"/>
      <c r="B425" s="140"/>
      <c r="C425" s="107"/>
      <c r="D425" s="107"/>
      <c r="E425" s="107"/>
      <c r="F425" s="107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>
      <c r="A426" s="140"/>
      <c r="B426" s="140"/>
      <c r="C426" s="107"/>
      <c r="D426" s="107"/>
      <c r="E426" s="107"/>
      <c r="F426" s="107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>
      <c r="A427" s="140"/>
      <c r="B427" s="140"/>
      <c r="C427" s="107"/>
      <c r="D427" s="107"/>
      <c r="E427" s="107"/>
      <c r="F427" s="107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>
      <c r="A428" s="140"/>
      <c r="B428" s="140"/>
      <c r="C428" s="107"/>
      <c r="D428" s="107"/>
      <c r="E428" s="107"/>
      <c r="F428" s="107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>
      <c r="A429" s="140"/>
      <c r="B429" s="140"/>
      <c r="C429" s="107"/>
      <c r="D429" s="107"/>
      <c r="E429" s="107"/>
      <c r="F429" s="107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>
      <c r="A430" s="140"/>
      <c r="B430" s="140"/>
      <c r="C430" s="107"/>
      <c r="D430" s="107"/>
      <c r="E430" s="107"/>
      <c r="F430" s="107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>
      <c r="A431" s="140"/>
      <c r="B431" s="140"/>
      <c r="C431" s="107"/>
      <c r="D431" s="107"/>
      <c r="E431" s="107"/>
      <c r="F431" s="107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>
      <c r="A432" s="140"/>
      <c r="B432" s="140"/>
      <c r="C432" s="107"/>
      <c r="D432" s="107"/>
      <c r="E432" s="107"/>
      <c r="F432" s="107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>
      <c r="A433" s="140"/>
      <c r="B433" s="140"/>
      <c r="C433" s="107"/>
      <c r="D433" s="107"/>
      <c r="E433" s="107"/>
      <c r="F433" s="107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>
      <c r="A434" s="140"/>
      <c r="B434" s="140"/>
      <c r="C434" s="107"/>
      <c r="D434" s="107"/>
      <c r="E434" s="107"/>
      <c r="F434" s="107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>
      <c r="A435" s="140"/>
      <c r="B435" s="140"/>
      <c r="C435" s="107"/>
      <c r="D435" s="107"/>
      <c r="E435" s="107"/>
      <c r="F435" s="107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>
      <c r="A436" s="140"/>
      <c r="B436" s="140"/>
      <c r="C436" s="107"/>
      <c r="D436" s="107"/>
      <c r="E436" s="107"/>
      <c r="F436" s="107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>
      <c r="A437" s="140"/>
      <c r="B437" s="140"/>
      <c r="C437" s="107"/>
      <c r="D437" s="107"/>
      <c r="E437" s="107"/>
      <c r="F437" s="107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>
      <c r="A438" s="140"/>
      <c r="B438" s="140"/>
      <c r="C438" s="107"/>
      <c r="D438" s="107"/>
      <c r="E438" s="107"/>
      <c r="F438" s="107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>
      <c r="A439" s="140"/>
      <c r="B439" s="140"/>
      <c r="C439" s="107"/>
      <c r="D439" s="107"/>
      <c r="E439" s="107"/>
      <c r="F439" s="107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>
      <c r="A440" s="140"/>
      <c r="B440" s="140"/>
      <c r="C440" s="107"/>
      <c r="D440" s="107"/>
      <c r="E440" s="107"/>
      <c r="F440" s="107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>
      <c r="A441" s="140"/>
      <c r="B441" s="140"/>
      <c r="C441" s="107"/>
      <c r="D441" s="107"/>
      <c r="E441" s="107"/>
      <c r="F441" s="107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>
      <c r="A442" s="140"/>
      <c r="B442" s="140"/>
      <c r="C442" s="107"/>
      <c r="D442" s="107"/>
      <c r="E442" s="107"/>
      <c r="F442" s="107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>
      <c r="A443" s="140"/>
      <c r="B443" s="140"/>
      <c r="C443" s="107"/>
      <c r="D443" s="107"/>
      <c r="E443" s="107"/>
      <c r="F443" s="107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>
      <c r="A444" s="140"/>
      <c r="B444" s="140"/>
      <c r="C444" s="107"/>
      <c r="D444" s="107"/>
      <c r="E444" s="107"/>
      <c r="F444" s="107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>
      <c r="A445" s="140"/>
      <c r="B445" s="140"/>
      <c r="C445" s="107"/>
      <c r="D445" s="107"/>
      <c r="E445" s="107"/>
      <c r="F445" s="107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>
      <c r="A446" s="140"/>
      <c r="B446" s="140"/>
      <c r="C446" s="107"/>
      <c r="D446" s="107"/>
      <c r="E446" s="107"/>
      <c r="F446" s="107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>
      <c r="A447" s="140"/>
      <c r="B447" s="140"/>
      <c r="C447" s="107"/>
      <c r="D447" s="107"/>
      <c r="E447" s="107"/>
      <c r="F447" s="107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>
      <c r="A448" s="140"/>
      <c r="B448" s="140"/>
      <c r="C448" s="107"/>
      <c r="D448" s="107"/>
      <c r="E448" s="107"/>
      <c r="F448" s="107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>
      <c r="A449" s="140"/>
      <c r="B449" s="140"/>
      <c r="C449" s="107"/>
      <c r="D449" s="107"/>
      <c r="E449" s="107"/>
      <c r="F449" s="107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>
      <c r="A450" s="140"/>
      <c r="B450" s="140"/>
      <c r="C450" s="107"/>
      <c r="D450" s="107"/>
      <c r="E450" s="107"/>
      <c r="F450" s="107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>
      <c r="A451" s="140"/>
      <c r="B451" s="140"/>
      <c r="C451" s="107"/>
      <c r="D451" s="107"/>
      <c r="E451" s="107"/>
      <c r="F451" s="107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>
      <c r="A452" s="140"/>
      <c r="B452" s="140"/>
      <c r="C452" s="107"/>
      <c r="D452" s="107"/>
      <c r="E452" s="107"/>
      <c r="F452" s="107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>
      <c r="A453" s="140"/>
      <c r="B453" s="140"/>
      <c r="C453" s="107"/>
      <c r="D453" s="107"/>
      <c r="E453" s="107"/>
      <c r="F453" s="107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>
      <c r="A454" s="140"/>
      <c r="B454" s="140"/>
      <c r="C454" s="107"/>
      <c r="D454" s="107"/>
      <c r="E454" s="107"/>
      <c r="F454" s="107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>
      <c r="A455" s="140"/>
      <c r="B455" s="140"/>
      <c r="C455" s="107"/>
      <c r="D455" s="107"/>
      <c r="E455" s="107"/>
      <c r="F455" s="107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>
      <c r="A456" s="140"/>
      <c r="B456" s="140"/>
      <c r="C456" s="107"/>
      <c r="D456" s="107"/>
      <c r="E456" s="107"/>
      <c r="F456" s="107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>
      <c r="A457" s="140"/>
      <c r="B457" s="140"/>
      <c r="C457" s="107"/>
      <c r="D457" s="107"/>
      <c r="E457" s="107"/>
      <c r="F457" s="107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>
      <c r="A458" s="140"/>
      <c r="B458" s="140"/>
      <c r="C458" s="107"/>
      <c r="D458" s="107"/>
      <c r="E458" s="107"/>
      <c r="F458" s="107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>
      <c r="A459" s="140"/>
      <c r="B459" s="140"/>
      <c r="C459" s="107"/>
      <c r="D459" s="107"/>
      <c r="E459" s="107"/>
      <c r="F459" s="107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>
      <c r="A460" s="140"/>
      <c r="B460" s="140"/>
      <c r="C460" s="107"/>
      <c r="D460" s="107"/>
      <c r="E460" s="107"/>
      <c r="F460" s="107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>
      <c r="A461" s="140"/>
      <c r="B461" s="140"/>
      <c r="C461" s="107"/>
      <c r="D461" s="107"/>
      <c r="E461" s="107"/>
      <c r="F461" s="107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>
      <c r="A462" s="140"/>
      <c r="B462" s="140"/>
      <c r="C462" s="107"/>
      <c r="D462" s="107"/>
      <c r="E462" s="107"/>
      <c r="F462" s="107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>
      <c r="A463" s="140"/>
      <c r="B463" s="140"/>
      <c r="C463" s="107"/>
      <c r="D463" s="107"/>
      <c r="E463" s="107"/>
      <c r="F463" s="107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>
      <c r="A464" s="140"/>
      <c r="B464" s="140"/>
      <c r="C464" s="107"/>
      <c r="D464" s="107"/>
      <c r="E464" s="107"/>
      <c r="F464" s="107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>
      <c r="A465" s="140"/>
      <c r="B465" s="140"/>
      <c r="C465" s="107"/>
      <c r="D465" s="107"/>
      <c r="E465" s="107"/>
      <c r="F465" s="107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>
      <c r="A466" s="140"/>
      <c r="B466" s="140"/>
      <c r="C466" s="107"/>
      <c r="D466" s="107"/>
      <c r="E466" s="107"/>
      <c r="F466" s="107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>
      <c r="A467" s="140"/>
      <c r="B467" s="140"/>
      <c r="C467" s="107"/>
      <c r="D467" s="107"/>
      <c r="E467" s="107"/>
      <c r="F467" s="107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>
      <c r="A468" s="140"/>
      <c r="B468" s="140"/>
      <c r="C468" s="107"/>
      <c r="D468" s="107"/>
      <c r="E468" s="107"/>
      <c r="F468" s="107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>
      <c r="A469" s="140"/>
      <c r="B469" s="140"/>
      <c r="C469" s="107"/>
      <c r="D469" s="107"/>
      <c r="E469" s="107"/>
      <c r="F469" s="107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>
      <c r="A470" s="140"/>
      <c r="B470" s="140"/>
      <c r="C470" s="107"/>
      <c r="D470" s="107"/>
      <c r="E470" s="107"/>
      <c r="F470" s="107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>
      <c r="A471" s="140"/>
      <c r="B471" s="140"/>
      <c r="C471" s="107"/>
      <c r="D471" s="107"/>
      <c r="E471" s="107"/>
      <c r="F471" s="107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>
      <c r="A472" s="140"/>
      <c r="B472" s="140"/>
      <c r="C472" s="107"/>
      <c r="D472" s="107"/>
      <c r="E472" s="107"/>
      <c r="F472" s="107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>
      <c r="A473" s="140"/>
      <c r="B473" s="140"/>
      <c r="C473" s="107"/>
      <c r="D473" s="107"/>
      <c r="E473" s="107"/>
      <c r="F473" s="107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>
      <c r="A474" s="140"/>
      <c r="B474" s="140"/>
      <c r="C474" s="107"/>
      <c r="D474" s="107"/>
      <c r="E474" s="107"/>
      <c r="F474" s="107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>
      <c r="A475" s="140"/>
      <c r="B475" s="140"/>
      <c r="C475" s="107"/>
      <c r="D475" s="107"/>
      <c r="E475" s="107"/>
      <c r="F475" s="107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>
      <c r="A476" s="140"/>
      <c r="B476" s="140"/>
      <c r="C476" s="107"/>
      <c r="D476" s="107"/>
      <c r="E476" s="107"/>
      <c r="F476" s="107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>
      <c r="A477" s="140"/>
      <c r="B477" s="140"/>
      <c r="C477" s="107"/>
      <c r="D477" s="107"/>
      <c r="E477" s="107"/>
      <c r="F477" s="107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>
      <c r="A478" s="140"/>
      <c r="B478" s="140"/>
      <c r="C478" s="107"/>
      <c r="D478" s="107"/>
      <c r="E478" s="107"/>
      <c r="F478" s="107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>
      <c r="A479" s="140"/>
      <c r="B479" s="140"/>
      <c r="C479" s="107"/>
      <c r="D479" s="107"/>
      <c r="E479" s="107"/>
      <c r="F479" s="107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>
      <c r="A480" s="140"/>
      <c r="B480" s="140"/>
      <c r="C480" s="107"/>
      <c r="D480" s="107"/>
      <c r="E480" s="107"/>
      <c r="F480" s="107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>
      <c r="A481" s="140"/>
      <c r="B481" s="140"/>
      <c r="C481" s="107"/>
      <c r="D481" s="107"/>
      <c r="E481" s="107"/>
      <c r="F481" s="107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>
      <c r="A482" s="140"/>
      <c r="B482" s="140"/>
      <c r="C482" s="107"/>
      <c r="D482" s="107"/>
      <c r="E482" s="107"/>
      <c r="F482" s="107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>
      <c r="A483" s="140"/>
      <c r="B483" s="140"/>
      <c r="C483" s="107"/>
      <c r="D483" s="107"/>
      <c r="E483" s="107"/>
      <c r="F483" s="107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>
      <c r="A484" s="140"/>
      <c r="B484" s="140"/>
      <c r="C484" s="107"/>
      <c r="D484" s="107"/>
      <c r="E484" s="107"/>
      <c r="F484" s="107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>
      <c r="A485" s="140"/>
      <c r="B485" s="140"/>
      <c r="C485" s="107"/>
      <c r="D485" s="107"/>
      <c r="E485" s="107"/>
      <c r="F485" s="107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>
      <c r="A486" s="140"/>
      <c r="B486" s="140"/>
      <c r="C486" s="107"/>
      <c r="D486" s="107"/>
      <c r="E486" s="107"/>
      <c r="F486" s="107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>
      <c r="A487" s="140"/>
      <c r="B487" s="140"/>
      <c r="C487" s="107"/>
      <c r="D487" s="107"/>
      <c r="E487" s="107"/>
      <c r="F487" s="107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>
      <c r="A488" s="140"/>
      <c r="B488" s="140"/>
      <c r="C488" s="107"/>
      <c r="D488" s="107"/>
      <c r="E488" s="107"/>
      <c r="F488" s="107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>
      <c r="A489" s="140"/>
      <c r="B489" s="140"/>
      <c r="C489" s="107"/>
      <c r="D489" s="107"/>
      <c r="E489" s="107"/>
      <c r="F489" s="107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>
      <c r="A490" s="140"/>
      <c r="B490" s="140"/>
      <c r="C490" s="107"/>
      <c r="D490" s="107"/>
      <c r="E490" s="107"/>
      <c r="F490" s="107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>
      <c r="A491" s="140"/>
      <c r="B491" s="140"/>
      <c r="C491" s="107"/>
      <c r="D491" s="107"/>
      <c r="E491" s="107"/>
      <c r="F491" s="107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>
      <c r="A492" s="140"/>
      <c r="B492" s="140"/>
      <c r="C492" s="107"/>
      <c r="D492" s="107"/>
      <c r="E492" s="107"/>
      <c r="F492" s="107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>
      <c r="A493" s="140"/>
      <c r="B493" s="140"/>
      <c r="C493" s="107"/>
      <c r="D493" s="107"/>
      <c r="E493" s="107"/>
      <c r="F493" s="107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>
      <c r="A494" s="140"/>
      <c r="B494" s="140"/>
      <c r="C494" s="107"/>
      <c r="D494" s="107"/>
      <c r="E494" s="107"/>
      <c r="F494" s="107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>
      <c r="A495" s="140"/>
      <c r="B495" s="140"/>
      <c r="C495" s="107"/>
      <c r="D495" s="107"/>
      <c r="E495" s="107"/>
      <c r="F495" s="107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>
      <c r="A496" s="140"/>
      <c r="B496" s="140"/>
      <c r="C496" s="107"/>
      <c r="D496" s="107"/>
      <c r="E496" s="107"/>
      <c r="F496" s="107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>
      <c r="A497" s="140"/>
      <c r="B497" s="140"/>
      <c r="C497" s="107"/>
      <c r="D497" s="107"/>
      <c r="E497" s="107"/>
      <c r="F497" s="107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>
      <c r="A498" s="140"/>
      <c r="B498" s="140"/>
      <c r="C498" s="107"/>
      <c r="D498" s="107"/>
      <c r="E498" s="107"/>
      <c r="F498" s="107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>
      <c r="A499" s="140"/>
      <c r="B499" s="140"/>
      <c r="C499" s="107"/>
      <c r="D499" s="107"/>
      <c r="E499" s="107"/>
      <c r="F499" s="107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>
      <c r="A500" s="140"/>
      <c r="B500" s="140"/>
      <c r="C500" s="107"/>
      <c r="D500" s="107"/>
      <c r="E500" s="107"/>
      <c r="F500" s="107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>
      <c r="A501" s="140"/>
      <c r="B501" s="140"/>
      <c r="C501" s="107"/>
      <c r="D501" s="107"/>
      <c r="E501" s="107"/>
      <c r="F501" s="107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>
      <c r="A502" s="140"/>
      <c r="B502" s="140"/>
      <c r="C502" s="107"/>
      <c r="D502" s="107"/>
      <c r="E502" s="107"/>
      <c r="F502" s="107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>
      <c r="A503" s="140"/>
      <c r="B503" s="140"/>
      <c r="C503" s="107"/>
      <c r="D503" s="107"/>
      <c r="E503" s="107"/>
      <c r="F503" s="107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>
      <c r="A504" s="140"/>
      <c r="B504" s="140"/>
      <c r="C504" s="107"/>
      <c r="D504" s="107"/>
      <c r="E504" s="107"/>
      <c r="F504" s="107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>
      <c r="A505" s="140"/>
      <c r="B505" s="140"/>
      <c r="C505" s="107"/>
      <c r="D505" s="107"/>
      <c r="E505" s="107"/>
      <c r="F505" s="107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>
      <c r="A506" s="140"/>
      <c r="B506" s="140"/>
      <c r="C506" s="107"/>
      <c r="D506" s="107"/>
      <c r="E506" s="107"/>
      <c r="F506" s="107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>
      <c r="A507" s="140"/>
      <c r="B507" s="140"/>
      <c r="C507" s="107"/>
      <c r="D507" s="107"/>
      <c r="E507" s="107"/>
      <c r="F507" s="107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>
      <c r="A508" s="140"/>
      <c r="B508" s="140"/>
      <c r="C508" s="107"/>
      <c r="D508" s="107"/>
      <c r="E508" s="107"/>
      <c r="F508" s="107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>
      <c r="A509" s="140"/>
      <c r="B509" s="140"/>
      <c r="C509" s="107"/>
      <c r="D509" s="107"/>
      <c r="E509" s="107"/>
      <c r="F509" s="107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>
      <c r="A510" s="140"/>
      <c r="B510" s="140"/>
      <c r="C510" s="107"/>
      <c r="D510" s="107"/>
      <c r="E510" s="107"/>
      <c r="F510" s="107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>
      <c r="A511" s="140"/>
      <c r="B511" s="140"/>
      <c r="C511" s="107"/>
      <c r="D511" s="107"/>
      <c r="E511" s="107"/>
      <c r="F511" s="107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>
      <c r="A512" s="140"/>
      <c r="B512" s="140"/>
      <c r="C512" s="107"/>
      <c r="D512" s="107"/>
      <c r="E512" s="107"/>
      <c r="F512" s="107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>
      <c r="A513" s="140"/>
      <c r="B513" s="140"/>
      <c r="C513" s="107"/>
      <c r="D513" s="107"/>
      <c r="E513" s="107"/>
      <c r="F513" s="107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>
      <c r="A514" s="140"/>
      <c r="B514" s="140"/>
      <c r="C514" s="107"/>
      <c r="D514" s="107"/>
      <c r="E514" s="107"/>
      <c r="F514" s="107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>
      <c r="A515" s="140"/>
      <c r="B515" s="140"/>
      <c r="C515" s="107"/>
      <c r="D515" s="107"/>
      <c r="E515" s="107"/>
      <c r="F515" s="107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>
      <c r="A516" s="140"/>
      <c r="B516" s="140"/>
      <c r="C516" s="107"/>
      <c r="D516" s="107"/>
      <c r="E516" s="107"/>
      <c r="F516" s="107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>
      <c r="A517" s="140"/>
      <c r="B517" s="140"/>
      <c r="C517" s="107"/>
      <c r="D517" s="107"/>
      <c r="E517" s="107"/>
      <c r="F517" s="107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>
      <c r="A518" s="140"/>
      <c r="B518" s="140"/>
      <c r="C518" s="107"/>
      <c r="D518" s="107"/>
      <c r="E518" s="107"/>
      <c r="F518" s="107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>
      <c r="A519" s="140"/>
      <c r="B519" s="140"/>
      <c r="C519" s="107"/>
      <c r="D519" s="107"/>
      <c r="E519" s="107"/>
      <c r="F519" s="107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>
      <c r="A520" s="140"/>
      <c r="B520" s="140"/>
      <c r="C520" s="107"/>
      <c r="D520" s="107"/>
      <c r="E520" s="107"/>
      <c r="F520" s="107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>
      <c r="A521" s="140"/>
      <c r="B521" s="140"/>
      <c r="C521" s="107"/>
      <c r="D521" s="107"/>
      <c r="E521" s="107"/>
      <c r="F521" s="107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>
      <c r="A522" s="140"/>
      <c r="B522" s="140"/>
      <c r="C522" s="107"/>
      <c r="D522" s="107"/>
      <c r="E522" s="107"/>
      <c r="F522" s="107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>
      <c r="A523" s="140"/>
      <c r="B523" s="140"/>
      <c r="C523" s="107"/>
      <c r="D523" s="107"/>
      <c r="E523" s="107"/>
      <c r="F523" s="107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>
      <c r="A524" s="140"/>
      <c r="B524" s="140"/>
      <c r="C524" s="107"/>
      <c r="D524" s="107"/>
      <c r="E524" s="107"/>
      <c r="F524" s="107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>
      <c r="A525" s="140"/>
      <c r="B525" s="140"/>
      <c r="C525" s="107"/>
      <c r="D525" s="107"/>
      <c r="E525" s="107"/>
      <c r="F525" s="107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>
      <c r="A526" s="140"/>
      <c r="B526" s="140"/>
      <c r="C526" s="107"/>
      <c r="D526" s="107"/>
      <c r="E526" s="107"/>
      <c r="F526" s="107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>
      <c r="A527" s="140"/>
      <c r="B527" s="140"/>
      <c r="C527" s="107"/>
      <c r="D527" s="107"/>
      <c r="E527" s="107"/>
      <c r="F527" s="107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>
      <c r="A528" s="140"/>
      <c r="B528" s="140"/>
      <c r="C528" s="107"/>
      <c r="D528" s="107"/>
      <c r="E528" s="107"/>
      <c r="F528" s="107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>
      <c r="A529" s="140"/>
      <c r="B529" s="140"/>
      <c r="C529" s="107"/>
      <c r="D529" s="107"/>
      <c r="E529" s="107"/>
      <c r="F529" s="107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>
      <c r="A530" s="140"/>
      <c r="B530" s="140"/>
      <c r="C530" s="107"/>
      <c r="D530" s="107"/>
      <c r="E530" s="107"/>
      <c r="F530" s="107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>
      <c r="A531" s="140"/>
      <c r="B531" s="140"/>
      <c r="C531" s="107"/>
      <c r="D531" s="107"/>
      <c r="E531" s="107"/>
      <c r="F531" s="107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>
      <c r="A532" s="140"/>
      <c r="B532" s="140"/>
      <c r="C532" s="107"/>
      <c r="D532" s="107"/>
      <c r="E532" s="107"/>
      <c r="F532" s="107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>
      <c r="A533" s="140"/>
      <c r="B533" s="140"/>
      <c r="C533" s="107"/>
      <c r="D533" s="107"/>
      <c r="E533" s="107"/>
      <c r="F533" s="107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>
      <c r="A534" s="140"/>
      <c r="B534" s="140"/>
      <c r="C534" s="107"/>
      <c r="D534" s="107"/>
      <c r="E534" s="107"/>
      <c r="F534" s="107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>
      <c r="A535" s="140"/>
      <c r="B535" s="140"/>
      <c r="C535" s="107"/>
      <c r="D535" s="107"/>
      <c r="E535" s="107"/>
      <c r="F535" s="107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>
      <c r="A536" s="140"/>
      <c r="B536" s="140"/>
      <c r="C536" s="107"/>
      <c r="D536" s="107"/>
      <c r="E536" s="107"/>
      <c r="F536" s="107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>
      <c r="A537" s="140"/>
      <c r="B537" s="140"/>
      <c r="C537" s="107"/>
      <c r="D537" s="107"/>
      <c r="E537" s="107"/>
      <c r="F537" s="107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>
      <c r="A538" s="140"/>
      <c r="B538" s="140"/>
      <c r="C538" s="107"/>
      <c r="D538" s="107"/>
      <c r="E538" s="107"/>
      <c r="F538" s="107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>
      <c r="A539" s="140"/>
      <c r="B539" s="140"/>
      <c r="C539" s="107"/>
      <c r="D539" s="107"/>
      <c r="E539" s="107"/>
      <c r="F539" s="107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>
      <c r="A540" s="140"/>
      <c r="B540" s="140"/>
      <c r="C540" s="107"/>
      <c r="D540" s="107"/>
      <c r="E540" s="107"/>
      <c r="F540" s="107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>
      <c r="A541" s="140"/>
      <c r="B541" s="140"/>
      <c r="C541" s="107"/>
      <c r="D541" s="107"/>
      <c r="E541" s="107"/>
      <c r="F541" s="107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>
      <c r="A542" s="140"/>
      <c r="B542" s="140"/>
      <c r="C542" s="107"/>
      <c r="D542" s="107"/>
      <c r="E542" s="107"/>
      <c r="F542" s="107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>
      <c r="A543" s="140"/>
      <c r="B543" s="140"/>
      <c r="C543" s="107"/>
      <c r="D543" s="107"/>
      <c r="E543" s="107"/>
      <c r="F543" s="107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>
      <c r="A544" s="140"/>
      <c r="B544" s="140"/>
      <c r="C544" s="107"/>
      <c r="D544" s="107"/>
      <c r="E544" s="107"/>
      <c r="F544" s="107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>
      <c r="A545" s="140"/>
      <c r="B545" s="140"/>
      <c r="C545" s="107"/>
      <c r="D545" s="107"/>
      <c r="E545" s="107"/>
      <c r="F545" s="107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>
      <c r="A546" s="140"/>
      <c r="B546" s="140"/>
      <c r="C546" s="107"/>
      <c r="D546" s="107"/>
      <c r="E546" s="107"/>
      <c r="F546" s="107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>
      <c r="A547" s="140"/>
      <c r="B547" s="140"/>
      <c r="C547" s="107"/>
      <c r="D547" s="107"/>
      <c r="E547" s="107"/>
      <c r="F547" s="107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>
      <c r="A548" s="140"/>
      <c r="B548" s="140"/>
      <c r="C548" s="107"/>
      <c r="D548" s="107"/>
      <c r="E548" s="107"/>
      <c r="F548" s="107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>
      <c r="A549" s="140"/>
      <c r="B549" s="140"/>
      <c r="C549" s="107"/>
      <c r="D549" s="107"/>
      <c r="E549" s="107"/>
      <c r="F549" s="107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>
      <c r="A550" s="140"/>
      <c r="B550" s="140"/>
      <c r="C550" s="107"/>
      <c r="D550" s="107"/>
      <c r="E550" s="107"/>
      <c r="F550" s="107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>
      <c r="A551" s="140"/>
      <c r="B551" s="140"/>
      <c r="C551" s="107"/>
      <c r="D551" s="107"/>
      <c r="E551" s="107"/>
      <c r="F551" s="107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>
      <c r="A552" s="140"/>
      <c r="B552" s="140"/>
      <c r="C552" s="107"/>
      <c r="D552" s="107"/>
      <c r="E552" s="107"/>
      <c r="F552" s="107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>
      <c r="A553" s="140"/>
      <c r="B553" s="140"/>
      <c r="C553" s="107"/>
      <c r="D553" s="107"/>
      <c r="E553" s="107"/>
      <c r="F553" s="107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>
      <c r="A554" s="140"/>
      <c r="B554" s="140"/>
      <c r="C554" s="107"/>
      <c r="D554" s="107"/>
      <c r="E554" s="107"/>
      <c r="F554" s="107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>
      <c r="A555" s="140"/>
      <c r="B555" s="140"/>
      <c r="C555" s="107"/>
      <c r="D555" s="107"/>
      <c r="E555" s="107"/>
      <c r="F555" s="107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>
      <c r="A556" s="140"/>
      <c r="B556" s="140"/>
      <c r="C556" s="107"/>
      <c r="D556" s="107"/>
      <c r="E556" s="107"/>
      <c r="F556" s="107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>
      <c r="A557" s="140"/>
      <c r="B557" s="140"/>
      <c r="C557" s="107"/>
      <c r="D557" s="107"/>
      <c r="E557" s="107"/>
      <c r="F557" s="107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>
      <c r="A558" s="140"/>
      <c r="B558" s="140"/>
      <c r="C558" s="107"/>
      <c r="D558" s="107"/>
      <c r="E558" s="107"/>
      <c r="F558" s="107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>
      <c r="A559" s="140"/>
      <c r="B559" s="140"/>
      <c r="C559" s="107"/>
      <c r="D559" s="107"/>
      <c r="E559" s="107"/>
      <c r="F559" s="107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>
      <c r="A560" s="140"/>
      <c r="B560" s="140"/>
      <c r="C560" s="107"/>
      <c r="D560" s="107"/>
      <c r="E560" s="107"/>
      <c r="F560" s="107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>
      <c r="A561" s="140"/>
      <c r="B561" s="140"/>
      <c r="C561" s="107"/>
      <c r="D561" s="107"/>
      <c r="E561" s="107"/>
      <c r="F561" s="107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>
      <c r="A562" s="140"/>
      <c r="B562" s="140"/>
      <c r="C562" s="107"/>
      <c r="D562" s="107"/>
      <c r="E562" s="107"/>
      <c r="F562" s="107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>
      <c r="A563" s="140"/>
      <c r="B563" s="140"/>
      <c r="C563" s="107"/>
      <c r="D563" s="107"/>
      <c r="E563" s="107"/>
      <c r="F563" s="107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>
      <c r="A564" s="140"/>
      <c r="B564" s="140"/>
      <c r="C564" s="107"/>
      <c r="D564" s="107"/>
      <c r="E564" s="107"/>
      <c r="F564" s="107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>
      <c r="A565" s="140"/>
      <c r="B565" s="140"/>
      <c r="C565" s="107"/>
      <c r="D565" s="107"/>
      <c r="E565" s="107"/>
      <c r="F565" s="107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>
      <c r="A566" s="140"/>
      <c r="B566" s="140"/>
      <c r="C566" s="107"/>
      <c r="D566" s="107"/>
      <c r="E566" s="107"/>
      <c r="F566" s="107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>
      <c r="A567" s="140"/>
      <c r="B567" s="140"/>
      <c r="C567" s="107"/>
      <c r="D567" s="107"/>
      <c r="E567" s="107"/>
      <c r="F567" s="107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>
      <c r="A568" s="140"/>
      <c r="B568" s="140"/>
      <c r="C568" s="107"/>
      <c r="D568" s="107"/>
      <c r="E568" s="107"/>
      <c r="F568" s="107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>
      <c r="A569" s="140"/>
      <c r="B569" s="140"/>
      <c r="C569" s="107"/>
      <c r="D569" s="107"/>
      <c r="E569" s="107"/>
      <c r="F569" s="107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>
      <c r="A570" s="140"/>
      <c r="B570" s="140"/>
      <c r="C570" s="107"/>
      <c r="D570" s="107"/>
      <c r="E570" s="107"/>
      <c r="F570" s="107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>
      <c r="A571" s="140"/>
      <c r="B571" s="140"/>
      <c r="C571" s="107"/>
      <c r="D571" s="107"/>
      <c r="E571" s="107"/>
      <c r="F571" s="107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>
      <c r="A572" s="140"/>
      <c r="B572" s="140"/>
      <c r="C572" s="107"/>
      <c r="D572" s="107"/>
      <c r="E572" s="107"/>
      <c r="F572" s="107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>
      <c r="A573" s="140"/>
      <c r="B573" s="140"/>
      <c r="C573" s="107"/>
      <c r="D573" s="107"/>
      <c r="E573" s="107"/>
      <c r="F573" s="107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>
      <c r="A574" s="140"/>
      <c r="B574" s="140"/>
      <c r="C574" s="107"/>
      <c r="D574" s="107"/>
      <c r="E574" s="107"/>
      <c r="F574" s="107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>
      <c r="A575" s="140"/>
      <c r="B575" s="140"/>
      <c r="C575" s="107"/>
      <c r="D575" s="107"/>
      <c r="E575" s="107"/>
      <c r="F575" s="107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>
      <c r="A576" s="140"/>
      <c r="B576" s="140"/>
      <c r="C576" s="107"/>
      <c r="D576" s="107"/>
      <c r="E576" s="107"/>
      <c r="F576" s="107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>
      <c r="A577" s="140"/>
      <c r="B577" s="140"/>
      <c r="C577" s="107"/>
      <c r="D577" s="107"/>
      <c r="E577" s="107"/>
      <c r="F577" s="107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>
      <c r="A578" s="140"/>
      <c r="B578" s="140"/>
      <c r="C578" s="107"/>
      <c r="D578" s="107"/>
      <c r="E578" s="107"/>
      <c r="F578" s="107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>
      <c r="A579" s="140"/>
      <c r="B579" s="140"/>
      <c r="C579" s="107"/>
      <c r="D579" s="107"/>
      <c r="E579" s="107"/>
      <c r="F579" s="107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>
      <c r="A580" s="140"/>
      <c r="B580" s="140"/>
      <c r="C580" s="107"/>
      <c r="D580" s="107"/>
      <c r="E580" s="107"/>
      <c r="F580" s="107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>
      <c r="A581" s="140"/>
      <c r="B581" s="140"/>
      <c r="C581" s="107"/>
      <c r="D581" s="107"/>
      <c r="E581" s="107"/>
      <c r="F581" s="107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>
      <c r="A582" s="140"/>
      <c r="B582" s="140"/>
      <c r="C582" s="107"/>
      <c r="D582" s="107"/>
      <c r="E582" s="107"/>
      <c r="F582" s="107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>
      <c r="A583" s="140"/>
      <c r="B583" s="140"/>
      <c r="C583" s="107"/>
      <c r="D583" s="107"/>
      <c r="E583" s="107"/>
      <c r="F583" s="107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>
      <c r="A584" s="140"/>
      <c r="B584" s="140"/>
      <c r="C584" s="107"/>
      <c r="D584" s="107"/>
      <c r="E584" s="107"/>
      <c r="F584" s="107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>
      <c r="A585" s="140"/>
      <c r="B585" s="140"/>
      <c r="C585" s="107"/>
      <c r="D585" s="107"/>
      <c r="E585" s="107"/>
      <c r="F585" s="107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>
      <c r="A586" s="140"/>
      <c r="B586" s="140"/>
      <c r="C586" s="107"/>
      <c r="D586" s="107"/>
      <c r="E586" s="107"/>
      <c r="F586" s="107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>
      <c r="A587" s="140"/>
      <c r="B587" s="140"/>
      <c r="C587" s="107"/>
      <c r="D587" s="107"/>
      <c r="E587" s="107"/>
      <c r="F587" s="107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>
      <c r="A588" s="140"/>
      <c r="B588" s="140"/>
      <c r="C588" s="107"/>
      <c r="D588" s="107"/>
      <c r="E588" s="107"/>
      <c r="F588" s="107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>
      <c r="A589" s="140"/>
      <c r="B589" s="140"/>
      <c r="C589" s="107"/>
      <c r="D589" s="107"/>
      <c r="E589" s="107"/>
      <c r="F589" s="107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>
      <c r="A590" s="140"/>
      <c r="B590" s="140"/>
      <c r="C590" s="107"/>
      <c r="D590" s="107"/>
      <c r="E590" s="107"/>
      <c r="F590" s="107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>
      <c r="A591" s="140"/>
      <c r="B591" s="140"/>
      <c r="C591" s="107"/>
      <c r="D591" s="107"/>
      <c r="E591" s="107"/>
      <c r="F591" s="107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>
      <c r="A592" s="140"/>
      <c r="B592" s="140"/>
      <c r="C592" s="107"/>
      <c r="D592" s="107"/>
      <c r="E592" s="107"/>
      <c r="F592" s="107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>
      <c r="A593" s="140"/>
      <c r="B593" s="140"/>
      <c r="C593" s="107"/>
      <c r="D593" s="107"/>
      <c r="E593" s="107"/>
      <c r="F593" s="107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>
      <c r="A594" s="140"/>
      <c r="B594" s="140"/>
      <c r="C594" s="107"/>
      <c r="D594" s="107"/>
      <c r="E594" s="107"/>
      <c r="F594" s="107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>
      <c r="A595" s="140"/>
      <c r="B595" s="140"/>
      <c r="C595" s="107"/>
      <c r="D595" s="107"/>
      <c r="E595" s="107"/>
      <c r="F595" s="107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>
      <c r="A596" s="140"/>
      <c r="B596" s="140"/>
      <c r="C596" s="107"/>
      <c r="D596" s="107"/>
      <c r="E596" s="107"/>
      <c r="F596" s="107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>
      <c r="A597" s="140"/>
      <c r="B597" s="140"/>
      <c r="C597" s="107"/>
      <c r="D597" s="107"/>
      <c r="E597" s="107"/>
      <c r="F597" s="107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>
      <c r="A598" s="140"/>
      <c r="B598" s="140"/>
      <c r="C598" s="107"/>
      <c r="D598" s="107"/>
      <c r="E598" s="107"/>
      <c r="F598" s="107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>
      <c r="A599" s="140"/>
      <c r="B599" s="140"/>
      <c r="C599" s="107"/>
      <c r="D599" s="107"/>
      <c r="E599" s="107"/>
      <c r="F599" s="107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>
      <c r="A600" s="140"/>
      <c r="B600" s="140"/>
      <c r="C600" s="107"/>
      <c r="D600" s="107"/>
      <c r="E600" s="107"/>
      <c r="F600" s="107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>
      <c r="A601" s="140"/>
      <c r="B601" s="140"/>
      <c r="C601" s="107"/>
      <c r="D601" s="107"/>
      <c r="E601" s="107"/>
      <c r="F601" s="107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>
      <c r="A602" s="140"/>
      <c r="B602" s="140"/>
      <c r="C602" s="107"/>
      <c r="D602" s="107"/>
      <c r="E602" s="107"/>
      <c r="F602" s="107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>
      <c r="A603" s="140"/>
      <c r="B603" s="140"/>
      <c r="C603" s="107"/>
      <c r="D603" s="107"/>
      <c r="E603" s="107"/>
      <c r="F603" s="107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>
      <c r="A604" s="140"/>
      <c r="B604" s="140"/>
      <c r="C604" s="107"/>
      <c r="D604" s="107"/>
      <c r="E604" s="107"/>
      <c r="F604" s="107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>
      <c r="A605" s="140"/>
      <c r="B605" s="140"/>
      <c r="C605" s="107"/>
      <c r="D605" s="107"/>
      <c r="E605" s="107"/>
      <c r="F605" s="107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>
      <c r="A606" s="140"/>
      <c r="B606" s="140"/>
      <c r="C606" s="107"/>
      <c r="D606" s="107"/>
      <c r="E606" s="107"/>
      <c r="F606" s="107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>
      <c r="A607" s="140"/>
      <c r="B607" s="140"/>
      <c r="C607" s="107"/>
      <c r="D607" s="107"/>
      <c r="E607" s="107"/>
      <c r="F607" s="107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>
      <c r="A608" s="140"/>
      <c r="B608" s="140"/>
      <c r="C608" s="107"/>
      <c r="D608" s="107"/>
      <c r="E608" s="107"/>
      <c r="F608" s="107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>
      <c r="A609" s="140"/>
      <c r="B609" s="140"/>
      <c r="C609" s="107"/>
      <c r="D609" s="107"/>
      <c r="E609" s="107"/>
      <c r="F609" s="107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>
      <c r="A610" s="140"/>
      <c r="B610" s="140"/>
      <c r="C610" s="107"/>
      <c r="D610" s="107"/>
      <c r="E610" s="107"/>
      <c r="F610" s="107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>
      <c r="A611" s="140"/>
      <c r="B611" s="140"/>
      <c r="C611" s="107"/>
      <c r="D611" s="107"/>
      <c r="E611" s="107"/>
      <c r="F611" s="107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>
      <c r="A612" s="140"/>
      <c r="B612" s="140"/>
      <c r="C612" s="107"/>
      <c r="D612" s="107"/>
      <c r="E612" s="107"/>
      <c r="F612" s="107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>
      <c r="A613" s="140"/>
      <c r="B613" s="140"/>
      <c r="C613" s="107"/>
      <c r="D613" s="107"/>
      <c r="E613" s="107"/>
      <c r="F613" s="107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>
      <c r="A614" s="140"/>
      <c r="B614" s="140"/>
      <c r="C614" s="107"/>
      <c r="D614" s="107"/>
      <c r="E614" s="107"/>
      <c r="F614" s="107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>
      <c r="A615" s="140"/>
      <c r="B615" s="140"/>
      <c r="C615" s="107"/>
      <c r="D615" s="107"/>
      <c r="E615" s="107"/>
      <c r="F615" s="107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>
      <c r="A616" s="140"/>
      <c r="B616" s="140"/>
      <c r="C616" s="107"/>
      <c r="D616" s="107"/>
      <c r="E616" s="107"/>
      <c r="F616" s="107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>
      <c r="A617" s="140"/>
      <c r="B617" s="140"/>
      <c r="C617" s="107"/>
      <c r="D617" s="107"/>
      <c r="E617" s="107"/>
      <c r="F617" s="107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>
      <c r="A618" s="140"/>
      <c r="B618" s="140"/>
      <c r="C618" s="107"/>
      <c r="D618" s="107"/>
      <c r="E618" s="107"/>
      <c r="F618" s="107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>
      <c r="A619" s="140"/>
      <c r="B619" s="140"/>
      <c r="C619" s="107"/>
      <c r="D619" s="107"/>
      <c r="E619" s="107"/>
      <c r="F619" s="107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>
      <c r="A620" s="140"/>
      <c r="B620" s="140"/>
      <c r="C620" s="107"/>
      <c r="D620" s="107"/>
      <c r="E620" s="107"/>
      <c r="F620" s="107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>
      <c r="A621" s="140"/>
      <c r="B621" s="140"/>
      <c r="C621" s="107"/>
      <c r="D621" s="107"/>
      <c r="E621" s="107"/>
      <c r="F621" s="107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>
      <c r="A622" s="140"/>
      <c r="B622" s="140"/>
      <c r="C622" s="107"/>
      <c r="D622" s="107"/>
      <c r="E622" s="107"/>
      <c r="F622" s="107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>
      <c r="A623" s="140"/>
      <c r="B623" s="140"/>
      <c r="C623" s="107"/>
      <c r="D623" s="107"/>
      <c r="E623" s="107"/>
      <c r="F623" s="107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>
      <c r="A624" s="140"/>
      <c r="B624" s="140"/>
      <c r="C624" s="107"/>
      <c r="D624" s="107"/>
      <c r="E624" s="107"/>
      <c r="F624" s="107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>
      <c r="A625" s="140"/>
      <c r="B625" s="140"/>
      <c r="C625" s="107"/>
      <c r="D625" s="107"/>
      <c r="E625" s="107"/>
      <c r="F625" s="107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>
      <c r="A626" s="140"/>
      <c r="B626" s="140"/>
      <c r="C626" s="107"/>
      <c r="D626" s="107"/>
      <c r="E626" s="107"/>
      <c r="F626" s="107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>
      <c r="A627" s="140"/>
      <c r="B627" s="140"/>
      <c r="C627" s="107"/>
      <c r="D627" s="107"/>
      <c r="E627" s="107"/>
      <c r="F627" s="107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>
      <c r="A628" s="140"/>
      <c r="B628" s="140"/>
      <c r="C628" s="107"/>
      <c r="D628" s="107"/>
      <c r="E628" s="107"/>
      <c r="F628" s="107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>
      <c r="A629" s="140"/>
      <c r="B629" s="140"/>
      <c r="C629" s="107"/>
      <c r="D629" s="107"/>
      <c r="E629" s="107"/>
      <c r="F629" s="107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>
      <c r="A630" s="140"/>
      <c r="B630" s="140"/>
      <c r="C630" s="107"/>
      <c r="D630" s="107"/>
      <c r="E630" s="107"/>
      <c r="F630" s="107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>
      <c r="A631" s="140"/>
      <c r="B631" s="140"/>
      <c r="C631" s="107"/>
      <c r="D631" s="107"/>
      <c r="E631" s="107"/>
      <c r="F631" s="107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>
      <c r="A632" s="140"/>
      <c r="B632" s="140"/>
      <c r="C632" s="107"/>
      <c r="D632" s="107"/>
      <c r="E632" s="107"/>
      <c r="F632" s="107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>
      <c r="A633" s="140"/>
      <c r="B633" s="140"/>
      <c r="C633" s="107"/>
      <c r="D633" s="107"/>
      <c r="E633" s="107"/>
      <c r="F633" s="107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>
      <c r="A634" s="140"/>
      <c r="B634" s="140"/>
      <c r="C634" s="107"/>
      <c r="D634" s="107"/>
      <c r="E634" s="107"/>
      <c r="F634" s="107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>
      <c r="A635" s="140"/>
      <c r="B635" s="140"/>
      <c r="C635" s="107"/>
      <c r="D635" s="107"/>
      <c r="E635" s="107"/>
      <c r="F635" s="107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>
      <c r="A636" s="140"/>
      <c r="B636" s="140"/>
      <c r="C636" s="107"/>
      <c r="D636" s="107"/>
      <c r="E636" s="107"/>
      <c r="F636" s="107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>
      <c r="A637" s="140"/>
      <c r="B637" s="140"/>
      <c r="C637" s="107"/>
      <c r="D637" s="107"/>
      <c r="E637" s="107"/>
      <c r="F637" s="107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>
      <c r="A638" s="140"/>
      <c r="B638" s="140"/>
      <c r="C638" s="107"/>
      <c r="D638" s="107"/>
      <c r="E638" s="107"/>
      <c r="F638" s="107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>
      <c r="A639" s="140"/>
      <c r="B639" s="140"/>
      <c r="C639" s="107"/>
      <c r="D639" s="107"/>
      <c r="E639" s="107"/>
      <c r="F639" s="107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>
      <c r="A640" s="140"/>
      <c r="B640" s="140"/>
      <c r="C640" s="107"/>
      <c r="D640" s="107"/>
      <c r="E640" s="107"/>
      <c r="F640" s="107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>
      <c r="A641" s="140"/>
      <c r="B641" s="140"/>
      <c r="C641" s="107"/>
      <c r="D641" s="107"/>
      <c r="E641" s="107"/>
      <c r="F641" s="107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>
      <c r="A642" s="140"/>
      <c r="B642" s="140"/>
      <c r="C642" s="107"/>
      <c r="D642" s="107"/>
      <c r="E642" s="107"/>
      <c r="F642" s="107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>
      <c r="A643" s="140"/>
      <c r="B643" s="140"/>
      <c r="C643" s="107"/>
      <c r="D643" s="107"/>
      <c r="E643" s="107"/>
      <c r="F643" s="107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>
      <c r="A644" s="140"/>
      <c r="B644" s="140"/>
      <c r="C644" s="107"/>
      <c r="D644" s="107"/>
      <c r="E644" s="107"/>
      <c r="F644" s="107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>
      <c r="A645" s="140"/>
      <c r="B645" s="140"/>
      <c r="C645" s="107"/>
      <c r="D645" s="107"/>
      <c r="E645" s="107"/>
      <c r="F645" s="107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>
      <c r="A646" s="140"/>
      <c r="B646" s="140"/>
      <c r="C646" s="107"/>
      <c r="D646" s="107"/>
      <c r="E646" s="107"/>
      <c r="F646" s="107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>
      <c r="A647" s="140"/>
      <c r="B647" s="140"/>
      <c r="C647" s="107"/>
      <c r="D647" s="107"/>
      <c r="E647" s="107"/>
      <c r="F647" s="107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>
      <c r="A648" s="140"/>
      <c r="B648" s="140"/>
      <c r="C648" s="107"/>
      <c r="D648" s="107"/>
      <c r="E648" s="107"/>
      <c r="F648" s="107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>
      <c r="A649" s="140"/>
      <c r="B649" s="140"/>
      <c r="C649" s="107"/>
      <c r="D649" s="107"/>
      <c r="E649" s="107"/>
      <c r="F649" s="107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>
      <c r="A650" s="140"/>
      <c r="B650" s="140"/>
      <c r="C650" s="107"/>
      <c r="D650" s="107"/>
      <c r="E650" s="107"/>
      <c r="F650" s="107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>
      <c r="A651" s="140"/>
      <c r="B651" s="140"/>
      <c r="C651" s="107"/>
      <c r="D651" s="107"/>
      <c r="E651" s="107"/>
      <c r="F651" s="107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>
      <c r="A652" s="140"/>
      <c r="B652" s="140"/>
      <c r="C652" s="107"/>
      <c r="D652" s="107"/>
      <c r="E652" s="107"/>
      <c r="F652" s="107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>
      <c r="A653" s="140"/>
      <c r="B653" s="140"/>
      <c r="C653" s="107"/>
      <c r="D653" s="107"/>
      <c r="E653" s="107"/>
      <c r="F653" s="107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>
      <c r="A654" s="140"/>
      <c r="B654" s="140"/>
      <c r="C654" s="107"/>
      <c r="D654" s="107"/>
      <c r="E654" s="107"/>
      <c r="F654" s="107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>
      <c r="A655" s="140"/>
      <c r="B655" s="140"/>
      <c r="C655" s="107"/>
      <c r="D655" s="107"/>
      <c r="E655" s="107"/>
      <c r="F655" s="107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>
      <c r="A656" s="140"/>
      <c r="B656" s="140"/>
      <c r="C656" s="107"/>
      <c r="D656" s="107"/>
      <c r="E656" s="107"/>
      <c r="F656" s="107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>
      <c r="A657" s="140"/>
      <c r="B657" s="140"/>
      <c r="C657" s="107"/>
      <c r="D657" s="107"/>
      <c r="E657" s="107"/>
      <c r="F657" s="107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>
      <c r="A658" s="140"/>
      <c r="B658" s="140"/>
      <c r="C658" s="107"/>
      <c r="D658" s="107"/>
      <c r="E658" s="107"/>
      <c r="F658" s="107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>
      <c r="A659" s="140"/>
      <c r="B659" s="140"/>
      <c r="C659" s="107"/>
      <c r="D659" s="107"/>
      <c r="E659" s="107"/>
      <c r="F659" s="107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>
      <c r="A660" s="140"/>
      <c r="B660" s="140"/>
      <c r="C660" s="107"/>
      <c r="D660" s="107"/>
      <c r="E660" s="107"/>
      <c r="F660" s="107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>
      <c r="A661" s="140"/>
      <c r="B661" s="140"/>
      <c r="C661" s="107"/>
      <c r="D661" s="107"/>
      <c r="E661" s="107"/>
      <c r="F661" s="107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>
      <c r="A662" s="140"/>
      <c r="B662" s="140"/>
      <c r="C662" s="107"/>
      <c r="D662" s="107"/>
      <c r="E662" s="107"/>
      <c r="F662" s="107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>
      <c r="A663" s="140"/>
      <c r="B663" s="140"/>
      <c r="C663" s="107"/>
      <c r="D663" s="107"/>
      <c r="E663" s="107"/>
      <c r="F663" s="107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>
      <c r="A664" s="140"/>
      <c r="B664" s="140"/>
      <c r="C664" s="107"/>
      <c r="D664" s="107"/>
      <c r="E664" s="107"/>
      <c r="F664" s="107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>
      <c r="A665" s="140"/>
      <c r="B665" s="140"/>
      <c r="C665" s="107"/>
      <c r="D665" s="107"/>
      <c r="E665" s="107"/>
      <c r="F665" s="107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>
      <c r="A666" s="140"/>
      <c r="B666" s="140"/>
      <c r="C666" s="107"/>
      <c r="D666" s="107"/>
      <c r="E666" s="107"/>
      <c r="F666" s="107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>
      <c r="A667" s="140"/>
      <c r="B667" s="140"/>
      <c r="C667" s="107"/>
      <c r="D667" s="107"/>
      <c r="E667" s="107"/>
      <c r="F667" s="107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>
      <c r="A668" s="140"/>
      <c r="B668" s="140"/>
      <c r="C668" s="107"/>
      <c r="D668" s="107"/>
      <c r="E668" s="107"/>
      <c r="F668" s="107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>
      <c r="A669" s="140"/>
      <c r="B669" s="140"/>
      <c r="C669" s="107"/>
      <c r="D669" s="107"/>
      <c r="E669" s="107"/>
      <c r="F669" s="107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>
      <c r="A670" s="140"/>
      <c r="B670" s="140"/>
      <c r="C670" s="107"/>
      <c r="D670" s="107"/>
      <c r="E670" s="107"/>
      <c r="F670" s="107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>
      <c r="A671" s="140"/>
      <c r="B671" s="140"/>
      <c r="C671" s="107"/>
      <c r="D671" s="107"/>
      <c r="E671" s="107"/>
      <c r="F671" s="107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>
      <c r="A672" s="140"/>
      <c r="B672" s="140"/>
      <c r="C672" s="107"/>
      <c r="D672" s="107"/>
      <c r="E672" s="107"/>
      <c r="F672" s="107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>
      <c r="A673" s="140"/>
      <c r="B673" s="140"/>
      <c r="C673" s="107"/>
      <c r="D673" s="107"/>
      <c r="E673" s="107"/>
      <c r="F673" s="107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>
      <c r="A674" s="140"/>
      <c r="B674" s="140"/>
      <c r="C674" s="107"/>
      <c r="D674" s="107"/>
      <c r="E674" s="107"/>
      <c r="F674" s="107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>
      <c r="A675" s="140"/>
      <c r="B675" s="140"/>
      <c r="C675" s="107"/>
      <c r="D675" s="107"/>
      <c r="E675" s="107"/>
      <c r="F675" s="107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>
      <c r="A676" s="140"/>
      <c r="B676" s="140"/>
      <c r="C676" s="107"/>
      <c r="D676" s="107"/>
      <c r="E676" s="107"/>
      <c r="F676" s="107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>
      <c r="A677" s="140"/>
      <c r="B677" s="140"/>
      <c r="C677" s="107"/>
      <c r="D677" s="107"/>
      <c r="E677" s="107"/>
      <c r="F677" s="107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>
      <c r="A678" s="140"/>
      <c r="B678" s="140"/>
      <c r="C678" s="107"/>
      <c r="D678" s="107"/>
      <c r="E678" s="107"/>
      <c r="F678" s="107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>
      <c r="A679" s="140"/>
      <c r="B679" s="140"/>
      <c r="C679" s="107"/>
      <c r="D679" s="107"/>
      <c r="E679" s="107"/>
      <c r="F679" s="107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>
      <c r="A680" s="140"/>
      <c r="B680" s="140"/>
      <c r="C680" s="107"/>
      <c r="D680" s="107"/>
      <c r="E680" s="107"/>
      <c r="F680" s="107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>
      <c r="A681" s="140"/>
      <c r="B681" s="140"/>
      <c r="C681" s="107"/>
      <c r="D681" s="107"/>
      <c r="E681" s="107"/>
      <c r="F681" s="107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>
      <c r="A682" s="140"/>
      <c r="B682" s="140"/>
      <c r="C682" s="107"/>
      <c r="D682" s="107"/>
      <c r="E682" s="107"/>
      <c r="F682" s="107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>
      <c r="A683" s="140"/>
      <c r="B683" s="140"/>
      <c r="C683" s="107"/>
      <c r="D683" s="107"/>
      <c r="E683" s="107"/>
      <c r="F683" s="107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>
      <c r="A684" s="140"/>
      <c r="B684" s="140"/>
      <c r="C684" s="107"/>
      <c r="D684" s="107"/>
      <c r="E684" s="107"/>
      <c r="F684" s="107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>
      <c r="A685" s="140"/>
      <c r="B685" s="140"/>
      <c r="C685" s="107"/>
      <c r="D685" s="107"/>
      <c r="E685" s="107"/>
      <c r="F685" s="107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>
      <c r="A686" s="140"/>
      <c r="B686" s="140"/>
      <c r="C686" s="107"/>
      <c r="D686" s="107"/>
      <c r="E686" s="107"/>
      <c r="F686" s="107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>
      <c r="A687" s="140"/>
      <c r="B687" s="140"/>
      <c r="C687" s="107"/>
      <c r="D687" s="107"/>
      <c r="E687" s="107"/>
      <c r="F687" s="107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>
      <c r="A688" s="140"/>
      <c r="B688" s="140"/>
      <c r="C688" s="107"/>
      <c r="D688" s="107"/>
      <c r="E688" s="107"/>
      <c r="F688" s="107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>
      <c r="A689" s="140"/>
      <c r="B689" s="140"/>
      <c r="C689" s="107"/>
      <c r="D689" s="107"/>
      <c r="E689" s="107"/>
      <c r="F689" s="107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>
      <c r="A690" s="140"/>
      <c r="B690" s="140"/>
      <c r="C690" s="107"/>
      <c r="D690" s="107"/>
      <c r="E690" s="107"/>
      <c r="F690" s="107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>
      <c r="A691" s="140"/>
      <c r="B691" s="140"/>
      <c r="C691" s="107"/>
      <c r="D691" s="107"/>
      <c r="E691" s="107"/>
      <c r="F691" s="107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>
      <c r="A692" s="140"/>
      <c r="B692" s="140"/>
      <c r="C692" s="107"/>
      <c r="D692" s="107"/>
      <c r="E692" s="107"/>
      <c r="F692" s="107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>
      <c r="A693" s="140"/>
      <c r="B693" s="140"/>
      <c r="C693" s="107"/>
      <c r="D693" s="107"/>
      <c r="E693" s="107"/>
      <c r="F693" s="107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>
      <c r="A694" s="140"/>
      <c r="B694" s="140"/>
      <c r="C694" s="107"/>
      <c r="D694" s="107"/>
      <c r="E694" s="107"/>
      <c r="F694" s="107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>
      <c r="A695" s="140"/>
      <c r="B695" s="140"/>
      <c r="C695" s="107"/>
      <c r="D695" s="107"/>
      <c r="E695" s="107"/>
      <c r="F695" s="107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>
      <c r="A696" s="140"/>
      <c r="B696" s="140"/>
      <c r="C696" s="107"/>
      <c r="D696" s="107"/>
      <c r="E696" s="107"/>
      <c r="F696" s="107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>
      <c r="A697" s="140"/>
      <c r="B697" s="140"/>
      <c r="C697" s="107"/>
      <c r="D697" s="107"/>
      <c r="E697" s="107"/>
      <c r="F697" s="107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>
      <c r="A698" s="140"/>
      <c r="B698" s="140"/>
      <c r="C698" s="107"/>
      <c r="D698" s="107"/>
      <c r="E698" s="107"/>
      <c r="F698" s="107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>
      <c r="A699" s="140"/>
      <c r="B699" s="140"/>
      <c r="C699" s="107"/>
      <c r="D699" s="107"/>
      <c r="E699" s="107"/>
      <c r="F699" s="107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>
      <c r="A700" s="140"/>
      <c r="B700" s="140"/>
      <c r="C700" s="107"/>
      <c r="D700" s="107"/>
      <c r="E700" s="107"/>
      <c r="F700" s="107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>
      <c r="A701" s="140"/>
      <c r="B701" s="140"/>
      <c r="C701" s="107"/>
      <c r="D701" s="107"/>
      <c r="E701" s="107"/>
      <c r="F701" s="107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>
      <c r="A702" s="140"/>
      <c r="B702" s="140"/>
      <c r="C702" s="107"/>
      <c r="D702" s="107"/>
      <c r="E702" s="107"/>
      <c r="F702" s="107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>
      <c r="A703" s="140"/>
      <c r="B703" s="140"/>
      <c r="C703" s="107"/>
      <c r="D703" s="107"/>
      <c r="E703" s="107"/>
      <c r="F703" s="107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>
      <c r="A704" s="140"/>
      <c r="B704" s="140"/>
      <c r="C704" s="107"/>
      <c r="D704" s="107"/>
      <c r="E704" s="107"/>
      <c r="F704" s="107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>
      <c r="A705" s="140"/>
      <c r="B705" s="140"/>
      <c r="C705" s="107"/>
      <c r="D705" s="107"/>
      <c r="E705" s="107"/>
      <c r="F705" s="107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>
      <c r="A706" s="140"/>
      <c r="B706" s="140"/>
      <c r="C706" s="107"/>
      <c r="D706" s="107"/>
      <c r="E706" s="107"/>
      <c r="F706" s="107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>
      <c r="A707" s="140"/>
      <c r="B707" s="140"/>
      <c r="C707" s="107"/>
      <c r="D707" s="107"/>
      <c r="E707" s="107"/>
      <c r="F707" s="107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>
      <c r="A708" s="140"/>
      <c r="B708" s="140"/>
      <c r="C708" s="107"/>
      <c r="D708" s="107"/>
      <c r="E708" s="107"/>
      <c r="F708" s="107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>
      <c r="A709" s="140"/>
      <c r="B709" s="140"/>
      <c r="C709" s="107"/>
      <c r="D709" s="107"/>
      <c r="E709" s="107"/>
      <c r="F709" s="107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>
      <c r="A710" s="140"/>
      <c r="B710" s="140"/>
      <c r="C710" s="107"/>
      <c r="D710" s="107"/>
      <c r="E710" s="107"/>
      <c r="F710" s="107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>
      <c r="A711" s="140"/>
      <c r="B711" s="140"/>
      <c r="C711" s="107"/>
      <c r="D711" s="107"/>
      <c r="E711" s="107"/>
      <c r="F711" s="107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>
      <c r="A712" s="140"/>
      <c r="B712" s="140"/>
      <c r="C712" s="107"/>
      <c r="D712" s="107"/>
      <c r="E712" s="107"/>
      <c r="F712" s="107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>
      <c r="A713" s="140"/>
      <c r="B713" s="140"/>
      <c r="C713" s="107"/>
      <c r="D713" s="107"/>
      <c r="E713" s="107"/>
      <c r="F713" s="107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>
      <c r="A714" s="140"/>
      <c r="B714" s="140"/>
      <c r="C714" s="107"/>
      <c r="D714" s="107"/>
      <c r="E714" s="107"/>
      <c r="F714" s="107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>
      <c r="A715" s="140"/>
      <c r="B715" s="140"/>
      <c r="C715" s="107"/>
      <c r="D715" s="107"/>
      <c r="E715" s="107"/>
      <c r="F715" s="107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>
      <c r="A716" s="140"/>
      <c r="B716" s="140"/>
      <c r="C716" s="107"/>
      <c r="D716" s="107"/>
      <c r="E716" s="107"/>
      <c r="F716" s="107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>
      <c r="A717" s="140"/>
      <c r="B717" s="140"/>
      <c r="C717" s="107"/>
      <c r="D717" s="107"/>
      <c r="E717" s="107"/>
      <c r="F717" s="107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>
      <c r="A718" s="140"/>
      <c r="B718" s="140"/>
      <c r="C718" s="107"/>
      <c r="D718" s="107"/>
      <c r="E718" s="107"/>
      <c r="F718" s="107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>
      <c r="A719" s="140"/>
      <c r="B719" s="140"/>
      <c r="C719" s="107"/>
      <c r="D719" s="107"/>
      <c r="E719" s="107"/>
      <c r="F719" s="107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>
      <c r="A720" s="140"/>
      <c r="B720" s="140"/>
      <c r="C720" s="107"/>
      <c r="D720" s="107"/>
      <c r="E720" s="107"/>
      <c r="F720" s="107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>
      <c r="A721" s="140"/>
      <c r="B721" s="140"/>
      <c r="C721" s="107"/>
      <c r="D721" s="107"/>
      <c r="E721" s="107"/>
      <c r="F721" s="107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>
      <c r="A722" s="140"/>
      <c r="B722" s="140"/>
      <c r="C722" s="107"/>
      <c r="D722" s="107"/>
      <c r="E722" s="107"/>
      <c r="F722" s="107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>
      <c r="A723" s="140"/>
      <c r="B723" s="140"/>
      <c r="C723" s="107"/>
      <c r="D723" s="107"/>
      <c r="E723" s="107"/>
      <c r="F723" s="107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>
      <c r="A724" s="140"/>
      <c r="B724" s="140"/>
      <c r="C724" s="107"/>
      <c r="D724" s="107"/>
      <c r="E724" s="107"/>
      <c r="F724" s="107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>
      <c r="A725" s="140"/>
      <c r="B725" s="140"/>
      <c r="C725" s="107"/>
      <c r="D725" s="107"/>
      <c r="E725" s="107"/>
      <c r="F725" s="107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>
      <c r="A726" s="140"/>
      <c r="B726" s="140"/>
      <c r="C726" s="107"/>
      <c r="D726" s="107"/>
      <c r="E726" s="107"/>
      <c r="F726" s="107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>
      <c r="A727" s="140"/>
      <c r="B727" s="140"/>
      <c r="C727" s="107"/>
      <c r="D727" s="107"/>
      <c r="E727" s="107"/>
      <c r="F727" s="107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>
      <c r="A728" s="140"/>
      <c r="B728" s="140"/>
      <c r="C728" s="107"/>
      <c r="D728" s="107"/>
      <c r="E728" s="107"/>
      <c r="F728" s="107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>
      <c r="A729" s="140"/>
      <c r="B729" s="140"/>
      <c r="C729" s="107"/>
      <c r="D729" s="107"/>
      <c r="E729" s="107"/>
      <c r="F729" s="107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>
      <c r="A730" s="140"/>
      <c r="B730" s="140"/>
      <c r="C730" s="107"/>
      <c r="D730" s="107"/>
      <c r="E730" s="107"/>
      <c r="F730" s="107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>
      <c r="A731" s="140"/>
      <c r="B731" s="140"/>
      <c r="C731" s="107"/>
      <c r="D731" s="107"/>
      <c r="E731" s="107"/>
      <c r="F731" s="107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>
      <c r="A732" s="140"/>
      <c r="B732" s="140"/>
      <c r="C732" s="107"/>
      <c r="D732" s="107"/>
      <c r="E732" s="107"/>
      <c r="F732" s="107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>
      <c r="A733" s="140"/>
      <c r="B733" s="140"/>
      <c r="C733" s="107"/>
      <c r="D733" s="107"/>
      <c r="E733" s="107"/>
      <c r="F733" s="107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>
      <c r="A734" s="140"/>
      <c r="B734" s="140"/>
      <c r="C734" s="107"/>
      <c r="D734" s="107"/>
      <c r="E734" s="107"/>
      <c r="F734" s="107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>
      <c r="A735" s="140"/>
      <c r="B735" s="140"/>
      <c r="C735" s="107"/>
      <c r="D735" s="107"/>
      <c r="E735" s="107"/>
      <c r="F735" s="107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>
      <c r="A736" s="140"/>
      <c r="B736" s="140"/>
      <c r="C736" s="107"/>
      <c r="D736" s="107"/>
      <c r="E736" s="107"/>
      <c r="F736" s="107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>
      <c r="A737" s="140"/>
      <c r="B737" s="140"/>
      <c r="C737" s="107"/>
      <c r="D737" s="107"/>
      <c r="E737" s="107"/>
      <c r="F737" s="107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>
      <c r="A738" s="140"/>
      <c r="B738" s="140"/>
      <c r="C738" s="107"/>
      <c r="D738" s="107"/>
      <c r="E738" s="107"/>
      <c r="F738" s="107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>
      <c r="A739" s="140"/>
      <c r="B739" s="140"/>
      <c r="C739" s="107"/>
      <c r="D739" s="107"/>
      <c r="E739" s="107"/>
      <c r="F739" s="107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>
      <c r="A740" s="140"/>
      <c r="B740" s="140"/>
      <c r="C740" s="107"/>
      <c r="D740" s="107"/>
      <c r="E740" s="107"/>
      <c r="F740" s="107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>
      <c r="A741" s="140"/>
      <c r="B741" s="140"/>
      <c r="C741" s="107"/>
      <c r="D741" s="107"/>
      <c r="E741" s="107"/>
      <c r="F741" s="107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>
      <c r="A742" s="140"/>
      <c r="B742" s="140"/>
      <c r="C742" s="107"/>
      <c r="D742" s="107"/>
      <c r="E742" s="107"/>
      <c r="F742" s="107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>
      <c r="A743" s="140"/>
      <c r="B743" s="140"/>
      <c r="C743" s="107"/>
      <c r="D743" s="107"/>
      <c r="E743" s="107"/>
      <c r="F743" s="107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>
      <c r="A744" s="140"/>
      <c r="B744" s="140"/>
      <c r="C744" s="107"/>
      <c r="D744" s="107"/>
      <c r="E744" s="107"/>
      <c r="F744" s="107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>
      <c r="A745" s="140"/>
      <c r="B745" s="140"/>
      <c r="C745" s="107"/>
      <c r="D745" s="107"/>
      <c r="E745" s="107"/>
      <c r="F745" s="107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>
      <c r="A746" s="140"/>
      <c r="B746" s="140"/>
      <c r="C746" s="107"/>
      <c r="D746" s="107"/>
      <c r="E746" s="107"/>
      <c r="F746" s="107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>
      <c r="A747" s="140"/>
      <c r="B747" s="140"/>
      <c r="C747" s="107"/>
      <c r="D747" s="107"/>
      <c r="E747" s="107"/>
      <c r="F747" s="107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>
      <c r="A748" s="140"/>
      <c r="B748" s="140"/>
      <c r="C748" s="107"/>
      <c r="D748" s="107"/>
      <c r="E748" s="107"/>
      <c r="F748" s="107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>
      <c r="A749" s="140"/>
      <c r="B749" s="140"/>
      <c r="C749" s="107"/>
      <c r="D749" s="107"/>
      <c r="E749" s="107"/>
      <c r="F749" s="107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>
      <c r="A750" s="140"/>
      <c r="B750" s="140"/>
      <c r="C750" s="107"/>
      <c r="D750" s="107"/>
      <c r="E750" s="107"/>
      <c r="F750" s="107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>
      <c r="A751" s="140"/>
      <c r="B751" s="140"/>
      <c r="C751" s="107"/>
      <c r="D751" s="107"/>
      <c r="E751" s="107"/>
      <c r="F751" s="107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>
      <c r="A752" s="140"/>
      <c r="B752" s="140"/>
      <c r="C752" s="107"/>
      <c r="D752" s="107"/>
      <c r="E752" s="107"/>
      <c r="F752" s="107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>
      <c r="A753" s="140"/>
      <c r="B753" s="140"/>
      <c r="C753" s="107"/>
      <c r="D753" s="107"/>
      <c r="E753" s="107"/>
      <c r="F753" s="107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>
      <c r="A754" s="140"/>
      <c r="B754" s="140"/>
      <c r="C754" s="107"/>
      <c r="D754" s="107"/>
      <c r="E754" s="107"/>
      <c r="F754" s="107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>
      <c r="A755" s="140"/>
      <c r="B755" s="140"/>
      <c r="C755" s="107"/>
      <c r="D755" s="107"/>
      <c r="E755" s="107"/>
      <c r="F755" s="107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>
      <c r="A756" s="140"/>
      <c r="B756" s="140"/>
      <c r="C756" s="107"/>
      <c r="D756" s="107"/>
      <c r="E756" s="107"/>
      <c r="F756" s="107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>
      <c r="A757" s="140"/>
      <c r="B757" s="140"/>
      <c r="C757" s="107"/>
      <c r="D757" s="107"/>
      <c r="E757" s="107"/>
      <c r="F757" s="107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>
      <c r="A758" s="140"/>
      <c r="B758" s="140"/>
      <c r="C758" s="107"/>
      <c r="D758" s="107"/>
      <c r="E758" s="107"/>
      <c r="F758" s="107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>
      <c r="A759" s="140"/>
      <c r="B759" s="140"/>
      <c r="C759" s="107"/>
      <c r="D759" s="107"/>
      <c r="E759" s="107"/>
      <c r="F759" s="107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>
      <c r="A760" s="140"/>
      <c r="B760" s="140"/>
      <c r="C760" s="107"/>
      <c r="D760" s="107"/>
      <c r="E760" s="107"/>
      <c r="F760" s="107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>
      <c r="A761" s="140"/>
      <c r="B761" s="140"/>
      <c r="C761" s="107"/>
      <c r="D761" s="107"/>
      <c r="E761" s="107"/>
      <c r="F761" s="107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>
      <c r="A762" s="140"/>
      <c r="B762" s="140"/>
      <c r="C762" s="107"/>
      <c r="D762" s="107"/>
      <c r="E762" s="107"/>
      <c r="F762" s="107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>
      <c r="A763" s="140"/>
      <c r="B763" s="140"/>
      <c r="C763" s="107"/>
      <c r="D763" s="107"/>
      <c r="E763" s="107"/>
      <c r="F763" s="107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>
      <c r="A764" s="140"/>
      <c r="B764" s="140"/>
      <c r="C764" s="107"/>
      <c r="D764" s="107"/>
      <c r="E764" s="107"/>
      <c r="F764" s="107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>
      <c r="A765" s="140"/>
      <c r="B765" s="140"/>
      <c r="C765" s="107"/>
      <c r="D765" s="107"/>
      <c r="E765" s="107"/>
      <c r="F765" s="107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>
      <c r="A766" s="140"/>
      <c r="B766" s="140"/>
      <c r="C766" s="107"/>
      <c r="D766" s="107"/>
      <c r="E766" s="107"/>
      <c r="F766" s="107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>
      <c r="A767" s="140"/>
      <c r="B767" s="140"/>
      <c r="C767" s="107"/>
      <c r="D767" s="107"/>
      <c r="E767" s="107"/>
      <c r="F767" s="107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>
      <c r="A768" s="140"/>
      <c r="B768" s="140"/>
      <c r="C768" s="107"/>
      <c r="D768" s="107"/>
      <c r="E768" s="107"/>
      <c r="F768" s="107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>
      <c r="A769" s="140"/>
      <c r="B769" s="140"/>
      <c r="C769" s="107"/>
      <c r="D769" s="107"/>
      <c r="E769" s="107"/>
      <c r="F769" s="107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>
      <c r="A770" s="140"/>
      <c r="B770" s="140"/>
      <c r="C770" s="107"/>
      <c r="D770" s="107"/>
      <c r="E770" s="107"/>
      <c r="F770" s="107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>
      <c r="A771" s="140"/>
      <c r="B771" s="140"/>
      <c r="C771" s="107"/>
      <c r="D771" s="107"/>
      <c r="E771" s="107"/>
      <c r="F771" s="107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>
      <c r="A772" s="140"/>
      <c r="B772" s="140"/>
      <c r="C772" s="107"/>
      <c r="D772" s="107"/>
      <c r="E772" s="107"/>
      <c r="F772" s="107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>
      <c r="A773" s="140"/>
      <c r="B773" s="140"/>
      <c r="C773" s="107"/>
      <c r="D773" s="107"/>
      <c r="E773" s="107"/>
      <c r="F773" s="107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>
      <c r="A774" s="140"/>
      <c r="B774" s="140"/>
      <c r="C774" s="107"/>
      <c r="D774" s="107"/>
      <c r="E774" s="107"/>
      <c r="F774" s="107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>
      <c r="A775" s="140"/>
      <c r="B775" s="140"/>
      <c r="C775" s="107"/>
      <c r="D775" s="107"/>
      <c r="E775" s="107"/>
      <c r="F775" s="107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>
      <c r="A776" s="140"/>
      <c r="B776" s="140"/>
      <c r="C776" s="107"/>
      <c r="D776" s="107"/>
      <c r="E776" s="107"/>
      <c r="F776" s="107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>
      <c r="A777" s="140"/>
      <c r="B777" s="140"/>
      <c r="C777" s="107"/>
      <c r="D777" s="107"/>
      <c r="E777" s="107"/>
      <c r="F777" s="107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>
      <c r="A778" s="140"/>
      <c r="B778" s="140"/>
      <c r="C778" s="107"/>
      <c r="D778" s="107"/>
      <c r="E778" s="107"/>
      <c r="F778" s="107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>
      <c r="A779" s="140"/>
      <c r="B779" s="140"/>
      <c r="C779" s="107"/>
      <c r="D779" s="107"/>
      <c r="E779" s="107"/>
      <c r="F779" s="107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>
      <c r="A780" s="140"/>
      <c r="B780" s="140"/>
      <c r="C780" s="107"/>
      <c r="D780" s="107"/>
      <c r="E780" s="107"/>
      <c r="F780" s="107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>
      <c r="A781" s="140"/>
      <c r="B781" s="140"/>
      <c r="C781" s="107"/>
      <c r="D781" s="107"/>
      <c r="E781" s="107"/>
      <c r="F781" s="107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>
      <c r="A782" s="140"/>
      <c r="B782" s="140"/>
      <c r="C782" s="107"/>
      <c r="D782" s="107"/>
      <c r="E782" s="107"/>
      <c r="F782" s="107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>
      <c r="A783" s="140"/>
      <c r="B783" s="140"/>
      <c r="C783" s="107"/>
      <c r="D783" s="107"/>
      <c r="E783" s="107"/>
      <c r="F783" s="107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>
      <c r="A784" s="140"/>
      <c r="B784" s="140"/>
      <c r="C784" s="107"/>
      <c r="D784" s="107"/>
      <c r="E784" s="107"/>
      <c r="F784" s="107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>
      <c r="A785" s="140"/>
      <c r="B785" s="140"/>
      <c r="C785" s="107"/>
      <c r="D785" s="107"/>
      <c r="E785" s="107"/>
      <c r="F785" s="107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>
      <c r="A786" s="140"/>
      <c r="B786" s="140"/>
      <c r="C786" s="107"/>
      <c r="D786" s="107"/>
      <c r="E786" s="107"/>
      <c r="F786" s="107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>
      <c r="A787" s="140"/>
      <c r="B787" s="140"/>
      <c r="C787" s="107"/>
      <c r="D787" s="107"/>
      <c r="E787" s="107"/>
      <c r="F787" s="107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>
      <c r="A788" s="140"/>
      <c r="B788" s="140"/>
      <c r="C788" s="107"/>
      <c r="D788" s="107"/>
      <c r="E788" s="107"/>
      <c r="F788" s="107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>
      <c r="A789" s="140"/>
      <c r="B789" s="140"/>
      <c r="C789" s="107"/>
      <c r="D789" s="107"/>
      <c r="E789" s="107"/>
      <c r="F789" s="107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>
      <c r="A790" s="140"/>
      <c r="B790" s="140"/>
      <c r="C790" s="107"/>
      <c r="D790" s="107"/>
      <c r="E790" s="107"/>
      <c r="F790" s="107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>
      <c r="A791" s="140"/>
      <c r="B791" s="140"/>
      <c r="C791" s="107"/>
      <c r="D791" s="107"/>
      <c r="E791" s="107"/>
      <c r="F791" s="107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>
      <c r="A792" s="140"/>
      <c r="B792" s="140"/>
      <c r="C792" s="107"/>
      <c r="D792" s="107"/>
      <c r="E792" s="107"/>
      <c r="F792" s="107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>
      <c r="A793" s="140"/>
      <c r="B793" s="140"/>
      <c r="C793" s="107"/>
      <c r="D793" s="107"/>
      <c r="E793" s="107"/>
      <c r="F793" s="107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>
      <c r="A794" s="140"/>
      <c r="B794" s="140"/>
      <c r="C794" s="107"/>
      <c r="D794" s="107"/>
      <c r="E794" s="107"/>
      <c r="F794" s="107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>
      <c r="A795" s="140"/>
      <c r="B795" s="140"/>
      <c r="C795" s="107"/>
      <c r="D795" s="107"/>
      <c r="E795" s="107"/>
      <c r="F795" s="107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>
      <c r="A796" s="140"/>
      <c r="B796" s="140"/>
      <c r="C796" s="107"/>
      <c r="D796" s="107"/>
      <c r="E796" s="107"/>
      <c r="F796" s="107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>
      <c r="A797" s="140"/>
      <c r="B797" s="140"/>
      <c r="C797" s="107"/>
      <c r="D797" s="107"/>
      <c r="E797" s="107"/>
      <c r="F797" s="107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>
      <c r="A798" s="140"/>
      <c r="B798" s="140"/>
      <c r="C798" s="107"/>
      <c r="D798" s="107"/>
      <c r="E798" s="107"/>
      <c r="F798" s="107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>
      <c r="A799" s="140"/>
      <c r="B799" s="140"/>
      <c r="C799" s="107"/>
      <c r="D799" s="107"/>
      <c r="E799" s="107"/>
      <c r="F799" s="107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>
      <c r="A800" s="140"/>
      <c r="B800" s="140"/>
      <c r="C800" s="107"/>
      <c r="D800" s="107"/>
      <c r="E800" s="107"/>
      <c r="F800" s="107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>
      <c r="A801" s="140"/>
      <c r="B801" s="140"/>
      <c r="C801" s="107"/>
      <c r="D801" s="107"/>
      <c r="E801" s="107"/>
      <c r="F801" s="107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>
      <c r="A802" s="140"/>
      <c r="B802" s="140"/>
      <c r="C802" s="107"/>
      <c r="D802" s="107"/>
      <c r="E802" s="107"/>
      <c r="F802" s="107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>
      <c r="A803" s="140"/>
      <c r="B803" s="140"/>
      <c r="C803" s="107"/>
      <c r="D803" s="107"/>
      <c r="E803" s="107"/>
      <c r="F803" s="107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>
      <c r="A804" s="140"/>
      <c r="B804" s="140"/>
      <c r="C804" s="107"/>
      <c r="D804" s="107"/>
      <c r="E804" s="107"/>
      <c r="F804" s="107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>
      <c r="A805" s="140"/>
      <c r="B805" s="140"/>
      <c r="C805" s="107"/>
      <c r="D805" s="107"/>
      <c r="E805" s="107"/>
      <c r="F805" s="107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>
      <c r="A806" s="140"/>
      <c r="B806" s="140"/>
      <c r="C806" s="107"/>
      <c r="D806" s="107"/>
      <c r="E806" s="107"/>
      <c r="F806" s="107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>
      <c r="A807" s="140"/>
      <c r="B807" s="140"/>
      <c r="C807" s="107"/>
      <c r="D807" s="107"/>
      <c r="E807" s="107"/>
      <c r="F807" s="107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>
      <c r="A808" s="140"/>
      <c r="B808" s="140"/>
      <c r="C808" s="107"/>
      <c r="D808" s="107"/>
      <c r="E808" s="107"/>
      <c r="F808" s="107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>
      <c r="A809" s="140"/>
      <c r="B809" s="140"/>
      <c r="C809" s="107"/>
      <c r="D809" s="107"/>
      <c r="E809" s="107"/>
      <c r="F809" s="107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>
      <c r="A810" s="140"/>
      <c r="B810" s="140"/>
      <c r="C810" s="107"/>
      <c r="D810" s="107"/>
      <c r="E810" s="107"/>
      <c r="F810" s="107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>
      <c r="A811" s="140"/>
      <c r="B811" s="140"/>
      <c r="C811" s="107"/>
      <c r="D811" s="107"/>
      <c r="E811" s="107"/>
      <c r="F811" s="107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>
      <c r="A812" s="140"/>
      <c r="B812" s="140"/>
      <c r="C812" s="107"/>
      <c r="D812" s="107"/>
      <c r="E812" s="107"/>
      <c r="F812" s="107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>
      <c r="A813" s="140"/>
      <c r="B813" s="140"/>
      <c r="C813" s="107"/>
      <c r="D813" s="107"/>
      <c r="E813" s="107"/>
      <c r="F813" s="107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>
      <c r="A814" s="140"/>
      <c r="B814" s="140"/>
      <c r="C814" s="107"/>
      <c r="D814" s="107"/>
      <c r="E814" s="107"/>
      <c r="F814" s="107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>
      <c r="A815" s="140"/>
      <c r="B815" s="140"/>
      <c r="C815" s="107"/>
      <c r="D815" s="107"/>
      <c r="E815" s="107"/>
      <c r="F815" s="107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>
      <c r="A816" s="140"/>
      <c r="B816" s="140"/>
      <c r="C816" s="107"/>
      <c r="D816" s="107"/>
      <c r="E816" s="107"/>
      <c r="F816" s="107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>
      <c r="A817" s="140"/>
      <c r="B817" s="140"/>
      <c r="C817" s="107"/>
      <c r="D817" s="107"/>
      <c r="E817" s="107"/>
      <c r="F817" s="107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>
      <c r="A818" s="140"/>
      <c r="B818" s="140"/>
      <c r="C818" s="107"/>
      <c r="D818" s="107"/>
      <c r="E818" s="107"/>
      <c r="F818" s="107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>
      <c r="A819" s="140"/>
      <c r="B819" s="140"/>
      <c r="C819" s="107"/>
      <c r="D819" s="107"/>
      <c r="E819" s="107"/>
      <c r="F819" s="107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>
      <c r="A820" s="140"/>
      <c r="B820" s="140"/>
      <c r="C820" s="107"/>
      <c r="D820" s="107"/>
      <c r="E820" s="107"/>
      <c r="F820" s="107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>
      <c r="A821" s="140"/>
      <c r="B821" s="140"/>
      <c r="C821" s="107"/>
      <c r="D821" s="107"/>
      <c r="E821" s="107"/>
      <c r="F821" s="107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>
      <c r="A822" s="140"/>
      <c r="B822" s="140"/>
      <c r="C822" s="107"/>
      <c r="D822" s="107"/>
      <c r="E822" s="107"/>
      <c r="F822" s="107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>
      <c r="A823" s="140"/>
      <c r="B823" s="140"/>
      <c r="C823" s="107"/>
      <c r="D823" s="107"/>
      <c r="E823" s="107"/>
      <c r="F823" s="107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>
      <c r="A824" s="140"/>
      <c r="B824" s="140"/>
      <c r="C824" s="107"/>
      <c r="D824" s="107"/>
      <c r="E824" s="107"/>
      <c r="F824" s="107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>
      <c r="A825" s="140"/>
      <c r="B825" s="140"/>
      <c r="C825" s="107"/>
      <c r="D825" s="107"/>
      <c r="E825" s="107"/>
      <c r="F825" s="107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>
      <c r="A826" s="140"/>
      <c r="B826" s="140"/>
      <c r="C826" s="107"/>
      <c r="D826" s="107"/>
      <c r="E826" s="107"/>
      <c r="F826" s="107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>
      <c r="A827" s="140"/>
      <c r="B827" s="140"/>
      <c r="C827" s="107"/>
      <c r="D827" s="107"/>
      <c r="E827" s="107"/>
      <c r="F827" s="107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>
      <c r="A828" s="140"/>
      <c r="B828" s="140"/>
      <c r="C828" s="107"/>
      <c r="D828" s="107"/>
      <c r="E828" s="107"/>
      <c r="F828" s="107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>
      <c r="A829" s="140"/>
      <c r="B829" s="140"/>
      <c r="C829" s="107"/>
      <c r="D829" s="107"/>
      <c r="E829" s="107"/>
      <c r="F829" s="107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>
      <c r="A830" s="140"/>
      <c r="B830" s="140"/>
      <c r="C830" s="107"/>
      <c r="D830" s="107"/>
      <c r="E830" s="107"/>
      <c r="F830" s="107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>
      <c r="A831" s="140"/>
      <c r="B831" s="140"/>
      <c r="C831" s="107"/>
      <c r="D831" s="107"/>
      <c r="E831" s="107"/>
      <c r="F831" s="107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>
      <c r="A832" s="140"/>
      <c r="B832" s="140"/>
      <c r="C832" s="107"/>
      <c r="D832" s="107"/>
      <c r="E832" s="107"/>
      <c r="F832" s="107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>
      <c r="A833" s="140"/>
      <c r="B833" s="140"/>
      <c r="C833" s="107"/>
      <c r="D833" s="107"/>
      <c r="E833" s="107"/>
      <c r="F833" s="107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>
      <c r="A834" s="140"/>
      <c r="B834" s="140"/>
      <c r="C834" s="107"/>
      <c r="D834" s="107"/>
      <c r="E834" s="107"/>
      <c r="F834" s="107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>
      <c r="A835" s="140"/>
      <c r="B835" s="140"/>
      <c r="C835" s="107"/>
      <c r="D835" s="107"/>
      <c r="E835" s="107"/>
      <c r="F835" s="107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>
      <c r="A836" s="140"/>
      <c r="B836" s="140"/>
      <c r="C836" s="107"/>
      <c r="D836" s="107"/>
      <c r="E836" s="107"/>
      <c r="F836" s="107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>
      <c r="A837" s="140"/>
      <c r="B837" s="140"/>
      <c r="C837" s="107"/>
      <c r="D837" s="107"/>
      <c r="E837" s="107"/>
      <c r="F837" s="107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>
      <c r="A838" s="140"/>
      <c r="B838" s="140"/>
      <c r="C838" s="107"/>
      <c r="D838" s="107"/>
      <c r="E838" s="107"/>
      <c r="F838" s="107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>
      <c r="A839" s="140"/>
      <c r="B839" s="140"/>
      <c r="C839" s="107"/>
      <c r="D839" s="107"/>
      <c r="E839" s="107"/>
      <c r="F839" s="107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>
      <c r="A840" s="140"/>
      <c r="B840" s="140"/>
      <c r="C840" s="107"/>
      <c r="D840" s="107"/>
      <c r="E840" s="107"/>
      <c r="F840" s="107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>
      <c r="A841" s="140"/>
      <c r="B841" s="140"/>
      <c r="C841" s="107"/>
      <c r="D841" s="107"/>
      <c r="E841" s="107"/>
      <c r="F841" s="107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>
      <c r="A842" s="140"/>
      <c r="B842" s="140"/>
      <c r="C842" s="107"/>
      <c r="D842" s="107"/>
      <c r="E842" s="107"/>
      <c r="F842" s="107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>
      <c r="A843" s="140"/>
      <c r="B843" s="140"/>
      <c r="C843" s="107"/>
      <c r="D843" s="107"/>
      <c r="E843" s="107"/>
      <c r="F843" s="107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>
      <c r="A844" s="140"/>
      <c r="B844" s="140"/>
      <c r="C844" s="107"/>
      <c r="D844" s="107"/>
      <c r="E844" s="107"/>
      <c r="F844" s="107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>
      <c r="A845" s="140"/>
      <c r="B845" s="140"/>
      <c r="C845" s="107"/>
      <c r="D845" s="107"/>
      <c r="E845" s="107"/>
      <c r="F845" s="107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>
      <c r="A846" s="140"/>
      <c r="B846" s="140"/>
      <c r="C846" s="107"/>
      <c r="D846" s="107"/>
      <c r="E846" s="107"/>
      <c r="F846" s="107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>
      <c r="A847" s="140"/>
      <c r="B847" s="140"/>
      <c r="C847" s="107"/>
      <c r="D847" s="107"/>
      <c r="E847" s="107"/>
      <c r="F847" s="107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>
      <c r="A848" s="140"/>
      <c r="B848" s="140"/>
      <c r="C848" s="107"/>
      <c r="D848" s="107"/>
      <c r="E848" s="107"/>
      <c r="F848" s="107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>
      <c r="A849" s="140"/>
      <c r="B849" s="140"/>
      <c r="C849" s="107"/>
      <c r="D849" s="107"/>
      <c r="E849" s="107"/>
      <c r="F849" s="107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>
      <c r="A850" s="140"/>
      <c r="B850" s="140"/>
      <c r="C850" s="107"/>
      <c r="D850" s="107"/>
      <c r="E850" s="107"/>
      <c r="F850" s="107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>
      <c r="A851" s="140"/>
      <c r="B851" s="140"/>
      <c r="C851" s="107"/>
      <c r="D851" s="107"/>
      <c r="E851" s="107"/>
      <c r="F851" s="107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>
      <c r="A852" s="140"/>
      <c r="B852" s="140"/>
      <c r="C852" s="107"/>
      <c r="D852" s="107"/>
      <c r="E852" s="107"/>
      <c r="F852" s="107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>
      <c r="A853" s="140"/>
      <c r="B853" s="140"/>
      <c r="C853" s="107"/>
      <c r="D853" s="107"/>
      <c r="E853" s="107"/>
      <c r="F853" s="107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>
      <c r="A854" s="140"/>
      <c r="B854" s="140"/>
      <c r="C854" s="107"/>
      <c r="D854" s="107"/>
      <c r="E854" s="107"/>
      <c r="F854" s="107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>
      <c r="A855" s="140"/>
      <c r="B855" s="140"/>
      <c r="C855" s="107"/>
      <c r="D855" s="107"/>
      <c r="E855" s="107"/>
      <c r="F855" s="107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>
      <c r="A856" s="140"/>
      <c r="B856" s="140"/>
      <c r="C856" s="107"/>
      <c r="D856" s="107"/>
      <c r="E856" s="107"/>
      <c r="F856" s="107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>
      <c r="A857" s="140"/>
      <c r="B857" s="140"/>
      <c r="C857" s="107"/>
      <c r="D857" s="107"/>
      <c r="E857" s="107"/>
      <c r="F857" s="107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>
      <c r="A858" s="140"/>
      <c r="B858" s="140"/>
      <c r="C858" s="107"/>
      <c r="D858" s="107"/>
      <c r="E858" s="107"/>
      <c r="F858" s="107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>
      <c r="A859" s="140"/>
      <c r="B859" s="140"/>
      <c r="C859" s="107"/>
      <c r="D859" s="107"/>
      <c r="E859" s="107"/>
      <c r="F859" s="107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>
      <c r="A860" s="140"/>
      <c r="B860" s="140"/>
      <c r="C860" s="107"/>
      <c r="D860" s="107"/>
      <c r="E860" s="107"/>
      <c r="F860" s="107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>
      <c r="A861" s="140"/>
      <c r="B861" s="140"/>
      <c r="C861" s="107"/>
      <c r="D861" s="107"/>
      <c r="E861" s="107"/>
      <c r="F861" s="107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>
      <c r="A862" s="140"/>
      <c r="B862" s="140"/>
      <c r="C862" s="107"/>
      <c r="D862" s="107"/>
      <c r="E862" s="107"/>
      <c r="F862" s="107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>
      <c r="A863" s="140"/>
      <c r="B863" s="140"/>
      <c r="C863" s="107"/>
      <c r="D863" s="107"/>
      <c r="E863" s="107"/>
      <c r="F863" s="107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>
      <c r="A864" s="140"/>
      <c r="B864" s="140"/>
      <c r="C864" s="107"/>
      <c r="D864" s="107"/>
      <c r="E864" s="107"/>
      <c r="F864" s="107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>
      <c r="A865" s="140"/>
      <c r="B865" s="140"/>
      <c r="C865" s="107"/>
      <c r="D865" s="107"/>
      <c r="E865" s="107"/>
      <c r="F865" s="107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>
      <c r="A866" s="140"/>
      <c r="B866" s="140"/>
      <c r="C866" s="107"/>
      <c r="D866" s="107"/>
      <c r="E866" s="107"/>
      <c r="F866" s="107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>
      <c r="A867" s="140"/>
      <c r="B867" s="140"/>
      <c r="C867" s="107"/>
      <c r="D867" s="107"/>
      <c r="E867" s="107"/>
      <c r="F867" s="107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>
      <c r="A868" s="140"/>
      <c r="B868" s="140"/>
      <c r="C868" s="107"/>
      <c r="D868" s="107"/>
      <c r="E868" s="107"/>
      <c r="F868" s="107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>
      <c r="A869" s="140"/>
      <c r="B869" s="140"/>
      <c r="C869" s="107"/>
      <c r="D869" s="107"/>
      <c r="E869" s="107"/>
      <c r="F869" s="107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>
      <c r="A870" s="140"/>
      <c r="B870" s="140"/>
      <c r="C870" s="107"/>
      <c r="D870" s="107"/>
      <c r="E870" s="107"/>
      <c r="F870" s="107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>
      <c r="A871" s="140"/>
      <c r="B871" s="140"/>
      <c r="C871" s="107"/>
      <c r="D871" s="107"/>
      <c r="E871" s="107"/>
      <c r="F871" s="107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>
      <c r="A872" s="140"/>
      <c r="B872" s="140"/>
      <c r="C872" s="107"/>
      <c r="D872" s="107"/>
      <c r="E872" s="107"/>
      <c r="F872" s="107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>
      <c r="A873" s="140"/>
      <c r="B873" s="140"/>
      <c r="C873" s="107"/>
      <c r="D873" s="107"/>
      <c r="E873" s="107"/>
      <c r="F873" s="107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>
      <c r="A874" s="140"/>
      <c r="B874" s="140"/>
      <c r="C874" s="107"/>
      <c r="D874" s="107"/>
      <c r="E874" s="107"/>
      <c r="F874" s="107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>
      <c r="A875" s="140"/>
      <c r="B875" s="140"/>
      <c r="C875" s="107"/>
      <c r="D875" s="107"/>
      <c r="E875" s="107"/>
      <c r="F875" s="107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>
      <c r="A876" s="140"/>
      <c r="B876" s="140"/>
      <c r="C876" s="107"/>
      <c r="D876" s="107"/>
      <c r="E876" s="107"/>
      <c r="F876" s="107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>
      <c r="A877" s="140"/>
      <c r="B877" s="140"/>
      <c r="C877" s="107"/>
      <c r="D877" s="107"/>
      <c r="E877" s="107"/>
      <c r="F877" s="107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>
      <c r="A878" s="140"/>
      <c r="B878" s="140"/>
      <c r="C878" s="107"/>
      <c r="D878" s="107"/>
      <c r="E878" s="107"/>
      <c r="F878" s="107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>
      <c r="A879" s="140"/>
      <c r="B879" s="140"/>
      <c r="C879" s="107"/>
      <c r="D879" s="107"/>
      <c r="E879" s="107"/>
      <c r="F879" s="107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>
      <c r="A880" s="140"/>
      <c r="B880" s="140"/>
      <c r="C880" s="107"/>
      <c r="D880" s="107"/>
      <c r="E880" s="107"/>
      <c r="F880" s="107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>
      <c r="A881" s="140"/>
      <c r="B881" s="140"/>
      <c r="C881" s="107"/>
      <c r="D881" s="107"/>
      <c r="E881" s="107"/>
      <c r="F881" s="107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>
      <c r="A882" s="140"/>
      <c r="B882" s="140"/>
      <c r="C882" s="107"/>
      <c r="D882" s="107"/>
      <c r="E882" s="107"/>
      <c r="F882" s="107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>
      <c r="A883" s="140"/>
      <c r="B883" s="140"/>
      <c r="C883" s="107"/>
      <c r="D883" s="107"/>
      <c r="E883" s="107"/>
      <c r="F883" s="107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>
      <c r="A884" s="140"/>
      <c r="B884" s="140"/>
      <c r="C884" s="107"/>
      <c r="D884" s="107"/>
      <c r="E884" s="107"/>
      <c r="F884" s="107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>
      <c r="A885" s="140"/>
      <c r="B885" s="140"/>
      <c r="C885" s="107"/>
      <c r="D885" s="107"/>
      <c r="E885" s="107"/>
      <c r="F885" s="107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>
      <c r="A886" s="140"/>
      <c r="B886" s="140"/>
      <c r="C886" s="107"/>
      <c r="D886" s="107"/>
      <c r="E886" s="107"/>
      <c r="F886" s="107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>
      <c r="A887" s="140"/>
      <c r="B887" s="140"/>
      <c r="C887" s="107"/>
      <c r="D887" s="107"/>
      <c r="E887" s="107"/>
      <c r="F887" s="107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>
      <c r="A888" s="140"/>
      <c r="B888" s="140"/>
      <c r="C888" s="107"/>
      <c r="D888" s="107"/>
      <c r="E888" s="107"/>
      <c r="F888" s="107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>
      <c r="A889" s="140"/>
      <c r="B889" s="140"/>
      <c r="C889" s="107"/>
      <c r="D889" s="107"/>
      <c r="E889" s="107"/>
      <c r="F889" s="107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>
      <c r="A890" s="140"/>
      <c r="B890" s="140"/>
      <c r="C890" s="107"/>
      <c r="D890" s="107"/>
      <c r="E890" s="107"/>
      <c r="F890" s="107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>
      <c r="A891" s="140"/>
      <c r="B891" s="140"/>
      <c r="C891" s="107"/>
      <c r="D891" s="107"/>
      <c r="E891" s="107"/>
      <c r="F891" s="107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>
      <c r="A892" s="140"/>
      <c r="B892" s="140"/>
      <c r="C892" s="107"/>
      <c r="D892" s="107"/>
      <c r="E892" s="107"/>
      <c r="F892" s="107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>
      <c r="A893" s="140"/>
      <c r="B893" s="140"/>
      <c r="C893" s="107"/>
      <c r="D893" s="107"/>
      <c r="E893" s="107"/>
      <c r="F893" s="107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>
      <c r="A894" s="140"/>
      <c r="B894" s="140"/>
      <c r="C894" s="107"/>
      <c r="D894" s="107"/>
      <c r="E894" s="107"/>
      <c r="F894" s="107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>
      <c r="A895" s="140"/>
      <c r="B895" s="140"/>
      <c r="C895" s="107"/>
      <c r="D895" s="107"/>
      <c r="E895" s="107"/>
      <c r="F895" s="107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>
      <c r="A896" s="140"/>
      <c r="B896" s="140"/>
      <c r="C896" s="107"/>
      <c r="D896" s="107"/>
      <c r="E896" s="107"/>
      <c r="F896" s="107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>
      <c r="A897" s="140"/>
      <c r="B897" s="140"/>
      <c r="C897" s="107"/>
      <c r="D897" s="107"/>
      <c r="E897" s="107"/>
      <c r="F897" s="107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>
      <c r="A898" s="140"/>
      <c r="B898" s="140"/>
      <c r="C898" s="107"/>
      <c r="D898" s="107"/>
      <c r="E898" s="107"/>
      <c r="F898" s="107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>
      <c r="A899" s="140"/>
      <c r="B899" s="140"/>
      <c r="C899" s="107"/>
      <c r="D899" s="107"/>
      <c r="E899" s="107"/>
      <c r="F899" s="107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>
      <c r="A900" s="140"/>
      <c r="B900" s="140"/>
      <c r="C900" s="107"/>
      <c r="D900" s="107"/>
      <c r="E900" s="107"/>
      <c r="F900" s="107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>
      <c r="A901" s="140"/>
      <c r="B901" s="140"/>
      <c r="C901" s="107"/>
      <c r="D901" s="107"/>
      <c r="E901" s="107"/>
      <c r="F901" s="107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>
      <c r="A902" s="140"/>
      <c r="B902" s="140"/>
      <c r="C902" s="107"/>
      <c r="D902" s="107"/>
      <c r="E902" s="107"/>
      <c r="F902" s="107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>
      <c r="A903" s="140"/>
      <c r="B903" s="140"/>
      <c r="C903" s="107"/>
      <c r="D903" s="107"/>
      <c r="E903" s="107"/>
      <c r="F903" s="107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>
      <c r="A904" s="140"/>
      <c r="B904" s="140"/>
      <c r="C904" s="107"/>
      <c r="D904" s="107"/>
      <c r="E904" s="107"/>
      <c r="F904" s="107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>
      <c r="A905" s="140"/>
      <c r="B905" s="140"/>
      <c r="C905" s="107"/>
      <c r="D905" s="107"/>
      <c r="E905" s="107"/>
      <c r="F905" s="107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>
      <c r="A906" s="140"/>
      <c r="B906" s="140"/>
      <c r="C906" s="107"/>
      <c r="D906" s="107"/>
      <c r="E906" s="107"/>
      <c r="F906" s="107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>
      <c r="A907" s="140"/>
      <c r="B907" s="140"/>
      <c r="C907" s="107"/>
      <c r="D907" s="107"/>
      <c r="E907" s="107"/>
      <c r="F907" s="107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>
      <c r="A908" s="140"/>
      <c r="B908" s="140"/>
      <c r="C908" s="107"/>
      <c r="D908" s="107"/>
      <c r="E908" s="107"/>
      <c r="F908" s="107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>
      <c r="A909" s="140"/>
      <c r="B909" s="140"/>
      <c r="C909" s="107"/>
      <c r="D909" s="107"/>
      <c r="E909" s="107"/>
      <c r="F909" s="107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>
      <c r="A910" s="140"/>
      <c r="B910" s="140"/>
      <c r="C910" s="107"/>
      <c r="D910" s="107"/>
      <c r="E910" s="107"/>
      <c r="F910" s="107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>
      <c r="A911" s="140"/>
      <c r="B911" s="140"/>
      <c r="C911" s="107"/>
      <c r="D911" s="107"/>
      <c r="E911" s="107"/>
      <c r="F911" s="107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>
      <c r="A912" s="140"/>
      <c r="B912" s="140"/>
      <c r="C912" s="107"/>
      <c r="D912" s="107"/>
      <c r="E912" s="107"/>
      <c r="F912" s="107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>
      <c r="A913" s="140"/>
      <c r="B913" s="140"/>
      <c r="C913" s="107"/>
      <c r="D913" s="107"/>
      <c r="E913" s="107"/>
      <c r="F913" s="107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>
      <c r="A914" s="140"/>
      <c r="B914" s="140"/>
      <c r="C914" s="107"/>
      <c r="D914" s="107"/>
      <c r="E914" s="107"/>
      <c r="F914" s="107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>
      <c r="A915" s="140"/>
      <c r="B915" s="140"/>
      <c r="C915" s="107"/>
      <c r="D915" s="107"/>
      <c r="E915" s="107"/>
      <c r="F915" s="107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>
      <c r="A916" s="140"/>
      <c r="B916" s="140"/>
      <c r="C916" s="107"/>
      <c r="D916" s="107"/>
      <c r="E916" s="107"/>
      <c r="F916" s="107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>
      <c r="A917" s="140"/>
      <c r="B917" s="140"/>
      <c r="C917" s="107"/>
      <c r="D917" s="107"/>
      <c r="E917" s="107"/>
      <c r="F917" s="107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>
      <c r="A918" s="140"/>
      <c r="B918" s="140"/>
      <c r="C918" s="107"/>
      <c r="D918" s="107"/>
      <c r="E918" s="107"/>
      <c r="F918" s="107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>
      <c r="A919" s="140"/>
      <c r="B919" s="140"/>
      <c r="C919" s="107"/>
      <c r="D919" s="107"/>
      <c r="E919" s="107"/>
      <c r="F919" s="107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>
      <c r="A920" s="140"/>
      <c r="B920" s="140"/>
      <c r="C920" s="107"/>
      <c r="D920" s="107"/>
      <c r="E920" s="107"/>
      <c r="F920" s="107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>
      <c r="A921" s="140"/>
      <c r="B921" s="140"/>
      <c r="C921" s="107"/>
      <c r="D921" s="107"/>
      <c r="E921" s="107"/>
      <c r="F921" s="107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>
      <c r="A922" s="140"/>
      <c r="B922" s="140"/>
      <c r="C922" s="107"/>
      <c r="D922" s="107"/>
      <c r="E922" s="107"/>
      <c r="F922" s="107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>
      <c r="A923" s="140"/>
      <c r="B923" s="140"/>
      <c r="C923" s="107"/>
      <c r="D923" s="107"/>
      <c r="E923" s="107"/>
      <c r="F923" s="107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>
      <c r="A924" s="140"/>
      <c r="B924" s="140"/>
      <c r="C924" s="107"/>
      <c r="D924" s="107"/>
      <c r="E924" s="107"/>
      <c r="F924" s="107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>
      <c r="A925" s="140"/>
      <c r="B925" s="140"/>
      <c r="C925" s="107"/>
      <c r="D925" s="107"/>
      <c r="E925" s="107"/>
      <c r="F925" s="107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>
      <c r="A926" s="140"/>
      <c r="B926" s="140"/>
      <c r="C926" s="107"/>
      <c r="D926" s="107"/>
      <c r="E926" s="107"/>
      <c r="F926" s="107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>
      <c r="A927" s="140"/>
      <c r="B927" s="140"/>
      <c r="C927" s="107"/>
      <c r="D927" s="107"/>
      <c r="E927" s="107"/>
      <c r="F927" s="107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>
      <c r="A928" s="140"/>
      <c r="B928" s="140"/>
      <c r="C928" s="107"/>
      <c r="D928" s="107"/>
      <c r="E928" s="107"/>
      <c r="F928" s="107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>
      <c r="A929" s="140"/>
      <c r="B929" s="140"/>
      <c r="C929" s="107"/>
      <c r="D929" s="107"/>
      <c r="E929" s="107"/>
      <c r="F929" s="107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>
      <c r="A930" s="140"/>
      <c r="B930" s="140"/>
      <c r="C930" s="107"/>
      <c r="D930" s="107"/>
      <c r="E930" s="107"/>
      <c r="F930" s="107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>
      <c r="A931" s="140"/>
      <c r="B931" s="140"/>
      <c r="C931" s="107"/>
      <c r="D931" s="107"/>
      <c r="E931" s="107"/>
      <c r="F931" s="107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>
      <c r="A932" s="140"/>
      <c r="B932" s="140"/>
      <c r="C932" s="107"/>
      <c r="D932" s="107"/>
      <c r="E932" s="107"/>
      <c r="F932" s="107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>
      <c r="A933" s="140"/>
      <c r="B933" s="140"/>
      <c r="C933" s="107"/>
      <c r="D933" s="107"/>
      <c r="E933" s="107"/>
      <c r="F933" s="107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>
      <c r="A934" s="140"/>
      <c r="B934" s="140"/>
      <c r="C934" s="107"/>
      <c r="D934" s="107"/>
      <c r="E934" s="107"/>
      <c r="F934" s="107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>
      <c r="A935" s="140"/>
      <c r="B935" s="140"/>
      <c r="C935" s="107"/>
      <c r="D935" s="107"/>
      <c r="E935" s="107"/>
      <c r="F935" s="107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>
      <c r="A936" s="140"/>
      <c r="B936" s="140"/>
      <c r="C936" s="107"/>
      <c r="D936" s="107"/>
      <c r="E936" s="107"/>
      <c r="F936" s="107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>
      <c r="A937" s="140"/>
      <c r="B937" s="140"/>
      <c r="C937" s="107"/>
      <c r="D937" s="107"/>
      <c r="E937" s="107"/>
      <c r="F937" s="107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>
      <c r="A938" s="140"/>
      <c r="B938" s="140"/>
      <c r="C938" s="107"/>
      <c r="D938" s="107"/>
      <c r="E938" s="107"/>
      <c r="F938" s="107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>
      <c r="A939" s="140"/>
      <c r="B939" s="140"/>
      <c r="C939" s="107"/>
      <c r="D939" s="107"/>
      <c r="E939" s="107"/>
      <c r="F939" s="107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>
      <c r="A940" s="140"/>
      <c r="B940" s="140"/>
      <c r="C940" s="107"/>
      <c r="D940" s="107"/>
      <c r="E940" s="107"/>
      <c r="F940" s="107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>
      <c r="A941" s="140"/>
      <c r="B941" s="140"/>
      <c r="C941" s="107"/>
      <c r="D941" s="107"/>
      <c r="E941" s="107"/>
      <c r="F941" s="107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>
      <c r="A942" s="140"/>
      <c r="B942" s="140"/>
      <c r="C942" s="107"/>
      <c r="D942" s="107"/>
      <c r="E942" s="107"/>
      <c r="F942" s="107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>
      <c r="A943" s="140"/>
      <c r="B943" s="140"/>
      <c r="C943" s="107"/>
      <c r="D943" s="107"/>
      <c r="E943" s="107"/>
      <c r="F943" s="107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>
      <c r="A944" s="140"/>
      <c r="B944" s="140"/>
      <c r="C944" s="107"/>
      <c r="D944" s="107"/>
      <c r="E944" s="107"/>
      <c r="F944" s="107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>
      <c r="A945" s="140"/>
      <c r="B945" s="140"/>
      <c r="C945" s="107"/>
      <c r="D945" s="107"/>
      <c r="E945" s="107"/>
      <c r="F945" s="107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>
      <c r="A946" s="140"/>
      <c r="B946" s="140"/>
      <c r="C946" s="107"/>
      <c r="D946" s="107"/>
      <c r="E946" s="107"/>
      <c r="F946" s="107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>
      <c r="A947" s="140"/>
      <c r="B947" s="140"/>
      <c r="C947" s="107"/>
      <c r="D947" s="107"/>
      <c r="E947" s="107"/>
      <c r="F947" s="107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>
      <c r="A948" s="140"/>
      <c r="B948" s="140"/>
      <c r="C948" s="107"/>
      <c r="D948" s="107"/>
      <c r="E948" s="107"/>
      <c r="F948" s="107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>
      <c r="A949" s="140"/>
      <c r="B949" s="140"/>
      <c r="C949" s="107"/>
      <c r="D949" s="107"/>
      <c r="E949" s="107"/>
      <c r="F949" s="107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>
      <c r="A950" s="140"/>
      <c r="B950" s="140"/>
      <c r="C950" s="107"/>
      <c r="D950" s="107"/>
      <c r="E950" s="107"/>
      <c r="F950" s="107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>
      <c r="A951" s="140"/>
      <c r="B951" s="140"/>
      <c r="C951" s="107"/>
      <c r="D951" s="107"/>
      <c r="E951" s="107"/>
      <c r="F951" s="107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>
      <c r="A952" s="140"/>
      <c r="B952" s="140"/>
      <c r="C952" s="107"/>
      <c r="D952" s="107"/>
      <c r="E952" s="107"/>
      <c r="F952" s="107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>
      <c r="A953" s="140"/>
      <c r="B953" s="140"/>
      <c r="C953" s="107"/>
      <c r="D953" s="107"/>
      <c r="E953" s="107"/>
      <c r="F953" s="107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>
      <c r="A954" s="140"/>
      <c r="B954" s="140"/>
      <c r="C954" s="107"/>
      <c r="D954" s="107"/>
      <c r="E954" s="107"/>
      <c r="F954" s="107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>
      <c r="A955" s="140"/>
      <c r="B955" s="140"/>
      <c r="C955" s="107"/>
      <c r="D955" s="107"/>
      <c r="E955" s="107"/>
      <c r="F955" s="107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>
      <c r="A956" s="140"/>
      <c r="B956" s="140"/>
      <c r="C956" s="107"/>
      <c r="D956" s="107"/>
      <c r="E956" s="107"/>
      <c r="F956" s="107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>
      <c r="A957" s="140"/>
      <c r="B957" s="140"/>
      <c r="C957" s="107"/>
      <c r="D957" s="107"/>
      <c r="E957" s="107"/>
      <c r="F957" s="107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>
      <c r="A958" s="140"/>
      <c r="B958" s="140"/>
      <c r="C958" s="107"/>
      <c r="D958" s="107"/>
      <c r="E958" s="107"/>
      <c r="F958" s="107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>
      <c r="A959" s="140"/>
      <c r="B959" s="140"/>
      <c r="C959" s="107"/>
      <c r="D959" s="107"/>
      <c r="E959" s="107"/>
      <c r="F959" s="107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>
      <c r="A960" s="140"/>
      <c r="B960" s="140"/>
      <c r="C960" s="107"/>
      <c r="D960" s="107"/>
      <c r="E960" s="107"/>
      <c r="F960" s="107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>
      <c r="A961" s="140"/>
      <c r="B961" s="140"/>
      <c r="C961" s="107"/>
      <c r="D961" s="107"/>
      <c r="E961" s="107"/>
      <c r="F961" s="107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>
      <c r="A962" s="140"/>
      <c r="B962" s="140"/>
      <c r="C962" s="107"/>
      <c r="D962" s="107"/>
      <c r="E962" s="107"/>
      <c r="F962" s="107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>
      <c r="A963" s="140"/>
      <c r="B963" s="140"/>
      <c r="C963" s="107"/>
      <c r="D963" s="107"/>
      <c r="E963" s="107"/>
      <c r="F963" s="107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>
      <c r="A964" s="140"/>
      <c r="B964" s="140"/>
      <c r="C964" s="107"/>
      <c r="D964" s="107"/>
      <c r="E964" s="107"/>
      <c r="F964" s="107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>
      <c r="A965" s="140"/>
      <c r="B965" s="140"/>
      <c r="C965" s="107"/>
      <c r="D965" s="107"/>
      <c r="E965" s="107"/>
      <c r="F965" s="107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>
      <c r="A966" s="140"/>
      <c r="B966" s="140"/>
      <c r="C966" s="107"/>
      <c r="D966" s="107"/>
      <c r="E966" s="107"/>
      <c r="F966" s="107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>
      <c r="A967" s="140"/>
      <c r="B967" s="140"/>
      <c r="C967" s="107"/>
      <c r="D967" s="107"/>
      <c r="E967" s="107"/>
      <c r="F967" s="107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>
      <c r="A968" s="140"/>
      <c r="B968" s="140"/>
      <c r="C968" s="107"/>
      <c r="D968" s="107"/>
      <c r="E968" s="107"/>
      <c r="F968" s="107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>
      <c r="A969" s="140"/>
      <c r="B969" s="140"/>
      <c r="C969" s="107"/>
      <c r="D969" s="107"/>
      <c r="E969" s="107"/>
      <c r="F969" s="107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>
      <c r="A970" s="140"/>
      <c r="B970" s="140"/>
      <c r="C970" s="107"/>
      <c r="D970" s="107"/>
      <c r="E970" s="107"/>
      <c r="F970" s="107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>
      <c r="A971" s="140"/>
      <c r="B971" s="140"/>
      <c r="C971" s="107"/>
      <c r="D971" s="107"/>
      <c r="E971" s="107"/>
      <c r="F971" s="107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>
      <c r="A972" s="140"/>
      <c r="B972" s="140"/>
      <c r="C972" s="107"/>
      <c r="D972" s="107"/>
      <c r="E972" s="107"/>
      <c r="F972" s="107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>
      <c r="A973" s="140"/>
      <c r="B973" s="140"/>
      <c r="C973" s="107"/>
      <c r="D973" s="107"/>
      <c r="E973" s="107"/>
      <c r="F973" s="107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>
      <c r="A974" s="140"/>
      <c r="B974" s="140"/>
      <c r="C974" s="107"/>
      <c r="D974" s="107"/>
      <c r="E974" s="107"/>
      <c r="F974" s="107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>
      <c r="A975" s="140"/>
      <c r="B975" s="140"/>
      <c r="C975" s="107"/>
      <c r="D975" s="107"/>
      <c r="E975" s="107"/>
      <c r="F975" s="107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>
      <c r="A976" s="140"/>
      <c r="B976" s="140"/>
      <c r="C976" s="107"/>
      <c r="D976" s="107"/>
      <c r="E976" s="107"/>
      <c r="F976" s="107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>
      <c r="A977" s="140"/>
      <c r="B977" s="140"/>
      <c r="C977" s="107"/>
      <c r="D977" s="107"/>
      <c r="E977" s="107"/>
      <c r="F977" s="107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>
      <c r="A978" s="140"/>
      <c r="B978" s="140"/>
      <c r="C978" s="107"/>
      <c r="D978" s="107"/>
      <c r="E978" s="107"/>
      <c r="F978" s="107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>
      <c r="A979" s="140"/>
      <c r="B979" s="140"/>
      <c r="C979" s="107"/>
      <c r="D979" s="107"/>
      <c r="E979" s="107"/>
      <c r="F979" s="107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>
      <c r="A980" s="140"/>
      <c r="B980" s="140"/>
      <c r="C980" s="107"/>
      <c r="D980" s="107"/>
      <c r="E980" s="107"/>
      <c r="F980" s="107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>
      <c r="A981" s="140"/>
      <c r="B981" s="140"/>
      <c r="C981" s="107"/>
      <c r="D981" s="107"/>
      <c r="E981" s="107"/>
      <c r="F981" s="107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>
      <c r="A982" s="140"/>
      <c r="B982" s="140"/>
      <c r="C982" s="107"/>
      <c r="D982" s="107"/>
      <c r="E982" s="107"/>
      <c r="F982" s="107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>
      <c r="A983" s="140"/>
      <c r="B983" s="140"/>
      <c r="C983" s="107"/>
      <c r="D983" s="107"/>
      <c r="E983" s="107"/>
      <c r="F983" s="107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>
      <c r="A984" s="140"/>
      <c r="B984" s="140"/>
      <c r="C984" s="107"/>
      <c r="D984" s="107"/>
      <c r="E984" s="107"/>
      <c r="F984" s="107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>
      <c r="A985" s="140"/>
      <c r="B985" s="140"/>
      <c r="C985" s="107"/>
      <c r="D985" s="107"/>
      <c r="E985" s="107"/>
      <c r="F985" s="107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>
      <c r="A986" s="140"/>
      <c r="B986" s="140"/>
      <c r="C986" s="107"/>
      <c r="D986" s="107"/>
      <c r="E986" s="107"/>
      <c r="F986" s="107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>
      <c r="A987" s="140"/>
      <c r="B987" s="140"/>
      <c r="C987" s="107"/>
      <c r="D987" s="107"/>
      <c r="E987" s="107"/>
      <c r="F987" s="107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>
      <c r="A988" s="140"/>
      <c r="B988" s="140"/>
      <c r="C988" s="107"/>
      <c r="D988" s="107"/>
      <c r="E988" s="107"/>
      <c r="F988" s="107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>
      <c r="A989" s="140"/>
      <c r="B989" s="140"/>
      <c r="C989" s="107"/>
      <c r="D989" s="107"/>
      <c r="E989" s="107"/>
      <c r="F989" s="107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>
      <c r="A990" s="140"/>
      <c r="B990" s="140"/>
      <c r="C990" s="107"/>
      <c r="D990" s="107"/>
      <c r="E990" s="107"/>
      <c r="F990" s="107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>
      <c r="A991" s="140"/>
      <c r="B991" s="140"/>
      <c r="C991" s="107"/>
      <c r="D991" s="107"/>
      <c r="E991" s="107"/>
      <c r="F991" s="107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>
      <c r="A992" s="140"/>
      <c r="B992" s="140"/>
      <c r="C992" s="107"/>
      <c r="D992" s="107"/>
      <c r="E992" s="107"/>
      <c r="F992" s="107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>
      <c r="A993" s="140"/>
      <c r="B993" s="140"/>
      <c r="C993" s="107"/>
      <c r="D993" s="107"/>
      <c r="E993" s="107"/>
      <c r="F993" s="107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>
      <c r="A994" s="140"/>
      <c r="B994" s="140"/>
      <c r="C994" s="107"/>
      <c r="D994" s="107"/>
      <c r="E994" s="107"/>
      <c r="F994" s="107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>
      <c r="A995" s="140"/>
      <c r="B995" s="140"/>
      <c r="C995" s="107"/>
      <c r="D995" s="107"/>
      <c r="E995" s="107"/>
      <c r="F995" s="107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  <row r="996">
      <c r="A996" s="140"/>
      <c r="B996" s="140"/>
      <c r="C996" s="107"/>
      <c r="D996" s="107"/>
      <c r="E996" s="107"/>
      <c r="F996" s="107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</row>
    <row r="997">
      <c r="A997" s="140"/>
      <c r="B997" s="140"/>
      <c r="C997" s="107"/>
      <c r="D997" s="107"/>
      <c r="E997" s="107"/>
      <c r="F997" s="107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</row>
    <row r="998">
      <c r="A998" s="140"/>
      <c r="B998" s="140"/>
      <c r="C998" s="107"/>
      <c r="D998" s="107"/>
      <c r="E998" s="107"/>
      <c r="F998" s="107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</row>
    <row r="999">
      <c r="A999" s="140"/>
      <c r="B999" s="140"/>
      <c r="C999" s="107"/>
      <c r="D999" s="107"/>
      <c r="E999" s="107"/>
      <c r="F999" s="107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</row>
    <row r="1000">
      <c r="A1000" s="140"/>
      <c r="B1000" s="140"/>
      <c r="C1000" s="107"/>
      <c r="D1000" s="107"/>
      <c r="E1000" s="107"/>
      <c r="F1000" s="107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</row>
    <row r="1001">
      <c r="A1001" s="140"/>
      <c r="B1001" s="140"/>
      <c r="C1001" s="107"/>
      <c r="D1001" s="107"/>
      <c r="E1001" s="107"/>
      <c r="F1001" s="107"/>
      <c r="G1001" s="140"/>
      <c r="H1001" s="140"/>
      <c r="I1001" s="140"/>
      <c r="J1001" s="140"/>
      <c r="K1001" s="140"/>
      <c r="L1001" s="140"/>
      <c r="M1001" s="140"/>
      <c r="N1001" s="140"/>
      <c r="O1001" s="140"/>
      <c r="P1001" s="140"/>
      <c r="Q1001" s="140"/>
      <c r="R1001" s="140"/>
      <c r="S1001" s="140"/>
      <c r="T1001" s="140"/>
      <c r="U1001" s="140"/>
      <c r="V1001" s="140"/>
      <c r="W1001" s="140"/>
      <c r="X1001" s="140"/>
      <c r="Y1001" s="140"/>
      <c r="Z1001" s="140"/>
    </row>
    <row r="1002">
      <c r="A1002" s="140"/>
      <c r="B1002" s="140"/>
      <c r="C1002" s="107"/>
      <c r="D1002" s="107"/>
      <c r="E1002" s="107"/>
      <c r="F1002" s="107"/>
      <c r="G1002" s="140"/>
      <c r="H1002" s="140"/>
      <c r="I1002" s="140"/>
      <c r="J1002" s="140"/>
      <c r="K1002" s="140"/>
      <c r="L1002" s="140"/>
      <c r="M1002" s="140"/>
      <c r="N1002" s="140"/>
      <c r="O1002" s="140"/>
      <c r="P1002" s="140"/>
      <c r="Q1002" s="140"/>
      <c r="R1002" s="140"/>
      <c r="S1002" s="140"/>
      <c r="T1002" s="140"/>
      <c r="U1002" s="140"/>
      <c r="V1002" s="140"/>
      <c r="W1002" s="140"/>
      <c r="X1002" s="140"/>
      <c r="Y1002" s="140"/>
      <c r="Z1002" s="140"/>
    </row>
    <row r="1003">
      <c r="A1003" s="140"/>
      <c r="B1003" s="140"/>
      <c r="C1003" s="107"/>
      <c r="D1003" s="107"/>
      <c r="E1003" s="107"/>
      <c r="F1003" s="107"/>
      <c r="G1003" s="140"/>
      <c r="H1003" s="140"/>
      <c r="I1003" s="140"/>
      <c r="J1003" s="140"/>
      <c r="K1003" s="140"/>
      <c r="L1003" s="140"/>
      <c r="M1003" s="140"/>
      <c r="N1003" s="140"/>
      <c r="O1003" s="140"/>
      <c r="P1003" s="140"/>
      <c r="Q1003" s="140"/>
      <c r="R1003" s="140"/>
      <c r="S1003" s="140"/>
      <c r="T1003" s="140"/>
      <c r="U1003" s="140"/>
      <c r="V1003" s="140"/>
      <c r="W1003" s="140"/>
      <c r="X1003" s="140"/>
      <c r="Y1003" s="140"/>
      <c r="Z1003" s="140"/>
    </row>
    <row r="1004">
      <c r="A1004" s="140"/>
      <c r="B1004" s="140"/>
      <c r="C1004" s="107"/>
      <c r="D1004" s="107"/>
      <c r="E1004" s="107"/>
      <c r="F1004" s="107"/>
      <c r="G1004" s="140"/>
      <c r="H1004" s="140"/>
      <c r="I1004" s="140"/>
      <c r="J1004" s="140"/>
      <c r="K1004" s="140"/>
      <c r="L1004" s="140"/>
      <c r="M1004" s="140"/>
      <c r="N1004" s="140"/>
      <c r="O1004" s="140"/>
      <c r="P1004" s="140"/>
      <c r="Q1004" s="140"/>
      <c r="R1004" s="140"/>
      <c r="S1004" s="140"/>
      <c r="T1004" s="140"/>
      <c r="U1004" s="140"/>
      <c r="V1004" s="140"/>
      <c r="W1004" s="140"/>
      <c r="X1004" s="140"/>
      <c r="Y1004" s="140"/>
      <c r="Z1004" s="140"/>
    </row>
    <row r="1005">
      <c r="A1005" s="140"/>
      <c r="B1005" s="140"/>
      <c r="C1005" s="107"/>
      <c r="D1005" s="107"/>
      <c r="E1005" s="107"/>
      <c r="F1005" s="107"/>
      <c r="G1005" s="140"/>
      <c r="H1005" s="140"/>
      <c r="I1005" s="140"/>
      <c r="J1005" s="140"/>
      <c r="K1005" s="140"/>
      <c r="L1005" s="140"/>
      <c r="M1005" s="140"/>
      <c r="N1005" s="140"/>
      <c r="O1005" s="140"/>
      <c r="P1005" s="140"/>
      <c r="Q1005" s="140"/>
      <c r="R1005" s="140"/>
      <c r="S1005" s="140"/>
      <c r="T1005" s="140"/>
      <c r="U1005" s="140"/>
      <c r="V1005" s="140"/>
      <c r="W1005" s="140"/>
      <c r="X1005" s="140"/>
      <c r="Y1005" s="140"/>
      <c r="Z1005" s="140"/>
    </row>
    <row r="1006">
      <c r="A1006" s="140"/>
      <c r="B1006" s="140"/>
      <c r="C1006" s="107"/>
      <c r="D1006" s="107"/>
      <c r="E1006" s="107"/>
      <c r="F1006" s="107"/>
      <c r="G1006" s="140"/>
      <c r="H1006" s="140"/>
      <c r="I1006" s="140"/>
      <c r="J1006" s="140"/>
      <c r="K1006" s="140"/>
      <c r="L1006" s="140"/>
      <c r="M1006" s="140"/>
      <c r="N1006" s="140"/>
      <c r="O1006" s="140"/>
      <c r="P1006" s="140"/>
      <c r="Q1006" s="140"/>
      <c r="R1006" s="140"/>
      <c r="S1006" s="140"/>
      <c r="T1006" s="140"/>
      <c r="U1006" s="140"/>
      <c r="V1006" s="140"/>
      <c r="W1006" s="140"/>
      <c r="X1006" s="140"/>
      <c r="Y1006" s="140"/>
      <c r="Z1006" s="140"/>
    </row>
    <row r="1007">
      <c r="A1007" s="140"/>
      <c r="B1007" s="140"/>
      <c r="C1007" s="107"/>
      <c r="D1007" s="107"/>
      <c r="E1007" s="107"/>
      <c r="F1007" s="107"/>
      <c r="G1007" s="140"/>
      <c r="H1007" s="140"/>
      <c r="I1007" s="140"/>
      <c r="J1007" s="140"/>
      <c r="K1007" s="140"/>
      <c r="L1007" s="140"/>
      <c r="M1007" s="140"/>
      <c r="N1007" s="140"/>
      <c r="O1007" s="140"/>
      <c r="P1007" s="140"/>
      <c r="Q1007" s="140"/>
      <c r="R1007" s="140"/>
      <c r="S1007" s="140"/>
      <c r="T1007" s="140"/>
      <c r="U1007" s="140"/>
      <c r="V1007" s="140"/>
      <c r="W1007" s="140"/>
      <c r="X1007" s="140"/>
      <c r="Y1007" s="140"/>
      <c r="Z1007" s="140"/>
    </row>
    <row r="1008">
      <c r="A1008" s="140"/>
      <c r="B1008" s="140"/>
      <c r="C1008" s="107"/>
      <c r="D1008" s="107"/>
      <c r="E1008" s="107"/>
      <c r="F1008" s="107"/>
      <c r="G1008" s="140"/>
      <c r="H1008" s="140"/>
      <c r="I1008" s="140"/>
      <c r="J1008" s="140"/>
      <c r="K1008" s="140"/>
      <c r="L1008" s="140"/>
      <c r="M1008" s="140"/>
      <c r="N1008" s="140"/>
      <c r="O1008" s="140"/>
      <c r="P1008" s="140"/>
      <c r="Q1008" s="140"/>
      <c r="R1008" s="140"/>
      <c r="S1008" s="140"/>
      <c r="T1008" s="140"/>
      <c r="U1008" s="140"/>
      <c r="V1008" s="140"/>
      <c r="W1008" s="140"/>
      <c r="X1008" s="140"/>
      <c r="Y1008" s="140"/>
      <c r="Z1008" s="140"/>
    </row>
    <row r="1009">
      <c r="A1009" s="140"/>
      <c r="B1009" s="140"/>
      <c r="C1009" s="107"/>
      <c r="D1009" s="107"/>
      <c r="E1009" s="107"/>
      <c r="F1009" s="107"/>
      <c r="G1009" s="140"/>
      <c r="H1009" s="140"/>
      <c r="I1009" s="140"/>
      <c r="J1009" s="140"/>
      <c r="K1009" s="140"/>
      <c r="L1009" s="140"/>
      <c r="M1009" s="140"/>
      <c r="N1009" s="140"/>
      <c r="O1009" s="140"/>
      <c r="P1009" s="140"/>
      <c r="Q1009" s="140"/>
      <c r="R1009" s="140"/>
      <c r="S1009" s="140"/>
      <c r="T1009" s="140"/>
      <c r="U1009" s="140"/>
      <c r="V1009" s="140"/>
      <c r="W1009" s="140"/>
      <c r="X1009" s="140"/>
      <c r="Y1009" s="140"/>
      <c r="Z1009" s="140"/>
    </row>
    <row r="1010">
      <c r="A1010" s="140"/>
      <c r="B1010" s="140"/>
      <c r="C1010" s="107"/>
      <c r="D1010" s="107"/>
      <c r="E1010" s="107"/>
      <c r="F1010" s="107"/>
      <c r="G1010" s="140"/>
      <c r="H1010" s="140"/>
      <c r="I1010" s="140"/>
      <c r="J1010" s="140"/>
      <c r="K1010" s="140"/>
      <c r="L1010" s="140"/>
      <c r="M1010" s="140"/>
      <c r="N1010" s="140"/>
      <c r="O1010" s="140"/>
      <c r="P1010" s="140"/>
      <c r="Q1010" s="140"/>
      <c r="R1010" s="140"/>
      <c r="S1010" s="140"/>
      <c r="T1010" s="140"/>
      <c r="U1010" s="140"/>
      <c r="V1010" s="140"/>
      <c r="W1010" s="140"/>
      <c r="X1010" s="140"/>
      <c r="Y1010" s="140"/>
      <c r="Z1010" s="140"/>
    </row>
    <row r="1011">
      <c r="A1011" s="140"/>
      <c r="B1011" s="140"/>
      <c r="C1011" s="107"/>
      <c r="D1011" s="107"/>
      <c r="E1011" s="107"/>
      <c r="F1011" s="107"/>
      <c r="G1011" s="140"/>
      <c r="H1011" s="140"/>
      <c r="I1011" s="140"/>
      <c r="J1011" s="140"/>
      <c r="K1011" s="140"/>
      <c r="L1011" s="140"/>
      <c r="M1011" s="140"/>
      <c r="N1011" s="140"/>
      <c r="O1011" s="140"/>
      <c r="P1011" s="140"/>
      <c r="Q1011" s="140"/>
      <c r="R1011" s="140"/>
      <c r="S1011" s="140"/>
      <c r="T1011" s="140"/>
      <c r="U1011" s="140"/>
      <c r="V1011" s="140"/>
      <c r="W1011" s="140"/>
      <c r="X1011" s="140"/>
      <c r="Y1011" s="140"/>
      <c r="Z1011" s="140"/>
    </row>
    <row r="1012">
      <c r="A1012" s="140"/>
      <c r="B1012" s="140"/>
      <c r="C1012" s="107"/>
      <c r="D1012" s="107"/>
      <c r="E1012" s="107"/>
      <c r="F1012" s="107"/>
      <c r="G1012" s="140"/>
      <c r="H1012" s="140"/>
      <c r="I1012" s="140"/>
      <c r="J1012" s="140"/>
      <c r="K1012" s="140"/>
      <c r="L1012" s="140"/>
      <c r="M1012" s="140"/>
      <c r="N1012" s="140"/>
      <c r="O1012" s="140"/>
      <c r="P1012" s="140"/>
      <c r="Q1012" s="140"/>
      <c r="R1012" s="140"/>
      <c r="S1012" s="140"/>
      <c r="T1012" s="140"/>
      <c r="U1012" s="140"/>
      <c r="V1012" s="140"/>
      <c r="W1012" s="140"/>
      <c r="X1012" s="140"/>
      <c r="Y1012" s="140"/>
      <c r="Z1012" s="140"/>
    </row>
    <row r="1013">
      <c r="A1013" s="140"/>
      <c r="B1013" s="140"/>
      <c r="C1013" s="107"/>
      <c r="D1013" s="107"/>
      <c r="E1013" s="107"/>
      <c r="F1013" s="107"/>
      <c r="G1013" s="140"/>
      <c r="H1013" s="140"/>
      <c r="I1013" s="140"/>
      <c r="J1013" s="140"/>
      <c r="K1013" s="140"/>
      <c r="L1013" s="140"/>
      <c r="M1013" s="140"/>
      <c r="N1013" s="140"/>
      <c r="O1013" s="140"/>
      <c r="P1013" s="140"/>
      <c r="Q1013" s="140"/>
      <c r="R1013" s="140"/>
      <c r="S1013" s="140"/>
      <c r="T1013" s="140"/>
      <c r="U1013" s="140"/>
      <c r="V1013" s="140"/>
      <c r="W1013" s="140"/>
      <c r="X1013" s="140"/>
      <c r="Y1013" s="140"/>
      <c r="Z1013" s="140"/>
    </row>
    <row r="1014">
      <c r="A1014" s="140"/>
      <c r="B1014" s="140"/>
      <c r="C1014" s="107"/>
      <c r="D1014" s="107"/>
      <c r="E1014" s="107"/>
      <c r="F1014" s="107"/>
      <c r="G1014" s="140"/>
      <c r="H1014" s="140"/>
      <c r="I1014" s="140"/>
      <c r="J1014" s="140"/>
      <c r="K1014" s="140"/>
      <c r="L1014" s="140"/>
      <c r="M1014" s="140"/>
      <c r="N1014" s="140"/>
      <c r="O1014" s="140"/>
      <c r="P1014" s="140"/>
      <c r="Q1014" s="140"/>
      <c r="R1014" s="140"/>
      <c r="S1014" s="140"/>
      <c r="T1014" s="140"/>
      <c r="U1014" s="140"/>
      <c r="V1014" s="140"/>
      <c r="W1014" s="140"/>
      <c r="X1014" s="140"/>
      <c r="Y1014" s="140"/>
      <c r="Z1014" s="140"/>
    </row>
    <row r="1015">
      <c r="A1015" s="140"/>
      <c r="B1015" s="140"/>
      <c r="C1015" s="107"/>
      <c r="D1015" s="107"/>
      <c r="E1015" s="107"/>
      <c r="F1015" s="107"/>
      <c r="G1015" s="140"/>
      <c r="H1015" s="140"/>
      <c r="I1015" s="140"/>
      <c r="J1015" s="140"/>
      <c r="K1015" s="140"/>
      <c r="L1015" s="140"/>
      <c r="M1015" s="140"/>
      <c r="N1015" s="140"/>
      <c r="O1015" s="140"/>
      <c r="P1015" s="140"/>
      <c r="Q1015" s="140"/>
      <c r="R1015" s="140"/>
      <c r="S1015" s="140"/>
      <c r="T1015" s="140"/>
      <c r="U1015" s="140"/>
      <c r="V1015" s="140"/>
      <c r="W1015" s="140"/>
      <c r="X1015" s="140"/>
      <c r="Y1015" s="140"/>
      <c r="Z1015" s="140"/>
    </row>
    <row r="1016">
      <c r="A1016" s="140"/>
      <c r="B1016" s="140"/>
      <c r="C1016" s="107"/>
      <c r="D1016" s="107"/>
      <c r="E1016" s="107"/>
      <c r="F1016" s="107"/>
      <c r="G1016" s="140"/>
      <c r="H1016" s="140"/>
      <c r="I1016" s="140"/>
      <c r="J1016" s="140"/>
      <c r="K1016" s="140"/>
      <c r="L1016" s="140"/>
      <c r="M1016" s="140"/>
      <c r="N1016" s="140"/>
      <c r="O1016" s="140"/>
      <c r="P1016" s="140"/>
      <c r="Q1016" s="140"/>
      <c r="R1016" s="140"/>
      <c r="S1016" s="140"/>
      <c r="T1016" s="140"/>
      <c r="U1016" s="140"/>
      <c r="V1016" s="140"/>
      <c r="W1016" s="140"/>
      <c r="X1016" s="140"/>
      <c r="Y1016" s="140"/>
      <c r="Z1016" s="140"/>
    </row>
    <row r="1017">
      <c r="A1017" s="140"/>
      <c r="B1017" s="140"/>
      <c r="C1017" s="107"/>
      <c r="D1017" s="107"/>
      <c r="E1017" s="107"/>
      <c r="F1017" s="107"/>
      <c r="G1017" s="140"/>
      <c r="H1017" s="140"/>
      <c r="I1017" s="140"/>
      <c r="J1017" s="140"/>
      <c r="K1017" s="140"/>
      <c r="L1017" s="140"/>
      <c r="M1017" s="140"/>
      <c r="N1017" s="140"/>
      <c r="O1017" s="140"/>
      <c r="P1017" s="140"/>
      <c r="Q1017" s="140"/>
      <c r="R1017" s="140"/>
      <c r="S1017" s="140"/>
      <c r="T1017" s="140"/>
      <c r="U1017" s="140"/>
      <c r="V1017" s="140"/>
      <c r="W1017" s="140"/>
      <c r="X1017" s="140"/>
      <c r="Y1017" s="140"/>
      <c r="Z1017" s="140"/>
    </row>
    <row r="1018">
      <c r="A1018" s="140"/>
      <c r="B1018" s="140"/>
      <c r="C1018" s="107"/>
      <c r="D1018" s="107"/>
      <c r="E1018" s="107"/>
      <c r="F1018" s="107"/>
      <c r="G1018" s="140"/>
      <c r="H1018" s="140"/>
      <c r="I1018" s="140"/>
      <c r="J1018" s="140"/>
      <c r="K1018" s="140"/>
      <c r="L1018" s="140"/>
      <c r="M1018" s="140"/>
      <c r="N1018" s="140"/>
      <c r="O1018" s="140"/>
      <c r="P1018" s="140"/>
      <c r="Q1018" s="140"/>
      <c r="R1018" s="140"/>
      <c r="S1018" s="140"/>
      <c r="T1018" s="140"/>
      <c r="U1018" s="140"/>
      <c r="V1018" s="140"/>
      <c r="W1018" s="140"/>
      <c r="X1018" s="140"/>
      <c r="Y1018" s="140"/>
      <c r="Z1018" s="140"/>
    </row>
    <row r="1019">
      <c r="A1019" s="140"/>
      <c r="B1019" s="140"/>
      <c r="C1019" s="107"/>
      <c r="D1019" s="107"/>
      <c r="E1019" s="107"/>
      <c r="F1019" s="107"/>
      <c r="G1019" s="140"/>
      <c r="H1019" s="140"/>
      <c r="I1019" s="140"/>
      <c r="J1019" s="140"/>
      <c r="K1019" s="140"/>
      <c r="L1019" s="140"/>
      <c r="M1019" s="140"/>
      <c r="N1019" s="140"/>
      <c r="O1019" s="140"/>
      <c r="P1019" s="140"/>
      <c r="Q1019" s="140"/>
      <c r="R1019" s="140"/>
      <c r="S1019" s="140"/>
      <c r="T1019" s="140"/>
      <c r="U1019" s="140"/>
      <c r="V1019" s="140"/>
      <c r="W1019" s="140"/>
      <c r="X1019" s="140"/>
      <c r="Y1019" s="140"/>
      <c r="Z1019" s="140"/>
    </row>
    <row r="1020">
      <c r="A1020" s="140"/>
      <c r="B1020" s="140"/>
      <c r="C1020" s="107"/>
      <c r="D1020" s="107"/>
      <c r="E1020" s="107"/>
      <c r="F1020" s="107"/>
      <c r="G1020" s="140"/>
      <c r="H1020" s="140"/>
      <c r="I1020" s="140"/>
      <c r="J1020" s="140"/>
      <c r="K1020" s="140"/>
      <c r="L1020" s="140"/>
      <c r="M1020" s="140"/>
      <c r="N1020" s="140"/>
      <c r="O1020" s="140"/>
      <c r="P1020" s="140"/>
      <c r="Q1020" s="140"/>
      <c r="R1020" s="140"/>
      <c r="S1020" s="140"/>
      <c r="T1020" s="140"/>
      <c r="U1020" s="140"/>
      <c r="V1020" s="140"/>
      <c r="W1020" s="140"/>
      <c r="X1020" s="140"/>
      <c r="Y1020" s="140"/>
      <c r="Z1020" s="140"/>
    </row>
    <row r="1021">
      <c r="A1021" s="140"/>
      <c r="B1021" s="140"/>
      <c r="C1021" s="107"/>
      <c r="D1021" s="107"/>
      <c r="E1021" s="107"/>
      <c r="F1021" s="107"/>
      <c r="G1021" s="140"/>
      <c r="H1021" s="140"/>
      <c r="I1021" s="140"/>
      <c r="J1021" s="140"/>
      <c r="K1021" s="140"/>
      <c r="L1021" s="140"/>
      <c r="M1021" s="140"/>
      <c r="N1021" s="140"/>
      <c r="O1021" s="140"/>
      <c r="P1021" s="140"/>
      <c r="Q1021" s="140"/>
      <c r="R1021" s="140"/>
      <c r="S1021" s="140"/>
      <c r="T1021" s="140"/>
      <c r="U1021" s="140"/>
      <c r="V1021" s="140"/>
      <c r="W1021" s="140"/>
      <c r="X1021" s="140"/>
      <c r="Y1021" s="140"/>
      <c r="Z1021" s="140"/>
    </row>
    <row r="1022">
      <c r="A1022" s="140"/>
      <c r="B1022" s="140"/>
      <c r="C1022" s="107"/>
      <c r="D1022" s="107"/>
      <c r="E1022" s="107"/>
      <c r="F1022" s="107"/>
      <c r="G1022" s="140"/>
      <c r="H1022" s="140"/>
      <c r="I1022" s="140"/>
      <c r="J1022" s="140"/>
      <c r="K1022" s="140"/>
      <c r="L1022" s="140"/>
      <c r="M1022" s="140"/>
      <c r="N1022" s="140"/>
      <c r="O1022" s="140"/>
      <c r="P1022" s="140"/>
      <c r="Q1022" s="140"/>
      <c r="R1022" s="140"/>
      <c r="S1022" s="140"/>
      <c r="T1022" s="140"/>
      <c r="U1022" s="140"/>
      <c r="V1022" s="140"/>
      <c r="W1022" s="140"/>
      <c r="X1022" s="140"/>
      <c r="Y1022" s="140"/>
      <c r="Z1022" s="140"/>
    </row>
    <row r="1023">
      <c r="A1023" s="140"/>
      <c r="B1023" s="140"/>
      <c r="C1023" s="107"/>
      <c r="D1023" s="107"/>
      <c r="E1023" s="107"/>
      <c r="F1023" s="107"/>
      <c r="G1023" s="140"/>
      <c r="H1023" s="140"/>
      <c r="I1023" s="140"/>
      <c r="J1023" s="140"/>
      <c r="K1023" s="140"/>
      <c r="L1023" s="140"/>
      <c r="M1023" s="140"/>
      <c r="N1023" s="140"/>
      <c r="O1023" s="140"/>
      <c r="P1023" s="140"/>
      <c r="Q1023" s="140"/>
      <c r="R1023" s="140"/>
      <c r="S1023" s="140"/>
      <c r="T1023" s="140"/>
      <c r="U1023" s="140"/>
      <c r="V1023" s="140"/>
      <c r="W1023" s="140"/>
      <c r="X1023" s="140"/>
      <c r="Y1023" s="140"/>
      <c r="Z1023" s="140"/>
    </row>
    <row r="1024">
      <c r="A1024" s="140"/>
      <c r="B1024" s="140"/>
      <c r="C1024" s="107"/>
      <c r="D1024" s="107"/>
      <c r="E1024" s="107"/>
      <c r="F1024" s="107"/>
      <c r="G1024" s="140"/>
      <c r="H1024" s="140"/>
      <c r="I1024" s="140"/>
      <c r="J1024" s="140"/>
      <c r="K1024" s="140"/>
      <c r="L1024" s="140"/>
      <c r="M1024" s="140"/>
      <c r="N1024" s="140"/>
      <c r="O1024" s="140"/>
      <c r="P1024" s="140"/>
      <c r="Q1024" s="140"/>
      <c r="R1024" s="140"/>
      <c r="S1024" s="140"/>
      <c r="T1024" s="140"/>
      <c r="U1024" s="140"/>
      <c r="V1024" s="140"/>
      <c r="W1024" s="140"/>
      <c r="X1024" s="140"/>
      <c r="Y1024" s="140"/>
      <c r="Z1024" s="140"/>
    </row>
    <row r="1025">
      <c r="A1025" s="140"/>
      <c r="B1025" s="140"/>
      <c r="C1025" s="107"/>
      <c r="D1025" s="107"/>
      <c r="E1025" s="107"/>
      <c r="F1025" s="107"/>
      <c r="G1025" s="140"/>
      <c r="H1025" s="140"/>
      <c r="I1025" s="140"/>
      <c r="J1025" s="140"/>
      <c r="K1025" s="140"/>
      <c r="L1025" s="140"/>
      <c r="M1025" s="140"/>
      <c r="N1025" s="140"/>
      <c r="O1025" s="140"/>
      <c r="P1025" s="140"/>
      <c r="Q1025" s="140"/>
      <c r="R1025" s="140"/>
      <c r="S1025" s="140"/>
      <c r="T1025" s="140"/>
      <c r="U1025" s="140"/>
      <c r="V1025" s="140"/>
      <c r="W1025" s="140"/>
      <c r="X1025" s="140"/>
      <c r="Y1025" s="140"/>
      <c r="Z1025" s="140"/>
    </row>
    <row r="1026">
      <c r="A1026" s="140"/>
      <c r="B1026" s="140"/>
      <c r="C1026" s="107"/>
      <c r="D1026" s="107"/>
      <c r="E1026" s="107"/>
      <c r="F1026" s="107"/>
      <c r="G1026" s="140"/>
      <c r="H1026" s="140"/>
      <c r="I1026" s="140"/>
      <c r="J1026" s="140"/>
      <c r="K1026" s="140"/>
      <c r="L1026" s="140"/>
      <c r="M1026" s="140"/>
      <c r="N1026" s="140"/>
      <c r="O1026" s="140"/>
      <c r="P1026" s="140"/>
      <c r="Q1026" s="140"/>
      <c r="R1026" s="140"/>
      <c r="S1026" s="140"/>
      <c r="T1026" s="140"/>
      <c r="U1026" s="140"/>
      <c r="V1026" s="140"/>
      <c r="W1026" s="140"/>
      <c r="X1026" s="140"/>
      <c r="Y1026" s="140"/>
      <c r="Z1026" s="140"/>
    </row>
    <row r="1027">
      <c r="A1027" s="140"/>
      <c r="B1027" s="140"/>
      <c r="C1027" s="107"/>
      <c r="D1027" s="107"/>
      <c r="E1027" s="107"/>
      <c r="F1027" s="107"/>
      <c r="G1027" s="140"/>
      <c r="H1027" s="140"/>
      <c r="I1027" s="140"/>
      <c r="J1027" s="140"/>
      <c r="K1027" s="140"/>
      <c r="L1027" s="140"/>
      <c r="M1027" s="140"/>
      <c r="N1027" s="140"/>
      <c r="O1027" s="140"/>
      <c r="P1027" s="140"/>
      <c r="Q1027" s="140"/>
      <c r="R1027" s="140"/>
      <c r="S1027" s="140"/>
      <c r="T1027" s="140"/>
      <c r="U1027" s="140"/>
      <c r="V1027" s="140"/>
      <c r="W1027" s="140"/>
      <c r="X1027" s="140"/>
      <c r="Y1027" s="140"/>
      <c r="Z1027" s="140"/>
    </row>
    <row r="1028">
      <c r="A1028" s="140"/>
      <c r="B1028" s="140"/>
      <c r="C1028" s="107"/>
      <c r="D1028" s="107"/>
      <c r="E1028" s="107"/>
      <c r="F1028" s="107"/>
      <c r="G1028" s="140"/>
      <c r="H1028" s="140"/>
      <c r="I1028" s="140"/>
      <c r="J1028" s="140"/>
      <c r="K1028" s="140"/>
      <c r="L1028" s="140"/>
      <c r="M1028" s="140"/>
      <c r="N1028" s="140"/>
      <c r="O1028" s="140"/>
      <c r="P1028" s="140"/>
      <c r="Q1028" s="140"/>
      <c r="R1028" s="140"/>
      <c r="S1028" s="140"/>
      <c r="T1028" s="140"/>
      <c r="U1028" s="140"/>
      <c r="V1028" s="140"/>
      <c r="W1028" s="140"/>
      <c r="X1028" s="140"/>
      <c r="Y1028" s="140"/>
      <c r="Z1028" s="140"/>
    </row>
    <row r="1029">
      <c r="A1029" s="140"/>
      <c r="B1029" s="140"/>
      <c r="C1029" s="107"/>
      <c r="D1029" s="107"/>
      <c r="E1029" s="107"/>
      <c r="F1029" s="107"/>
      <c r="G1029" s="140"/>
      <c r="H1029" s="140"/>
      <c r="I1029" s="140"/>
      <c r="J1029" s="140"/>
      <c r="K1029" s="140"/>
      <c r="L1029" s="140"/>
      <c r="M1029" s="140"/>
      <c r="N1029" s="140"/>
      <c r="O1029" s="140"/>
      <c r="P1029" s="140"/>
      <c r="Q1029" s="140"/>
      <c r="R1029" s="140"/>
      <c r="S1029" s="140"/>
      <c r="T1029" s="140"/>
      <c r="U1029" s="140"/>
      <c r="V1029" s="140"/>
      <c r="W1029" s="140"/>
      <c r="X1029" s="140"/>
      <c r="Y1029" s="140"/>
      <c r="Z1029" s="140"/>
    </row>
    <row r="1030">
      <c r="A1030" s="140"/>
      <c r="B1030" s="140"/>
      <c r="C1030" s="107"/>
      <c r="D1030" s="107"/>
      <c r="E1030" s="107"/>
      <c r="F1030" s="107"/>
      <c r="G1030" s="140"/>
      <c r="H1030" s="140"/>
      <c r="I1030" s="140"/>
      <c r="J1030" s="140"/>
      <c r="K1030" s="140"/>
      <c r="L1030" s="140"/>
      <c r="M1030" s="140"/>
      <c r="N1030" s="140"/>
      <c r="O1030" s="140"/>
      <c r="P1030" s="140"/>
      <c r="Q1030" s="140"/>
      <c r="R1030" s="140"/>
      <c r="S1030" s="140"/>
      <c r="T1030" s="140"/>
      <c r="U1030" s="140"/>
      <c r="V1030" s="140"/>
      <c r="W1030" s="140"/>
      <c r="X1030" s="140"/>
      <c r="Y1030" s="140"/>
      <c r="Z1030" s="140"/>
    </row>
    <row r="1031">
      <c r="A1031" s="140"/>
      <c r="B1031" s="140"/>
      <c r="C1031" s="107"/>
      <c r="D1031" s="107"/>
      <c r="E1031" s="107"/>
      <c r="F1031" s="107"/>
      <c r="G1031" s="140"/>
      <c r="H1031" s="140"/>
      <c r="I1031" s="140"/>
      <c r="J1031" s="140"/>
      <c r="K1031" s="140"/>
      <c r="L1031" s="140"/>
      <c r="M1031" s="140"/>
      <c r="N1031" s="140"/>
      <c r="O1031" s="140"/>
      <c r="P1031" s="140"/>
      <c r="Q1031" s="140"/>
      <c r="R1031" s="140"/>
      <c r="S1031" s="140"/>
      <c r="T1031" s="140"/>
      <c r="U1031" s="140"/>
      <c r="V1031" s="140"/>
      <c r="W1031" s="140"/>
      <c r="X1031" s="140"/>
      <c r="Y1031" s="140"/>
      <c r="Z1031" s="140"/>
    </row>
    <row r="1032">
      <c r="A1032" s="140"/>
      <c r="B1032" s="140"/>
      <c r="C1032" s="107"/>
      <c r="D1032" s="107"/>
      <c r="E1032" s="107"/>
      <c r="F1032" s="107"/>
      <c r="G1032" s="140"/>
      <c r="H1032" s="140"/>
      <c r="I1032" s="140"/>
      <c r="J1032" s="140"/>
      <c r="K1032" s="140"/>
      <c r="L1032" s="140"/>
      <c r="M1032" s="140"/>
      <c r="N1032" s="140"/>
      <c r="O1032" s="140"/>
      <c r="P1032" s="140"/>
      <c r="Q1032" s="140"/>
      <c r="R1032" s="140"/>
      <c r="S1032" s="140"/>
      <c r="T1032" s="140"/>
      <c r="U1032" s="140"/>
      <c r="V1032" s="140"/>
      <c r="W1032" s="140"/>
      <c r="X1032" s="140"/>
      <c r="Y1032" s="140"/>
      <c r="Z1032" s="140"/>
    </row>
    <row r="1033">
      <c r="A1033" s="140"/>
      <c r="B1033" s="140"/>
      <c r="C1033" s="107"/>
      <c r="D1033" s="107"/>
      <c r="E1033" s="107"/>
      <c r="F1033" s="107"/>
      <c r="G1033" s="140"/>
      <c r="H1033" s="140"/>
      <c r="I1033" s="140"/>
      <c r="J1033" s="140"/>
      <c r="K1033" s="140"/>
      <c r="L1033" s="140"/>
      <c r="M1033" s="140"/>
      <c r="N1033" s="140"/>
      <c r="O1033" s="140"/>
      <c r="P1033" s="140"/>
      <c r="Q1033" s="140"/>
      <c r="R1033" s="140"/>
      <c r="S1033" s="140"/>
      <c r="T1033" s="140"/>
      <c r="U1033" s="140"/>
      <c r="V1033" s="140"/>
      <c r="W1033" s="140"/>
      <c r="X1033" s="140"/>
      <c r="Y1033" s="140"/>
      <c r="Z1033" s="140"/>
    </row>
    <row r="1034">
      <c r="A1034" s="140"/>
      <c r="B1034" s="140"/>
      <c r="C1034" s="107"/>
      <c r="D1034" s="107"/>
      <c r="E1034" s="107"/>
      <c r="F1034" s="107"/>
      <c r="G1034" s="140"/>
      <c r="H1034" s="140"/>
      <c r="I1034" s="140"/>
      <c r="J1034" s="140"/>
      <c r="K1034" s="140"/>
      <c r="L1034" s="140"/>
      <c r="M1034" s="140"/>
      <c r="N1034" s="140"/>
      <c r="O1034" s="140"/>
      <c r="P1034" s="140"/>
      <c r="Q1034" s="140"/>
      <c r="R1034" s="140"/>
      <c r="S1034" s="140"/>
      <c r="T1034" s="140"/>
      <c r="U1034" s="140"/>
      <c r="V1034" s="140"/>
      <c r="W1034" s="140"/>
      <c r="X1034" s="140"/>
      <c r="Y1034" s="140"/>
      <c r="Z1034" s="140"/>
    </row>
    <row r="1035">
      <c r="A1035" s="140"/>
      <c r="B1035" s="140"/>
      <c r="C1035" s="107"/>
      <c r="D1035" s="107"/>
      <c r="E1035" s="107"/>
      <c r="F1035" s="107"/>
      <c r="G1035" s="140"/>
      <c r="H1035" s="140"/>
      <c r="I1035" s="140"/>
      <c r="J1035" s="140"/>
      <c r="K1035" s="140"/>
      <c r="L1035" s="140"/>
      <c r="M1035" s="140"/>
      <c r="N1035" s="140"/>
      <c r="O1035" s="140"/>
      <c r="P1035" s="140"/>
      <c r="Q1035" s="140"/>
      <c r="R1035" s="140"/>
      <c r="S1035" s="140"/>
      <c r="T1035" s="140"/>
      <c r="U1035" s="140"/>
      <c r="V1035" s="140"/>
      <c r="W1035" s="140"/>
      <c r="X1035" s="140"/>
      <c r="Y1035" s="140"/>
      <c r="Z1035" s="140"/>
    </row>
    <row r="1036">
      <c r="A1036" s="140"/>
      <c r="B1036" s="140"/>
      <c r="C1036" s="107"/>
      <c r="D1036" s="107"/>
      <c r="E1036" s="107"/>
      <c r="F1036" s="107"/>
      <c r="G1036" s="140"/>
      <c r="H1036" s="140"/>
      <c r="I1036" s="140"/>
      <c r="J1036" s="140"/>
      <c r="K1036" s="140"/>
      <c r="L1036" s="140"/>
      <c r="M1036" s="140"/>
      <c r="N1036" s="140"/>
      <c r="O1036" s="140"/>
      <c r="P1036" s="140"/>
      <c r="Q1036" s="140"/>
      <c r="R1036" s="140"/>
      <c r="S1036" s="140"/>
      <c r="T1036" s="140"/>
      <c r="U1036" s="140"/>
      <c r="V1036" s="140"/>
      <c r="W1036" s="140"/>
      <c r="X1036" s="140"/>
      <c r="Y1036" s="140"/>
      <c r="Z1036" s="140"/>
    </row>
    <row r="1037">
      <c r="A1037" s="140"/>
      <c r="B1037" s="140"/>
      <c r="C1037" s="107"/>
      <c r="D1037" s="107"/>
      <c r="E1037" s="107"/>
      <c r="F1037" s="107"/>
      <c r="G1037" s="140"/>
      <c r="H1037" s="140"/>
      <c r="I1037" s="140"/>
      <c r="J1037" s="140"/>
      <c r="K1037" s="140"/>
      <c r="L1037" s="140"/>
      <c r="M1037" s="140"/>
      <c r="N1037" s="140"/>
      <c r="O1037" s="140"/>
      <c r="P1037" s="140"/>
      <c r="Q1037" s="140"/>
      <c r="R1037" s="140"/>
      <c r="S1037" s="140"/>
      <c r="T1037" s="140"/>
      <c r="U1037" s="140"/>
      <c r="V1037" s="140"/>
      <c r="W1037" s="140"/>
      <c r="X1037" s="140"/>
      <c r="Y1037" s="140"/>
      <c r="Z1037" s="140"/>
    </row>
    <row r="1038">
      <c r="A1038" s="140"/>
      <c r="B1038" s="140"/>
      <c r="C1038" s="107"/>
      <c r="D1038" s="107"/>
      <c r="E1038" s="107"/>
      <c r="F1038" s="107"/>
      <c r="G1038" s="140"/>
      <c r="H1038" s="140"/>
      <c r="I1038" s="140"/>
      <c r="J1038" s="140"/>
      <c r="K1038" s="140"/>
      <c r="L1038" s="140"/>
      <c r="M1038" s="140"/>
      <c r="N1038" s="140"/>
      <c r="O1038" s="140"/>
      <c r="P1038" s="140"/>
      <c r="Q1038" s="140"/>
      <c r="R1038" s="140"/>
      <c r="S1038" s="140"/>
      <c r="T1038" s="140"/>
      <c r="U1038" s="140"/>
      <c r="V1038" s="140"/>
      <c r="W1038" s="140"/>
      <c r="X1038" s="140"/>
      <c r="Y1038" s="140"/>
      <c r="Z1038" s="140"/>
    </row>
    <row r="1039">
      <c r="A1039" s="140"/>
      <c r="B1039" s="140"/>
      <c r="C1039" s="107"/>
      <c r="D1039" s="107"/>
      <c r="E1039" s="107"/>
      <c r="F1039" s="107"/>
      <c r="G1039" s="140"/>
      <c r="H1039" s="140"/>
      <c r="I1039" s="140"/>
      <c r="J1039" s="140"/>
      <c r="K1039" s="140"/>
      <c r="L1039" s="140"/>
      <c r="M1039" s="140"/>
      <c r="N1039" s="140"/>
      <c r="O1039" s="140"/>
      <c r="P1039" s="140"/>
      <c r="Q1039" s="140"/>
      <c r="R1039" s="140"/>
      <c r="S1039" s="140"/>
      <c r="T1039" s="140"/>
      <c r="U1039" s="140"/>
      <c r="V1039" s="140"/>
      <c r="W1039" s="140"/>
      <c r="X1039" s="140"/>
      <c r="Y1039" s="140"/>
      <c r="Z1039" s="140"/>
    </row>
    <row r="1040">
      <c r="A1040" s="140"/>
      <c r="B1040" s="140"/>
      <c r="C1040" s="107"/>
      <c r="D1040" s="107"/>
      <c r="E1040" s="107"/>
      <c r="F1040" s="107"/>
      <c r="G1040" s="140"/>
      <c r="H1040" s="140"/>
      <c r="I1040" s="140"/>
      <c r="J1040" s="140"/>
      <c r="K1040" s="140"/>
      <c r="L1040" s="140"/>
      <c r="M1040" s="140"/>
      <c r="N1040" s="140"/>
      <c r="O1040" s="140"/>
      <c r="P1040" s="140"/>
      <c r="Q1040" s="140"/>
      <c r="R1040" s="140"/>
      <c r="S1040" s="140"/>
      <c r="T1040" s="140"/>
      <c r="U1040" s="140"/>
      <c r="V1040" s="140"/>
      <c r="W1040" s="140"/>
      <c r="X1040" s="140"/>
      <c r="Y1040" s="140"/>
      <c r="Z1040" s="140"/>
    </row>
    <row r="1041">
      <c r="A1041" s="140"/>
      <c r="B1041" s="140"/>
      <c r="C1041" s="107"/>
      <c r="D1041" s="107"/>
      <c r="E1041" s="107"/>
      <c r="F1041" s="107"/>
      <c r="G1041" s="140"/>
      <c r="H1041" s="140"/>
      <c r="I1041" s="140"/>
      <c r="J1041" s="140"/>
      <c r="K1041" s="140"/>
      <c r="L1041" s="140"/>
      <c r="M1041" s="140"/>
      <c r="N1041" s="140"/>
      <c r="O1041" s="140"/>
      <c r="P1041" s="140"/>
      <c r="Q1041" s="140"/>
      <c r="R1041" s="140"/>
      <c r="S1041" s="140"/>
      <c r="T1041" s="140"/>
      <c r="U1041" s="140"/>
      <c r="V1041" s="140"/>
      <c r="W1041" s="140"/>
      <c r="X1041" s="140"/>
      <c r="Y1041" s="140"/>
      <c r="Z1041" s="140"/>
    </row>
    <row r="1042">
      <c r="A1042" s="140"/>
      <c r="B1042" s="140"/>
      <c r="C1042" s="107"/>
      <c r="D1042" s="107"/>
      <c r="E1042" s="107"/>
      <c r="F1042" s="107"/>
      <c r="G1042" s="140"/>
      <c r="H1042" s="140"/>
      <c r="I1042" s="140"/>
      <c r="J1042" s="140"/>
      <c r="K1042" s="140"/>
      <c r="L1042" s="140"/>
      <c r="M1042" s="140"/>
      <c r="N1042" s="140"/>
      <c r="O1042" s="140"/>
      <c r="P1042" s="140"/>
      <c r="Q1042" s="140"/>
      <c r="R1042" s="140"/>
      <c r="S1042" s="140"/>
      <c r="T1042" s="140"/>
      <c r="U1042" s="140"/>
      <c r="V1042" s="140"/>
      <c r="W1042" s="140"/>
      <c r="X1042" s="140"/>
      <c r="Y1042" s="140"/>
      <c r="Z1042" s="140"/>
    </row>
    <row r="1043">
      <c r="A1043" s="140"/>
      <c r="B1043" s="140"/>
      <c r="C1043" s="107"/>
      <c r="D1043" s="107"/>
      <c r="E1043" s="107"/>
      <c r="F1043" s="107"/>
      <c r="G1043" s="140"/>
      <c r="H1043" s="140"/>
      <c r="I1043" s="140"/>
      <c r="J1043" s="140"/>
      <c r="K1043" s="140"/>
      <c r="L1043" s="140"/>
      <c r="M1043" s="140"/>
      <c r="N1043" s="140"/>
      <c r="O1043" s="140"/>
      <c r="P1043" s="140"/>
      <c r="Q1043" s="140"/>
      <c r="R1043" s="140"/>
      <c r="S1043" s="140"/>
      <c r="T1043" s="140"/>
      <c r="U1043" s="140"/>
      <c r="V1043" s="140"/>
      <c r="W1043" s="140"/>
      <c r="X1043" s="140"/>
      <c r="Y1043" s="140"/>
      <c r="Z1043" s="140"/>
    </row>
    <row r="1044">
      <c r="A1044" s="140"/>
      <c r="B1044" s="140"/>
      <c r="C1044" s="107"/>
      <c r="D1044" s="107"/>
      <c r="E1044" s="107"/>
      <c r="F1044" s="107"/>
      <c r="G1044" s="140"/>
      <c r="H1044" s="140"/>
      <c r="I1044" s="140"/>
      <c r="J1044" s="140"/>
      <c r="K1044" s="140"/>
      <c r="L1044" s="140"/>
      <c r="M1044" s="140"/>
      <c r="N1044" s="140"/>
      <c r="O1044" s="140"/>
      <c r="P1044" s="140"/>
      <c r="Q1044" s="140"/>
      <c r="R1044" s="140"/>
      <c r="S1044" s="140"/>
      <c r="T1044" s="140"/>
      <c r="U1044" s="140"/>
      <c r="V1044" s="140"/>
      <c r="W1044" s="140"/>
      <c r="X1044" s="140"/>
      <c r="Y1044" s="140"/>
      <c r="Z1044" s="140"/>
    </row>
    <row r="1045">
      <c r="A1045" s="140"/>
      <c r="B1045" s="140"/>
      <c r="C1045" s="107"/>
      <c r="D1045" s="107"/>
      <c r="E1045" s="107"/>
      <c r="F1045" s="107"/>
      <c r="G1045" s="140"/>
      <c r="H1045" s="140"/>
      <c r="I1045" s="140"/>
      <c r="J1045" s="140"/>
      <c r="K1045" s="140"/>
      <c r="L1045" s="140"/>
      <c r="M1045" s="140"/>
      <c r="N1045" s="140"/>
      <c r="O1045" s="140"/>
      <c r="P1045" s="140"/>
      <c r="Q1045" s="140"/>
      <c r="R1045" s="140"/>
      <c r="S1045" s="140"/>
      <c r="T1045" s="140"/>
      <c r="U1045" s="140"/>
      <c r="V1045" s="140"/>
      <c r="W1045" s="140"/>
      <c r="X1045" s="140"/>
      <c r="Y1045" s="140"/>
      <c r="Z1045" s="140"/>
    </row>
    <row r="1046">
      <c r="A1046" s="140"/>
      <c r="B1046" s="140"/>
      <c r="C1046" s="107"/>
      <c r="D1046" s="107"/>
      <c r="E1046" s="107"/>
      <c r="F1046" s="107"/>
      <c r="G1046" s="140"/>
      <c r="H1046" s="140"/>
      <c r="I1046" s="140"/>
      <c r="J1046" s="140"/>
      <c r="K1046" s="140"/>
      <c r="L1046" s="140"/>
      <c r="M1046" s="140"/>
      <c r="N1046" s="140"/>
      <c r="O1046" s="140"/>
      <c r="P1046" s="140"/>
      <c r="Q1046" s="140"/>
      <c r="R1046" s="140"/>
      <c r="S1046" s="140"/>
      <c r="T1046" s="140"/>
      <c r="U1046" s="140"/>
      <c r="V1046" s="140"/>
      <c r="W1046" s="140"/>
      <c r="X1046" s="140"/>
      <c r="Y1046" s="140"/>
      <c r="Z1046" s="140"/>
    </row>
    <row r="1047">
      <c r="A1047" s="140"/>
      <c r="B1047" s="140"/>
      <c r="C1047" s="107"/>
      <c r="D1047" s="107"/>
      <c r="E1047" s="107"/>
      <c r="F1047" s="107"/>
      <c r="G1047" s="140"/>
      <c r="H1047" s="140"/>
      <c r="I1047" s="140"/>
      <c r="J1047" s="140"/>
      <c r="K1047" s="140"/>
      <c r="L1047" s="140"/>
      <c r="M1047" s="140"/>
      <c r="N1047" s="140"/>
      <c r="O1047" s="140"/>
      <c r="P1047" s="140"/>
      <c r="Q1047" s="140"/>
      <c r="R1047" s="140"/>
      <c r="S1047" s="140"/>
      <c r="T1047" s="140"/>
      <c r="U1047" s="140"/>
      <c r="V1047" s="140"/>
      <c r="W1047" s="140"/>
      <c r="X1047" s="140"/>
      <c r="Y1047" s="140"/>
      <c r="Z1047" s="140"/>
    </row>
    <row r="1048">
      <c r="A1048" s="140"/>
      <c r="B1048" s="140"/>
      <c r="C1048" s="107"/>
      <c r="D1048" s="107"/>
      <c r="E1048" s="107"/>
      <c r="F1048" s="107"/>
      <c r="G1048" s="140"/>
      <c r="H1048" s="140"/>
      <c r="I1048" s="140"/>
      <c r="J1048" s="140"/>
      <c r="K1048" s="140"/>
      <c r="L1048" s="140"/>
      <c r="M1048" s="140"/>
      <c r="N1048" s="140"/>
      <c r="O1048" s="140"/>
      <c r="P1048" s="140"/>
      <c r="Q1048" s="140"/>
      <c r="R1048" s="140"/>
      <c r="S1048" s="140"/>
      <c r="T1048" s="140"/>
      <c r="U1048" s="140"/>
      <c r="V1048" s="140"/>
      <c r="W1048" s="140"/>
      <c r="X1048" s="140"/>
      <c r="Y1048" s="140"/>
      <c r="Z1048" s="140"/>
    </row>
    <row r="1049">
      <c r="A1049" s="140"/>
      <c r="B1049" s="140"/>
      <c r="C1049" s="107"/>
      <c r="D1049" s="107"/>
      <c r="E1049" s="107"/>
      <c r="F1049" s="107"/>
      <c r="G1049" s="140"/>
      <c r="H1049" s="140"/>
      <c r="I1049" s="140"/>
      <c r="J1049" s="140"/>
      <c r="K1049" s="140"/>
      <c r="L1049" s="140"/>
      <c r="M1049" s="140"/>
      <c r="N1049" s="140"/>
      <c r="O1049" s="140"/>
      <c r="P1049" s="140"/>
      <c r="Q1049" s="140"/>
      <c r="R1049" s="140"/>
      <c r="S1049" s="140"/>
      <c r="T1049" s="140"/>
      <c r="U1049" s="140"/>
      <c r="V1049" s="140"/>
      <c r="W1049" s="140"/>
      <c r="X1049" s="140"/>
      <c r="Y1049" s="140"/>
      <c r="Z1049" s="140"/>
    </row>
    <row r="1050">
      <c r="A1050" s="140"/>
      <c r="B1050" s="140"/>
      <c r="C1050" s="107"/>
      <c r="D1050" s="107"/>
      <c r="E1050" s="107"/>
      <c r="F1050" s="107"/>
      <c r="G1050" s="140"/>
      <c r="H1050" s="140"/>
      <c r="I1050" s="140"/>
      <c r="J1050" s="140"/>
      <c r="K1050" s="140"/>
      <c r="L1050" s="140"/>
      <c r="M1050" s="140"/>
      <c r="N1050" s="140"/>
      <c r="O1050" s="140"/>
      <c r="P1050" s="140"/>
      <c r="Q1050" s="140"/>
      <c r="R1050" s="140"/>
      <c r="S1050" s="140"/>
      <c r="T1050" s="140"/>
      <c r="U1050" s="140"/>
      <c r="V1050" s="140"/>
      <c r="W1050" s="140"/>
      <c r="X1050" s="140"/>
      <c r="Y1050" s="140"/>
      <c r="Z1050" s="140"/>
    </row>
    <row r="1051">
      <c r="A1051" s="140"/>
      <c r="B1051" s="140"/>
      <c r="C1051" s="107"/>
      <c r="D1051" s="107"/>
      <c r="E1051" s="107"/>
      <c r="F1051" s="107"/>
      <c r="G1051" s="140"/>
      <c r="H1051" s="140"/>
      <c r="I1051" s="140"/>
      <c r="J1051" s="140"/>
      <c r="K1051" s="140"/>
      <c r="L1051" s="140"/>
      <c r="M1051" s="140"/>
      <c r="N1051" s="140"/>
      <c r="O1051" s="140"/>
      <c r="P1051" s="140"/>
      <c r="Q1051" s="140"/>
      <c r="R1051" s="140"/>
      <c r="S1051" s="140"/>
      <c r="T1051" s="140"/>
      <c r="U1051" s="140"/>
      <c r="V1051" s="140"/>
      <c r="W1051" s="140"/>
      <c r="X1051" s="140"/>
      <c r="Y1051" s="140"/>
      <c r="Z1051" s="140"/>
    </row>
    <row r="1052">
      <c r="A1052" s="140"/>
      <c r="B1052" s="140"/>
      <c r="C1052" s="107"/>
      <c r="D1052" s="107"/>
      <c r="E1052" s="107"/>
      <c r="F1052" s="107"/>
      <c r="G1052" s="140"/>
      <c r="H1052" s="140"/>
      <c r="I1052" s="140"/>
      <c r="J1052" s="140"/>
      <c r="K1052" s="140"/>
      <c r="L1052" s="140"/>
      <c r="M1052" s="140"/>
      <c r="N1052" s="140"/>
      <c r="O1052" s="140"/>
      <c r="P1052" s="140"/>
      <c r="Q1052" s="140"/>
      <c r="R1052" s="140"/>
      <c r="S1052" s="140"/>
      <c r="T1052" s="140"/>
      <c r="U1052" s="140"/>
      <c r="V1052" s="140"/>
      <c r="W1052" s="140"/>
      <c r="X1052" s="140"/>
      <c r="Y1052" s="140"/>
      <c r="Z1052" s="140"/>
    </row>
    <row r="1053">
      <c r="A1053" s="140"/>
      <c r="B1053" s="140"/>
      <c r="C1053" s="107"/>
      <c r="D1053" s="107"/>
      <c r="E1053" s="107"/>
      <c r="F1053" s="107"/>
      <c r="G1053" s="140"/>
      <c r="H1053" s="140"/>
      <c r="I1053" s="140"/>
      <c r="J1053" s="140"/>
      <c r="K1053" s="140"/>
      <c r="L1053" s="140"/>
      <c r="M1053" s="140"/>
      <c r="N1053" s="140"/>
      <c r="O1053" s="140"/>
      <c r="P1053" s="140"/>
      <c r="Q1053" s="140"/>
      <c r="R1053" s="140"/>
      <c r="S1053" s="140"/>
      <c r="T1053" s="140"/>
      <c r="U1053" s="140"/>
      <c r="V1053" s="140"/>
      <c r="W1053" s="140"/>
      <c r="X1053" s="140"/>
      <c r="Y1053" s="140"/>
      <c r="Z1053" s="140"/>
    </row>
    <row r="1054">
      <c r="A1054" s="140"/>
      <c r="B1054" s="140"/>
      <c r="C1054" s="107"/>
      <c r="D1054" s="107"/>
      <c r="E1054" s="107"/>
      <c r="F1054" s="107"/>
      <c r="G1054" s="140"/>
      <c r="H1054" s="140"/>
      <c r="I1054" s="140"/>
      <c r="J1054" s="140"/>
      <c r="K1054" s="140"/>
      <c r="L1054" s="140"/>
      <c r="M1054" s="140"/>
      <c r="N1054" s="140"/>
      <c r="O1054" s="140"/>
      <c r="P1054" s="140"/>
      <c r="Q1054" s="140"/>
      <c r="R1054" s="140"/>
      <c r="S1054" s="140"/>
      <c r="T1054" s="140"/>
      <c r="U1054" s="140"/>
      <c r="V1054" s="140"/>
      <c r="W1054" s="140"/>
      <c r="X1054" s="140"/>
      <c r="Y1054" s="140"/>
      <c r="Z1054" s="140"/>
    </row>
    <row r="1055">
      <c r="A1055" s="140"/>
      <c r="B1055" s="140"/>
      <c r="C1055" s="107"/>
      <c r="D1055" s="107"/>
      <c r="E1055" s="107"/>
      <c r="F1055" s="107"/>
      <c r="G1055" s="140"/>
      <c r="H1055" s="140"/>
      <c r="I1055" s="140"/>
      <c r="J1055" s="140"/>
      <c r="K1055" s="140"/>
      <c r="L1055" s="140"/>
      <c r="M1055" s="140"/>
      <c r="N1055" s="140"/>
      <c r="O1055" s="140"/>
      <c r="P1055" s="140"/>
      <c r="Q1055" s="140"/>
      <c r="R1055" s="140"/>
      <c r="S1055" s="140"/>
      <c r="T1055" s="140"/>
      <c r="U1055" s="140"/>
      <c r="V1055" s="140"/>
      <c r="W1055" s="140"/>
      <c r="X1055" s="140"/>
      <c r="Y1055" s="140"/>
      <c r="Z1055" s="140"/>
    </row>
    <row r="1056">
      <c r="A1056" s="140"/>
      <c r="B1056" s="140"/>
      <c r="C1056" s="107"/>
      <c r="D1056" s="107"/>
      <c r="E1056" s="107"/>
      <c r="F1056" s="107"/>
      <c r="G1056" s="140"/>
      <c r="H1056" s="140"/>
      <c r="I1056" s="140"/>
      <c r="J1056" s="140"/>
      <c r="K1056" s="140"/>
      <c r="L1056" s="140"/>
      <c r="M1056" s="140"/>
      <c r="N1056" s="140"/>
      <c r="O1056" s="140"/>
      <c r="P1056" s="140"/>
      <c r="Q1056" s="140"/>
      <c r="R1056" s="140"/>
      <c r="S1056" s="140"/>
      <c r="T1056" s="140"/>
      <c r="U1056" s="140"/>
      <c r="V1056" s="140"/>
      <c r="W1056" s="140"/>
      <c r="X1056" s="140"/>
      <c r="Y1056" s="140"/>
      <c r="Z1056" s="140"/>
    </row>
    <row r="1057">
      <c r="A1057" s="140"/>
      <c r="B1057" s="140"/>
      <c r="C1057" s="107"/>
      <c r="D1057" s="107"/>
      <c r="E1057" s="107"/>
      <c r="F1057" s="107"/>
      <c r="G1057" s="140"/>
      <c r="H1057" s="140"/>
      <c r="I1057" s="140"/>
      <c r="J1057" s="140"/>
      <c r="K1057" s="140"/>
      <c r="L1057" s="140"/>
      <c r="M1057" s="140"/>
      <c r="N1057" s="140"/>
      <c r="O1057" s="140"/>
      <c r="P1057" s="140"/>
      <c r="Q1057" s="140"/>
      <c r="R1057" s="140"/>
      <c r="S1057" s="140"/>
      <c r="T1057" s="140"/>
      <c r="U1057" s="140"/>
      <c r="V1057" s="140"/>
      <c r="W1057" s="140"/>
      <c r="X1057" s="140"/>
      <c r="Y1057" s="140"/>
      <c r="Z1057" s="140"/>
    </row>
    <row r="1058">
      <c r="A1058" s="140"/>
      <c r="B1058" s="140"/>
      <c r="C1058" s="107"/>
      <c r="D1058" s="107"/>
      <c r="E1058" s="107"/>
      <c r="F1058" s="107"/>
      <c r="G1058" s="140"/>
      <c r="H1058" s="140"/>
      <c r="I1058" s="140"/>
      <c r="J1058" s="140"/>
      <c r="K1058" s="140"/>
      <c r="L1058" s="140"/>
      <c r="M1058" s="140"/>
      <c r="N1058" s="140"/>
      <c r="O1058" s="140"/>
      <c r="P1058" s="140"/>
      <c r="Q1058" s="140"/>
      <c r="R1058" s="140"/>
      <c r="S1058" s="140"/>
      <c r="T1058" s="140"/>
      <c r="U1058" s="140"/>
      <c r="V1058" s="140"/>
      <c r="W1058" s="140"/>
      <c r="X1058" s="140"/>
      <c r="Y1058" s="140"/>
      <c r="Z1058" s="140"/>
    </row>
    <row r="1059">
      <c r="A1059" s="140"/>
      <c r="B1059" s="140"/>
      <c r="C1059" s="107"/>
      <c r="D1059" s="107"/>
      <c r="E1059" s="107"/>
      <c r="F1059" s="107"/>
      <c r="G1059" s="140"/>
      <c r="H1059" s="140"/>
      <c r="I1059" s="140"/>
      <c r="J1059" s="140"/>
      <c r="K1059" s="140"/>
      <c r="L1059" s="140"/>
      <c r="M1059" s="140"/>
      <c r="N1059" s="140"/>
      <c r="O1059" s="140"/>
      <c r="P1059" s="140"/>
      <c r="Q1059" s="140"/>
      <c r="R1059" s="140"/>
      <c r="S1059" s="140"/>
      <c r="T1059" s="140"/>
      <c r="U1059" s="140"/>
      <c r="V1059" s="140"/>
      <c r="W1059" s="140"/>
      <c r="X1059" s="140"/>
      <c r="Y1059" s="140"/>
      <c r="Z1059" s="140"/>
    </row>
    <row r="1060">
      <c r="A1060" s="140"/>
      <c r="B1060" s="140"/>
      <c r="C1060" s="107"/>
      <c r="D1060" s="107"/>
      <c r="E1060" s="107"/>
      <c r="F1060" s="107"/>
      <c r="G1060" s="140"/>
      <c r="H1060" s="140"/>
      <c r="I1060" s="140"/>
      <c r="J1060" s="140"/>
      <c r="K1060" s="140"/>
      <c r="L1060" s="140"/>
      <c r="M1060" s="140"/>
      <c r="N1060" s="140"/>
      <c r="O1060" s="140"/>
      <c r="P1060" s="140"/>
      <c r="Q1060" s="140"/>
      <c r="R1060" s="140"/>
      <c r="S1060" s="140"/>
      <c r="T1060" s="140"/>
      <c r="U1060" s="140"/>
      <c r="V1060" s="140"/>
      <c r="W1060" s="140"/>
      <c r="X1060" s="140"/>
      <c r="Y1060" s="140"/>
      <c r="Z1060" s="140"/>
    </row>
    <row r="1061">
      <c r="A1061" s="140"/>
      <c r="B1061" s="140"/>
      <c r="C1061" s="107"/>
      <c r="D1061" s="107"/>
      <c r="E1061" s="107"/>
      <c r="F1061" s="107"/>
      <c r="G1061" s="140"/>
      <c r="H1061" s="140"/>
      <c r="I1061" s="140"/>
      <c r="J1061" s="140"/>
      <c r="K1061" s="140"/>
      <c r="L1061" s="140"/>
      <c r="M1061" s="140"/>
      <c r="N1061" s="140"/>
      <c r="O1061" s="140"/>
      <c r="P1061" s="140"/>
      <c r="Q1061" s="140"/>
      <c r="R1061" s="140"/>
      <c r="S1061" s="140"/>
      <c r="T1061" s="140"/>
      <c r="U1061" s="140"/>
      <c r="V1061" s="140"/>
      <c r="W1061" s="140"/>
      <c r="X1061" s="140"/>
      <c r="Y1061" s="140"/>
      <c r="Z1061" s="140"/>
    </row>
    <row r="1062">
      <c r="A1062" s="140"/>
      <c r="B1062" s="140"/>
      <c r="C1062" s="107"/>
      <c r="D1062" s="107"/>
      <c r="E1062" s="107"/>
      <c r="F1062" s="107"/>
      <c r="G1062" s="140"/>
      <c r="H1062" s="140"/>
      <c r="I1062" s="140"/>
      <c r="J1062" s="140"/>
      <c r="K1062" s="140"/>
      <c r="L1062" s="140"/>
      <c r="M1062" s="140"/>
      <c r="N1062" s="140"/>
      <c r="O1062" s="140"/>
      <c r="P1062" s="140"/>
      <c r="Q1062" s="140"/>
      <c r="R1062" s="140"/>
      <c r="S1062" s="140"/>
      <c r="T1062" s="140"/>
      <c r="U1062" s="140"/>
      <c r="V1062" s="140"/>
      <c r="W1062" s="140"/>
      <c r="X1062" s="140"/>
      <c r="Y1062" s="140"/>
      <c r="Z1062" s="140"/>
    </row>
    <row r="1063">
      <c r="A1063" s="140"/>
      <c r="B1063" s="140"/>
      <c r="C1063" s="107"/>
      <c r="D1063" s="107"/>
      <c r="E1063" s="107"/>
      <c r="F1063" s="107"/>
      <c r="G1063" s="140"/>
      <c r="H1063" s="140"/>
      <c r="I1063" s="140"/>
      <c r="J1063" s="140"/>
      <c r="K1063" s="140"/>
      <c r="L1063" s="140"/>
      <c r="M1063" s="140"/>
      <c r="N1063" s="140"/>
      <c r="O1063" s="140"/>
      <c r="P1063" s="140"/>
      <c r="Q1063" s="140"/>
      <c r="R1063" s="140"/>
      <c r="S1063" s="140"/>
      <c r="T1063" s="140"/>
      <c r="U1063" s="140"/>
      <c r="V1063" s="140"/>
      <c r="W1063" s="140"/>
      <c r="X1063" s="140"/>
      <c r="Y1063" s="140"/>
      <c r="Z1063" s="140"/>
    </row>
    <row r="1064">
      <c r="A1064" s="140"/>
      <c r="B1064" s="140"/>
      <c r="C1064" s="107"/>
      <c r="D1064" s="107"/>
      <c r="E1064" s="107"/>
      <c r="F1064" s="107"/>
      <c r="G1064" s="140"/>
      <c r="H1064" s="140"/>
      <c r="I1064" s="140"/>
      <c r="J1064" s="140"/>
      <c r="K1064" s="140"/>
      <c r="L1064" s="140"/>
      <c r="M1064" s="140"/>
      <c r="N1064" s="140"/>
      <c r="O1064" s="140"/>
      <c r="P1064" s="140"/>
      <c r="Q1064" s="140"/>
      <c r="R1064" s="140"/>
      <c r="S1064" s="140"/>
      <c r="T1064" s="140"/>
      <c r="U1064" s="140"/>
      <c r="V1064" s="140"/>
      <c r="W1064" s="140"/>
      <c r="X1064" s="140"/>
      <c r="Y1064" s="140"/>
      <c r="Z1064" s="140"/>
    </row>
    <row r="1065">
      <c r="A1065" s="140"/>
      <c r="B1065" s="140"/>
      <c r="C1065" s="107"/>
      <c r="D1065" s="107"/>
      <c r="E1065" s="107"/>
      <c r="F1065" s="107"/>
      <c r="G1065" s="140"/>
      <c r="H1065" s="140"/>
      <c r="I1065" s="140"/>
      <c r="J1065" s="140"/>
      <c r="K1065" s="140"/>
      <c r="L1065" s="140"/>
      <c r="M1065" s="140"/>
      <c r="N1065" s="140"/>
      <c r="O1065" s="140"/>
      <c r="P1065" s="140"/>
      <c r="Q1065" s="140"/>
      <c r="R1065" s="140"/>
      <c r="S1065" s="140"/>
      <c r="T1065" s="140"/>
      <c r="U1065" s="140"/>
      <c r="V1065" s="140"/>
      <c r="W1065" s="140"/>
      <c r="X1065" s="140"/>
      <c r="Y1065" s="140"/>
      <c r="Z1065" s="140"/>
    </row>
    <row r="1066">
      <c r="A1066" s="140"/>
      <c r="B1066" s="140"/>
      <c r="C1066" s="107"/>
      <c r="D1066" s="107"/>
      <c r="E1066" s="107"/>
      <c r="F1066" s="107"/>
      <c r="G1066" s="140"/>
      <c r="H1066" s="140"/>
      <c r="I1066" s="140"/>
      <c r="J1066" s="140"/>
      <c r="K1066" s="140"/>
      <c r="L1066" s="140"/>
      <c r="M1066" s="140"/>
      <c r="N1066" s="140"/>
      <c r="O1066" s="140"/>
      <c r="P1066" s="140"/>
      <c r="Q1066" s="140"/>
      <c r="R1066" s="140"/>
      <c r="S1066" s="140"/>
      <c r="T1066" s="140"/>
      <c r="U1066" s="140"/>
      <c r="V1066" s="140"/>
      <c r="W1066" s="140"/>
      <c r="X1066" s="140"/>
      <c r="Y1066" s="140"/>
      <c r="Z1066" s="140"/>
    </row>
    <row r="1067">
      <c r="A1067" s="140"/>
      <c r="B1067" s="140"/>
      <c r="C1067" s="107"/>
      <c r="D1067" s="107"/>
      <c r="E1067" s="107"/>
      <c r="F1067" s="107"/>
      <c r="G1067" s="140"/>
      <c r="H1067" s="140"/>
      <c r="I1067" s="140"/>
      <c r="J1067" s="140"/>
      <c r="K1067" s="140"/>
      <c r="L1067" s="140"/>
      <c r="M1067" s="140"/>
      <c r="N1067" s="140"/>
      <c r="O1067" s="140"/>
      <c r="P1067" s="140"/>
      <c r="Q1067" s="140"/>
      <c r="R1067" s="140"/>
      <c r="S1067" s="140"/>
      <c r="T1067" s="140"/>
      <c r="U1067" s="140"/>
      <c r="V1067" s="140"/>
      <c r="W1067" s="140"/>
      <c r="X1067" s="140"/>
      <c r="Y1067" s="140"/>
      <c r="Z1067" s="140"/>
    </row>
    <row r="1068">
      <c r="A1068" s="140"/>
      <c r="B1068" s="140"/>
      <c r="C1068" s="107"/>
      <c r="D1068" s="107"/>
      <c r="E1068" s="107"/>
      <c r="F1068" s="107"/>
      <c r="G1068" s="140"/>
      <c r="H1068" s="140"/>
      <c r="I1068" s="140"/>
      <c r="J1068" s="140"/>
      <c r="K1068" s="140"/>
      <c r="L1068" s="140"/>
      <c r="M1068" s="140"/>
      <c r="N1068" s="140"/>
      <c r="O1068" s="140"/>
      <c r="P1068" s="140"/>
      <c r="Q1068" s="140"/>
      <c r="R1068" s="140"/>
      <c r="S1068" s="140"/>
      <c r="T1068" s="140"/>
      <c r="U1068" s="140"/>
      <c r="V1068" s="140"/>
      <c r="W1068" s="140"/>
      <c r="X1068" s="140"/>
      <c r="Y1068" s="140"/>
      <c r="Z1068" s="140"/>
    </row>
    <row r="1069">
      <c r="A1069" s="140"/>
      <c r="B1069" s="140"/>
      <c r="C1069" s="107"/>
      <c r="D1069" s="107"/>
      <c r="E1069" s="107"/>
      <c r="F1069" s="107"/>
      <c r="G1069" s="140"/>
      <c r="H1069" s="140"/>
      <c r="I1069" s="140"/>
      <c r="J1069" s="140"/>
      <c r="K1069" s="140"/>
      <c r="L1069" s="140"/>
      <c r="M1069" s="140"/>
      <c r="N1069" s="140"/>
      <c r="O1069" s="140"/>
      <c r="P1069" s="140"/>
      <c r="Q1069" s="140"/>
      <c r="R1069" s="140"/>
      <c r="S1069" s="140"/>
      <c r="T1069" s="140"/>
      <c r="U1069" s="140"/>
      <c r="V1069" s="140"/>
      <c r="W1069" s="140"/>
      <c r="X1069" s="140"/>
      <c r="Y1069" s="140"/>
      <c r="Z1069" s="140"/>
    </row>
    <row r="1070">
      <c r="A1070" s="140"/>
      <c r="B1070" s="140"/>
      <c r="C1070" s="107"/>
      <c r="D1070" s="107"/>
      <c r="E1070" s="107"/>
      <c r="F1070" s="107"/>
      <c r="G1070" s="140"/>
      <c r="H1070" s="140"/>
      <c r="I1070" s="140"/>
      <c r="J1070" s="140"/>
      <c r="K1070" s="140"/>
      <c r="L1070" s="140"/>
      <c r="M1070" s="140"/>
      <c r="N1070" s="140"/>
      <c r="O1070" s="140"/>
      <c r="P1070" s="140"/>
      <c r="Q1070" s="140"/>
      <c r="R1070" s="140"/>
      <c r="S1070" s="140"/>
      <c r="T1070" s="140"/>
      <c r="U1070" s="140"/>
      <c r="V1070" s="140"/>
      <c r="W1070" s="140"/>
      <c r="X1070" s="140"/>
      <c r="Y1070" s="140"/>
      <c r="Z1070" s="140"/>
    </row>
    <row r="1071">
      <c r="A1071" s="140"/>
      <c r="B1071" s="140"/>
      <c r="C1071" s="107"/>
      <c r="D1071" s="107"/>
      <c r="E1071" s="107"/>
      <c r="F1071" s="107"/>
      <c r="G1071" s="140"/>
      <c r="H1071" s="140"/>
      <c r="I1071" s="140"/>
      <c r="J1071" s="140"/>
      <c r="K1071" s="140"/>
      <c r="L1071" s="140"/>
      <c r="M1071" s="140"/>
      <c r="N1071" s="140"/>
      <c r="O1071" s="140"/>
      <c r="P1071" s="140"/>
      <c r="Q1071" s="140"/>
      <c r="R1071" s="140"/>
      <c r="S1071" s="140"/>
      <c r="T1071" s="140"/>
      <c r="U1071" s="140"/>
      <c r="V1071" s="140"/>
      <c r="W1071" s="140"/>
      <c r="X1071" s="140"/>
      <c r="Y1071" s="140"/>
      <c r="Z1071" s="140"/>
    </row>
    <row r="1072">
      <c r="A1072" s="140"/>
      <c r="B1072" s="140"/>
      <c r="C1072" s="107"/>
      <c r="D1072" s="107"/>
      <c r="E1072" s="107"/>
      <c r="F1072" s="107"/>
      <c r="G1072" s="140"/>
      <c r="H1072" s="140"/>
      <c r="I1072" s="140"/>
      <c r="J1072" s="140"/>
      <c r="K1072" s="140"/>
      <c r="L1072" s="140"/>
      <c r="M1072" s="140"/>
      <c r="N1072" s="140"/>
      <c r="O1072" s="140"/>
      <c r="P1072" s="140"/>
      <c r="Q1072" s="140"/>
      <c r="R1072" s="140"/>
      <c r="S1072" s="140"/>
      <c r="T1072" s="140"/>
      <c r="U1072" s="140"/>
      <c r="V1072" s="140"/>
      <c r="W1072" s="140"/>
      <c r="X1072" s="140"/>
      <c r="Y1072" s="140"/>
      <c r="Z1072" s="140"/>
    </row>
    <row r="1073">
      <c r="A1073" s="140"/>
      <c r="B1073" s="140"/>
      <c r="C1073" s="107"/>
      <c r="D1073" s="107"/>
      <c r="E1073" s="107"/>
      <c r="F1073" s="107"/>
      <c r="G1073" s="140"/>
      <c r="H1073" s="140"/>
      <c r="I1073" s="140"/>
      <c r="J1073" s="140"/>
      <c r="K1073" s="140"/>
      <c r="L1073" s="140"/>
      <c r="M1073" s="140"/>
      <c r="N1073" s="140"/>
      <c r="O1073" s="140"/>
      <c r="P1073" s="140"/>
      <c r="Q1073" s="140"/>
      <c r="R1073" s="140"/>
      <c r="S1073" s="140"/>
      <c r="T1073" s="140"/>
      <c r="U1073" s="140"/>
      <c r="V1073" s="140"/>
      <c r="W1073" s="140"/>
      <c r="X1073" s="140"/>
      <c r="Y1073" s="140"/>
      <c r="Z1073" s="140"/>
    </row>
    <row r="1074">
      <c r="A1074" s="140"/>
      <c r="B1074" s="140"/>
      <c r="C1074" s="107"/>
      <c r="D1074" s="107"/>
      <c r="E1074" s="107"/>
      <c r="F1074" s="107"/>
      <c r="G1074" s="140"/>
      <c r="H1074" s="140"/>
      <c r="I1074" s="140"/>
      <c r="J1074" s="140"/>
      <c r="K1074" s="140"/>
      <c r="L1074" s="140"/>
      <c r="M1074" s="140"/>
      <c r="N1074" s="140"/>
      <c r="O1074" s="140"/>
      <c r="P1074" s="140"/>
      <c r="Q1074" s="140"/>
      <c r="R1074" s="140"/>
      <c r="S1074" s="140"/>
      <c r="T1074" s="140"/>
      <c r="U1074" s="140"/>
      <c r="V1074" s="140"/>
      <c r="W1074" s="140"/>
      <c r="X1074" s="140"/>
      <c r="Y1074" s="140"/>
      <c r="Z1074" s="140"/>
    </row>
    <row r="1075">
      <c r="A1075" s="140"/>
      <c r="B1075" s="140"/>
      <c r="C1075" s="107"/>
      <c r="D1075" s="107"/>
      <c r="E1075" s="107"/>
      <c r="F1075" s="107"/>
      <c r="G1075" s="140"/>
      <c r="H1075" s="140"/>
      <c r="I1075" s="140"/>
      <c r="J1075" s="140"/>
      <c r="K1075" s="140"/>
      <c r="L1075" s="140"/>
      <c r="M1075" s="140"/>
      <c r="N1075" s="140"/>
      <c r="O1075" s="140"/>
      <c r="P1075" s="140"/>
      <c r="Q1075" s="140"/>
      <c r="R1075" s="140"/>
      <c r="S1075" s="140"/>
      <c r="T1075" s="140"/>
      <c r="U1075" s="140"/>
      <c r="V1075" s="140"/>
      <c r="W1075" s="140"/>
      <c r="X1075" s="140"/>
      <c r="Y1075" s="140"/>
      <c r="Z1075" s="140"/>
    </row>
    <row r="1076">
      <c r="A1076" s="140"/>
      <c r="B1076" s="140"/>
      <c r="C1076" s="107"/>
      <c r="D1076" s="107"/>
      <c r="E1076" s="107"/>
      <c r="F1076" s="107"/>
      <c r="G1076" s="140"/>
      <c r="H1076" s="140"/>
      <c r="I1076" s="140"/>
      <c r="J1076" s="140"/>
      <c r="K1076" s="140"/>
      <c r="L1076" s="140"/>
      <c r="M1076" s="140"/>
      <c r="N1076" s="140"/>
      <c r="O1076" s="140"/>
      <c r="P1076" s="140"/>
      <c r="Q1076" s="140"/>
      <c r="R1076" s="140"/>
      <c r="S1076" s="140"/>
      <c r="T1076" s="140"/>
      <c r="U1076" s="140"/>
      <c r="V1076" s="140"/>
      <c r="W1076" s="140"/>
      <c r="X1076" s="140"/>
      <c r="Y1076" s="140"/>
      <c r="Z1076" s="140"/>
    </row>
    <row r="1077">
      <c r="A1077" s="140"/>
      <c r="B1077" s="140"/>
      <c r="C1077" s="107"/>
      <c r="D1077" s="107"/>
      <c r="E1077" s="107"/>
      <c r="F1077" s="107"/>
      <c r="G1077" s="140"/>
      <c r="H1077" s="140"/>
      <c r="I1077" s="140"/>
      <c r="J1077" s="140"/>
      <c r="K1077" s="140"/>
      <c r="L1077" s="140"/>
      <c r="M1077" s="140"/>
      <c r="N1077" s="140"/>
      <c r="O1077" s="140"/>
      <c r="P1077" s="140"/>
      <c r="Q1077" s="140"/>
      <c r="R1077" s="140"/>
      <c r="S1077" s="140"/>
      <c r="T1077" s="140"/>
      <c r="U1077" s="140"/>
      <c r="V1077" s="140"/>
      <c r="W1077" s="140"/>
      <c r="X1077" s="140"/>
      <c r="Y1077" s="140"/>
      <c r="Z1077" s="140"/>
    </row>
    <row r="1078">
      <c r="A1078" s="140"/>
      <c r="B1078" s="140"/>
      <c r="C1078" s="107"/>
      <c r="D1078" s="107"/>
      <c r="E1078" s="107"/>
      <c r="F1078" s="107"/>
      <c r="G1078" s="140"/>
      <c r="H1078" s="140"/>
      <c r="I1078" s="140"/>
      <c r="J1078" s="140"/>
      <c r="K1078" s="140"/>
      <c r="L1078" s="140"/>
      <c r="M1078" s="140"/>
      <c r="N1078" s="140"/>
      <c r="O1078" s="140"/>
      <c r="P1078" s="140"/>
      <c r="Q1078" s="140"/>
      <c r="R1078" s="140"/>
      <c r="S1078" s="140"/>
      <c r="T1078" s="140"/>
      <c r="U1078" s="140"/>
      <c r="V1078" s="140"/>
      <c r="W1078" s="140"/>
      <c r="X1078" s="140"/>
      <c r="Y1078" s="140"/>
      <c r="Z1078" s="140"/>
    </row>
    <row r="1079">
      <c r="A1079" s="140"/>
      <c r="B1079" s="140"/>
      <c r="C1079" s="107"/>
      <c r="D1079" s="107"/>
      <c r="E1079" s="107"/>
      <c r="F1079" s="107"/>
      <c r="G1079" s="140"/>
      <c r="H1079" s="140"/>
      <c r="I1079" s="140"/>
      <c r="J1079" s="140"/>
      <c r="K1079" s="140"/>
      <c r="L1079" s="140"/>
      <c r="M1079" s="140"/>
      <c r="N1079" s="140"/>
      <c r="O1079" s="140"/>
      <c r="P1079" s="140"/>
      <c r="Q1079" s="140"/>
      <c r="R1079" s="140"/>
      <c r="S1079" s="140"/>
      <c r="T1079" s="140"/>
      <c r="U1079" s="140"/>
      <c r="V1079" s="140"/>
      <c r="W1079" s="140"/>
      <c r="X1079" s="140"/>
      <c r="Y1079" s="140"/>
      <c r="Z1079" s="140"/>
    </row>
    <row r="1080">
      <c r="A1080" s="140"/>
      <c r="B1080" s="140"/>
      <c r="C1080" s="107"/>
      <c r="D1080" s="107"/>
      <c r="E1080" s="107"/>
      <c r="F1080" s="107"/>
      <c r="G1080" s="140"/>
      <c r="H1080" s="140"/>
      <c r="I1080" s="140"/>
      <c r="J1080" s="140"/>
      <c r="K1080" s="140"/>
      <c r="L1080" s="140"/>
      <c r="M1080" s="140"/>
      <c r="N1080" s="140"/>
      <c r="O1080" s="140"/>
      <c r="P1080" s="140"/>
      <c r="Q1080" s="140"/>
      <c r="R1080" s="140"/>
      <c r="S1080" s="140"/>
      <c r="T1080" s="140"/>
      <c r="U1080" s="140"/>
      <c r="V1080" s="140"/>
      <c r="W1080" s="140"/>
      <c r="X1080" s="140"/>
      <c r="Y1080" s="140"/>
      <c r="Z1080" s="140"/>
    </row>
    <row r="1081">
      <c r="A1081" s="140"/>
      <c r="B1081" s="140"/>
      <c r="C1081" s="107"/>
      <c r="D1081" s="107"/>
      <c r="E1081" s="107"/>
      <c r="F1081" s="107"/>
      <c r="G1081" s="140"/>
      <c r="H1081" s="140"/>
      <c r="I1081" s="140"/>
      <c r="J1081" s="140"/>
      <c r="K1081" s="140"/>
      <c r="L1081" s="140"/>
      <c r="M1081" s="140"/>
      <c r="N1081" s="140"/>
      <c r="O1081" s="140"/>
      <c r="P1081" s="140"/>
      <c r="Q1081" s="140"/>
      <c r="R1081" s="140"/>
      <c r="S1081" s="140"/>
      <c r="T1081" s="140"/>
      <c r="U1081" s="140"/>
      <c r="V1081" s="140"/>
      <c r="W1081" s="140"/>
      <c r="X1081" s="140"/>
      <c r="Y1081" s="140"/>
      <c r="Z1081" s="140"/>
    </row>
    <row r="1082">
      <c r="A1082" s="140"/>
      <c r="B1082" s="140"/>
      <c r="C1082" s="107"/>
      <c r="D1082" s="107"/>
      <c r="E1082" s="107"/>
      <c r="F1082" s="107"/>
      <c r="G1082" s="140"/>
      <c r="H1082" s="140"/>
      <c r="I1082" s="140"/>
      <c r="J1082" s="140"/>
      <c r="K1082" s="140"/>
      <c r="L1082" s="140"/>
      <c r="M1082" s="140"/>
      <c r="N1082" s="140"/>
      <c r="O1082" s="140"/>
      <c r="P1082" s="140"/>
      <c r="Q1082" s="140"/>
      <c r="R1082" s="140"/>
      <c r="S1082" s="140"/>
      <c r="T1082" s="140"/>
      <c r="U1082" s="140"/>
      <c r="V1082" s="140"/>
      <c r="W1082" s="140"/>
      <c r="X1082" s="140"/>
      <c r="Y1082" s="140"/>
      <c r="Z1082" s="140"/>
    </row>
    <row r="1083">
      <c r="A1083" s="140"/>
      <c r="B1083" s="140"/>
      <c r="C1083" s="107"/>
      <c r="D1083" s="107"/>
      <c r="E1083" s="107"/>
      <c r="F1083" s="107"/>
      <c r="G1083" s="140"/>
      <c r="H1083" s="140"/>
      <c r="I1083" s="140"/>
      <c r="J1083" s="140"/>
      <c r="K1083" s="140"/>
      <c r="L1083" s="140"/>
      <c r="M1083" s="140"/>
      <c r="N1083" s="140"/>
      <c r="O1083" s="140"/>
      <c r="P1083" s="140"/>
      <c r="Q1083" s="140"/>
      <c r="R1083" s="140"/>
      <c r="S1083" s="140"/>
      <c r="T1083" s="140"/>
      <c r="U1083" s="140"/>
      <c r="V1083" s="140"/>
      <c r="W1083" s="140"/>
      <c r="X1083" s="140"/>
      <c r="Y1083" s="140"/>
      <c r="Z1083" s="140"/>
    </row>
    <row r="1084">
      <c r="A1084" s="140"/>
      <c r="B1084" s="140"/>
      <c r="C1084" s="107"/>
      <c r="D1084" s="107"/>
      <c r="E1084" s="107"/>
      <c r="F1084" s="107"/>
      <c r="G1084" s="140"/>
      <c r="H1084" s="140"/>
      <c r="I1084" s="140"/>
      <c r="J1084" s="140"/>
      <c r="K1084" s="140"/>
      <c r="L1084" s="140"/>
      <c r="M1084" s="140"/>
      <c r="N1084" s="140"/>
      <c r="O1084" s="140"/>
      <c r="P1084" s="140"/>
      <c r="Q1084" s="140"/>
      <c r="R1084" s="140"/>
      <c r="S1084" s="140"/>
      <c r="T1084" s="140"/>
      <c r="U1084" s="140"/>
      <c r="V1084" s="140"/>
      <c r="W1084" s="140"/>
      <c r="X1084" s="140"/>
      <c r="Y1084" s="140"/>
      <c r="Z1084" s="140"/>
    </row>
    <row r="1085">
      <c r="A1085" s="140"/>
      <c r="B1085" s="140"/>
      <c r="C1085" s="107"/>
      <c r="D1085" s="107"/>
      <c r="E1085" s="107"/>
      <c r="F1085" s="107"/>
      <c r="G1085" s="140"/>
      <c r="H1085" s="140"/>
      <c r="I1085" s="140"/>
      <c r="J1085" s="140"/>
      <c r="K1085" s="140"/>
      <c r="L1085" s="140"/>
      <c r="M1085" s="140"/>
      <c r="N1085" s="140"/>
      <c r="O1085" s="140"/>
      <c r="P1085" s="140"/>
      <c r="Q1085" s="140"/>
      <c r="R1085" s="140"/>
      <c r="S1085" s="140"/>
      <c r="T1085" s="140"/>
      <c r="U1085" s="140"/>
      <c r="V1085" s="140"/>
      <c r="W1085" s="140"/>
      <c r="X1085" s="140"/>
      <c r="Y1085" s="140"/>
      <c r="Z1085" s="140"/>
    </row>
    <row r="1086">
      <c r="A1086" s="140"/>
      <c r="B1086" s="140"/>
      <c r="C1086" s="107"/>
      <c r="D1086" s="107"/>
      <c r="E1086" s="107"/>
      <c r="F1086" s="107"/>
      <c r="G1086" s="140"/>
      <c r="H1086" s="140"/>
      <c r="I1086" s="140"/>
      <c r="J1086" s="140"/>
      <c r="K1086" s="140"/>
      <c r="L1086" s="140"/>
      <c r="M1086" s="140"/>
      <c r="N1086" s="140"/>
      <c r="O1086" s="140"/>
      <c r="P1086" s="140"/>
      <c r="Q1086" s="140"/>
      <c r="R1086" s="140"/>
      <c r="S1086" s="140"/>
      <c r="T1086" s="140"/>
      <c r="U1086" s="140"/>
      <c r="V1086" s="140"/>
      <c r="W1086" s="140"/>
      <c r="X1086" s="140"/>
      <c r="Y1086" s="140"/>
      <c r="Z1086" s="140"/>
    </row>
    <row r="1087">
      <c r="A1087" s="140"/>
      <c r="B1087" s="140"/>
      <c r="C1087" s="107"/>
      <c r="D1087" s="107"/>
      <c r="E1087" s="107"/>
      <c r="F1087" s="107"/>
      <c r="G1087" s="140"/>
      <c r="H1087" s="140"/>
      <c r="I1087" s="140"/>
      <c r="J1087" s="140"/>
      <c r="K1087" s="140"/>
      <c r="L1087" s="140"/>
      <c r="M1087" s="140"/>
      <c r="N1087" s="140"/>
      <c r="O1087" s="140"/>
      <c r="P1087" s="140"/>
      <c r="Q1087" s="140"/>
      <c r="R1087" s="140"/>
      <c r="S1087" s="140"/>
      <c r="T1087" s="140"/>
      <c r="U1087" s="140"/>
      <c r="V1087" s="140"/>
      <c r="W1087" s="140"/>
      <c r="X1087" s="140"/>
      <c r="Y1087" s="140"/>
      <c r="Z1087" s="140"/>
    </row>
    <row r="1088">
      <c r="A1088" s="140"/>
      <c r="B1088" s="140"/>
      <c r="C1088" s="107"/>
      <c r="D1088" s="107"/>
      <c r="E1088" s="107"/>
      <c r="F1088" s="107"/>
      <c r="G1088" s="140"/>
      <c r="H1088" s="140"/>
      <c r="I1088" s="140"/>
      <c r="J1088" s="140"/>
      <c r="K1088" s="140"/>
      <c r="L1088" s="140"/>
      <c r="M1088" s="140"/>
      <c r="N1088" s="140"/>
      <c r="O1088" s="140"/>
      <c r="P1088" s="140"/>
      <c r="Q1088" s="140"/>
      <c r="R1088" s="140"/>
      <c r="S1088" s="140"/>
      <c r="T1088" s="140"/>
      <c r="U1088" s="140"/>
      <c r="V1088" s="140"/>
      <c r="W1088" s="140"/>
      <c r="X1088" s="140"/>
      <c r="Y1088" s="140"/>
      <c r="Z1088" s="140"/>
    </row>
    <row r="1089">
      <c r="A1089" s="140"/>
      <c r="B1089" s="140"/>
      <c r="C1089" s="107"/>
      <c r="D1089" s="107"/>
      <c r="E1089" s="107"/>
      <c r="F1089" s="107"/>
      <c r="G1089" s="140"/>
      <c r="H1089" s="140"/>
      <c r="I1089" s="140"/>
      <c r="J1089" s="140"/>
      <c r="K1089" s="140"/>
      <c r="L1089" s="140"/>
      <c r="M1089" s="140"/>
      <c r="N1089" s="140"/>
      <c r="O1089" s="140"/>
      <c r="P1089" s="140"/>
      <c r="Q1089" s="140"/>
      <c r="R1089" s="140"/>
      <c r="S1089" s="140"/>
      <c r="T1089" s="140"/>
      <c r="U1089" s="140"/>
      <c r="V1089" s="140"/>
      <c r="W1089" s="140"/>
      <c r="X1089" s="140"/>
      <c r="Y1089" s="140"/>
      <c r="Z1089" s="140"/>
    </row>
    <row r="1090">
      <c r="A1090" s="140"/>
      <c r="B1090" s="140"/>
      <c r="C1090" s="107"/>
      <c r="D1090" s="107"/>
      <c r="E1090" s="107"/>
      <c r="F1090" s="107"/>
      <c r="G1090" s="140"/>
      <c r="H1090" s="140"/>
      <c r="I1090" s="140"/>
      <c r="J1090" s="140"/>
      <c r="K1090" s="140"/>
      <c r="L1090" s="140"/>
      <c r="M1090" s="140"/>
      <c r="N1090" s="140"/>
      <c r="O1090" s="140"/>
      <c r="P1090" s="140"/>
      <c r="Q1090" s="140"/>
      <c r="R1090" s="140"/>
      <c r="S1090" s="140"/>
      <c r="T1090" s="140"/>
      <c r="U1090" s="140"/>
      <c r="V1090" s="140"/>
      <c r="W1090" s="140"/>
      <c r="X1090" s="140"/>
      <c r="Y1090" s="140"/>
      <c r="Z1090" s="140"/>
    </row>
    <row r="1091">
      <c r="A1091" s="140"/>
      <c r="B1091" s="140"/>
      <c r="C1091" s="107"/>
      <c r="D1091" s="107"/>
      <c r="E1091" s="107"/>
      <c r="F1091" s="107"/>
      <c r="G1091" s="140"/>
      <c r="H1091" s="140"/>
      <c r="I1091" s="140"/>
      <c r="J1091" s="140"/>
      <c r="K1091" s="140"/>
      <c r="L1091" s="140"/>
      <c r="M1091" s="140"/>
      <c r="N1091" s="140"/>
      <c r="O1091" s="140"/>
      <c r="P1091" s="140"/>
      <c r="Q1091" s="140"/>
      <c r="R1091" s="140"/>
      <c r="S1091" s="140"/>
      <c r="T1091" s="140"/>
      <c r="U1091" s="140"/>
      <c r="V1091" s="140"/>
      <c r="W1091" s="140"/>
      <c r="X1091" s="140"/>
      <c r="Y1091" s="140"/>
      <c r="Z1091" s="140"/>
    </row>
    <row r="1092">
      <c r="A1092" s="140"/>
      <c r="B1092" s="140"/>
      <c r="C1092" s="107"/>
      <c r="D1092" s="107"/>
      <c r="E1092" s="107"/>
      <c r="F1092" s="107"/>
      <c r="G1092" s="140"/>
      <c r="H1092" s="140"/>
      <c r="I1092" s="140"/>
      <c r="J1092" s="140"/>
      <c r="K1092" s="140"/>
      <c r="L1092" s="140"/>
      <c r="M1092" s="140"/>
      <c r="N1092" s="140"/>
      <c r="O1092" s="140"/>
      <c r="P1092" s="140"/>
      <c r="Q1092" s="140"/>
      <c r="R1092" s="140"/>
      <c r="S1092" s="140"/>
      <c r="T1092" s="140"/>
      <c r="U1092" s="140"/>
      <c r="V1092" s="140"/>
      <c r="W1092" s="140"/>
      <c r="X1092" s="140"/>
      <c r="Y1092" s="140"/>
      <c r="Z1092" s="140"/>
    </row>
    <row r="1093">
      <c r="A1093" s="140"/>
      <c r="B1093" s="140"/>
      <c r="C1093" s="107"/>
      <c r="D1093" s="107"/>
      <c r="E1093" s="107"/>
      <c r="F1093" s="107"/>
      <c r="G1093" s="140"/>
      <c r="H1093" s="140"/>
      <c r="I1093" s="140"/>
      <c r="J1093" s="140"/>
      <c r="K1093" s="140"/>
      <c r="L1093" s="140"/>
      <c r="M1093" s="140"/>
      <c r="N1093" s="140"/>
      <c r="O1093" s="140"/>
      <c r="P1093" s="140"/>
      <c r="Q1093" s="140"/>
      <c r="R1093" s="140"/>
      <c r="S1093" s="140"/>
      <c r="T1093" s="140"/>
      <c r="U1093" s="140"/>
      <c r="V1093" s="140"/>
      <c r="W1093" s="140"/>
      <c r="X1093" s="140"/>
      <c r="Y1093" s="140"/>
      <c r="Z1093" s="140"/>
    </row>
    <row r="1094">
      <c r="A1094" s="140"/>
      <c r="B1094" s="140"/>
      <c r="C1094" s="107"/>
      <c r="D1094" s="107"/>
      <c r="E1094" s="107"/>
      <c r="F1094" s="107"/>
      <c r="G1094" s="140"/>
      <c r="H1094" s="140"/>
      <c r="I1094" s="140"/>
      <c r="J1094" s="140"/>
      <c r="K1094" s="140"/>
      <c r="L1094" s="140"/>
      <c r="M1094" s="140"/>
      <c r="N1094" s="140"/>
      <c r="O1094" s="140"/>
      <c r="P1094" s="140"/>
      <c r="Q1094" s="140"/>
      <c r="R1094" s="140"/>
      <c r="S1094" s="140"/>
      <c r="T1094" s="140"/>
      <c r="U1094" s="140"/>
      <c r="V1094" s="140"/>
      <c r="W1094" s="140"/>
      <c r="X1094" s="140"/>
      <c r="Y1094" s="140"/>
      <c r="Z1094" s="140"/>
    </row>
    <row r="1095">
      <c r="A1095" s="140"/>
      <c r="B1095" s="140"/>
      <c r="C1095" s="107"/>
      <c r="D1095" s="107"/>
      <c r="E1095" s="107"/>
      <c r="F1095" s="107"/>
      <c r="G1095" s="140"/>
      <c r="H1095" s="140"/>
      <c r="I1095" s="140"/>
      <c r="J1095" s="140"/>
      <c r="K1095" s="140"/>
      <c r="L1095" s="140"/>
      <c r="M1095" s="140"/>
      <c r="N1095" s="140"/>
      <c r="O1095" s="140"/>
      <c r="P1095" s="140"/>
      <c r="Q1095" s="140"/>
      <c r="R1095" s="140"/>
      <c r="S1095" s="140"/>
      <c r="T1095" s="140"/>
      <c r="U1095" s="140"/>
      <c r="V1095" s="140"/>
      <c r="W1095" s="140"/>
      <c r="X1095" s="140"/>
      <c r="Y1095" s="140"/>
      <c r="Z1095" s="140"/>
    </row>
    <row r="1096">
      <c r="A1096" s="140"/>
      <c r="B1096" s="140"/>
      <c r="C1096" s="107"/>
      <c r="D1096" s="107"/>
      <c r="E1096" s="107"/>
      <c r="F1096" s="107"/>
      <c r="G1096" s="140"/>
      <c r="H1096" s="140"/>
      <c r="I1096" s="140"/>
      <c r="J1096" s="140"/>
      <c r="K1096" s="140"/>
      <c r="L1096" s="140"/>
      <c r="M1096" s="140"/>
      <c r="N1096" s="140"/>
      <c r="O1096" s="140"/>
      <c r="P1096" s="140"/>
      <c r="Q1096" s="140"/>
      <c r="R1096" s="140"/>
      <c r="S1096" s="140"/>
      <c r="T1096" s="140"/>
      <c r="U1096" s="140"/>
      <c r="V1096" s="140"/>
      <c r="W1096" s="140"/>
      <c r="X1096" s="140"/>
      <c r="Y1096" s="140"/>
      <c r="Z1096" s="140"/>
    </row>
    <row r="1097">
      <c r="A1097" s="140"/>
      <c r="B1097" s="140"/>
      <c r="C1097" s="107"/>
      <c r="D1097" s="107"/>
      <c r="E1097" s="107"/>
      <c r="F1097" s="107"/>
      <c r="G1097" s="140"/>
      <c r="H1097" s="140"/>
      <c r="I1097" s="140"/>
      <c r="J1097" s="140"/>
      <c r="K1097" s="140"/>
      <c r="L1097" s="140"/>
      <c r="M1097" s="140"/>
      <c r="N1097" s="140"/>
      <c r="O1097" s="140"/>
      <c r="P1097" s="140"/>
      <c r="Q1097" s="140"/>
      <c r="R1097" s="140"/>
      <c r="S1097" s="140"/>
      <c r="T1097" s="140"/>
      <c r="U1097" s="140"/>
      <c r="V1097" s="140"/>
      <c r="W1097" s="140"/>
      <c r="X1097" s="140"/>
      <c r="Y1097" s="140"/>
      <c r="Z1097" s="140"/>
    </row>
    <row r="1098">
      <c r="A1098" s="140"/>
      <c r="B1098" s="140"/>
      <c r="C1098" s="107"/>
      <c r="D1098" s="107"/>
      <c r="E1098" s="107"/>
      <c r="F1098" s="107"/>
      <c r="G1098" s="140"/>
      <c r="H1098" s="140"/>
      <c r="I1098" s="140"/>
      <c r="J1098" s="140"/>
      <c r="K1098" s="140"/>
      <c r="L1098" s="140"/>
      <c r="M1098" s="140"/>
      <c r="N1098" s="140"/>
      <c r="O1098" s="140"/>
      <c r="P1098" s="140"/>
      <c r="Q1098" s="140"/>
      <c r="R1098" s="140"/>
      <c r="S1098" s="140"/>
      <c r="T1098" s="140"/>
      <c r="U1098" s="140"/>
      <c r="V1098" s="140"/>
      <c r="W1098" s="140"/>
      <c r="X1098" s="140"/>
      <c r="Y1098" s="140"/>
      <c r="Z1098" s="140"/>
    </row>
    <row r="1099">
      <c r="A1099" s="140"/>
      <c r="B1099" s="140"/>
      <c r="C1099" s="107"/>
      <c r="D1099" s="107"/>
      <c r="E1099" s="107"/>
      <c r="F1099" s="107"/>
      <c r="G1099" s="140"/>
      <c r="H1099" s="140"/>
      <c r="I1099" s="140"/>
      <c r="J1099" s="140"/>
      <c r="K1099" s="140"/>
      <c r="L1099" s="140"/>
      <c r="M1099" s="140"/>
      <c r="N1099" s="140"/>
      <c r="O1099" s="140"/>
      <c r="P1099" s="140"/>
      <c r="Q1099" s="140"/>
      <c r="R1099" s="140"/>
      <c r="S1099" s="140"/>
      <c r="T1099" s="140"/>
      <c r="U1099" s="140"/>
      <c r="V1099" s="140"/>
      <c r="W1099" s="140"/>
      <c r="X1099" s="140"/>
      <c r="Y1099" s="140"/>
      <c r="Z1099" s="140"/>
    </row>
    <row r="1100">
      <c r="A1100" s="140"/>
      <c r="B1100" s="140"/>
      <c r="C1100" s="107"/>
      <c r="D1100" s="107"/>
      <c r="E1100" s="107"/>
      <c r="F1100" s="107"/>
      <c r="G1100" s="140"/>
      <c r="H1100" s="140"/>
      <c r="I1100" s="140"/>
      <c r="J1100" s="140"/>
      <c r="K1100" s="140"/>
      <c r="L1100" s="140"/>
      <c r="M1100" s="140"/>
      <c r="N1100" s="140"/>
      <c r="O1100" s="140"/>
      <c r="P1100" s="140"/>
      <c r="Q1100" s="140"/>
      <c r="R1100" s="140"/>
      <c r="S1100" s="140"/>
      <c r="T1100" s="140"/>
      <c r="U1100" s="140"/>
      <c r="V1100" s="140"/>
      <c r="W1100" s="140"/>
      <c r="X1100" s="140"/>
      <c r="Y1100" s="140"/>
      <c r="Z1100" s="140"/>
    </row>
    <row r="1101">
      <c r="A1101" s="140"/>
      <c r="B1101" s="140"/>
      <c r="C1101" s="107"/>
      <c r="D1101" s="107"/>
      <c r="E1101" s="107"/>
      <c r="F1101" s="107"/>
      <c r="G1101" s="140"/>
      <c r="H1101" s="140"/>
      <c r="I1101" s="140"/>
      <c r="J1101" s="140"/>
      <c r="K1101" s="140"/>
      <c r="L1101" s="140"/>
      <c r="M1101" s="140"/>
      <c r="N1101" s="140"/>
      <c r="O1101" s="140"/>
      <c r="P1101" s="140"/>
      <c r="Q1101" s="140"/>
      <c r="R1101" s="140"/>
      <c r="S1101" s="140"/>
      <c r="T1101" s="140"/>
      <c r="U1101" s="140"/>
      <c r="V1101" s="140"/>
      <c r="W1101" s="140"/>
      <c r="X1101" s="140"/>
      <c r="Y1101" s="140"/>
      <c r="Z1101" s="140"/>
    </row>
    <row r="1102">
      <c r="A1102" s="140"/>
      <c r="B1102" s="140"/>
      <c r="C1102" s="107"/>
      <c r="D1102" s="107"/>
      <c r="E1102" s="107"/>
      <c r="F1102" s="107"/>
      <c r="G1102" s="140"/>
      <c r="H1102" s="140"/>
      <c r="I1102" s="140"/>
      <c r="J1102" s="140"/>
      <c r="K1102" s="140"/>
      <c r="L1102" s="140"/>
      <c r="M1102" s="140"/>
      <c r="N1102" s="140"/>
      <c r="O1102" s="140"/>
      <c r="P1102" s="140"/>
      <c r="Q1102" s="140"/>
      <c r="R1102" s="140"/>
      <c r="S1102" s="140"/>
      <c r="T1102" s="140"/>
      <c r="U1102" s="140"/>
      <c r="V1102" s="140"/>
      <c r="W1102" s="140"/>
      <c r="X1102" s="140"/>
      <c r="Y1102" s="140"/>
      <c r="Z1102" s="140"/>
    </row>
    <row r="1103">
      <c r="A1103" s="140"/>
      <c r="B1103" s="140"/>
      <c r="C1103" s="107"/>
      <c r="D1103" s="107"/>
      <c r="E1103" s="107"/>
      <c r="F1103" s="107"/>
      <c r="G1103" s="140"/>
      <c r="H1103" s="140"/>
      <c r="I1103" s="140"/>
      <c r="J1103" s="140"/>
      <c r="K1103" s="140"/>
      <c r="L1103" s="140"/>
      <c r="M1103" s="140"/>
      <c r="N1103" s="140"/>
      <c r="O1103" s="140"/>
      <c r="P1103" s="140"/>
      <c r="Q1103" s="140"/>
      <c r="R1103" s="140"/>
      <c r="S1103" s="140"/>
      <c r="T1103" s="140"/>
      <c r="U1103" s="140"/>
      <c r="V1103" s="140"/>
      <c r="W1103" s="140"/>
      <c r="X1103" s="140"/>
      <c r="Y1103" s="140"/>
      <c r="Z1103" s="140"/>
    </row>
    <row r="1104">
      <c r="A1104" s="140"/>
      <c r="B1104" s="140"/>
      <c r="C1104" s="107"/>
      <c r="D1104" s="107"/>
      <c r="E1104" s="107"/>
      <c r="F1104" s="107"/>
      <c r="G1104" s="140"/>
      <c r="H1104" s="140"/>
      <c r="I1104" s="140"/>
      <c r="J1104" s="140"/>
      <c r="K1104" s="140"/>
      <c r="L1104" s="140"/>
      <c r="M1104" s="140"/>
      <c r="N1104" s="140"/>
      <c r="O1104" s="140"/>
      <c r="P1104" s="140"/>
      <c r="Q1104" s="140"/>
      <c r="R1104" s="140"/>
      <c r="S1104" s="140"/>
      <c r="T1104" s="140"/>
      <c r="U1104" s="140"/>
      <c r="V1104" s="140"/>
      <c r="W1104" s="140"/>
      <c r="X1104" s="140"/>
      <c r="Y1104" s="140"/>
      <c r="Z1104" s="140"/>
    </row>
    <row r="1105">
      <c r="A1105" s="140"/>
      <c r="B1105" s="140"/>
      <c r="C1105" s="107"/>
      <c r="D1105" s="107"/>
      <c r="E1105" s="107"/>
      <c r="F1105" s="107"/>
      <c r="G1105" s="140"/>
      <c r="H1105" s="140"/>
      <c r="I1105" s="140"/>
      <c r="J1105" s="140"/>
      <c r="K1105" s="140"/>
      <c r="L1105" s="140"/>
      <c r="M1105" s="140"/>
      <c r="N1105" s="140"/>
      <c r="O1105" s="140"/>
      <c r="P1105" s="140"/>
      <c r="Q1105" s="140"/>
      <c r="R1105" s="140"/>
      <c r="S1105" s="140"/>
      <c r="T1105" s="140"/>
      <c r="U1105" s="140"/>
      <c r="V1105" s="140"/>
      <c r="W1105" s="140"/>
      <c r="X1105" s="140"/>
      <c r="Y1105" s="140"/>
      <c r="Z1105" s="140"/>
    </row>
    <row r="1106">
      <c r="A1106" s="140"/>
      <c r="B1106" s="140"/>
      <c r="C1106" s="107"/>
      <c r="D1106" s="107"/>
      <c r="E1106" s="107"/>
      <c r="F1106" s="107"/>
      <c r="G1106" s="140"/>
      <c r="H1106" s="140"/>
      <c r="I1106" s="140"/>
      <c r="J1106" s="140"/>
      <c r="K1106" s="140"/>
      <c r="L1106" s="140"/>
      <c r="M1106" s="140"/>
      <c r="N1106" s="140"/>
      <c r="O1106" s="140"/>
      <c r="P1106" s="140"/>
      <c r="Q1106" s="140"/>
      <c r="R1106" s="140"/>
      <c r="S1106" s="140"/>
      <c r="T1106" s="140"/>
      <c r="U1106" s="140"/>
      <c r="V1106" s="140"/>
      <c r="W1106" s="140"/>
      <c r="X1106" s="140"/>
      <c r="Y1106" s="140"/>
      <c r="Z1106" s="140"/>
    </row>
    <row r="1107">
      <c r="A1107" s="140"/>
      <c r="B1107" s="140"/>
      <c r="C1107" s="107"/>
      <c r="D1107" s="107"/>
      <c r="E1107" s="107"/>
      <c r="F1107" s="107"/>
      <c r="G1107" s="140"/>
      <c r="H1107" s="140"/>
      <c r="I1107" s="140"/>
      <c r="J1107" s="140"/>
      <c r="K1107" s="140"/>
      <c r="L1107" s="140"/>
      <c r="M1107" s="140"/>
      <c r="N1107" s="140"/>
      <c r="O1107" s="140"/>
      <c r="P1107" s="140"/>
      <c r="Q1107" s="140"/>
      <c r="R1107" s="140"/>
      <c r="S1107" s="140"/>
      <c r="T1107" s="140"/>
      <c r="U1107" s="140"/>
      <c r="V1107" s="140"/>
      <c r="W1107" s="140"/>
      <c r="X1107" s="140"/>
      <c r="Y1107" s="140"/>
      <c r="Z1107" s="140"/>
    </row>
    <row r="1108">
      <c r="A1108" s="140"/>
      <c r="B1108" s="140"/>
      <c r="C1108" s="107"/>
      <c r="D1108" s="107"/>
      <c r="E1108" s="107"/>
      <c r="F1108" s="107"/>
      <c r="G1108" s="140"/>
      <c r="H1108" s="140"/>
      <c r="I1108" s="140"/>
      <c r="J1108" s="140"/>
      <c r="K1108" s="140"/>
      <c r="L1108" s="140"/>
      <c r="M1108" s="140"/>
      <c r="N1108" s="140"/>
      <c r="O1108" s="140"/>
      <c r="P1108" s="140"/>
      <c r="Q1108" s="140"/>
      <c r="R1108" s="140"/>
      <c r="S1108" s="140"/>
      <c r="T1108" s="140"/>
      <c r="U1108" s="140"/>
      <c r="V1108" s="140"/>
      <c r="W1108" s="140"/>
      <c r="X1108" s="140"/>
      <c r="Y1108" s="140"/>
      <c r="Z1108" s="140"/>
    </row>
    <row r="1109">
      <c r="A1109" s="140"/>
      <c r="B1109" s="140"/>
      <c r="C1109" s="107"/>
      <c r="D1109" s="107"/>
      <c r="E1109" s="107"/>
      <c r="F1109" s="107"/>
      <c r="G1109" s="140"/>
      <c r="H1109" s="140"/>
      <c r="I1109" s="140"/>
      <c r="J1109" s="140"/>
      <c r="K1109" s="140"/>
      <c r="L1109" s="140"/>
      <c r="M1109" s="140"/>
      <c r="N1109" s="140"/>
      <c r="O1109" s="140"/>
      <c r="P1109" s="140"/>
      <c r="Q1109" s="140"/>
      <c r="R1109" s="140"/>
      <c r="S1109" s="140"/>
      <c r="T1109" s="140"/>
      <c r="U1109" s="140"/>
      <c r="V1109" s="140"/>
      <c r="W1109" s="140"/>
      <c r="X1109" s="140"/>
      <c r="Y1109" s="140"/>
      <c r="Z1109" s="140"/>
    </row>
    <row r="1110">
      <c r="A1110" s="140"/>
      <c r="B1110" s="140"/>
      <c r="C1110" s="107"/>
      <c r="D1110" s="107"/>
      <c r="E1110" s="107"/>
      <c r="F1110" s="107"/>
      <c r="G1110" s="140"/>
      <c r="H1110" s="140"/>
      <c r="I1110" s="140"/>
      <c r="J1110" s="140"/>
      <c r="K1110" s="140"/>
      <c r="L1110" s="140"/>
      <c r="M1110" s="140"/>
      <c r="N1110" s="140"/>
      <c r="O1110" s="140"/>
      <c r="P1110" s="140"/>
      <c r="Q1110" s="140"/>
      <c r="R1110" s="140"/>
      <c r="S1110" s="140"/>
      <c r="T1110" s="140"/>
      <c r="U1110" s="140"/>
      <c r="V1110" s="140"/>
      <c r="W1110" s="140"/>
      <c r="X1110" s="140"/>
      <c r="Y1110" s="140"/>
      <c r="Z1110" s="140"/>
    </row>
    <row r="1111">
      <c r="A1111" s="140"/>
      <c r="B1111" s="140"/>
      <c r="C1111" s="107"/>
      <c r="D1111" s="107"/>
      <c r="E1111" s="107"/>
      <c r="F1111" s="107"/>
      <c r="G1111" s="140"/>
      <c r="H1111" s="140"/>
      <c r="I1111" s="140"/>
      <c r="J1111" s="140"/>
      <c r="K1111" s="140"/>
      <c r="L1111" s="140"/>
      <c r="M1111" s="140"/>
      <c r="N1111" s="140"/>
      <c r="O1111" s="140"/>
      <c r="P1111" s="140"/>
      <c r="Q1111" s="140"/>
      <c r="R1111" s="140"/>
      <c r="S1111" s="140"/>
      <c r="T1111" s="140"/>
      <c r="U1111" s="140"/>
      <c r="V1111" s="140"/>
      <c r="W1111" s="140"/>
      <c r="X1111" s="140"/>
      <c r="Y1111" s="140"/>
      <c r="Z1111" s="140"/>
    </row>
    <row r="1112">
      <c r="A1112" s="140"/>
      <c r="B1112" s="140"/>
      <c r="C1112" s="107"/>
      <c r="D1112" s="107"/>
      <c r="E1112" s="107"/>
      <c r="F1112" s="107"/>
      <c r="G1112" s="140"/>
      <c r="H1112" s="140"/>
      <c r="I1112" s="140"/>
      <c r="J1112" s="140"/>
      <c r="K1112" s="140"/>
      <c r="L1112" s="140"/>
      <c r="M1112" s="140"/>
      <c r="N1112" s="140"/>
      <c r="O1112" s="140"/>
      <c r="P1112" s="140"/>
      <c r="Q1112" s="140"/>
      <c r="R1112" s="140"/>
      <c r="S1112" s="140"/>
      <c r="T1112" s="140"/>
      <c r="U1112" s="140"/>
      <c r="V1112" s="140"/>
      <c r="W1112" s="140"/>
      <c r="X1112" s="140"/>
      <c r="Y1112" s="140"/>
      <c r="Z1112" s="140"/>
    </row>
    <row r="1113">
      <c r="A1113" s="140"/>
      <c r="B1113" s="140"/>
      <c r="C1113" s="107"/>
      <c r="D1113" s="107"/>
      <c r="E1113" s="107"/>
      <c r="F1113" s="107"/>
      <c r="G1113" s="140"/>
      <c r="H1113" s="140"/>
      <c r="I1113" s="140"/>
      <c r="J1113" s="140"/>
      <c r="K1113" s="140"/>
      <c r="L1113" s="140"/>
      <c r="M1113" s="140"/>
      <c r="N1113" s="140"/>
      <c r="O1113" s="140"/>
      <c r="P1113" s="140"/>
      <c r="Q1113" s="140"/>
      <c r="R1113" s="140"/>
      <c r="S1113" s="140"/>
      <c r="T1113" s="140"/>
      <c r="U1113" s="140"/>
      <c r="V1113" s="140"/>
      <c r="W1113" s="140"/>
      <c r="X1113" s="140"/>
      <c r="Y1113" s="140"/>
      <c r="Z1113" s="140"/>
    </row>
    <row r="1114">
      <c r="A1114" s="140"/>
      <c r="B1114" s="140"/>
      <c r="C1114" s="107"/>
      <c r="D1114" s="107"/>
      <c r="E1114" s="107"/>
      <c r="F1114" s="107"/>
      <c r="G1114" s="140"/>
      <c r="H1114" s="140"/>
      <c r="I1114" s="140"/>
      <c r="J1114" s="140"/>
      <c r="K1114" s="140"/>
      <c r="L1114" s="140"/>
      <c r="M1114" s="140"/>
      <c r="N1114" s="140"/>
      <c r="O1114" s="140"/>
      <c r="P1114" s="140"/>
      <c r="Q1114" s="140"/>
      <c r="R1114" s="140"/>
      <c r="S1114" s="140"/>
      <c r="T1114" s="140"/>
      <c r="U1114" s="140"/>
      <c r="V1114" s="140"/>
      <c r="W1114" s="140"/>
      <c r="X1114" s="140"/>
      <c r="Y1114" s="140"/>
      <c r="Z1114" s="140"/>
    </row>
    <row r="1115">
      <c r="A1115" s="140"/>
      <c r="B1115" s="140"/>
      <c r="C1115" s="107"/>
      <c r="D1115" s="107"/>
      <c r="E1115" s="107"/>
      <c r="F1115" s="107"/>
      <c r="G1115" s="140"/>
      <c r="H1115" s="140"/>
      <c r="I1115" s="140"/>
      <c r="J1115" s="140"/>
      <c r="K1115" s="140"/>
      <c r="L1115" s="140"/>
      <c r="M1115" s="140"/>
      <c r="N1115" s="140"/>
      <c r="O1115" s="140"/>
      <c r="P1115" s="140"/>
      <c r="Q1115" s="140"/>
      <c r="R1115" s="140"/>
      <c r="S1115" s="140"/>
      <c r="T1115" s="140"/>
      <c r="U1115" s="140"/>
      <c r="V1115" s="140"/>
      <c r="W1115" s="140"/>
      <c r="X1115" s="140"/>
      <c r="Y1115" s="140"/>
      <c r="Z1115" s="140"/>
    </row>
    <row r="1116">
      <c r="A1116" s="140"/>
      <c r="B1116" s="140"/>
      <c r="C1116" s="107"/>
      <c r="D1116" s="107"/>
      <c r="E1116" s="107"/>
      <c r="F1116" s="107"/>
      <c r="G1116" s="140"/>
      <c r="H1116" s="140"/>
      <c r="I1116" s="140"/>
      <c r="J1116" s="140"/>
      <c r="K1116" s="140"/>
      <c r="L1116" s="140"/>
      <c r="M1116" s="140"/>
      <c r="N1116" s="140"/>
      <c r="O1116" s="140"/>
      <c r="P1116" s="140"/>
      <c r="Q1116" s="140"/>
      <c r="R1116" s="140"/>
      <c r="S1116" s="140"/>
      <c r="T1116" s="140"/>
      <c r="U1116" s="140"/>
      <c r="V1116" s="140"/>
      <c r="W1116" s="140"/>
      <c r="X1116" s="140"/>
      <c r="Y1116" s="140"/>
      <c r="Z1116" s="140"/>
    </row>
    <row r="1117">
      <c r="A1117" s="140"/>
      <c r="B1117" s="140"/>
      <c r="C1117" s="107"/>
      <c r="D1117" s="107"/>
      <c r="E1117" s="107"/>
      <c r="F1117" s="107"/>
      <c r="G1117" s="140"/>
      <c r="H1117" s="140"/>
      <c r="I1117" s="140"/>
      <c r="J1117" s="140"/>
      <c r="K1117" s="140"/>
      <c r="L1117" s="140"/>
      <c r="M1117" s="140"/>
      <c r="N1117" s="140"/>
      <c r="O1117" s="140"/>
      <c r="P1117" s="140"/>
      <c r="Q1117" s="140"/>
      <c r="R1117" s="140"/>
      <c r="S1117" s="140"/>
      <c r="T1117" s="140"/>
      <c r="U1117" s="140"/>
      <c r="V1117" s="140"/>
      <c r="W1117" s="140"/>
      <c r="X1117" s="140"/>
      <c r="Y1117" s="140"/>
      <c r="Z1117" s="140"/>
    </row>
    <row r="1118">
      <c r="A1118" s="140"/>
      <c r="B1118" s="140"/>
      <c r="C1118" s="107"/>
      <c r="D1118" s="107"/>
      <c r="E1118" s="107"/>
      <c r="F1118" s="107"/>
      <c r="G1118" s="140"/>
      <c r="H1118" s="140"/>
      <c r="I1118" s="140"/>
      <c r="J1118" s="140"/>
      <c r="K1118" s="140"/>
      <c r="L1118" s="140"/>
      <c r="M1118" s="140"/>
      <c r="N1118" s="140"/>
      <c r="O1118" s="140"/>
      <c r="P1118" s="140"/>
      <c r="Q1118" s="140"/>
      <c r="R1118" s="140"/>
      <c r="S1118" s="140"/>
      <c r="T1118" s="140"/>
      <c r="U1118" s="140"/>
      <c r="V1118" s="140"/>
      <c r="W1118" s="140"/>
      <c r="X1118" s="140"/>
      <c r="Y1118" s="140"/>
      <c r="Z1118" s="140"/>
    </row>
    <row r="1119">
      <c r="A1119" s="140"/>
      <c r="B1119" s="140"/>
      <c r="C1119" s="107"/>
      <c r="D1119" s="107"/>
      <c r="E1119" s="107"/>
      <c r="F1119" s="107"/>
      <c r="G1119" s="140"/>
      <c r="H1119" s="140"/>
      <c r="I1119" s="140"/>
      <c r="J1119" s="140"/>
      <c r="K1119" s="140"/>
      <c r="L1119" s="140"/>
      <c r="M1119" s="140"/>
      <c r="N1119" s="140"/>
      <c r="O1119" s="140"/>
      <c r="P1119" s="140"/>
      <c r="Q1119" s="140"/>
      <c r="R1119" s="140"/>
      <c r="S1119" s="140"/>
      <c r="T1119" s="140"/>
      <c r="U1119" s="140"/>
      <c r="V1119" s="140"/>
      <c r="W1119" s="140"/>
      <c r="X1119" s="140"/>
      <c r="Y1119" s="140"/>
      <c r="Z1119" s="140"/>
    </row>
    <row r="1120">
      <c r="A1120" s="140"/>
      <c r="B1120" s="140"/>
      <c r="C1120" s="107"/>
      <c r="D1120" s="107"/>
      <c r="E1120" s="107"/>
      <c r="F1120" s="107"/>
      <c r="G1120" s="140"/>
      <c r="H1120" s="140"/>
      <c r="I1120" s="140"/>
      <c r="J1120" s="140"/>
      <c r="K1120" s="140"/>
      <c r="L1120" s="140"/>
      <c r="M1120" s="140"/>
      <c r="N1120" s="140"/>
      <c r="O1120" s="140"/>
      <c r="P1120" s="140"/>
      <c r="Q1120" s="140"/>
      <c r="R1120" s="140"/>
      <c r="S1120" s="140"/>
      <c r="T1120" s="140"/>
      <c r="U1120" s="140"/>
      <c r="V1120" s="140"/>
      <c r="W1120" s="140"/>
      <c r="X1120" s="140"/>
      <c r="Y1120" s="140"/>
      <c r="Z1120" s="140"/>
    </row>
    <row r="1121">
      <c r="A1121" s="140"/>
      <c r="B1121" s="140"/>
      <c r="C1121" s="107"/>
      <c r="D1121" s="107"/>
      <c r="E1121" s="107"/>
      <c r="F1121" s="107"/>
      <c r="G1121" s="140"/>
      <c r="H1121" s="140"/>
      <c r="I1121" s="140"/>
      <c r="J1121" s="140"/>
      <c r="K1121" s="140"/>
      <c r="L1121" s="140"/>
      <c r="M1121" s="140"/>
      <c r="N1121" s="140"/>
      <c r="O1121" s="140"/>
      <c r="P1121" s="140"/>
      <c r="Q1121" s="140"/>
      <c r="R1121" s="140"/>
      <c r="S1121" s="140"/>
      <c r="T1121" s="140"/>
      <c r="U1121" s="140"/>
      <c r="V1121" s="140"/>
      <c r="W1121" s="140"/>
      <c r="X1121" s="140"/>
      <c r="Y1121" s="140"/>
      <c r="Z1121" s="140"/>
    </row>
    <row r="1122">
      <c r="A1122" s="140"/>
      <c r="B1122" s="140"/>
      <c r="C1122" s="107"/>
      <c r="D1122" s="107"/>
      <c r="E1122" s="107"/>
      <c r="F1122" s="107"/>
      <c r="G1122" s="140"/>
      <c r="H1122" s="140"/>
      <c r="I1122" s="140"/>
      <c r="J1122" s="140"/>
      <c r="K1122" s="140"/>
      <c r="L1122" s="140"/>
      <c r="M1122" s="140"/>
      <c r="N1122" s="140"/>
      <c r="O1122" s="140"/>
      <c r="P1122" s="140"/>
      <c r="Q1122" s="140"/>
      <c r="R1122" s="140"/>
      <c r="S1122" s="140"/>
      <c r="T1122" s="140"/>
      <c r="U1122" s="140"/>
      <c r="V1122" s="140"/>
      <c r="W1122" s="140"/>
      <c r="X1122" s="140"/>
      <c r="Y1122" s="140"/>
      <c r="Z1122" s="140"/>
    </row>
    <row r="1123">
      <c r="A1123" s="140"/>
      <c r="B1123" s="140"/>
      <c r="C1123" s="107"/>
      <c r="D1123" s="107"/>
      <c r="E1123" s="107"/>
      <c r="F1123" s="107"/>
      <c r="G1123" s="140"/>
      <c r="H1123" s="140"/>
      <c r="I1123" s="140"/>
      <c r="J1123" s="140"/>
      <c r="K1123" s="140"/>
      <c r="L1123" s="140"/>
      <c r="M1123" s="140"/>
      <c r="N1123" s="140"/>
      <c r="O1123" s="140"/>
      <c r="P1123" s="140"/>
      <c r="Q1123" s="140"/>
      <c r="R1123" s="140"/>
      <c r="S1123" s="140"/>
      <c r="T1123" s="140"/>
      <c r="U1123" s="140"/>
      <c r="V1123" s="140"/>
      <c r="W1123" s="140"/>
      <c r="X1123" s="140"/>
      <c r="Y1123" s="140"/>
      <c r="Z1123" s="140"/>
    </row>
    <row r="1124">
      <c r="A1124" s="140"/>
      <c r="B1124" s="140"/>
      <c r="C1124" s="107"/>
      <c r="D1124" s="107"/>
      <c r="E1124" s="107"/>
      <c r="F1124" s="107"/>
      <c r="G1124" s="140"/>
      <c r="H1124" s="140"/>
      <c r="I1124" s="140"/>
      <c r="J1124" s="140"/>
      <c r="K1124" s="140"/>
      <c r="L1124" s="140"/>
      <c r="M1124" s="140"/>
      <c r="N1124" s="140"/>
      <c r="O1124" s="140"/>
      <c r="P1124" s="140"/>
      <c r="Q1124" s="140"/>
      <c r="R1124" s="140"/>
      <c r="S1124" s="140"/>
      <c r="T1124" s="140"/>
      <c r="U1124" s="140"/>
      <c r="V1124" s="140"/>
      <c r="W1124" s="140"/>
      <c r="X1124" s="140"/>
      <c r="Y1124" s="140"/>
      <c r="Z1124" s="140"/>
    </row>
    <row r="1125">
      <c r="A1125" s="140"/>
      <c r="B1125" s="140"/>
      <c r="C1125" s="107"/>
      <c r="D1125" s="107"/>
      <c r="E1125" s="107"/>
      <c r="F1125" s="107"/>
      <c r="G1125" s="140"/>
      <c r="H1125" s="140"/>
      <c r="I1125" s="140"/>
      <c r="J1125" s="140"/>
      <c r="K1125" s="140"/>
      <c r="L1125" s="140"/>
      <c r="M1125" s="140"/>
      <c r="N1125" s="140"/>
      <c r="O1125" s="140"/>
      <c r="P1125" s="140"/>
      <c r="Q1125" s="140"/>
      <c r="R1125" s="140"/>
      <c r="S1125" s="140"/>
      <c r="T1125" s="140"/>
      <c r="U1125" s="140"/>
      <c r="V1125" s="140"/>
      <c r="W1125" s="140"/>
      <c r="X1125" s="140"/>
      <c r="Y1125" s="140"/>
      <c r="Z1125" s="140"/>
    </row>
    <row r="1126">
      <c r="A1126" s="140"/>
      <c r="B1126" s="140"/>
      <c r="C1126" s="107"/>
      <c r="D1126" s="107"/>
      <c r="E1126" s="107"/>
      <c r="F1126" s="107"/>
      <c r="G1126" s="140"/>
      <c r="H1126" s="140"/>
      <c r="I1126" s="140"/>
      <c r="J1126" s="140"/>
      <c r="K1126" s="140"/>
      <c r="L1126" s="140"/>
      <c r="M1126" s="140"/>
      <c r="N1126" s="140"/>
      <c r="O1126" s="140"/>
      <c r="P1126" s="140"/>
      <c r="Q1126" s="140"/>
      <c r="R1126" s="140"/>
      <c r="S1126" s="140"/>
      <c r="T1126" s="140"/>
      <c r="U1126" s="140"/>
      <c r="V1126" s="140"/>
      <c r="W1126" s="140"/>
      <c r="X1126" s="140"/>
      <c r="Y1126" s="140"/>
      <c r="Z1126" s="140"/>
    </row>
    <row r="1127">
      <c r="A1127" s="140"/>
      <c r="B1127" s="140"/>
      <c r="C1127" s="107"/>
      <c r="D1127" s="107"/>
      <c r="E1127" s="107"/>
      <c r="F1127" s="107"/>
      <c r="G1127" s="140"/>
      <c r="H1127" s="140"/>
      <c r="I1127" s="140"/>
      <c r="J1127" s="140"/>
      <c r="K1127" s="140"/>
      <c r="L1127" s="140"/>
      <c r="M1127" s="140"/>
      <c r="N1127" s="140"/>
      <c r="O1127" s="140"/>
      <c r="P1127" s="140"/>
      <c r="Q1127" s="140"/>
      <c r="R1127" s="140"/>
      <c r="S1127" s="140"/>
      <c r="T1127" s="140"/>
      <c r="U1127" s="140"/>
      <c r="V1127" s="140"/>
      <c r="W1127" s="140"/>
      <c r="X1127" s="140"/>
      <c r="Y1127" s="140"/>
      <c r="Z1127" s="140"/>
    </row>
    <row r="1128">
      <c r="A1128" s="140"/>
      <c r="B1128" s="140"/>
      <c r="C1128" s="107"/>
      <c r="D1128" s="107"/>
      <c r="E1128" s="107"/>
      <c r="F1128" s="107"/>
      <c r="G1128" s="140"/>
      <c r="H1128" s="140"/>
      <c r="I1128" s="140"/>
      <c r="J1128" s="140"/>
      <c r="K1128" s="140"/>
      <c r="L1128" s="140"/>
      <c r="M1128" s="140"/>
      <c r="N1128" s="140"/>
      <c r="O1128" s="140"/>
      <c r="P1128" s="140"/>
      <c r="Q1128" s="140"/>
      <c r="R1128" s="140"/>
      <c r="S1128" s="140"/>
      <c r="T1128" s="140"/>
      <c r="U1128" s="140"/>
      <c r="V1128" s="140"/>
      <c r="W1128" s="140"/>
      <c r="X1128" s="140"/>
      <c r="Y1128" s="140"/>
      <c r="Z1128" s="140"/>
    </row>
    <row r="1129">
      <c r="A1129" s="140"/>
      <c r="B1129" s="140"/>
      <c r="C1129" s="107"/>
      <c r="D1129" s="107"/>
      <c r="E1129" s="107"/>
      <c r="F1129" s="107"/>
      <c r="G1129" s="140"/>
      <c r="H1129" s="140"/>
      <c r="I1129" s="140"/>
      <c r="J1129" s="140"/>
      <c r="K1129" s="140"/>
      <c r="L1129" s="140"/>
      <c r="M1129" s="140"/>
      <c r="N1129" s="140"/>
      <c r="O1129" s="140"/>
      <c r="P1129" s="140"/>
      <c r="Q1129" s="140"/>
      <c r="R1129" s="140"/>
      <c r="S1129" s="140"/>
      <c r="T1129" s="140"/>
      <c r="U1129" s="140"/>
      <c r="V1129" s="140"/>
      <c r="W1129" s="140"/>
      <c r="X1129" s="140"/>
      <c r="Y1129" s="140"/>
      <c r="Z1129" s="140"/>
    </row>
    <row r="1130">
      <c r="A1130" s="140"/>
      <c r="B1130" s="140"/>
      <c r="C1130" s="107"/>
      <c r="D1130" s="107"/>
      <c r="E1130" s="107"/>
      <c r="F1130" s="107"/>
      <c r="G1130" s="140"/>
      <c r="H1130" s="140"/>
      <c r="I1130" s="140"/>
      <c r="J1130" s="140"/>
      <c r="K1130" s="140"/>
      <c r="L1130" s="140"/>
      <c r="M1130" s="140"/>
      <c r="N1130" s="140"/>
      <c r="O1130" s="140"/>
      <c r="P1130" s="140"/>
      <c r="Q1130" s="140"/>
      <c r="R1130" s="140"/>
      <c r="S1130" s="140"/>
      <c r="T1130" s="140"/>
      <c r="U1130" s="140"/>
      <c r="V1130" s="140"/>
      <c r="W1130" s="140"/>
      <c r="X1130" s="140"/>
      <c r="Y1130" s="140"/>
      <c r="Z1130" s="140"/>
    </row>
    <row r="1131">
      <c r="A1131" s="140"/>
      <c r="B1131" s="140"/>
      <c r="C1131" s="107"/>
      <c r="D1131" s="107"/>
      <c r="E1131" s="107"/>
      <c r="F1131" s="107"/>
      <c r="G1131" s="140"/>
      <c r="H1131" s="140"/>
      <c r="I1131" s="140"/>
      <c r="J1131" s="140"/>
      <c r="K1131" s="140"/>
      <c r="L1131" s="140"/>
      <c r="M1131" s="140"/>
      <c r="N1131" s="140"/>
      <c r="O1131" s="140"/>
      <c r="P1131" s="140"/>
      <c r="Q1131" s="140"/>
      <c r="R1131" s="140"/>
      <c r="S1131" s="140"/>
      <c r="T1131" s="140"/>
      <c r="U1131" s="140"/>
      <c r="V1131" s="140"/>
      <c r="W1131" s="140"/>
      <c r="X1131" s="140"/>
      <c r="Y1131" s="140"/>
      <c r="Z1131" s="140"/>
    </row>
    <row r="1132">
      <c r="A1132" s="140"/>
      <c r="B1132" s="140"/>
      <c r="C1132" s="107"/>
      <c r="D1132" s="107"/>
      <c r="E1132" s="107"/>
      <c r="F1132" s="107"/>
      <c r="G1132" s="140"/>
      <c r="H1132" s="140"/>
      <c r="I1132" s="140"/>
      <c r="J1132" s="140"/>
      <c r="K1132" s="140"/>
      <c r="L1132" s="140"/>
      <c r="M1132" s="140"/>
      <c r="N1132" s="140"/>
      <c r="O1132" s="140"/>
      <c r="P1132" s="140"/>
      <c r="Q1132" s="140"/>
      <c r="R1132" s="140"/>
      <c r="S1132" s="140"/>
      <c r="T1132" s="140"/>
      <c r="U1132" s="140"/>
      <c r="V1132" s="140"/>
      <c r="W1132" s="140"/>
      <c r="X1132" s="140"/>
      <c r="Y1132" s="140"/>
      <c r="Z1132" s="140"/>
    </row>
    <row r="1133">
      <c r="A1133" s="140"/>
      <c r="B1133" s="140"/>
      <c r="C1133" s="107"/>
      <c r="D1133" s="107"/>
      <c r="E1133" s="107"/>
      <c r="F1133" s="107"/>
      <c r="G1133" s="140"/>
      <c r="H1133" s="140"/>
      <c r="I1133" s="140"/>
      <c r="J1133" s="140"/>
      <c r="K1133" s="140"/>
      <c r="L1133" s="140"/>
      <c r="M1133" s="140"/>
      <c r="N1133" s="140"/>
      <c r="O1133" s="140"/>
      <c r="P1133" s="140"/>
      <c r="Q1133" s="140"/>
      <c r="R1133" s="140"/>
      <c r="S1133" s="140"/>
      <c r="T1133" s="140"/>
      <c r="U1133" s="140"/>
      <c r="V1133" s="140"/>
      <c r="W1133" s="140"/>
      <c r="X1133" s="140"/>
      <c r="Y1133" s="140"/>
      <c r="Z1133" s="140"/>
    </row>
    <row r="1134">
      <c r="A1134" s="140"/>
      <c r="B1134" s="140"/>
      <c r="C1134" s="107"/>
      <c r="D1134" s="107"/>
      <c r="E1134" s="107"/>
      <c r="F1134" s="107"/>
      <c r="G1134" s="140"/>
      <c r="H1134" s="140"/>
      <c r="I1134" s="140"/>
      <c r="J1134" s="140"/>
      <c r="K1134" s="140"/>
      <c r="L1134" s="140"/>
      <c r="M1134" s="140"/>
      <c r="N1134" s="140"/>
      <c r="O1134" s="140"/>
      <c r="P1134" s="140"/>
      <c r="Q1134" s="140"/>
      <c r="R1134" s="140"/>
      <c r="S1134" s="140"/>
      <c r="T1134" s="140"/>
      <c r="U1134" s="140"/>
      <c r="V1134" s="140"/>
      <c r="W1134" s="140"/>
      <c r="X1134" s="140"/>
      <c r="Y1134" s="140"/>
      <c r="Z1134" s="140"/>
    </row>
    <row r="1135">
      <c r="A1135" s="140"/>
      <c r="B1135" s="140"/>
      <c r="C1135" s="107"/>
      <c r="D1135" s="107"/>
      <c r="E1135" s="107"/>
      <c r="F1135" s="107"/>
      <c r="G1135" s="140"/>
      <c r="H1135" s="140"/>
      <c r="I1135" s="140"/>
      <c r="J1135" s="140"/>
      <c r="K1135" s="140"/>
      <c r="L1135" s="140"/>
      <c r="M1135" s="140"/>
      <c r="N1135" s="140"/>
      <c r="O1135" s="140"/>
      <c r="P1135" s="140"/>
      <c r="Q1135" s="140"/>
      <c r="R1135" s="140"/>
      <c r="S1135" s="140"/>
      <c r="T1135" s="140"/>
      <c r="U1135" s="140"/>
      <c r="V1135" s="140"/>
      <c r="W1135" s="140"/>
      <c r="X1135" s="140"/>
      <c r="Y1135" s="140"/>
      <c r="Z1135" s="140"/>
    </row>
    <row r="1136">
      <c r="A1136" s="140"/>
      <c r="B1136" s="140"/>
      <c r="C1136" s="107"/>
      <c r="D1136" s="107"/>
      <c r="E1136" s="107"/>
      <c r="F1136" s="107"/>
      <c r="G1136" s="140"/>
      <c r="H1136" s="140"/>
      <c r="I1136" s="140"/>
      <c r="J1136" s="140"/>
      <c r="K1136" s="140"/>
      <c r="L1136" s="140"/>
      <c r="M1136" s="140"/>
      <c r="N1136" s="140"/>
      <c r="O1136" s="140"/>
      <c r="P1136" s="140"/>
      <c r="Q1136" s="140"/>
      <c r="R1136" s="140"/>
      <c r="S1136" s="140"/>
      <c r="T1136" s="140"/>
      <c r="U1136" s="140"/>
      <c r="V1136" s="140"/>
      <c r="W1136" s="140"/>
      <c r="X1136" s="140"/>
      <c r="Y1136" s="140"/>
      <c r="Z1136" s="140"/>
    </row>
    <row r="1137">
      <c r="A1137" s="140"/>
      <c r="B1137" s="140"/>
      <c r="C1137" s="107"/>
      <c r="D1137" s="107"/>
      <c r="E1137" s="107"/>
      <c r="F1137" s="107"/>
      <c r="G1137" s="140"/>
      <c r="H1137" s="140"/>
      <c r="I1137" s="140"/>
      <c r="J1137" s="140"/>
      <c r="K1137" s="140"/>
      <c r="L1137" s="140"/>
      <c r="M1137" s="140"/>
      <c r="N1137" s="140"/>
      <c r="O1137" s="140"/>
      <c r="P1137" s="140"/>
      <c r="Q1137" s="140"/>
      <c r="R1137" s="140"/>
      <c r="S1137" s="140"/>
      <c r="T1137" s="140"/>
      <c r="U1137" s="140"/>
      <c r="V1137" s="140"/>
      <c r="W1137" s="140"/>
      <c r="X1137" s="140"/>
      <c r="Y1137" s="140"/>
      <c r="Z1137" s="140"/>
    </row>
    <row r="1138">
      <c r="A1138" s="140"/>
      <c r="B1138" s="140"/>
      <c r="C1138" s="107"/>
      <c r="D1138" s="107"/>
      <c r="E1138" s="107"/>
      <c r="F1138" s="107"/>
      <c r="G1138" s="140"/>
      <c r="H1138" s="140"/>
      <c r="I1138" s="140"/>
      <c r="J1138" s="140"/>
      <c r="K1138" s="140"/>
      <c r="L1138" s="140"/>
      <c r="M1138" s="140"/>
      <c r="N1138" s="140"/>
      <c r="O1138" s="140"/>
      <c r="P1138" s="140"/>
      <c r="Q1138" s="140"/>
      <c r="R1138" s="140"/>
      <c r="S1138" s="140"/>
      <c r="T1138" s="140"/>
      <c r="U1138" s="140"/>
      <c r="V1138" s="140"/>
      <c r="W1138" s="140"/>
      <c r="X1138" s="140"/>
      <c r="Y1138" s="140"/>
      <c r="Z1138" s="140"/>
    </row>
    <row r="1139">
      <c r="A1139" s="140"/>
      <c r="B1139" s="140"/>
      <c r="C1139" s="107"/>
      <c r="D1139" s="107"/>
      <c r="E1139" s="107"/>
      <c r="F1139" s="107"/>
      <c r="G1139" s="140"/>
      <c r="H1139" s="140"/>
      <c r="I1139" s="140"/>
      <c r="J1139" s="140"/>
      <c r="K1139" s="140"/>
      <c r="L1139" s="140"/>
      <c r="M1139" s="140"/>
      <c r="N1139" s="140"/>
      <c r="O1139" s="140"/>
      <c r="P1139" s="140"/>
      <c r="Q1139" s="140"/>
      <c r="R1139" s="140"/>
      <c r="S1139" s="140"/>
      <c r="T1139" s="140"/>
      <c r="U1139" s="140"/>
      <c r="V1139" s="140"/>
      <c r="W1139" s="140"/>
      <c r="X1139" s="140"/>
      <c r="Y1139" s="140"/>
      <c r="Z1139" s="140"/>
    </row>
    <row r="1140">
      <c r="A1140" s="140"/>
      <c r="B1140" s="140"/>
      <c r="C1140" s="107"/>
      <c r="D1140" s="107"/>
      <c r="E1140" s="107"/>
      <c r="F1140" s="107"/>
      <c r="G1140" s="140"/>
      <c r="H1140" s="140"/>
      <c r="I1140" s="140"/>
      <c r="J1140" s="140"/>
      <c r="K1140" s="140"/>
      <c r="L1140" s="140"/>
      <c r="M1140" s="140"/>
      <c r="N1140" s="140"/>
      <c r="O1140" s="140"/>
      <c r="P1140" s="140"/>
      <c r="Q1140" s="140"/>
      <c r="R1140" s="140"/>
      <c r="S1140" s="140"/>
      <c r="T1140" s="140"/>
      <c r="U1140" s="140"/>
      <c r="V1140" s="140"/>
      <c r="W1140" s="140"/>
      <c r="X1140" s="140"/>
      <c r="Y1140" s="140"/>
      <c r="Z1140" s="140"/>
    </row>
    <row r="1141">
      <c r="A1141" s="140"/>
      <c r="B1141" s="140"/>
      <c r="C1141" s="107"/>
      <c r="D1141" s="107"/>
      <c r="E1141" s="107"/>
      <c r="F1141" s="107"/>
      <c r="G1141" s="140"/>
      <c r="H1141" s="140"/>
      <c r="I1141" s="140"/>
      <c r="J1141" s="140"/>
      <c r="K1141" s="140"/>
      <c r="L1141" s="140"/>
      <c r="M1141" s="140"/>
      <c r="N1141" s="140"/>
      <c r="O1141" s="140"/>
      <c r="P1141" s="140"/>
      <c r="Q1141" s="140"/>
      <c r="R1141" s="140"/>
      <c r="S1141" s="140"/>
      <c r="T1141" s="140"/>
      <c r="U1141" s="140"/>
      <c r="V1141" s="140"/>
      <c r="W1141" s="140"/>
      <c r="X1141" s="140"/>
      <c r="Y1141" s="140"/>
      <c r="Z1141" s="140"/>
    </row>
    <row r="1142">
      <c r="A1142" s="140"/>
      <c r="B1142" s="140"/>
      <c r="C1142" s="107"/>
      <c r="D1142" s="107"/>
      <c r="E1142" s="107"/>
      <c r="F1142" s="107"/>
      <c r="G1142" s="140"/>
      <c r="H1142" s="140"/>
      <c r="I1142" s="140"/>
      <c r="J1142" s="140"/>
      <c r="K1142" s="140"/>
      <c r="L1142" s="140"/>
      <c r="M1142" s="140"/>
      <c r="N1142" s="140"/>
      <c r="O1142" s="140"/>
      <c r="P1142" s="140"/>
      <c r="Q1142" s="140"/>
      <c r="R1142" s="140"/>
      <c r="S1142" s="140"/>
      <c r="T1142" s="140"/>
      <c r="U1142" s="140"/>
      <c r="V1142" s="140"/>
      <c r="W1142" s="140"/>
      <c r="X1142" s="140"/>
      <c r="Y1142" s="140"/>
      <c r="Z1142" s="140"/>
    </row>
    <row r="1143">
      <c r="A1143" s="140"/>
      <c r="B1143" s="140"/>
      <c r="C1143" s="107"/>
      <c r="D1143" s="107"/>
      <c r="E1143" s="107"/>
      <c r="F1143" s="107"/>
      <c r="G1143" s="140"/>
      <c r="H1143" s="140"/>
      <c r="I1143" s="140"/>
      <c r="J1143" s="140"/>
      <c r="K1143" s="140"/>
      <c r="L1143" s="140"/>
      <c r="M1143" s="140"/>
      <c r="N1143" s="140"/>
      <c r="O1143" s="140"/>
      <c r="P1143" s="140"/>
      <c r="Q1143" s="140"/>
      <c r="R1143" s="140"/>
      <c r="S1143" s="140"/>
      <c r="T1143" s="140"/>
      <c r="U1143" s="140"/>
      <c r="V1143" s="140"/>
      <c r="W1143" s="140"/>
      <c r="X1143" s="140"/>
      <c r="Y1143" s="140"/>
      <c r="Z1143" s="140"/>
    </row>
    <row r="1144">
      <c r="A1144" s="140"/>
      <c r="B1144" s="140"/>
      <c r="C1144" s="107"/>
      <c r="D1144" s="107"/>
      <c r="E1144" s="107"/>
      <c r="F1144" s="107"/>
      <c r="G1144" s="140"/>
      <c r="H1144" s="140"/>
      <c r="I1144" s="140"/>
      <c r="J1144" s="140"/>
      <c r="K1144" s="140"/>
      <c r="L1144" s="140"/>
      <c r="M1144" s="140"/>
      <c r="N1144" s="140"/>
      <c r="O1144" s="140"/>
      <c r="P1144" s="140"/>
      <c r="Q1144" s="140"/>
      <c r="R1144" s="140"/>
      <c r="S1144" s="140"/>
      <c r="T1144" s="140"/>
      <c r="U1144" s="140"/>
      <c r="V1144" s="140"/>
      <c r="W1144" s="140"/>
      <c r="X1144" s="140"/>
      <c r="Y1144" s="140"/>
      <c r="Z1144" s="140"/>
    </row>
    <row r="1145">
      <c r="A1145" s="140"/>
      <c r="B1145" s="140"/>
      <c r="C1145" s="107"/>
      <c r="D1145" s="107"/>
      <c r="E1145" s="107"/>
      <c r="F1145" s="107"/>
      <c r="G1145" s="140"/>
      <c r="H1145" s="140"/>
      <c r="I1145" s="140"/>
      <c r="J1145" s="140"/>
      <c r="K1145" s="140"/>
      <c r="L1145" s="140"/>
      <c r="M1145" s="140"/>
      <c r="N1145" s="140"/>
      <c r="O1145" s="140"/>
      <c r="P1145" s="140"/>
      <c r="Q1145" s="140"/>
      <c r="R1145" s="140"/>
      <c r="S1145" s="140"/>
      <c r="T1145" s="140"/>
      <c r="U1145" s="140"/>
      <c r="V1145" s="140"/>
      <c r="W1145" s="140"/>
      <c r="X1145" s="140"/>
      <c r="Y1145" s="140"/>
      <c r="Z1145" s="140"/>
    </row>
    <row r="1146">
      <c r="A1146" s="140"/>
      <c r="B1146" s="140"/>
      <c r="C1146" s="107"/>
      <c r="D1146" s="107"/>
      <c r="E1146" s="107"/>
      <c r="F1146" s="107"/>
      <c r="G1146" s="140"/>
      <c r="H1146" s="140"/>
      <c r="I1146" s="140"/>
      <c r="J1146" s="140"/>
      <c r="K1146" s="140"/>
      <c r="L1146" s="140"/>
      <c r="M1146" s="140"/>
      <c r="N1146" s="140"/>
      <c r="O1146" s="140"/>
      <c r="P1146" s="140"/>
      <c r="Q1146" s="140"/>
      <c r="R1146" s="140"/>
      <c r="S1146" s="140"/>
      <c r="T1146" s="140"/>
      <c r="U1146" s="140"/>
      <c r="V1146" s="140"/>
      <c r="W1146" s="140"/>
      <c r="X1146" s="140"/>
      <c r="Y1146" s="140"/>
      <c r="Z1146" s="140"/>
    </row>
    <row r="1147">
      <c r="A1147" s="140"/>
      <c r="B1147" s="140"/>
      <c r="C1147" s="107"/>
      <c r="D1147" s="107"/>
      <c r="E1147" s="107"/>
      <c r="F1147" s="107"/>
      <c r="G1147" s="140"/>
      <c r="H1147" s="140"/>
      <c r="I1147" s="140"/>
      <c r="J1147" s="140"/>
      <c r="K1147" s="140"/>
      <c r="L1147" s="140"/>
      <c r="M1147" s="140"/>
      <c r="N1147" s="140"/>
      <c r="O1147" s="140"/>
      <c r="P1147" s="140"/>
      <c r="Q1147" s="140"/>
      <c r="R1147" s="140"/>
      <c r="S1147" s="140"/>
      <c r="T1147" s="140"/>
      <c r="U1147" s="140"/>
      <c r="V1147" s="140"/>
      <c r="W1147" s="140"/>
      <c r="X1147" s="140"/>
      <c r="Y1147" s="140"/>
      <c r="Z1147" s="140"/>
    </row>
    <row r="1148">
      <c r="A1148" s="140"/>
      <c r="B1148" s="140"/>
      <c r="C1148" s="107"/>
      <c r="D1148" s="107"/>
      <c r="E1148" s="107"/>
      <c r="F1148" s="107"/>
      <c r="G1148" s="140"/>
      <c r="H1148" s="140"/>
      <c r="I1148" s="140"/>
      <c r="J1148" s="140"/>
      <c r="K1148" s="140"/>
      <c r="L1148" s="140"/>
      <c r="M1148" s="140"/>
      <c r="N1148" s="140"/>
      <c r="O1148" s="140"/>
      <c r="P1148" s="140"/>
      <c r="Q1148" s="140"/>
      <c r="R1148" s="140"/>
      <c r="S1148" s="140"/>
      <c r="T1148" s="140"/>
      <c r="U1148" s="140"/>
      <c r="V1148" s="140"/>
      <c r="W1148" s="140"/>
      <c r="X1148" s="140"/>
      <c r="Y1148" s="140"/>
      <c r="Z1148" s="140"/>
    </row>
    <row r="1149">
      <c r="A1149" s="140"/>
      <c r="B1149" s="140"/>
      <c r="C1149" s="107"/>
      <c r="D1149" s="107"/>
      <c r="E1149" s="107"/>
      <c r="F1149" s="107"/>
      <c r="G1149" s="140"/>
      <c r="H1149" s="140"/>
      <c r="I1149" s="140"/>
      <c r="J1149" s="140"/>
      <c r="K1149" s="140"/>
      <c r="L1149" s="140"/>
      <c r="M1149" s="140"/>
      <c r="N1149" s="140"/>
      <c r="O1149" s="140"/>
      <c r="P1149" s="140"/>
      <c r="Q1149" s="140"/>
      <c r="R1149" s="140"/>
      <c r="S1149" s="140"/>
      <c r="T1149" s="140"/>
      <c r="U1149" s="140"/>
      <c r="V1149" s="140"/>
      <c r="W1149" s="140"/>
      <c r="X1149" s="140"/>
      <c r="Y1149" s="140"/>
      <c r="Z1149" s="140"/>
    </row>
    <row r="1150">
      <c r="A1150" s="140"/>
      <c r="B1150" s="140"/>
      <c r="C1150" s="107"/>
      <c r="D1150" s="107"/>
      <c r="E1150" s="107"/>
      <c r="F1150" s="107"/>
      <c r="G1150" s="140"/>
      <c r="H1150" s="140"/>
      <c r="I1150" s="140"/>
      <c r="J1150" s="140"/>
      <c r="K1150" s="140"/>
      <c r="L1150" s="140"/>
      <c r="M1150" s="140"/>
      <c r="N1150" s="140"/>
      <c r="O1150" s="140"/>
      <c r="P1150" s="140"/>
      <c r="Q1150" s="140"/>
      <c r="R1150" s="140"/>
      <c r="S1150" s="140"/>
      <c r="T1150" s="140"/>
      <c r="U1150" s="140"/>
      <c r="V1150" s="140"/>
      <c r="W1150" s="140"/>
      <c r="X1150" s="140"/>
      <c r="Y1150" s="140"/>
      <c r="Z1150" s="140"/>
    </row>
    <row r="1151">
      <c r="A1151" s="140"/>
      <c r="B1151" s="140"/>
      <c r="C1151" s="107"/>
      <c r="D1151" s="107"/>
      <c r="E1151" s="107"/>
      <c r="F1151" s="107"/>
      <c r="G1151" s="140"/>
      <c r="H1151" s="140"/>
      <c r="I1151" s="140"/>
      <c r="J1151" s="140"/>
      <c r="K1151" s="140"/>
      <c r="L1151" s="140"/>
      <c r="M1151" s="140"/>
      <c r="N1151" s="140"/>
      <c r="O1151" s="140"/>
      <c r="P1151" s="140"/>
      <c r="Q1151" s="140"/>
      <c r="R1151" s="140"/>
      <c r="S1151" s="140"/>
      <c r="T1151" s="140"/>
      <c r="U1151" s="140"/>
      <c r="V1151" s="140"/>
      <c r="W1151" s="140"/>
      <c r="X1151" s="140"/>
      <c r="Y1151" s="140"/>
      <c r="Z1151" s="140"/>
    </row>
    <row r="1152">
      <c r="A1152" s="140"/>
      <c r="B1152" s="140"/>
      <c r="C1152" s="107"/>
      <c r="D1152" s="107"/>
      <c r="E1152" s="107"/>
      <c r="F1152" s="107"/>
      <c r="G1152" s="140"/>
      <c r="H1152" s="140"/>
      <c r="I1152" s="140"/>
      <c r="J1152" s="140"/>
      <c r="K1152" s="140"/>
      <c r="L1152" s="140"/>
      <c r="M1152" s="140"/>
      <c r="N1152" s="140"/>
      <c r="O1152" s="140"/>
      <c r="P1152" s="140"/>
      <c r="Q1152" s="140"/>
      <c r="R1152" s="140"/>
      <c r="S1152" s="140"/>
      <c r="T1152" s="140"/>
      <c r="U1152" s="140"/>
      <c r="V1152" s="140"/>
      <c r="W1152" s="140"/>
      <c r="X1152" s="140"/>
      <c r="Y1152" s="140"/>
      <c r="Z1152" s="140"/>
    </row>
    <row r="1153">
      <c r="A1153" s="140"/>
      <c r="B1153" s="140"/>
      <c r="C1153" s="107"/>
      <c r="D1153" s="107"/>
      <c r="E1153" s="107"/>
      <c r="F1153" s="107"/>
      <c r="G1153" s="140"/>
      <c r="H1153" s="140"/>
      <c r="I1153" s="140"/>
      <c r="J1153" s="140"/>
      <c r="K1153" s="140"/>
      <c r="L1153" s="140"/>
      <c r="M1153" s="140"/>
      <c r="N1153" s="140"/>
      <c r="O1153" s="140"/>
      <c r="P1153" s="140"/>
      <c r="Q1153" s="140"/>
      <c r="R1153" s="140"/>
      <c r="S1153" s="140"/>
      <c r="T1153" s="140"/>
      <c r="U1153" s="140"/>
      <c r="V1153" s="140"/>
      <c r="W1153" s="140"/>
      <c r="X1153" s="140"/>
      <c r="Y1153" s="140"/>
      <c r="Z1153" s="140"/>
    </row>
    <row r="1154">
      <c r="A1154" s="140"/>
      <c r="B1154" s="140"/>
      <c r="C1154" s="107"/>
      <c r="D1154" s="107"/>
      <c r="E1154" s="107"/>
      <c r="F1154" s="107"/>
      <c r="G1154" s="140"/>
      <c r="H1154" s="140"/>
      <c r="I1154" s="140"/>
      <c r="J1154" s="140"/>
      <c r="K1154" s="140"/>
      <c r="L1154" s="140"/>
      <c r="M1154" s="140"/>
      <c r="N1154" s="140"/>
      <c r="O1154" s="140"/>
      <c r="P1154" s="140"/>
      <c r="Q1154" s="140"/>
      <c r="R1154" s="140"/>
      <c r="S1154" s="140"/>
      <c r="T1154" s="140"/>
      <c r="U1154" s="140"/>
      <c r="V1154" s="140"/>
      <c r="W1154" s="140"/>
      <c r="X1154" s="140"/>
      <c r="Y1154" s="140"/>
      <c r="Z1154" s="140"/>
    </row>
    <row r="1155">
      <c r="A1155" s="140"/>
      <c r="B1155" s="140"/>
      <c r="C1155" s="107"/>
      <c r="D1155" s="107"/>
      <c r="E1155" s="107"/>
      <c r="F1155" s="107"/>
      <c r="G1155" s="140"/>
      <c r="H1155" s="140"/>
      <c r="I1155" s="140"/>
      <c r="J1155" s="140"/>
      <c r="K1155" s="140"/>
      <c r="L1155" s="140"/>
      <c r="M1155" s="140"/>
      <c r="N1155" s="140"/>
      <c r="O1155" s="140"/>
      <c r="P1155" s="140"/>
      <c r="Q1155" s="140"/>
      <c r="R1155" s="140"/>
      <c r="S1155" s="140"/>
      <c r="T1155" s="140"/>
      <c r="U1155" s="140"/>
      <c r="V1155" s="140"/>
      <c r="W1155" s="140"/>
      <c r="X1155" s="140"/>
      <c r="Y1155" s="140"/>
      <c r="Z1155" s="140"/>
    </row>
    <row r="1156">
      <c r="A1156" s="140"/>
      <c r="B1156" s="140"/>
      <c r="C1156" s="107"/>
      <c r="D1156" s="107"/>
      <c r="E1156" s="107"/>
      <c r="F1156" s="107"/>
      <c r="G1156" s="140"/>
      <c r="H1156" s="140"/>
      <c r="I1156" s="140"/>
      <c r="J1156" s="140"/>
      <c r="K1156" s="140"/>
      <c r="L1156" s="140"/>
      <c r="M1156" s="140"/>
      <c r="N1156" s="140"/>
      <c r="O1156" s="140"/>
      <c r="P1156" s="140"/>
      <c r="Q1156" s="140"/>
      <c r="R1156" s="140"/>
      <c r="S1156" s="140"/>
      <c r="T1156" s="140"/>
      <c r="U1156" s="140"/>
      <c r="V1156" s="140"/>
      <c r="W1156" s="140"/>
      <c r="X1156" s="140"/>
      <c r="Y1156" s="140"/>
      <c r="Z1156" s="140"/>
    </row>
    <row r="1157">
      <c r="A1157" s="140"/>
      <c r="B1157" s="140"/>
      <c r="C1157" s="107"/>
      <c r="D1157" s="107"/>
      <c r="E1157" s="107"/>
      <c r="F1157" s="107"/>
      <c r="G1157" s="140"/>
      <c r="H1157" s="140"/>
      <c r="I1157" s="140"/>
      <c r="J1157" s="140"/>
      <c r="K1157" s="140"/>
      <c r="L1157" s="140"/>
      <c r="M1157" s="140"/>
      <c r="N1157" s="140"/>
      <c r="O1157" s="140"/>
      <c r="P1157" s="140"/>
      <c r="Q1157" s="140"/>
      <c r="R1157" s="140"/>
      <c r="S1157" s="140"/>
      <c r="T1157" s="140"/>
      <c r="U1157" s="140"/>
      <c r="V1157" s="140"/>
      <c r="W1157" s="140"/>
      <c r="X1157" s="140"/>
      <c r="Y1157" s="140"/>
      <c r="Z1157" s="140"/>
    </row>
    <row r="1158">
      <c r="A1158" s="140"/>
      <c r="B1158" s="140"/>
      <c r="C1158" s="107"/>
      <c r="D1158" s="107"/>
      <c r="E1158" s="107"/>
      <c r="F1158" s="107"/>
      <c r="G1158" s="140"/>
      <c r="H1158" s="140"/>
      <c r="I1158" s="140"/>
      <c r="J1158" s="140"/>
      <c r="K1158" s="140"/>
      <c r="L1158" s="140"/>
      <c r="M1158" s="140"/>
      <c r="N1158" s="140"/>
      <c r="O1158" s="140"/>
      <c r="P1158" s="140"/>
      <c r="Q1158" s="140"/>
      <c r="R1158" s="140"/>
      <c r="S1158" s="140"/>
      <c r="T1158" s="140"/>
      <c r="U1158" s="140"/>
      <c r="V1158" s="140"/>
      <c r="W1158" s="140"/>
      <c r="X1158" s="140"/>
      <c r="Y1158" s="140"/>
      <c r="Z1158" s="140"/>
    </row>
    <row r="1159">
      <c r="A1159" s="140"/>
      <c r="B1159" s="140"/>
      <c r="C1159" s="107"/>
      <c r="D1159" s="107"/>
      <c r="E1159" s="107"/>
      <c r="F1159" s="107"/>
      <c r="G1159" s="140"/>
      <c r="H1159" s="140"/>
      <c r="I1159" s="140"/>
      <c r="J1159" s="140"/>
      <c r="K1159" s="140"/>
      <c r="L1159" s="140"/>
      <c r="M1159" s="140"/>
      <c r="N1159" s="140"/>
      <c r="O1159" s="140"/>
      <c r="P1159" s="140"/>
      <c r="Q1159" s="140"/>
      <c r="R1159" s="140"/>
      <c r="S1159" s="140"/>
      <c r="T1159" s="140"/>
      <c r="U1159" s="140"/>
      <c r="V1159" s="140"/>
      <c r="W1159" s="140"/>
      <c r="X1159" s="140"/>
      <c r="Y1159" s="140"/>
      <c r="Z1159" s="140"/>
    </row>
    <row r="1160">
      <c r="A1160" s="140"/>
      <c r="B1160" s="140"/>
      <c r="C1160" s="107"/>
      <c r="D1160" s="107"/>
      <c r="E1160" s="107"/>
      <c r="F1160" s="107"/>
      <c r="G1160" s="140"/>
      <c r="H1160" s="140"/>
      <c r="I1160" s="140"/>
      <c r="J1160" s="140"/>
      <c r="K1160" s="140"/>
      <c r="L1160" s="140"/>
      <c r="M1160" s="140"/>
      <c r="N1160" s="140"/>
      <c r="O1160" s="140"/>
      <c r="P1160" s="140"/>
      <c r="Q1160" s="140"/>
      <c r="R1160" s="140"/>
      <c r="S1160" s="140"/>
      <c r="T1160" s="140"/>
      <c r="U1160" s="140"/>
      <c r="V1160" s="140"/>
      <c r="W1160" s="140"/>
      <c r="X1160" s="140"/>
      <c r="Y1160" s="140"/>
      <c r="Z1160" s="140"/>
    </row>
    <row r="1161">
      <c r="A1161" s="140"/>
      <c r="B1161" s="140"/>
      <c r="C1161" s="107"/>
      <c r="D1161" s="107"/>
      <c r="E1161" s="107"/>
      <c r="F1161" s="107"/>
      <c r="G1161" s="140"/>
      <c r="H1161" s="140"/>
      <c r="I1161" s="140"/>
      <c r="J1161" s="140"/>
      <c r="K1161" s="140"/>
      <c r="L1161" s="140"/>
      <c r="M1161" s="140"/>
      <c r="N1161" s="140"/>
      <c r="O1161" s="140"/>
      <c r="P1161" s="140"/>
      <c r="Q1161" s="140"/>
      <c r="R1161" s="140"/>
      <c r="S1161" s="140"/>
      <c r="T1161" s="140"/>
      <c r="U1161" s="140"/>
      <c r="V1161" s="140"/>
      <c r="W1161" s="140"/>
      <c r="X1161" s="140"/>
      <c r="Y1161" s="140"/>
      <c r="Z1161" s="140"/>
    </row>
    <row r="1162">
      <c r="A1162" s="140"/>
      <c r="B1162" s="140"/>
      <c r="C1162" s="107"/>
      <c r="D1162" s="107"/>
      <c r="E1162" s="107"/>
      <c r="F1162" s="107"/>
      <c r="G1162" s="140"/>
      <c r="H1162" s="140"/>
      <c r="I1162" s="140"/>
      <c r="J1162" s="140"/>
      <c r="K1162" s="140"/>
      <c r="L1162" s="140"/>
      <c r="M1162" s="140"/>
      <c r="N1162" s="140"/>
      <c r="O1162" s="140"/>
      <c r="P1162" s="140"/>
      <c r="Q1162" s="140"/>
      <c r="R1162" s="140"/>
      <c r="S1162" s="140"/>
      <c r="T1162" s="140"/>
      <c r="U1162" s="140"/>
      <c r="V1162" s="140"/>
      <c r="W1162" s="140"/>
      <c r="X1162" s="140"/>
      <c r="Y1162" s="140"/>
      <c r="Z1162" s="140"/>
    </row>
    <row r="1163">
      <c r="A1163" s="140"/>
      <c r="B1163" s="140"/>
      <c r="C1163" s="107"/>
      <c r="D1163" s="107"/>
      <c r="E1163" s="107"/>
      <c r="F1163" s="107"/>
      <c r="G1163" s="140"/>
      <c r="H1163" s="140"/>
      <c r="I1163" s="140"/>
      <c r="J1163" s="140"/>
      <c r="K1163" s="140"/>
      <c r="L1163" s="140"/>
      <c r="M1163" s="140"/>
      <c r="N1163" s="140"/>
      <c r="O1163" s="140"/>
      <c r="P1163" s="140"/>
      <c r="Q1163" s="140"/>
      <c r="R1163" s="140"/>
      <c r="S1163" s="140"/>
      <c r="T1163" s="140"/>
      <c r="U1163" s="140"/>
      <c r="V1163" s="140"/>
      <c r="W1163" s="140"/>
      <c r="X1163" s="140"/>
      <c r="Y1163" s="140"/>
      <c r="Z1163" s="140"/>
    </row>
    <row r="1164">
      <c r="A1164" s="140"/>
      <c r="B1164" s="140"/>
      <c r="C1164" s="107"/>
      <c r="D1164" s="107"/>
      <c r="E1164" s="107"/>
      <c r="F1164" s="107"/>
      <c r="G1164" s="140"/>
      <c r="H1164" s="140"/>
      <c r="I1164" s="140"/>
      <c r="J1164" s="140"/>
      <c r="K1164" s="140"/>
      <c r="L1164" s="140"/>
      <c r="M1164" s="140"/>
      <c r="N1164" s="140"/>
      <c r="O1164" s="140"/>
      <c r="P1164" s="140"/>
      <c r="Q1164" s="140"/>
      <c r="R1164" s="140"/>
      <c r="S1164" s="140"/>
      <c r="T1164" s="140"/>
      <c r="U1164" s="140"/>
      <c r="V1164" s="140"/>
      <c r="W1164" s="140"/>
      <c r="X1164" s="140"/>
      <c r="Y1164" s="140"/>
      <c r="Z1164" s="140"/>
    </row>
    <row r="1165">
      <c r="A1165" s="140"/>
      <c r="B1165" s="140"/>
      <c r="C1165" s="107"/>
      <c r="D1165" s="107"/>
      <c r="E1165" s="107"/>
      <c r="F1165" s="107"/>
      <c r="G1165" s="140"/>
      <c r="H1165" s="140"/>
      <c r="I1165" s="140"/>
      <c r="J1165" s="140"/>
      <c r="K1165" s="140"/>
      <c r="L1165" s="140"/>
      <c r="M1165" s="140"/>
      <c r="N1165" s="140"/>
      <c r="O1165" s="140"/>
      <c r="P1165" s="140"/>
      <c r="Q1165" s="140"/>
      <c r="R1165" s="140"/>
      <c r="S1165" s="140"/>
      <c r="T1165" s="140"/>
      <c r="U1165" s="140"/>
      <c r="V1165" s="140"/>
      <c r="W1165" s="140"/>
      <c r="X1165" s="140"/>
      <c r="Y1165" s="140"/>
      <c r="Z1165" s="140"/>
    </row>
    <row r="1166">
      <c r="A1166" s="140"/>
      <c r="B1166" s="140"/>
      <c r="C1166" s="107"/>
      <c r="D1166" s="107"/>
      <c r="E1166" s="107"/>
      <c r="F1166" s="107"/>
      <c r="G1166" s="140"/>
      <c r="H1166" s="140"/>
      <c r="I1166" s="140"/>
      <c r="J1166" s="140"/>
      <c r="K1166" s="140"/>
      <c r="L1166" s="140"/>
      <c r="M1166" s="140"/>
      <c r="N1166" s="140"/>
      <c r="O1166" s="140"/>
      <c r="P1166" s="140"/>
      <c r="Q1166" s="140"/>
      <c r="R1166" s="140"/>
      <c r="S1166" s="140"/>
      <c r="T1166" s="140"/>
      <c r="U1166" s="140"/>
      <c r="V1166" s="140"/>
      <c r="W1166" s="140"/>
      <c r="X1166" s="140"/>
      <c r="Y1166" s="140"/>
      <c r="Z1166" s="140"/>
    </row>
    <row r="1167">
      <c r="A1167" s="140"/>
      <c r="B1167" s="140"/>
      <c r="C1167" s="107"/>
      <c r="D1167" s="107"/>
      <c r="E1167" s="107"/>
      <c r="F1167" s="107"/>
      <c r="G1167" s="140"/>
      <c r="H1167" s="140"/>
      <c r="I1167" s="140"/>
      <c r="J1167" s="140"/>
      <c r="K1167" s="140"/>
      <c r="L1167" s="140"/>
      <c r="M1167" s="140"/>
      <c r="N1167" s="140"/>
      <c r="O1167" s="140"/>
      <c r="P1167" s="140"/>
      <c r="Q1167" s="140"/>
      <c r="R1167" s="140"/>
      <c r="S1167" s="140"/>
      <c r="T1167" s="140"/>
      <c r="U1167" s="140"/>
      <c r="V1167" s="140"/>
      <c r="W1167" s="140"/>
      <c r="X1167" s="140"/>
      <c r="Y1167" s="140"/>
      <c r="Z1167" s="140"/>
    </row>
    <row r="1168">
      <c r="A1168" s="140"/>
      <c r="B1168" s="140"/>
      <c r="C1168" s="107"/>
      <c r="D1168" s="107"/>
      <c r="E1168" s="107"/>
      <c r="F1168" s="107"/>
      <c r="G1168" s="140"/>
      <c r="H1168" s="140"/>
      <c r="I1168" s="140"/>
      <c r="J1168" s="140"/>
      <c r="K1168" s="140"/>
      <c r="L1168" s="140"/>
      <c r="M1168" s="140"/>
      <c r="N1168" s="140"/>
      <c r="O1168" s="140"/>
      <c r="P1168" s="140"/>
      <c r="Q1168" s="140"/>
      <c r="R1168" s="140"/>
      <c r="S1168" s="140"/>
      <c r="T1168" s="140"/>
      <c r="U1168" s="140"/>
      <c r="V1168" s="140"/>
      <c r="W1168" s="140"/>
      <c r="X1168" s="140"/>
      <c r="Y1168" s="140"/>
      <c r="Z1168" s="140"/>
    </row>
    <row r="1169">
      <c r="A1169" s="140"/>
      <c r="B1169" s="140"/>
      <c r="C1169" s="107"/>
      <c r="D1169" s="107"/>
      <c r="E1169" s="107"/>
      <c r="F1169" s="107"/>
      <c r="G1169" s="140"/>
      <c r="H1169" s="140"/>
      <c r="I1169" s="140"/>
      <c r="J1169" s="140"/>
      <c r="K1169" s="140"/>
      <c r="L1169" s="140"/>
      <c r="M1169" s="140"/>
      <c r="N1169" s="140"/>
      <c r="O1169" s="140"/>
      <c r="P1169" s="140"/>
      <c r="Q1169" s="140"/>
      <c r="R1169" s="140"/>
      <c r="S1169" s="140"/>
      <c r="T1169" s="140"/>
      <c r="U1169" s="140"/>
      <c r="V1169" s="140"/>
      <c r="W1169" s="140"/>
      <c r="X1169" s="140"/>
      <c r="Y1169" s="140"/>
      <c r="Z1169" s="140"/>
    </row>
    <row r="1170">
      <c r="A1170" s="140"/>
      <c r="B1170" s="140"/>
      <c r="C1170" s="107"/>
      <c r="D1170" s="107"/>
      <c r="E1170" s="107"/>
      <c r="F1170" s="107"/>
      <c r="G1170" s="140"/>
      <c r="H1170" s="140"/>
      <c r="I1170" s="140"/>
      <c r="J1170" s="140"/>
      <c r="K1170" s="140"/>
      <c r="L1170" s="140"/>
      <c r="M1170" s="140"/>
      <c r="N1170" s="140"/>
      <c r="O1170" s="140"/>
      <c r="P1170" s="140"/>
      <c r="Q1170" s="140"/>
      <c r="R1170" s="140"/>
      <c r="S1170" s="140"/>
      <c r="T1170" s="140"/>
      <c r="U1170" s="140"/>
      <c r="V1170" s="140"/>
      <c r="W1170" s="140"/>
      <c r="X1170" s="140"/>
      <c r="Y1170" s="140"/>
      <c r="Z1170" s="140"/>
    </row>
    <row r="1171">
      <c r="A1171" s="140"/>
      <c r="B1171" s="140"/>
      <c r="C1171" s="107"/>
      <c r="D1171" s="107"/>
      <c r="E1171" s="107"/>
      <c r="F1171" s="107"/>
      <c r="G1171" s="140"/>
      <c r="H1171" s="140"/>
      <c r="I1171" s="140"/>
      <c r="J1171" s="140"/>
      <c r="K1171" s="140"/>
      <c r="L1171" s="140"/>
      <c r="M1171" s="140"/>
      <c r="N1171" s="140"/>
      <c r="O1171" s="140"/>
      <c r="P1171" s="140"/>
      <c r="Q1171" s="140"/>
      <c r="R1171" s="140"/>
      <c r="S1171" s="140"/>
      <c r="T1171" s="140"/>
      <c r="U1171" s="140"/>
      <c r="V1171" s="140"/>
      <c r="W1171" s="140"/>
      <c r="X1171" s="140"/>
      <c r="Y1171" s="140"/>
      <c r="Z1171" s="140"/>
    </row>
    <row r="1172">
      <c r="A1172" s="140"/>
      <c r="B1172" s="140"/>
      <c r="C1172" s="107"/>
      <c r="D1172" s="107"/>
      <c r="E1172" s="107"/>
      <c r="F1172" s="107"/>
      <c r="G1172" s="140"/>
      <c r="H1172" s="140"/>
      <c r="I1172" s="140"/>
      <c r="J1172" s="140"/>
      <c r="K1172" s="140"/>
      <c r="L1172" s="140"/>
      <c r="M1172" s="140"/>
      <c r="N1172" s="140"/>
      <c r="O1172" s="140"/>
      <c r="P1172" s="140"/>
      <c r="Q1172" s="140"/>
      <c r="R1172" s="140"/>
      <c r="S1172" s="140"/>
      <c r="T1172" s="140"/>
      <c r="U1172" s="140"/>
      <c r="V1172" s="140"/>
      <c r="W1172" s="140"/>
      <c r="X1172" s="140"/>
      <c r="Y1172" s="140"/>
      <c r="Z1172" s="140"/>
    </row>
    <row r="1173">
      <c r="A1173" s="140"/>
      <c r="B1173" s="140"/>
      <c r="C1173" s="107"/>
      <c r="D1173" s="107"/>
      <c r="E1173" s="107"/>
      <c r="F1173" s="107"/>
      <c r="G1173" s="140"/>
      <c r="H1173" s="140"/>
      <c r="I1173" s="140"/>
      <c r="J1173" s="140"/>
      <c r="K1173" s="140"/>
      <c r="L1173" s="140"/>
      <c r="M1173" s="140"/>
      <c r="N1173" s="140"/>
      <c r="O1173" s="140"/>
      <c r="P1173" s="140"/>
      <c r="Q1173" s="140"/>
      <c r="R1173" s="140"/>
      <c r="S1173" s="140"/>
      <c r="T1173" s="140"/>
      <c r="U1173" s="140"/>
      <c r="V1173" s="140"/>
      <c r="W1173" s="140"/>
      <c r="X1173" s="140"/>
      <c r="Y1173" s="140"/>
      <c r="Z1173" s="140"/>
    </row>
    <row r="1174">
      <c r="A1174" s="140"/>
      <c r="B1174" s="140"/>
      <c r="C1174" s="107"/>
      <c r="D1174" s="107"/>
      <c r="E1174" s="107"/>
      <c r="F1174" s="107"/>
      <c r="G1174" s="140"/>
      <c r="H1174" s="140"/>
      <c r="I1174" s="140"/>
      <c r="J1174" s="140"/>
      <c r="K1174" s="140"/>
      <c r="L1174" s="140"/>
      <c r="M1174" s="140"/>
      <c r="N1174" s="140"/>
      <c r="O1174" s="140"/>
      <c r="P1174" s="140"/>
      <c r="Q1174" s="140"/>
      <c r="R1174" s="140"/>
      <c r="S1174" s="140"/>
      <c r="T1174" s="140"/>
      <c r="U1174" s="140"/>
      <c r="V1174" s="140"/>
      <c r="W1174" s="140"/>
      <c r="X1174" s="140"/>
      <c r="Y1174" s="140"/>
      <c r="Z1174" s="140"/>
    </row>
    <row r="1175">
      <c r="A1175" s="140"/>
      <c r="B1175" s="140"/>
      <c r="C1175" s="107"/>
      <c r="D1175" s="107"/>
      <c r="E1175" s="107"/>
      <c r="F1175" s="107"/>
      <c r="G1175" s="140"/>
      <c r="H1175" s="140"/>
      <c r="I1175" s="140"/>
      <c r="J1175" s="140"/>
      <c r="K1175" s="140"/>
      <c r="L1175" s="140"/>
      <c r="M1175" s="140"/>
      <c r="N1175" s="140"/>
      <c r="O1175" s="140"/>
      <c r="P1175" s="140"/>
      <c r="Q1175" s="140"/>
      <c r="R1175" s="140"/>
      <c r="S1175" s="140"/>
      <c r="T1175" s="140"/>
      <c r="U1175" s="140"/>
      <c r="V1175" s="140"/>
      <c r="W1175" s="140"/>
      <c r="X1175" s="140"/>
      <c r="Y1175" s="140"/>
      <c r="Z1175" s="140"/>
    </row>
    <row r="1176">
      <c r="A1176" s="140"/>
      <c r="B1176" s="140"/>
      <c r="C1176" s="107"/>
      <c r="D1176" s="107"/>
      <c r="E1176" s="107"/>
      <c r="F1176" s="107"/>
      <c r="G1176" s="140"/>
      <c r="H1176" s="140"/>
      <c r="I1176" s="140"/>
      <c r="J1176" s="140"/>
      <c r="K1176" s="140"/>
      <c r="L1176" s="140"/>
      <c r="M1176" s="140"/>
      <c r="N1176" s="140"/>
      <c r="O1176" s="140"/>
      <c r="P1176" s="140"/>
      <c r="Q1176" s="140"/>
      <c r="R1176" s="140"/>
      <c r="S1176" s="140"/>
      <c r="T1176" s="140"/>
      <c r="U1176" s="140"/>
      <c r="V1176" s="140"/>
      <c r="W1176" s="140"/>
      <c r="X1176" s="140"/>
      <c r="Y1176" s="140"/>
      <c r="Z1176" s="140"/>
    </row>
    <row r="1177">
      <c r="A1177" s="140"/>
      <c r="B1177" s="140"/>
      <c r="C1177" s="107"/>
      <c r="D1177" s="107"/>
      <c r="E1177" s="107"/>
      <c r="F1177" s="107"/>
      <c r="G1177" s="140"/>
      <c r="H1177" s="140"/>
      <c r="I1177" s="140"/>
      <c r="J1177" s="140"/>
      <c r="K1177" s="140"/>
      <c r="L1177" s="140"/>
      <c r="M1177" s="140"/>
      <c r="N1177" s="140"/>
      <c r="O1177" s="140"/>
      <c r="P1177" s="140"/>
      <c r="Q1177" s="140"/>
      <c r="R1177" s="140"/>
      <c r="S1177" s="140"/>
      <c r="T1177" s="140"/>
      <c r="U1177" s="140"/>
      <c r="V1177" s="140"/>
      <c r="W1177" s="140"/>
      <c r="X1177" s="140"/>
      <c r="Y1177" s="140"/>
      <c r="Z1177" s="140"/>
    </row>
    <row r="1178">
      <c r="A1178" s="140"/>
      <c r="B1178" s="140"/>
      <c r="C1178" s="107"/>
      <c r="D1178" s="107"/>
      <c r="E1178" s="107"/>
      <c r="F1178" s="107"/>
      <c r="G1178" s="140"/>
      <c r="H1178" s="140"/>
      <c r="I1178" s="140"/>
      <c r="J1178" s="140"/>
      <c r="K1178" s="140"/>
      <c r="L1178" s="140"/>
      <c r="M1178" s="140"/>
      <c r="N1178" s="140"/>
      <c r="O1178" s="140"/>
      <c r="P1178" s="140"/>
      <c r="Q1178" s="140"/>
      <c r="R1178" s="140"/>
      <c r="S1178" s="140"/>
      <c r="T1178" s="140"/>
      <c r="U1178" s="140"/>
      <c r="V1178" s="140"/>
      <c r="W1178" s="140"/>
      <c r="X1178" s="140"/>
      <c r="Y1178" s="140"/>
      <c r="Z1178" s="140"/>
    </row>
    <row r="1179">
      <c r="A1179" s="140"/>
      <c r="B1179" s="140"/>
      <c r="C1179" s="107"/>
      <c r="D1179" s="107"/>
      <c r="E1179" s="107"/>
      <c r="F1179" s="107"/>
      <c r="G1179" s="140"/>
      <c r="H1179" s="140"/>
      <c r="I1179" s="140"/>
      <c r="J1179" s="140"/>
      <c r="K1179" s="140"/>
      <c r="L1179" s="140"/>
      <c r="M1179" s="140"/>
      <c r="N1179" s="140"/>
      <c r="O1179" s="140"/>
      <c r="P1179" s="140"/>
      <c r="Q1179" s="140"/>
      <c r="R1179" s="140"/>
      <c r="S1179" s="140"/>
      <c r="T1179" s="140"/>
      <c r="U1179" s="140"/>
      <c r="V1179" s="140"/>
      <c r="W1179" s="140"/>
      <c r="X1179" s="140"/>
      <c r="Y1179" s="140"/>
      <c r="Z1179" s="140"/>
    </row>
    <row r="1180">
      <c r="A1180" s="140"/>
      <c r="B1180" s="140"/>
      <c r="C1180" s="107"/>
      <c r="D1180" s="107"/>
      <c r="E1180" s="107"/>
      <c r="F1180" s="107"/>
      <c r="G1180" s="140"/>
      <c r="H1180" s="140"/>
      <c r="I1180" s="140"/>
      <c r="J1180" s="140"/>
      <c r="K1180" s="140"/>
      <c r="L1180" s="140"/>
      <c r="M1180" s="140"/>
      <c r="N1180" s="140"/>
      <c r="O1180" s="140"/>
      <c r="P1180" s="140"/>
      <c r="Q1180" s="140"/>
      <c r="R1180" s="140"/>
      <c r="S1180" s="140"/>
      <c r="T1180" s="140"/>
      <c r="U1180" s="140"/>
      <c r="V1180" s="140"/>
      <c r="W1180" s="140"/>
      <c r="X1180" s="140"/>
      <c r="Y1180" s="140"/>
      <c r="Z1180" s="140"/>
    </row>
    <row r="1181">
      <c r="A1181" s="140"/>
      <c r="B1181" s="140"/>
      <c r="C1181" s="107"/>
      <c r="D1181" s="107"/>
      <c r="E1181" s="107"/>
      <c r="F1181" s="107"/>
      <c r="G1181" s="140"/>
      <c r="H1181" s="140"/>
      <c r="I1181" s="140"/>
      <c r="J1181" s="140"/>
      <c r="K1181" s="140"/>
      <c r="L1181" s="140"/>
      <c r="M1181" s="140"/>
      <c r="N1181" s="140"/>
      <c r="O1181" s="140"/>
      <c r="P1181" s="140"/>
      <c r="Q1181" s="140"/>
      <c r="R1181" s="140"/>
      <c r="S1181" s="140"/>
      <c r="T1181" s="140"/>
      <c r="U1181" s="140"/>
      <c r="V1181" s="140"/>
      <c r="W1181" s="140"/>
      <c r="X1181" s="140"/>
      <c r="Y1181" s="140"/>
      <c r="Z1181" s="140"/>
    </row>
    <row r="1182">
      <c r="A1182" s="140"/>
      <c r="B1182" s="140"/>
      <c r="C1182" s="107"/>
      <c r="D1182" s="107"/>
      <c r="E1182" s="107"/>
      <c r="F1182" s="107"/>
      <c r="G1182" s="140"/>
      <c r="H1182" s="140"/>
      <c r="I1182" s="140"/>
      <c r="J1182" s="140"/>
      <c r="K1182" s="140"/>
      <c r="L1182" s="140"/>
      <c r="M1182" s="140"/>
      <c r="N1182" s="140"/>
      <c r="O1182" s="140"/>
      <c r="P1182" s="140"/>
      <c r="Q1182" s="140"/>
      <c r="R1182" s="140"/>
      <c r="S1182" s="140"/>
      <c r="T1182" s="140"/>
      <c r="U1182" s="140"/>
      <c r="V1182" s="140"/>
      <c r="W1182" s="140"/>
      <c r="X1182" s="140"/>
      <c r="Y1182" s="140"/>
      <c r="Z1182" s="140"/>
    </row>
    <row r="1183">
      <c r="A1183" s="140"/>
      <c r="B1183" s="140"/>
      <c r="C1183" s="107"/>
      <c r="D1183" s="107"/>
      <c r="E1183" s="107"/>
      <c r="F1183" s="107"/>
      <c r="G1183" s="140"/>
      <c r="H1183" s="140"/>
      <c r="I1183" s="140"/>
      <c r="J1183" s="140"/>
      <c r="K1183" s="140"/>
      <c r="L1183" s="140"/>
      <c r="M1183" s="140"/>
      <c r="N1183" s="140"/>
      <c r="O1183" s="140"/>
      <c r="P1183" s="140"/>
      <c r="Q1183" s="140"/>
      <c r="R1183" s="140"/>
      <c r="S1183" s="140"/>
      <c r="T1183" s="140"/>
      <c r="U1183" s="140"/>
      <c r="V1183" s="140"/>
      <c r="W1183" s="140"/>
      <c r="X1183" s="140"/>
      <c r="Y1183" s="140"/>
      <c r="Z1183" s="140"/>
    </row>
    <row r="1184">
      <c r="A1184" s="140"/>
      <c r="B1184" s="140"/>
      <c r="C1184" s="107"/>
      <c r="D1184" s="107"/>
      <c r="E1184" s="107"/>
      <c r="F1184" s="107"/>
      <c r="G1184" s="140"/>
      <c r="H1184" s="140"/>
      <c r="I1184" s="140"/>
      <c r="J1184" s="140"/>
      <c r="K1184" s="140"/>
      <c r="L1184" s="140"/>
      <c r="M1184" s="140"/>
      <c r="N1184" s="140"/>
      <c r="O1184" s="140"/>
      <c r="P1184" s="140"/>
      <c r="Q1184" s="140"/>
      <c r="R1184" s="140"/>
      <c r="S1184" s="140"/>
      <c r="T1184" s="140"/>
      <c r="U1184" s="140"/>
      <c r="V1184" s="140"/>
      <c r="W1184" s="140"/>
      <c r="X1184" s="140"/>
      <c r="Y1184" s="140"/>
      <c r="Z1184" s="140"/>
    </row>
    <row r="1185">
      <c r="A1185" s="140"/>
      <c r="B1185" s="140"/>
      <c r="C1185" s="107"/>
      <c r="D1185" s="107"/>
      <c r="E1185" s="107"/>
      <c r="F1185" s="107"/>
      <c r="G1185" s="140"/>
      <c r="H1185" s="140"/>
      <c r="I1185" s="140"/>
      <c r="J1185" s="140"/>
      <c r="K1185" s="140"/>
      <c r="L1185" s="140"/>
      <c r="M1185" s="140"/>
      <c r="N1185" s="140"/>
      <c r="O1185" s="140"/>
      <c r="P1185" s="140"/>
      <c r="Q1185" s="140"/>
      <c r="R1185" s="140"/>
      <c r="S1185" s="140"/>
      <c r="T1185" s="140"/>
      <c r="U1185" s="140"/>
      <c r="V1185" s="140"/>
      <c r="W1185" s="140"/>
      <c r="X1185" s="140"/>
      <c r="Y1185" s="140"/>
      <c r="Z1185" s="140"/>
    </row>
    <row r="1186">
      <c r="A1186" s="140"/>
      <c r="B1186" s="140"/>
      <c r="C1186" s="107"/>
      <c r="D1186" s="107"/>
      <c r="E1186" s="107"/>
      <c r="F1186" s="107"/>
      <c r="G1186" s="140"/>
      <c r="H1186" s="140"/>
      <c r="I1186" s="140"/>
      <c r="J1186" s="140"/>
      <c r="K1186" s="140"/>
      <c r="L1186" s="140"/>
      <c r="M1186" s="140"/>
      <c r="N1186" s="140"/>
      <c r="O1186" s="140"/>
      <c r="P1186" s="140"/>
      <c r="Q1186" s="140"/>
      <c r="R1186" s="140"/>
      <c r="S1186" s="140"/>
      <c r="T1186" s="140"/>
      <c r="U1186" s="140"/>
      <c r="V1186" s="140"/>
      <c r="W1186" s="140"/>
      <c r="X1186" s="140"/>
      <c r="Y1186" s="140"/>
      <c r="Z1186" s="140"/>
    </row>
    <row r="1187">
      <c r="A1187" s="140"/>
      <c r="B1187" s="140"/>
      <c r="C1187" s="107"/>
      <c r="D1187" s="107"/>
      <c r="E1187" s="107"/>
      <c r="F1187" s="107"/>
      <c r="G1187" s="140"/>
      <c r="H1187" s="140"/>
      <c r="I1187" s="140"/>
      <c r="J1187" s="140"/>
      <c r="K1187" s="140"/>
      <c r="L1187" s="140"/>
      <c r="M1187" s="140"/>
      <c r="N1187" s="140"/>
      <c r="O1187" s="140"/>
      <c r="P1187" s="140"/>
      <c r="Q1187" s="140"/>
      <c r="R1187" s="140"/>
      <c r="S1187" s="140"/>
      <c r="T1187" s="140"/>
      <c r="U1187" s="140"/>
      <c r="V1187" s="140"/>
      <c r="W1187" s="140"/>
      <c r="X1187" s="140"/>
      <c r="Y1187" s="140"/>
      <c r="Z1187" s="140"/>
    </row>
    <row r="1188">
      <c r="A1188" s="140"/>
      <c r="B1188" s="140"/>
      <c r="C1188" s="107"/>
      <c r="D1188" s="107"/>
      <c r="E1188" s="107"/>
      <c r="F1188" s="107"/>
      <c r="G1188" s="140"/>
      <c r="H1188" s="140"/>
      <c r="I1188" s="140"/>
      <c r="J1188" s="140"/>
      <c r="K1188" s="140"/>
      <c r="L1188" s="140"/>
      <c r="M1188" s="140"/>
      <c r="N1188" s="140"/>
      <c r="O1188" s="140"/>
      <c r="P1188" s="140"/>
      <c r="Q1188" s="140"/>
      <c r="R1188" s="140"/>
      <c r="S1188" s="140"/>
      <c r="T1188" s="140"/>
      <c r="U1188" s="140"/>
      <c r="V1188" s="140"/>
      <c r="W1188" s="140"/>
      <c r="X1188" s="140"/>
      <c r="Y1188" s="140"/>
      <c r="Z1188" s="140"/>
    </row>
    <row r="1189">
      <c r="A1189" s="140"/>
      <c r="B1189" s="140"/>
      <c r="C1189" s="107"/>
      <c r="D1189" s="107"/>
      <c r="E1189" s="107"/>
      <c r="F1189" s="107"/>
      <c r="G1189" s="140"/>
      <c r="H1189" s="140"/>
      <c r="I1189" s="140"/>
      <c r="J1189" s="140"/>
      <c r="K1189" s="140"/>
      <c r="L1189" s="140"/>
      <c r="M1189" s="140"/>
      <c r="N1189" s="140"/>
      <c r="O1189" s="140"/>
      <c r="P1189" s="140"/>
      <c r="Q1189" s="140"/>
      <c r="R1189" s="140"/>
      <c r="S1189" s="140"/>
      <c r="T1189" s="140"/>
      <c r="U1189" s="140"/>
      <c r="V1189" s="140"/>
      <c r="W1189" s="140"/>
      <c r="X1189" s="140"/>
      <c r="Y1189" s="140"/>
      <c r="Z1189" s="140"/>
    </row>
    <row r="1190">
      <c r="A1190" s="140"/>
      <c r="B1190" s="140"/>
      <c r="C1190" s="107"/>
      <c r="D1190" s="107"/>
      <c r="E1190" s="107"/>
      <c r="F1190" s="107"/>
      <c r="G1190" s="140"/>
      <c r="H1190" s="140"/>
      <c r="I1190" s="140"/>
      <c r="J1190" s="140"/>
      <c r="K1190" s="140"/>
      <c r="L1190" s="140"/>
      <c r="M1190" s="140"/>
      <c r="N1190" s="140"/>
      <c r="O1190" s="140"/>
      <c r="P1190" s="140"/>
      <c r="Q1190" s="140"/>
      <c r="R1190" s="140"/>
      <c r="S1190" s="140"/>
      <c r="T1190" s="140"/>
      <c r="U1190" s="140"/>
      <c r="V1190" s="140"/>
      <c r="W1190" s="140"/>
      <c r="X1190" s="140"/>
      <c r="Y1190" s="140"/>
      <c r="Z1190" s="140"/>
    </row>
    <row r="1191">
      <c r="A1191" s="140"/>
      <c r="B1191" s="140"/>
      <c r="C1191" s="107"/>
      <c r="D1191" s="107"/>
      <c r="E1191" s="107"/>
      <c r="F1191" s="107"/>
      <c r="G1191" s="140"/>
      <c r="H1191" s="140"/>
      <c r="I1191" s="140"/>
      <c r="J1191" s="140"/>
      <c r="K1191" s="140"/>
      <c r="L1191" s="140"/>
      <c r="M1191" s="140"/>
      <c r="N1191" s="140"/>
      <c r="O1191" s="140"/>
      <c r="P1191" s="140"/>
      <c r="Q1191" s="140"/>
      <c r="R1191" s="140"/>
      <c r="S1191" s="140"/>
      <c r="T1191" s="140"/>
      <c r="U1191" s="140"/>
      <c r="V1191" s="140"/>
      <c r="W1191" s="140"/>
      <c r="X1191" s="140"/>
      <c r="Y1191" s="140"/>
      <c r="Z1191" s="140"/>
    </row>
    <row r="1192">
      <c r="A1192" s="140"/>
      <c r="B1192" s="140"/>
      <c r="C1192" s="107"/>
      <c r="D1192" s="107"/>
      <c r="E1192" s="107"/>
      <c r="F1192" s="107"/>
      <c r="G1192" s="140"/>
      <c r="H1192" s="140"/>
      <c r="I1192" s="140"/>
      <c r="J1192" s="140"/>
      <c r="K1192" s="140"/>
      <c r="L1192" s="140"/>
      <c r="M1192" s="140"/>
      <c r="N1192" s="140"/>
      <c r="O1192" s="140"/>
      <c r="P1192" s="140"/>
      <c r="Q1192" s="140"/>
      <c r="R1192" s="140"/>
      <c r="S1192" s="140"/>
      <c r="T1192" s="140"/>
      <c r="U1192" s="140"/>
      <c r="V1192" s="140"/>
      <c r="W1192" s="140"/>
      <c r="X1192" s="140"/>
      <c r="Y1192" s="140"/>
      <c r="Z1192" s="140"/>
    </row>
    <row r="1193">
      <c r="A1193" s="140"/>
      <c r="B1193" s="140"/>
      <c r="C1193" s="107"/>
      <c r="D1193" s="107"/>
      <c r="E1193" s="107"/>
      <c r="F1193" s="107"/>
      <c r="G1193" s="140"/>
      <c r="H1193" s="140"/>
      <c r="I1193" s="140"/>
      <c r="J1193" s="140"/>
      <c r="K1193" s="140"/>
      <c r="L1193" s="140"/>
      <c r="M1193" s="140"/>
      <c r="N1193" s="140"/>
      <c r="O1193" s="140"/>
      <c r="P1193" s="140"/>
      <c r="Q1193" s="140"/>
      <c r="R1193" s="140"/>
      <c r="S1193" s="140"/>
      <c r="T1193" s="140"/>
      <c r="U1193" s="140"/>
      <c r="V1193" s="140"/>
      <c r="W1193" s="140"/>
      <c r="X1193" s="140"/>
      <c r="Y1193" s="140"/>
      <c r="Z1193" s="140"/>
    </row>
    <row r="1194">
      <c r="A1194" s="140"/>
      <c r="B1194" s="140"/>
      <c r="C1194" s="107"/>
      <c r="D1194" s="107"/>
      <c r="E1194" s="107"/>
      <c r="F1194" s="107"/>
      <c r="G1194" s="140"/>
      <c r="H1194" s="140"/>
      <c r="I1194" s="140"/>
      <c r="J1194" s="140"/>
      <c r="K1194" s="140"/>
      <c r="L1194" s="140"/>
      <c r="M1194" s="140"/>
      <c r="N1194" s="140"/>
      <c r="O1194" s="140"/>
      <c r="P1194" s="140"/>
      <c r="Q1194" s="140"/>
      <c r="R1194" s="140"/>
      <c r="S1194" s="140"/>
      <c r="T1194" s="140"/>
      <c r="U1194" s="140"/>
      <c r="V1194" s="140"/>
      <c r="W1194" s="140"/>
      <c r="X1194" s="140"/>
      <c r="Y1194" s="140"/>
      <c r="Z1194" s="140"/>
    </row>
    <row r="1195">
      <c r="A1195" s="140"/>
      <c r="B1195" s="140"/>
      <c r="C1195" s="107"/>
      <c r="D1195" s="107"/>
      <c r="E1195" s="107"/>
      <c r="F1195" s="107"/>
      <c r="G1195" s="140"/>
      <c r="H1195" s="140"/>
      <c r="I1195" s="140"/>
      <c r="J1195" s="140"/>
      <c r="K1195" s="140"/>
      <c r="L1195" s="140"/>
      <c r="M1195" s="140"/>
      <c r="N1195" s="140"/>
      <c r="O1195" s="140"/>
      <c r="P1195" s="140"/>
      <c r="Q1195" s="140"/>
      <c r="R1195" s="140"/>
      <c r="S1195" s="140"/>
      <c r="T1195" s="140"/>
      <c r="U1195" s="140"/>
      <c r="V1195" s="140"/>
      <c r="W1195" s="140"/>
      <c r="X1195" s="140"/>
      <c r="Y1195" s="140"/>
      <c r="Z1195" s="140"/>
    </row>
    <row r="1196">
      <c r="A1196" s="140"/>
      <c r="B1196" s="140"/>
      <c r="C1196" s="107"/>
      <c r="D1196" s="107"/>
      <c r="E1196" s="107"/>
      <c r="F1196" s="107"/>
      <c r="G1196" s="140"/>
      <c r="H1196" s="140"/>
      <c r="I1196" s="140"/>
      <c r="J1196" s="140"/>
      <c r="K1196" s="140"/>
      <c r="L1196" s="140"/>
      <c r="M1196" s="140"/>
      <c r="N1196" s="140"/>
      <c r="O1196" s="140"/>
      <c r="P1196" s="140"/>
      <c r="Q1196" s="140"/>
      <c r="R1196" s="140"/>
      <c r="S1196" s="140"/>
      <c r="T1196" s="140"/>
      <c r="U1196" s="140"/>
      <c r="V1196" s="140"/>
      <c r="W1196" s="140"/>
      <c r="X1196" s="140"/>
      <c r="Y1196" s="140"/>
      <c r="Z1196" s="140"/>
    </row>
    <row r="1197">
      <c r="A1197" s="140"/>
      <c r="B1197" s="140"/>
      <c r="C1197" s="107"/>
      <c r="D1197" s="107"/>
      <c r="E1197" s="107"/>
      <c r="F1197" s="107"/>
      <c r="G1197" s="140"/>
      <c r="H1197" s="140"/>
      <c r="I1197" s="140"/>
      <c r="J1197" s="140"/>
      <c r="K1197" s="140"/>
      <c r="L1197" s="140"/>
      <c r="M1197" s="140"/>
      <c r="N1197" s="140"/>
      <c r="O1197" s="140"/>
      <c r="P1197" s="140"/>
      <c r="Q1197" s="140"/>
      <c r="R1197" s="140"/>
      <c r="S1197" s="140"/>
      <c r="T1197" s="140"/>
      <c r="U1197" s="140"/>
      <c r="V1197" s="140"/>
      <c r="W1197" s="140"/>
      <c r="X1197" s="140"/>
      <c r="Y1197" s="140"/>
      <c r="Z1197" s="140"/>
    </row>
    <row r="1198">
      <c r="A1198" s="140"/>
      <c r="B1198" s="140"/>
      <c r="C1198" s="107"/>
      <c r="D1198" s="107"/>
      <c r="E1198" s="107"/>
      <c r="F1198" s="107"/>
      <c r="G1198" s="140"/>
      <c r="H1198" s="140"/>
      <c r="I1198" s="140"/>
      <c r="J1198" s="140"/>
      <c r="K1198" s="140"/>
      <c r="L1198" s="140"/>
      <c r="M1198" s="140"/>
      <c r="N1198" s="140"/>
      <c r="O1198" s="140"/>
      <c r="P1198" s="140"/>
      <c r="Q1198" s="140"/>
      <c r="R1198" s="140"/>
      <c r="S1198" s="140"/>
      <c r="T1198" s="140"/>
      <c r="U1198" s="140"/>
      <c r="V1198" s="140"/>
      <c r="W1198" s="140"/>
      <c r="X1198" s="140"/>
      <c r="Y1198" s="140"/>
      <c r="Z1198" s="140"/>
    </row>
    <row r="1199">
      <c r="A1199" s="140"/>
      <c r="B1199" s="140"/>
      <c r="C1199" s="107"/>
      <c r="D1199" s="107"/>
      <c r="E1199" s="107"/>
      <c r="F1199" s="107"/>
      <c r="G1199" s="140"/>
      <c r="H1199" s="140"/>
      <c r="I1199" s="140"/>
      <c r="J1199" s="140"/>
      <c r="K1199" s="140"/>
      <c r="L1199" s="140"/>
      <c r="M1199" s="140"/>
      <c r="N1199" s="140"/>
      <c r="O1199" s="140"/>
      <c r="P1199" s="140"/>
      <c r="Q1199" s="140"/>
      <c r="R1199" s="140"/>
      <c r="S1199" s="140"/>
      <c r="T1199" s="140"/>
      <c r="U1199" s="140"/>
      <c r="V1199" s="140"/>
      <c r="W1199" s="140"/>
      <c r="X1199" s="140"/>
      <c r="Y1199" s="140"/>
      <c r="Z1199" s="140"/>
    </row>
    <row r="1200">
      <c r="A1200" s="140"/>
      <c r="B1200" s="140"/>
      <c r="C1200" s="107"/>
      <c r="D1200" s="107"/>
      <c r="E1200" s="107"/>
      <c r="F1200" s="107"/>
      <c r="G1200" s="140"/>
      <c r="H1200" s="140"/>
      <c r="I1200" s="140"/>
      <c r="J1200" s="140"/>
      <c r="K1200" s="140"/>
      <c r="L1200" s="140"/>
      <c r="M1200" s="140"/>
      <c r="N1200" s="140"/>
      <c r="O1200" s="140"/>
      <c r="P1200" s="140"/>
      <c r="Q1200" s="140"/>
      <c r="R1200" s="140"/>
      <c r="S1200" s="140"/>
      <c r="T1200" s="140"/>
      <c r="U1200" s="140"/>
      <c r="V1200" s="140"/>
      <c r="W1200" s="140"/>
      <c r="X1200" s="140"/>
      <c r="Y1200" s="140"/>
      <c r="Z1200" s="140"/>
    </row>
    <row r="1201">
      <c r="A1201" s="140"/>
      <c r="B1201" s="140"/>
      <c r="C1201" s="107"/>
      <c r="D1201" s="107"/>
      <c r="E1201" s="107"/>
      <c r="F1201" s="107"/>
      <c r="G1201" s="140"/>
      <c r="H1201" s="140"/>
      <c r="I1201" s="140"/>
      <c r="J1201" s="140"/>
      <c r="K1201" s="140"/>
      <c r="L1201" s="140"/>
      <c r="M1201" s="140"/>
      <c r="N1201" s="140"/>
      <c r="O1201" s="140"/>
      <c r="P1201" s="140"/>
      <c r="Q1201" s="140"/>
      <c r="R1201" s="140"/>
      <c r="S1201" s="140"/>
      <c r="T1201" s="140"/>
      <c r="U1201" s="140"/>
      <c r="V1201" s="140"/>
      <c r="W1201" s="140"/>
      <c r="X1201" s="140"/>
      <c r="Y1201" s="140"/>
      <c r="Z1201" s="140"/>
    </row>
    <row r="1202">
      <c r="A1202" s="140"/>
      <c r="B1202" s="140"/>
      <c r="C1202" s="107"/>
      <c r="D1202" s="107"/>
      <c r="E1202" s="107"/>
      <c r="F1202" s="107"/>
      <c r="G1202" s="140"/>
      <c r="H1202" s="140"/>
      <c r="I1202" s="140"/>
      <c r="J1202" s="140"/>
      <c r="K1202" s="140"/>
      <c r="L1202" s="140"/>
      <c r="M1202" s="140"/>
      <c r="N1202" s="140"/>
      <c r="O1202" s="140"/>
      <c r="P1202" s="140"/>
      <c r="Q1202" s="140"/>
      <c r="R1202" s="140"/>
      <c r="S1202" s="140"/>
      <c r="T1202" s="140"/>
      <c r="U1202" s="140"/>
      <c r="V1202" s="140"/>
      <c r="W1202" s="140"/>
      <c r="X1202" s="140"/>
      <c r="Y1202" s="140"/>
      <c r="Z1202" s="140"/>
    </row>
    <row r="1203">
      <c r="A1203" s="140"/>
      <c r="B1203" s="140"/>
      <c r="C1203" s="107"/>
      <c r="D1203" s="107"/>
      <c r="E1203" s="107"/>
      <c r="F1203" s="107"/>
      <c r="G1203" s="140"/>
      <c r="H1203" s="140"/>
      <c r="I1203" s="140"/>
      <c r="J1203" s="140"/>
      <c r="K1203" s="140"/>
      <c r="L1203" s="140"/>
      <c r="M1203" s="140"/>
      <c r="N1203" s="140"/>
      <c r="O1203" s="140"/>
      <c r="P1203" s="140"/>
      <c r="Q1203" s="140"/>
      <c r="R1203" s="140"/>
      <c r="S1203" s="140"/>
      <c r="T1203" s="140"/>
      <c r="U1203" s="140"/>
      <c r="V1203" s="140"/>
      <c r="W1203" s="140"/>
      <c r="X1203" s="140"/>
      <c r="Y1203" s="140"/>
      <c r="Z1203" s="140"/>
    </row>
    <row r="1204">
      <c r="A1204" s="140"/>
      <c r="B1204" s="140"/>
      <c r="C1204" s="107"/>
      <c r="D1204" s="107"/>
      <c r="E1204" s="107"/>
      <c r="F1204" s="107"/>
      <c r="G1204" s="140"/>
      <c r="H1204" s="140"/>
      <c r="I1204" s="140"/>
      <c r="J1204" s="140"/>
      <c r="K1204" s="140"/>
      <c r="L1204" s="140"/>
      <c r="M1204" s="140"/>
      <c r="N1204" s="140"/>
      <c r="O1204" s="140"/>
      <c r="P1204" s="140"/>
      <c r="Q1204" s="140"/>
      <c r="R1204" s="140"/>
      <c r="S1204" s="140"/>
      <c r="T1204" s="140"/>
      <c r="U1204" s="140"/>
      <c r="V1204" s="140"/>
      <c r="W1204" s="140"/>
      <c r="X1204" s="140"/>
      <c r="Y1204" s="140"/>
      <c r="Z1204" s="140"/>
    </row>
    <row r="1205">
      <c r="A1205" s="140"/>
      <c r="B1205" s="140"/>
      <c r="C1205" s="107"/>
      <c r="D1205" s="107"/>
      <c r="E1205" s="107"/>
      <c r="F1205" s="107"/>
      <c r="G1205" s="140"/>
      <c r="H1205" s="140"/>
      <c r="I1205" s="140"/>
      <c r="J1205" s="140"/>
      <c r="K1205" s="140"/>
      <c r="L1205" s="140"/>
      <c r="M1205" s="140"/>
      <c r="N1205" s="140"/>
      <c r="O1205" s="140"/>
      <c r="P1205" s="140"/>
      <c r="Q1205" s="140"/>
      <c r="R1205" s="140"/>
      <c r="S1205" s="140"/>
      <c r="T1205" s="140"/>
      <c r="U1205" s="140"/>
      <c r="V1205" s="140"/>
      <c r="W1205" s="140"/>
      <c r="X1205" s="140"/>
      <c r="Y1205" s="140"/>
      <c r="Z1205" s="140"/>
    </row>
    <row r="1206">
      <c r="A1206" s="140"/>
      <c r="B1206" s="140"/>
      <c r="C1206" s="107"/>
      <c r="D1206" s="107"/>
      <c r="E1206" s="107"/>
      <c r="F1206" s="107"/>
      <c r="G1206" s="140"/>
      <c r="H1206" s="140"/>
      <c r="I1206" s="140"/>
      <c r="J1206" s="140"/>
      <c r="K1206" s="140"/>
      <c r="L1206" s="140"/>
      <c r="M1206" s="140"/>
      <c r="N1206" s="140"/>
      <c r="O1206" s="140"/>
      <c r="P1206" s="140"/>
      <c r="Q1206" s="140"/>
      <c r="R1206" s="140"/>
      <c r="S1206" s="140"/>
      <c r="T1206" s="140"/>
      <c r="U1206" s="140"/>
      <c r="V1206" s="140"/>
      <c r="W1206" s="140"/>
      <c r="X1206" s="140"/>
      <c r="Y1206" s="140"/>
      <c r="Z1206" s="140"/>
    </row>
    <row r="1207">
      <c r="A1207" s="140"/>
      <c r="B1207" s="140"/>
      <c r="C1207" s="107"/>
      <c r="D1207" s="107"/>
      <c r="E1207" s="107"/>
      <c r="F1207" s="107"/>
      <c r="G1207" s="140"/>
      <c r="H1207" s="140"/>
      <c r="I1207" s="140"/>
      <c r="J1207" s="140"/>
      <c r="K1207" s="140"/>
      <c r="L1207" s="140"/>
      <c r="M1207" s="140"/>
      <c r="N1207" s="140"/>
      <c r="O1207" s="140"/>
      <c r="P1207" s="140"/>
      <c r="Q1207" s="140"/>
      <c r="R1207" s="140"/>
      <c r="S1207" s="140"/>
      <c r="T1207" s="140"/>
      <c r="U1207" s="140"/>
      <c r="V1207" s="140"/>
      <c r="W1207" s="140"/>
      <c r="X1207" s="140"/>
      <c r="Y1207" s="140"/>
      <c r="Z1207" s="140"/>
    </row>
    <row r="1208">
      <c r="A1208" s="140"/>
      <c r="B1208" s="140"/>
      <c r="C1208" s="107"/>
      <c r="D1208" s="107"/>
      <c r="E1208" s="107"/>
      <c r="F1208" s="107"/>
      <c r="G1208" s="140"/>
      <c r="H1208" s="140"/>
      <c r="I1208" s="140"/>
      <c r="J1208" s="140"/>
      <c r="K1208" s="140"/>
      <c r="L1208" s="140"/>
      <c r="M1208" s="140"/>
      <c r="N1208" s="140"/>
      <c r="O1208" s="140"/>
      <c r="P1208" s="140"/>
      <c r="Q1208" s="140"/>
      <c r="R1208" s="140"/>
      <c r="S1208" s="140"/>
      <c r="T1208" s="140"/>
      <c r="U1208" s="140"/>
      <c r="V1208" s="140"/>
      <c r="W1208" s="140"/>
      <c r="X1208" s="140"/>
      <c r="Y1208" s="140"/>
      <c r="Z1208" s="140"/>
    </row>
    <row r="1209">
      <c r="A1209" s="140"/>
      <c r="B1209" s="140"/>
      <c r="C1209" s="107"/>
      <c r="D1209" s="107"/>
      <c r="E1209" s="107"/>
      <c r="F1209" s="107"/>
      <c r="G1209" s="140"/>
      <c r="H1209" s="140"/>
      <c r="I1209" s="140"/>
      <c r="J1209" s="140"/>
      <c r="K1209" s="140"/>
      <c r="L1209" s="140"/>
      <c r="M1209" s="140"/>
      <c r="N1209" s="140"/>
      <c r="O1209" s="140"/>
      <c r="P1209" s="140"/>
      <c r="Q1209" s="140"/>
      <c r="R1209" s="140"/>
      <c r="S1209" s="140"/>
      <c r="T1209" s="140"/>
      <c r="U1209" s="140"/>
      <c r="V1209" s="140"/>
      <c r="W1209" s="140"/>
      <c r="X1209" s="140"/>
      <c r="Y1209" s="140"/>
      <c r="Z1209" s="140"/>
    </row>
    <row r="1210">
      <c r="A1210" s="140"/>
      <c r="B1210" s="140"/>
      <c r="C1210" s="107"/>
      <c r="D1210" s="107"/>
      <c r="E1210" s="107"/>
      <c r="F1210" s="107"/>
      <c r="G1210" s="140"/>
      <c r="H1210" s="140"/>
      <c r="I1210" s="140"/>
      <c r="J1210" s="140"/>
      <c r="K1210" s="140"/>
      <c r="L1210" s="140"/>
      <c r="M1210" s="140"/>
      <c r="N1210" s="140"/>
      <c r="O1210" s="140"/>
      <c r="P1210" s="140"/>
      <c r="Q1210" s="140"/>
      <c r="R1210" s="140"/>
      <c r="S1210" s="140"/>
      <c r="T1210" s="140"/>
      <c r="U1210" s="140"/>
      <c r="V1210" s="140"/>
      <c r="W1210" s="140"/>
      <c r="X1210" s="140"/>
      <c r="Y1210" s="140"/>
      <c r="Z1210" s="140"/>
    </row>
    <row r="1211">
      <c r="A1211" s="140"/>
      <c r="B1211" s="140"/>
      <c r="C1211" s="107"/>
      <c r="D1211" s="107"/>
      <c r="E1211" s="107"/>
      <c r="F1211" s="107"/>
      <c r="G1211" s="140"/>
      <c r="H1211" s="140"/>
      <c r="I1211" s="140"/>
      <c r="J1211" s="140"/>
      <c r="K1211" s="140"/>
      <c r="L1211" s="140"/>
      <c r="M1211" s="140"/>
      <c r="N1211" s="140"/>
      <c r="O1211" s="140"/>
      <c r="P1211" s="140"/>
      <c r="Q1211" s="140"/>
      <c r="R1211" s="140"/>
      <c r="S1211" s="140"/>
      <c r="T1211" s="140"/>
      <c r="U1211" s="140"/>
      <c r="V1211" s="140"/>
      <c r="W1211" s="140"/>
      <c r="X1211" s="140"/>
      <c r="Y1211" s="140"/>
      <c r="Z1211" s="140"/>
    </row>
    <row r="1212">
      <c r="A1212" s="140"/>
      <c r="B1212" s="140"/>
      <c r="C1212" s="107"/>
      <c r="D1212" s="107"/>
      <c r="E1212" s="107"/>
      <c r="F1212" s="107"/>
      <c r="G1212" s="140"/>
      <c r="H1212" s="140"/>
      <c r="I1212" s="140"/>
      <c r="J1212" s="140"/>
      <c r="K1212" s="140"/>
      <c r="L1212" s="140"/>
      <c r="M1212" s="140"/>
      <c r="N1212" s="140"/>
      <c r="O1212" s="140"/>
      <c r="P1212" s="140"/>
      <c r="Q1212" s="140"/>
      <c r="R1212" s="140"/>
      <c r="S1212" s="140"/>
      <c r="T1212" s="140"/>
      <c r="U1212" s="140"/>
      <c r="V1212" s="140"/>
      <c r="W1212" s="140"/>
      <c r="X1212" s="140"/>
      <c r="Y1212" s="140"/>
      <c r="Z1212" s="140"/>
    </row>
    <row r="1213">
      <c r="A1213" s="140"/>
      <c r="B1213" s="140"/>
      <c r="C1213" s="107"/>
      <c r="D1213" s="107"/>
      <c r="E1213" s="107"/>
      <c r="F1213" s="107"/>
      <c r="G1213" s="140"/>
      <c r="H1213" s="140"/>
      <c r="I1213" s="140"/>
      <c r="J1213" s="140"/>
      <c r="K1213" s="140"/>
      <c r="L1213" s="140"/>
      <c r="M1213" s="140"/>
      <c r="N1213" s="140"/>
      <c r="O1213" s="140"/>
      <c r="P1213" s="140"/>
      <c r="Q1213" s="140"/>
      <c r="R1213" s="140"/>
      <c r="S1213" s="140"/>
      <c r="T1213" s="140"/>
      <c r="U1213" s="140"/>
      <c r="V1213" s="140"/>
      <c r="W1213" s="140"/>
      <c r="X1213" s="140"/>
      <c r="Y1213" s="140"/>
      <c r="Z1213" s="140"/>
    </row>
    <row r="1214">
      <c r="A1214" s="140"/>
      <c r="B1214" s="140"/>
      <c r="C1214" s="107"/>
      <c r="D1214" s="107"/>
      <c r="E1214" s="107"/>
      <c r="F1214" s="107"/>
      <c r="G1214" s="140"/>
      <c r="H1214" s="140"/>
      <c r="I1214" s="140"/>
      <c r="J1214" s="140"/>
      <c r="K1214" s="140"/>
      <c r="L1214" s="140"/>
      <c r="M1214" s="140"/>
      <c r="N1214" s="140"/>
      <c r="O1214" s="140"/>
      <c r="P1214" s="140"/>
      <c r="Q1214" s="140"/>
      <c r="R1214" s="140"/>
      <c r="S1214" s="140"/>
      <c r="T1214" s="140"/>
      <c r="U1214" s="140"/>
      <c r="V1214" s="140"/>
      <c r="W1214" s="140"/>
      <c r="X1214" s="140"/>
      <c r="Y1214" s="140"/>
      <c r="Z1214" s="140"/>
    </row>
    <row r="1215">
      <c r="A1215" s="140"/>
      <c r="B1215" s="140"/>
      <c r="C1215" s="107"/>
      <c r="D1215" s="107"/>
      <c r="E1215" s="107"/>
      <c r="F1215" s="107"/>
      <c r="G1215" s="140"/>
      <c r="H1215" s="140"/>
      <c r="I1215" s="140"/>
      <c r="J1215" s="140"/>
      <c r="K1215" s="140"/>
      <c r="L1215" s="140"/>
      <c r="M1215" s="140"/>
      <c r="N1215" s="140"/>
      <c r="O1215" s="140"/>
      <c r="P1215" s="140"/>
      <c r="Q1215" s="140"/>
      <c r="R1215" s="140"/>
      <c r="S1215" s="140"/>
      <c r="T1215" s="140"/>
      <c r="U1215" s="140"/>
      <c r="V1215" s="140"/>
      <c r="W1215" s="140"/>
      <c r="X1215" s="140"/>
      <c r="Y1215" s="140"/>
      <c r="Z1215" s="140"/>
    </row>
    <row r="1216">
      <c r="A1216" s="140"/>
      <c r="B1216" s="140"/>
      <c r="C1216" s="107"/>
      <c r="D1216" s="107"/>
      <c r="E1216" s="107"/>
      <c r="F1216" s="107"/>
      <c r="G1216" s="140"/>
      <c r="H1216" s="140"/>
      <c r="I1216" s="140"/>
      <c r="J1216" s="140"/>
      <c r="K1216" s="140"/>
      <c r="L1216" s="140"/>
      <c r="M1216" s="140"/>
      <c r="N1216" s="140"/>
      <c r="O1216" s="140"/>
      <c r="P1216" s="140"/>
      <c r="Q1216" s="140"/>
      <c r="R1216" s="140"/>
      <c r="S1216" s="140"/>
      <c r="T1216" s="140"/>
      <c r="U1216" s="140"/>
      <c r="V1216" s="140"/>
      <c r="W1216" s="140"/>
      <c r="X1216" s="140"/>
      <c r="Y1216" s="140"/>
      <c r="Z1216" s="140"/>
    </row>
    <row r="1217">
      <c r="A1217" s="140"/>
      <c r="B1217" s="140"/>
      <c r="C1217" s="107"/>
      <c r="D1217" s="107"/>
      <c r="E1217" s="107"/>
      <c r="F1217" s="107"/>
      <c r="G1217" s="140"/>
      <c r="H1217" s="140"/>
      <c r="I1217" s="140"/>
      <c r="J1217" s="140"/>
      <c r="K1217" s="140"/>
      <c r="L1217" s="140"/>
      <c r="M1217" s="140"/>
      <c r="N1217" s="140"/>
      <c r="O1217" s="140"/>
      <c r="P1217" s="140"/>
      <c r="Q1217" s="140"/>
      <c r="R1217" s="140"/>
      <c r="S1217" s="140"/>
      <c r="T1217" s="140"/>
      <c r="U1217" s="140"/>
      <c r="V1217" s="140"/>
      <c r="W1217" s="140"/>
      <c r="X1217" s="140"/>
      <c r="Y1217" s="140"/>
      <c r="Z1217" s="140"/>
    </row>
    <row r="1218">
      <c r="A1218" s="140"/>
      <c r="B1218" s="140"/>
      <c r="C1218" s="107"/>
      <c r="D1218" s="107"/>
      <c r="E1218" s="107"/>
      <c r="F1218" s="107"/>
      <c r="G1218" s="140"/>
      <c r="H1218" s="140"/>
      <c r="I1218" s="140"/>
      <c r="J1218" s="140"/>
      <c r="K1218" s="140"/>
      <c r="L1218" s="140"/>
      <c r="M1218" s="140"/>
      <c r="N1218" s="140"/>
      <c r="O1218" s="140"/>
      <c r="P1218" s="140"/>
      <c r="Q1218" s="140"/>
      <c r="R1218" s="140"/>
      <c r="S1218" s="140"/>
      <c r="T1218" s="140"/>
      <c r="U1218" s="140"/>
      <c r="V1218" s="140"/>
      <c r="W1218" s="140"/>
      <c r="X1218" s="140"/>
      <c r="Y1218" s="140"/>
      <c r="Z1218" s="140"/>
    </row>
    <row r="1219">
      <c r="A1219" s="140"/>
      <c r="B1219" s="140"/>
      <c r="C1219" s="107"/>
      <c r="D1219" s="107"/>
      <c r="E1219" s="107"/>
      <c r="F1219" s="107"/>
      <c r="G1219" s="140"/>
      <c r="H1219" s="140"/>
      <c r="I1219" s="140"/>
      <c r="J1219" s="140"/>
      <c r="K1219" s="140"/>
      <c r="L1219" s="140"/>
      <c r="M1219" s="140"/>
      <c r="N1219" s="140"/>
      <c r="O1219" s="140"/>
      <c r="P1219" s="140"/>
      <c r="Q1219" s="140"/>
      <c r="R1219" s="140"/>
      <c r="S1219" s="140"/>
      <c r="T1219" s="140"/>
      <c r="U1219" s="140"/>
      <c r="V1219" s="140"/>
      <c r="W1219" s="140"/>
      <c r="X1219" s="140"/>
      <c r="Y1219" s="140"/>
      <c r="Z1219" s="140"/>
    </row>
    <row r="1220">
      <c r="A1220" s="140"/>
      <c r="B1220" s="140"/>
      <c r="C1220" s="107"/>
      <c r="D1220" s="107"/>
      <c r="E1220" s="107"/>
      <c r="F1220" s="107"/>
      <c r="G1220" s="140"/>
      <c r="H1220" s="140"/>
      <c r="I1220" s="140"/>
      <c r="J1220" s="140"/>
      <c r="K1220" s="140"/>
      <c r="L1220" s="140"/>
      <c r="M1220" s="140"/>
      <c r="N1220" s="140"/>
      <c r="O1220" s="140"/>
      <c r="P1220" s="140"/>
      <c r="Q1220" s="140"/>
      <c r="R1220" s="140"/>
      <c r="S1220" s="140"/>
      <c r="T1220" s="140"/>
      <c r="U1220" s="140"/>
      <c r="V1220" s="140"/>
      <c r="W1220" s="140"/>
      <c r="X1220" s="140"/>
      <c r="Y1220" s="140"/>
      <c r="Z1220" s="140"/>
    </row>
    <row r="1221">
      <c r="A1221" s="140"/>
      <c r="B1221" s="140"/>
      <c r="C1221" s="107"/>
      <c r="D1221" s="107"/>
      <c r="E1221" s="107"/>
      <c r="F1221" s="107"/>
      <c r="G1221" s="140"/>
      <c r="H1221" s="140"/>
      <c r="I1221" s="140"/>
      <c r="J1221" s="140"/>
      <c r="K1221" s="140"/>
      <c r="L1221" s="140"/>
      <c r="M1221" s="140"/>
      <c r="N1221" s="140"/>
      <c r="O1221" s="140"/>
      <c r="P1221" s="140"/>
      <c r="Q1221" s="140"/>
      <c r="R1221" s="140"/>
      <c r="S1221" s="140"/>
      <c r="T1221" s="140"/>
      <c r="U1221" s="140"/>
      <c r="V1221" s="140"/>
      <c r="W1221" s="140"/>
      <c r="X1221" s="140"/>
      <c r="Y1221" s="140"/>
      <c r="Z1221" s="140"/>
    </row>
    <row r="1222">
      <c r="A1222" s="140"/>
      <c r="B1222" s="140"/>
      <c r="C1222" s="107"/>
      <c r="D1222" s="107"/>
      <c r="E1222" s="107"/>
      <c r="F1222" s="107"/>
      <c r="G1222" s="140"/>
      <c r="H1222" s="140"/>
      <c r="I1222" s="140"/>
      <c r="J1222" s="140"/>
      <c r="K1222" s="140"/>
      <c r="L1222" s="140"/>
      <c r="M1222" s="140"/>
      <c r="N1222" s="140"/>
      <c r="O1222" s="140"/>
      <c r="P1222" s="140"/>
      <c r="Q1222" s="140"/>
      <c r="R1222" s="140"/>
      <c r="S1222" s="140"/>
      <c r="T1222" s="140"/>
      <c r="U1222" s="140"/>
      <c r="V1222" s="140"/>
      <c r="W1222" s="140"/>
      <c r="X1222" s="140"/>
      <c r="Y1222" s="140"/>
      <c r="Z1222" s="140"/>
    </row>
    <row r="1223">
      <c r="A1223" s="140"/>
      <c r="B1223" s="140"/>
      <c r="C1223" s="107"/>
      <c r="D1223" s="107"/>
      <c r="E1223" s="107"/>
      <c r="F1223" s="107"/>
      <c r="G1223" s="140"/>
      <c r="H1223" s="140"/>
      <c r="I1223" s="140"/>
      <c r="J1223" s="140"/>
      <c r="K1223" s="140"/>
      <c r="L1223" s="140"/>
      <c r="M1223" s="140"/>
      <c r="N1223" s="140"/>
      <c r="O1223" s="140"/>
      <c r="P1223" s="140"/>
      <c r="Q1223" s="140"/>
      <c r="R1223" s="140"/>
      <c r="S1223" s="140"/>
      <c r="T1223" s="140"/>
      <c r="U1223" s="140"/>
      <c r="V1223" s="140"/>
      <c r="W1223" s="140"/>
      <c r="X1223" s="140"/>
      <c r="Y1223" s="140"/>
      <c r="Z1223" s="140"/>
    </row>
    <row r="1224">
      <c r="A1224" s="140"/>
      <c r="B1224" s="140"/>
      <c r="C1224" s="107"/>
      <c r="D1224" s="107"/>
      <c r="E1224" s="107"/>
      <c r="F1224" s="107"/>
      <c r="G1224" s="140"/>
      <c r="H1224" s="140"/>
      <c r="I1224" s="140"/>
      <c r="J1224" s="140"/>
      <c r="K1224" s="140"/>
      <c r="L1224" s="140"/>
      <c r="M1224" s="140"/>
      <c r="N1224" s="140"/>
      <c r="O1224" s="140"/>
      <c r="P1224" s="140"/>
      <c r="Q1224" s="140"/>
      <c r="R1224" s="140"/>
      <c r="S1224" s="140"/>
      <c r="T1224" s="140"/>
      <c r="U1224" s="140"/>
      <c r="V1224" s="140"/>
      <c r="W1224" s="140"/>
      <c r="X1224" s="140"/>
      <c r="Y1224" s="140"/>
      <c r="Z1224" s="140"/>
    </row>
    <row r="1225">
      <c r="A1225" s="140"/>
      <c r="B1225" s="140"/>
      <c r="C1225" s="107"/>
      <c r="D1225" s="107"/>
      <c r="E1225" s="107"/>
      <c r="F1225" s="107"/>
      <c r="G1225" s="140"/>
      <c r="H1225" s="140"/>
      <c r="I1225" s="140"/>
      <c r="J1225" s="140"/>
      <c r="K1225" s="140"/>
      <c r="L1225" s="140"/>
      <c r="M1225" s="140"/>
      <c r="N1225" s="140"/>
      <c r="O1225" s="140"/>
      <c r="P1225" s="140"/>
      <c r="Q1225" s="140"/>
      <c r="R1225" s="140"/>
      <c r="S1225" s="140"/>
      <c r="T1225" s="140"/>
      <c r="U1225" s="140"/>
      <c r="V1225" s="140"/>
      <c r="W1225" s="140"/>
      <c r="X1225" s="140"/>
      <c r="Y1225" s="140"/>
      <c r="Z1225" s="140"/>
    </row>
    <row r="1226">
      <c r="A1226" s="140"/>
      <c r="B1226" s="140"/>
      <c r="C1226" s="107"/>
      <c r="D1226" s="107"/>
      <c r="E1226" s="107"/>
      <c r="F1226" s="107"/>
      <c r="G1226" s="140"/>
      <c r="H1226" s="140"/>
      <c r="I1226" s="140"/>
      <c r="J1226" s="140"/>
      <c r="K1226" s="140"/>
      <c r="L1226" s="140"/>
      <c r="M1226" s="140"/>
      <c r="N1226" s="140"/>
      <c r="O1226" s="140"/>
      <c r="P1226" s="140"/>
      <c r="Q1226" s="140"/>
      <c r="R1226" s="140"/>
      <c r="S1226" s="140"/>
      <c r="T1226" s="140"/>
      <c r="U1226" s="140"/>
      <c r="V1226" s="140"/>
      <c r="W1226" s="140"/>
      <c r="X1226" s="140"/>
      <c r="Y1226" s="140"/>
      <c r="Z1226" s="140"/>
    </row>
    <row r="1227">
      <c r="A1227" s="140"/>
      <c r="B1227" s="140"/>
      <c r="C1227" s="107"/>
      <c r="D1227" s="107"/>
      <c r="E1227" s="107"/>
      <c r="F1227" s="107"/>
      <c r="G1227" s="140"/>
      <c r="H1227" s="140"/>
      <c r="I1227" s="140"/>
      <c r="J1227" s="140"/>
      <c r="K1227" s="140"/>
      <c r="L1227" s="140"/>
      <c r="M1227" s="140"/>
      <c r="N1227" s="140"/>
      <c r="O1227" s="140"/>
      <c r="P1227" s="140"/>
      <c r="Q1227" s="140"/>
      <c r="R1227" s="140"/>
      <c r="S1227" s="140"/>
      <c r="T1227" s="140"/>
      <c r="U1227" s="140"/>
      <c r="V1227" s="140"/>
      <c r="W1227" s="140"/>
      <c r="X1227" s="140"/>
      <c r="Y1227" s="140"/>
      <c r="Z1227" s="140"/>
    </row>
    <row r="1228">
      <c r="A1228" s="140"/>
      <c r="B1228" s="140"/>
      <c r="C1228" s="107"/>
      <c r="D1228" s="107"/>
      <c r="E1228" s="107"/>
      <c r="F1228" s="107"/>
      <c r="G1228" s="140"/>
      <c r="H1228" s="140"/>
      <c r="I1228" s="140"/>
      <c r="J1228" s="140"/>
      <c r="K1228" s="140"/>
      <c r="L1228" s="140"/>
      <c r="M1228" s="140"/>
      <c r="N1228" s="140"/>
      <c r="O1228" s="140"/>
      <c r="P1228" s="140"/>
      <c r="Q1228" s="140"/>
      <c r="R1228" s="140"/>
      <c r="S1228" s="140"/>
      <c r="T1228" s="140"/>
      <c r="U1228" s="140"/>
      <c r="V1228" s="140"/>
      <c r="W1228" s="140"/>
      <c r="X1228" s="140"/>
      <c r="Y1228" s="140"/>
      <c r="Z1228" s="140"/>
    </row>
    <row r="1229">
      <c r="A1229" s="140"/>
      <c r="B1229" s="140"/>
      <c r="C1229" s="107"/>
      <c r="D1229" s="107"/>
      <c r="E1229" s="107"/>
      <c r="F1229" s="107"/>
      <c r="G1229" s="140"/>
      <c r="H1229" s="140"/>
      <c r="I1229" s="140"/>
      <c r="J1229" s="140"/>
      <c r="K1229" s="140"/>
      <c r="L1229" s="140"/>
      <c r="M1229" s="140"/>
      <c r="N1229" s="140"/>
      <c r="O1229" s="140"/>
      <c r="P1229" s="140"/>
      <c r="Q1229" s="140"/>
      <c r="R1229" s="140"/>
      <c r="S1229" s="140"/>
      <c r="T1229" s="140"/>
      <c r="U1229" s="140"/>
      <c r="V1229" s="140"/>
      <c r="W1229" s="140"/>
      <c r="X1229" s="140"/>
      <c r="Y1229" s="140"/>
      <c r="Z1229" s="140"/>
    </row>
    <row r="1230">
      <c r="A1230" s="140"/>
      <c r="B1230" s="140"/>
      <c r="C1230" s="107"/>
      <c r="D1230" s="107"/>
      <c r="E1230" s="107"/>
      <c r="F1230" s="107"/>
      <c r="G1230" s="140"/>
      <c r="H1230" s="140"/>
      <c r="I1230" s="140"/>
      <c r="J1230" s="140"/>
      <c r="K1230" s="140"/>
      <c r="L1230" s="140"/>
      <c r="M1230" s="140"/>
      <c r="N1230" s="140"/>
      <c r="O1230" s="140"/>
      <c r="P1230" s="140"/>
      <c r="Q1230" s="140"/>
      <c r="R1230" s="140"/>
      <c r="S1230" s="140"/>
      <c r="T1230" s="140"/>
      <c r="U1230" s="140"/>
      <c r="V1230" s="140"/>
      <c r="W1230" s="140"/>
      <c r="X1230" s="140"/>
      <c r="Y1230" s="140"/>
      <c r="Z1230" s="140"/>
    </row>
    <row r="1231">
      <c r="A1231" s="140"/>
      <c r="B1231" s="140"/>
      <c r="C1231" s="107"/>
      <c r="D1231" s="107"/>
      <c r="E1231" s="107"/>
      <c r="F1231" s="107"/>
      <c r="G1231" s="140"/>
      <c r="H1231" s="140"/>
      <c r="I1231" s="140"/>
      <c r="J1231" s="140"/>
      <c r="K1231" s="140"/>
      <c r="L1231" s="140"/>
      <c r="M1231" s="140"/>
      <c r="N1231" s="140"/>
      <c r="O1231" s="140"/>
      <c r="P1231" s="140"/>
      <c r="Q1231" s="140"/>
      <c r="R1231" s="140"/>
      <c r="S1231" s="140"/>
      <c r="T1231" s="140"/>
      <c r="U1231" s="140"/>
      <c r="V1231" s="140"/>
      <c r="W1231" s="140"/>
      <c r="X1231" s="140"/>
      <c r="Y1231" s="140"/>
      <c r="Z1231" s="140"/>
    </row>
    <row r="1232">
      <c r="A1232" s="140"/>
      <c r="B1232" s="140"/>
      <c r="C1232" s="107"/>
      <c r="D1232" s="107"/>
      <c r="E1232" s="107"/>
      <c r="F1232" s="107"/>
      <c r="G1232" s="140"/>
      <c r="H1232" s="140"/>
      <c r="I1232" s="140"/>
      <c r="J1232" s="140"/>
      <c r="K1232" s="140"/>
      <c r="L1232" s="140"/>
      <c r="M1232" s="140"/>
      <c r="N1232" s="140"/>
      <c r="O1232" s="140"/>
      <c r="P1232" s="140"/>
      <c r="Q1232" s="140"/>
      <c r="R1232" s="140"/>
      <c r="S1232" s="140"/>
      <c r="T1232" s="140"/>
      <c r="U1232" s="140"/>
      <c r="V1232" s="140"/>
      <c r="W1232" s="140"/>
      <c r="X1232" s="140"/>
      <c r="Y1232" s="140"/>
      <c r="Z1232" s="140"/>
    </row>
    <row r="1233">
      <c r="A1233" s="140"/>
      <c r="B1233" s="140"/>
      <c r="C1233" s="107"/>
      <c r="D1233" s="107"/>
      <c r="E1233" s="107"/>
      <c r="F1233" s="107"/>
      <c r="G1233" s="140"/>
      <c r="H1233" s="140"/>
      <c r="I1233" s="140"/>
      <c r="J1233" s="140"/>
      <c r="K1233" s="140"/>
      <c r="L1233" s="140"/>
      <c r="M1233" s="140"/>
      <c r="N1233" s="140"/>
      <c r="O1233" s="140"/>
      <c r="P1233" s="140"/>
      <c r="Q1233" s="140"/>
      <c r="R1233" s="140"/>
      <c r="S1233" s="140"/>
      <c r="T1233" s="140"/>
      <c r="U1233" s="140"/>
      <c r="V1233" s="140"/>
      <c r="W1233" s="140"/>
      <c r="X1233" s="140"/>
      <c r="Y1233" s="140"/>
      <c r="Z1233" s="140"/>
    </row>
    <row r="1234">
      <c r="A1234" s="140"/>
      <c r="B1234" s="140"/>
      <c r="C1234" s="107"/>
      <c r="D1234" s="107"/>
      <c r="E1234" s="107"/>
      <c r="F1234" s="107"/>
      <c r="G1234" s="140"/>
      <c r="H1234" s="140"/>
      <c r="I1234" s="140"/>
      <c r="J1234" s="140"/>
      <c r="K1234" s="140"/>
      <c r="L1234" s="140"/>
      <c r="M1234" s="140"/>
      <c r="N1234" s="140"/>
      <c r="O1234" s="140"/>
      <c r="P1234" s="140"/>
      <c r="Q1234" s="140"/>
      <c r="R1234" s="140"/>
      <c r="S1234" s="140"/>
      <c r="T1234" s="140"/>
      <c r="U1234" s="140"/>
      <c r="V1234" s="140"/>
      <c r="W1234" s="140"/>
      <c r="X1234" s="140"/>
      <c r="Y1234" s="140"/>
      <c r="Z1234" s="140"/>
    </row>
    <row r="1235">
      <c r="A1235" s="140"/>
      <c r="B1235" s="140"/>
      <c r="C1235" s="107"/>
      <c r="D1235" s="107"/>
      <c r="E1235" s="107"/>
      <c r="F1235" s="107"/>
      <c r="G1235" s="140"/>
      <c r="H1235" s="140"/>
      <c r="I1235" s="140"/>
      <c r="J1235" s="140"/>
      <c r="K1235" s="140"/>
      <c r="L1235" s="140"/>
      <c r="M1235" s="140"/>
      <c r="N1235" s="140"/>
      <c r="O1235" s="140"/>
      <c r="P1235" s="140"/>
      <c r="Q1235" s="140"/>
      <c r="R1235" s="140"/>
      <c r="S1235" s="140"/>
      <c r="T1235" s="140"/>
      <c r="U1235" s="140"/>
      <c r="V1235" s="140"/>
      <c r="W1235" s="140"/>
      <c r="X1235" s="140"/>
      <c r="Y1235" s="140"/>
      <c r="Z1235" s="140"/>
    </row>
    <row r="1236">
      <c r="A1236" s="140"/>
      <c r="B1236" s="140"/>
      <c r="C1236" s="107"/>
      <c r="D1236" s="107"/>
      <c r="E1236" s="107"/>
      <c r="F1236" s="107"/>
      <c r="G1236" s="140"/>
      <c r="H1236" s="140"/>
      <c r="I1236" s="140"/>
      <c r="J1236" s="140"/>
      <c r="K1236" s="140"/>
      <c r="L1236" s="140"/>
      <c r="M1236" s="140"/>
      <c r="N1236" s="140"/>
      <c r="O1236" s="140"/>
      <c r="P1236" s="140"/>
      <c r="Q1236" s="140"/>
      <c r="R1236" s="140"/>
      <c r="S1236" s="140"/>
      <c r="T1236" s="140"/>
      <c r="U1236" s="140"/>
      <c r="V1236" s="140"/>
      <c r="W1236" s="140"/>
      <c r="X1236" s="140"/>
      <c r="Y1236" s="140"/>
      <c r="Z1236" s="140"/>
    </row>
    <row r="1237">
      <c r="A1237" s="140"/>
      <c r="B1237" s="140"/>
      <c r="C1237" s="107"/>
      <c r="D1237" s="107"/>
      <c r="E1237" s="107"/>
      <c r="F1237" s="107"/>
      <c r="G1237" s="140"/>
      <c r="H1237" s="140"/>
      <c r="I1237" s="140"/>
      <c r="J1237" s="140"/>
      <c r="K1237" s="140"/>
      <c r="L1237" s="140"/>
      <c r="M1237" s="140"/>
      <c r="N1237" s="140"/>
      <c r="O1237" s="140"/>
      <c r="P1237" s="140"/>
      <c r="Q1237" s="140"/>
      <c r="R1237" s="140"/>
      <c r="S1237" s="140"/>
      <c r="T1237" s="140"/>
      <c r="U1237" s="140"/>
      <c r="V1237" s="140"/>
      <c r="W1237" s="140"/>
      <c r="X1237" s="140"/>
      <c r="Y1237" s="140"/>
      <c r="Z1237" s="140"/>
    </row>
    <row r="1238">
      <c r="A1238" s="140"/>
      <c r="B1238" s="140"/>
      <c r="C1238" s="107"/>
      <c r="D1238" s="107"/>
      <c r="E1238" s="107"/>
      <c r="F1238" s="107"/>
      <c r="G1238" s="140"/>
      <c r="H1238" s="140"/>
      <c r="I1238" s="140"/>
      <c r="J1238" s="140"/>
      <c r="K1238" s="140"/>
      <c r="L1238" s="140"/>
      <c r="M1238" s="140"/>
      <c r="N1238" s="140"/>
      <c r="O1238" s="140"/>
      <c r="P1238" s="140"/>
      <c r="Q1238" s="140"/>
      <c r="R1238" s="140"/>
      <c r="S1238" s="140"/>
      <c r="T1238" s="140"/>
      <c r="U1238" s="140"/>
      <c r="V1238" s="140"/>
      <c r="W1238" s="140"/>
      <c r="X1238" s="140"/>
      <c r="Y1238" s="140"/>
      <c r="Z1238" s="140"/>
    </row>
    <row r="1239">
      <c r="A1239" s="140"/>
      <c r="B1239" s="140"/>
      <c r="C1239" s="107"/>
      <c r="D1239" s="107"/>
      <c r="E1239" s="107"/>
      <c r="F1239" s="107"/>
      <c r="G1239" s="140"/>
      <c r="H1239" s="140"/>
      <c r="I1239" s="140"/>
      <c r="J1239" s="140"/>
      <c r="K1239" s="140"/>
      <c r="L1239" s="140"/>
      <c r="M1239" s="140"/>
      <c r="N1239" s="140"/>
      <c r="O1239" s="140"/>
      <c r="P1239" s="140"/>
      <c r="Q1239" s="140"/>
      <c r="R1239" s="140"/>
      <c r="S1239" s="140"/>
      <c r="T1239" s="140"/>
      <c r="U1239" s="140"/>
      <c r="V1239" s="140"/>
      <c r="W1239" s="140"/>
      <c r="X1239" s="140"/>
      <c r="Y1239" s="140"/>
      <c r="Z1239" s="140"/>
    </row>
    <row r="1240">
      <c r="A1240" s="140"/>
      <c r="B1240" s="140"/>
      <c r="C1240" s="107"/>
      <c r="D1240" s="107"/>
      <c r="E1240" s="107"/>
      <c r="F1240" s="107"/>
      <c r="G1240" s="140"/>
      <c r="H1240" s="140"/>
      <c r="I1240" s="140"/>
      <c r="J1240" s="140"/>
      <c r="K1240" s="140"/>
      <c r="L1240" s="140"/>
      <c r="M1240" s="140"/>
      <c r="N1240" s="140"/>
      <c r="O1240" s="140"/>
      <c r="P1240" s="140"/>
      <c r="Q1240" s="140"/>
      <c r="R1240" s="140"/>
      <c r="S1240" s="140"/>
      <c r="T1240" s="140"/>
      <c r="U1240" s="140"/>
      <c r="V1240" s="140"/>
      <c r="W1240" s="140"/>
      <c r="X1240" s="140"/>
      <c r="Y1240" s="140"/>
      <c r="Z1240" s="140"/>
    </row>
    <row r="1241">
      <c r="A1241" s="140"/>
      <c r="B1241" s="140"/>
      <c r="C1241" s="107"/>
      <c r="D1241" s="107"/>
      <c r="E1241" s="107"/>
      <c r="F1241" s="107"/>
      <c r="G1241" s="140"/>
      <c r="H1241" s="140"/>
      <c r="I1241" s="140"/>
      <c r="J1241" s="140"/>
      <c r="K1241" s="140"/>
      <c r="L1241" s="140"/>
      <c r="M1241" s="140"/>
      <c r="N1241" s="140"/>
      <c r="O1241" s="140"/>
      <c r="P1241" s="140"/>
      <c r="Q1241" s="140"/>
      <c r="R1241" s="140"/>
      <c r="S1241" s="140"/>
      <c r="T1241" s="140"/>
      <c r="U1241" s="140"/>
      <c r="V1241" s="140"/>
      <c r="W1241" s="140"/>
      <c r="X1241" s="140"/>
      <c r="Y1241" s="140"/>
      <c r="Z1241" s="140"/>
    </row>
    <row r="1242">
      <c r="A1242" s="140"/>
      <c r="B1242" s="140"/>
      <c r="C1242" s="107"/>
      <c r="D1242" s="107"/>
      <c r="E1242" s="107"/>
      <c r="F1242" s="107"/>
      <c r="G1242" s="140"/>
      <c r="H1242" s="140"/>
      <c r="I1242" s="140"/>
      <c r="J1242" s="140"/>
      <c r="K1242" s="140"/>
      <c r="L1242" s="140"/>
      <c r="M1242" s="140"/>
      <c r="N1242" s="140"/>
      <c r="O1242" s="140"/>
      <c r="P1242" s="140"/>
      <c r="Q1242" s="140"/>
      <c r="R1242" s="140"/>
      <c r="S1242" s="140"/>
      <c r="T1242" s="140"/>
      <c r="U1242" s="140"/>
      <c r="V1242" s="140"/>
      <c r="W1242" s="140"/>
      <c r="X1242" s="140"/>
      <c r="Y1242" s="140"/>
      <c r="Z1242" s="140"/>
    </row>
    <row r="1243">
      <c r="A1243" s="140"/>
      <c r="B1243" s="140"/>
      <c r="C1243" s="107"/>
      <c r="D1243" s="107"/>
      <c r="E1243" s="107"/>
      <c r="F1243" s="107"/>
      <c r="G1243" s="140"/>
      <c r="H1243" s="140"/>
      <c r="I1243" s="140"/>
      <c r="J1243" s="140"/>
      <c r="K1243" s="140"/>
      <c r="L1243" s="140"/>
      <c r="M1243" s="140"/>
      <c r="N1243" s="140"/>
      <c r="O1243" s="140"/>
      <c r="P1243" s="140"/>
      <c r="Q1243" s="140"/>
      <c r="R1243" s="140"/>
      <c r="S1243" s="140"/>
      <c r="T1243" s="140"/>
      <c r="U1243" s="140"/>
      <c r="V1243" s="140"/>
      <c r="W1243" s="140"/>
      <c r="X1243" s="140"/>
      <c r="Y1243" s="140"/>
      <c r="Z1243" s="140"/>
    </row>
    <row r="1244">
      <c r="A1244" s="140"/>
      <c r="B1244" s="140"/>
      <c r="C1244" s="107"/>
      <c r="D1244" s="107"/>
      <c r="E1244" s="107"/>
      <c r="F1244" s="107"/>
      <c r="G1244" s="140"/>
      <c r="H1244" s="140"/>
      <c r="I1244" s="140"/>
      <c r="J1244" s="140"/>
      <c r="K1244" s="140"/>
      <c r="L1244" s="140"/>
      <c r="M1244" s="140"/>
      <c r="N1244" s="140"/>
      <c r="O1244" s="140"/>
      <c r="P1244" s="140"/>
      <c r="Q1244" s="140"/>
      <c r="R1244" s="140"/>
      <c r="S1244" s="140"/>
      <c r="T1244" s="140"/>
      <c r="U1244" s="140"/>
      <c r="V1244" s="140"/>
      <c r="W1244" s="140"/>
      <c r="X1244" s="140"/>
      <c r="Y1244" s="140"/>
      <c r="Z1244" s="140"/>
    </row>
    <row r="1245">
      <c r="A1245" s="140"/>
      <c r="B1245" s="140"/>
      <c r="C1245" s="107"/>
      <c r="D1245" s="107"/>
      <c r="E1245" s="107"/>
      <c r="F1245" s="107"/>
      <c r="G1245" s="140"/>
      <c r="H1245" s="140"/>
      <c r="I1245" s="140"/>
      <c r="J1245" s="140"/>
      <c r="K1245" s="140"/>
      <c r="L1245" s="140"/>
      <c r="M1245" s="140"/>
      <c r="N1245" s="140"/>
      <c r="O1245" s="140"/>
      <c r="P1245" s="140"/>
      <c r="Q1245" s="140"/>
      <c r="R1245" s="140"/>
      <c r="S1245" s="140"/>
      <c r="T1245" s="140"/>
      <c r="U1245" s="140"/>
      <c r="V1245" s="140"/>
      <c r="W1245" s="140"/>
      <c r="X1245" s="140"/>
      <c r="Y1245" s="140"/>
      <c r="Z1245" s="140"/>
    </row>
    <row r="1246">
      <c r="A1246" s="140"/>
      <c r="B1246" s="140"/>
      <c r="C1246" s="107"/>
      <c r="D1246" s="107"/>
      <c r="E1246" s="107"/>
      <c r="F1246" s="107"/>
      <c r="G1246" s="140"/>
      <c r="H1246" s="140"/>
      <c r="I1246" s="140"/>
      <c r="J1246" s="140"/>
      <c r="K1246" s="140"/>
      <c r="L1246" s="140"/>
      <c r="M1246" s="140"/>
      <c r="N1246" s="140"/>
      <c r="O1246" s="140"/>
      <c r="P1246" s="140"/>
      <c r="Q1246" s="140"/>
      <c r="R1246" s="140"/>
      <c r="S1246" s="140"/>
      <c r="T1246" s="140"/>
      <c r="U1246" s="140"/>
      <c r="V1246" s="140"/>
      <c r="W1246" s="140"/>
      <c r="X1246" s="140"/>
      <c r="Y1246" s="140"/>
      <c r="Z1246" s="140"/>
    </row>
    <row r="1247">
      <c r="A1247" s="140"/>
      <c r="B1247" s="140"/>
      <c r="C1247" s="107"/>
      <c r="D1247" s="107"/>
      <c r="E1247" s="107"/>
      <c r="F1247" s="107"/>
      <c r="G1247" s="140"/>
      <c r="H1247" s="140"/>
      <c r="I1247" s="140"/>
      <c r="J1247" s="140"/>
      <c r="K1247" s="140"/>
      <c r="L1247" s="140"/>
      <c r="M1247" s="140"/>
      <c r="N1247" s="140"/>
      <c r="O1247" s="140"/>
      <c r="P1247" s="140"/>
      <c r="Q1247" s="140"/>
      <c r="R1247" s="140"/>
      <c r="S1247" s="140"/>
      <c r="T1247" s="140"/>
      <c r="U1247" s="140"/>
      <c r="V1247" s="140"/>
      <c r="W1247" s="140"/>
      <c r="X1247" s="140"/>
      <c r="Y1247" s="140"/>
      <c r="Z1247" s="140"/>
    </row>
    <row r="1248">
      <c r="A1248" s="140"/>
      <c r="B1248" s="140"/>
      <c r="C1248" s="107"/>
      <c r="D1248" s="107"/>
      <c r="E1248" s="107"/>
      <c r="F1248" s="107"/>
      <c r="G1248" s="140"/>
      <c r="H1248" s="140"/>
      <c r="I1248" s="140"/>
      <c r="J1248" s="140"/>
      <c r="K1248" s="140"/>
      <c r="L1248" s="140"/>
      <c r="M1248" s="140"/>
      <c r="N1248" s="140"/>
      <c r="O1248" s="140"/>
      <c r="P1248" s="140"/>
      <c r="Q1248" s="140"/>
      <c r="R1248" s="140"/>
      <c r="S1248" s="140"/>
      <c r="T1248" s="140"/>
      <c r="U1248" s="140"/>
      <c r="V1248" s="140"/>
      <c r="W1248" s="140"/>
      <c r="X1248" s="140"/>
      <c r="Y1248" s="140"/>
      <c r="Z1248" s="140"/>
    </row>
    <row r="1249">
      <c r="A1249" s="140"/>
      <c r="B1249" s="140"/>
      <c r="C1249" s="107"/>
      <c r="D1249" s="107"/>
      <c r="E1249" s="107"/>
      <c r="F1249" s="107"/>
      <c r="G1249" s="140"/>
      <c r="H1249" s="140"/>
      <c r="I1249" s="140"/>
      <c r="J1249" s="140"/>
      <c r="K1249" s="140"/>
      <c r="L1249" s="140"/>
      <c r="M1249" s="140"/>
      <c r="N1249" s="140"/>
      <c r="O1249" s="140"/>
      <c r="P1249" s="140"/>
      <c r="Q1249" s="140"/>
      <c r="R1249" s="140"/>
      <c r="S1249" s="140"/>
      <c r="T1249" s="140"/>
      <c r="U1249" s="140"/>
      <c r="V1249" s="140"/>
      <c r="W1249" s="140"/>
      <c r="X1249" s="140"/>
      <c r="Y1249" s="140"/>
      <c r="Z1249" s="140"/>
    </row>
    <row r="1250">
      <c r="A1250" s="140"/>
      <c r="B1250" s="140"/>
      <c r="C1250" s="107"/>
      <c r="D1250" s="107"/>
      <c r="E1250" s="107"/>
      <c r="F1250" s="107"/>
      <c r="G1250" s="140"/>
      <c r="H1250" s="140"/>
      <c r="I1250" s="140"/>
      <c r="J1250" s="140"/>
      <c r="K1250" s="140"/>
      <c r="L1250" s="140"/>
      <c r="M1250" s="140"/>
      <c r="N1250" s="140"/>
      <c r="O1250" s="140"/>
      <c r="P1250" s="140"/>
      <c r="Q1250" s="140"/>
      <c r="R1250" s="140"/>
      <c r="S1250" s="140"/>
      <c r="T1250" s="140"/>
      <c r="U1250" s="140"/>
      <c r="V1250" s="140"/>
      <c r="W1250" s="140"/>
      <c r="X1250" s="140"/>
      <c r="Y1250" s="140"/>
      <c r="Z1250" s="140"/>
    </row>
    <row r="1251">
      <c r="A1251" s="140"/>
      <c r="B1251" s="140"/>
      <c r="C1251" s="107"/>
      <c r="D1251" s="107"/>
      <c r="E1251" s="107"/>
      <c r="F1251" s="107"/>
      <c r="G1251" s="140"/>
      <c r="H1251" s="140"/>
      <c r="I1251" s="140"/>
      <c r="J1251" s="140"/>
      <c r="K1251" s="140"/>
      <c r="L1251" s="140"/>
      <c r="M1251" s="140"/>
      <c r="N1251" s="140"/>
      <c r="O1251" s="140"/>
      <c r="P1251" s="140"/>
      <c r="Q1251" s="140"/>
      <c r="R1251" s="140"/>
      <c r="S1251" s="140"/>
      <c r="T1251" s="140"/>
      <c r="U1251" s="140"/>
      <c r="V1251" s="140"/>
      <c r="W1251" s="140"/>
      <c r="X1251" s="140"/>
      <c r="Y1251" s="140"/>
      <c r="Z1251" s="140"/>
    </row>
    <row r="1252">
      <c r="A1252" s="140"/>
      <c r="B1252" s="140"/>
      <c r="C1252" s="107"/>
      <c r="D1252" s="107"/>
      <c r="E1252" s="107"/>
      <c r="F1252" s="107"/>
      <c r="G1252" s="140"/>
      <c r="H1252" s="140"/>
      <c r="I1252" s="140"/>
      <c r="J1252" s="140"/>
      <c r="K1252" s="140"/>
      <c r="L1252" s="140"/>
      <c r="M1252" s="140"/>
      <c r="N1252" s="140"/>
      <c r="O1252" s="140"/>
      <c r="P1252" s="140"/>
      <c r="Q1252" s="140"/>
      <c r="R1252" s="140"/>
      <c r="S1252" s="140"/>
      <c r="T1252" s="140"/>
      <c r="U1252" s="140"/>
      <c r="V1252" s="140"/>
      <c r="W1252" s="140"/>
      <c r="X1252" s="140"/>
      <c r="Y1252" s="140"/>
      <c r="Z1252" s="140"/>
    </row>
    <row r="1253">
      <c r="A1253" s="140"/>
      <c r="B1253" s="140"/>
      <c r="C1253" s="107"/>
      <c r="D1253" s="107"/>
      <c r="E1253" s="107"/>
      <c r="F1253" s="107"/>
      <c r="G1253" s="140"/>
      <c r="H1253" s="140"/>
      <c r="I1253" s="140"/>
      <c r="J1253" s="140"/>
      <c r="K1253" s="140"/>
      <c r="L1253" s="140"/>
      <c r="M1253" s="140"/>
      <c r="N1253" s="140"/>
      <c r="O1253" s="140"/>
      <c r="P1253" s="140"/>
      <c r="Q1253" s="140"/>
      <c r="R1253" s="140"/>
      <c r="S1253" s="140"/>
      <c r="T1253" s="140"/>
      <c r="U1253" s="140"/>
      <c r="V1253" s="140"/>
      <c r="W1253" s="140"/>
      <c r="X1253" s="140"/>
      <c r="Y1253" s="140"/>
      <c r="Z1253" s="140"/>
    </row>
    <row r="1254">
      <c r="A1254" s="140"/>
      <c r="B1254" s="140"/>
      <c r="C1254" s="107"/>
      <c r="D1254" s="107"/>
      <c r="E1254" s="107"/>
      <c r="F1254" s="107"/>
      <c r="G1254" s="140"/>
      <c r="H1254" s="140"/>
      <c r="I1254" s="140"/>
      <c r="J1254" s="140"/>
      <c r="K1254" s="140"/>
      <c r="L1254" s="140"/>
      <c r="M1254" s="140"/>
      <c r="N1254" s="140"/>
      <c r="O1254" s="140"/>
      <c r="P1254" s="140"/>
      <c r="Q1254" s="140"/>
      <c r="R1254" s="140"/>
      <c r="S1254" s="140"/>
      <c r="T1254" s="140"/>
      <c r="U1254" s="140"/>
      <c r="V1254" s="140"/>
      <c r="W1254" s="140"/>
      <c r="X1254" s="140"/>
      <c r="Y1254" s="140"/>
      <c r="Z1254" s="140"/>
    </row>
    <row r="1255">
      <c r="A1255" s="140"/>
      <c r="B1255" s="140"/>
      <c r="C1255" s="107"/>
      <c r="D1255" s="107"/>
      <c r="E1255" s="107"/>
      <c r="F1255" s="107"/>
      <c r="G1255" s="140"/>
      <c r="H1255" s="140"/>
      <c r="I1255" s="140"/>
      <c r="J1255" s="140"/>
      <c r="K1255" s="140"/>
      <c r="L1255" s="140"/>
      <c r="M1255" s="140"/>
      <c r="N1255" s="140"/>
      <c r="O1255" s="140"/>
      <c r="P1255" s="140"/>
      <c r="Q1255" s="140"/>
      <c r="R1255" s="140"/>
      <c r="S1255" s="140"/>
      <c r="T1255" s="140"/>
      <c r="U1255" s="140"/>
      <c r="V1255" s="140"/>
      <c r="W1255" s="140"/>
      <c r="X1255" s="140"/>
      <c r="Y1255" s="140"/>
      <c r="Z1255" s="140"/>
    </row>
    <row r="1256">
      <c r="A1256" s="140"/>
      <c r="B1256" s="140"/>
      <c r="C1256" s="107"/>
      <c r="D1256" s="107"/>
      <c r="E1256" s="107"/>
      <c r="F1256" s="107"/>
      <c r="G1256" s="140"/>
      <c r="H1256" s="140"/>
      <c r="I1256" s="140"/>
      <c r="J1256" s="140"/>
      <c r="K1256" s="140"/>
      <c r="L1256" s="140"/>
      <c r="M1256" s="140"/>
      <c r="N1256" s="140"/>
      <c r="O1256" s="140"/>
      <c r="P1256" s="140"/>
      <c r="Q1256" s="140"/>
      <c r="R1256" s="140"/>
      <c r="S1256" s="140"/>
      <c r="T1256" s="140"/>
      <c r="U1256" s="140"/>
      <c r="V1256" s="140"/>
      <c r="W1256" s="140"/>
      <c r="X1256" s="140"/>
      <c r="Y1256" s="140"/>
      <c r="Z1256" s="140"/>
    </row>
    <row r="1257">
      <c r="A1257" s="140"/>
      <c r="B1257" s="140"/>
      <c r="C1257" s="107"/>
      <c r="D1257" s="107"/>
      <c r="E1257" s="107"/>
      <c r="F1257" s="107"/>
      <c r="G1257" s="140"/>
      <c r="H1257" s="140"/>
      <c r="I1257" s="140"/>
      <c r="J1257" s="140"/>
      <c r="K1257" s="140"/>
      <c r="L1257" s="140"/>
      <c r="M1257" s="140"/>
      <c r="N1257" s="140"/>
      <c r="O1257" s="140"/>
      <c r="P1257" s="140"/>
      <c r="Q1257" s="140"/>
      <c r="R1257" s="140"/>
      <c r="S1257" s="140"/>
      <c r="T1257" s="140"/>
      <c r="U1257" s="140"/>
      <c r="V1257" s="140"/>
      <c r="W1257" s="140"/>
      <c r="X1257" s="140"/>
      <c r="Y1257" s="140"/>
      <c r="Z1257" s="140"/>
    </row>
    <row r="1258">
      <c r="A1258" s="140"/>
      <c r="B1258" s="140"/>
      <c r="C1258" s="107"/>
      <c r="D1258" s="107"/>
      <c r="E1258" s="107"/>
      <c r="F1258" s="107"/>
      <c r="G1258" s="140"/>
      <c r="H1258" s="140"/>
      <c r="I1258" s="140"/>
      <c r="J1258" s="140"/>
      <c r="K1258" s="140"/>
      <c r="L1258" s="140"/>
      <c r="M1258" s="140"/>
      <c r="N1258" s="140"/>
      <c r="O1258" s="140"/>
      <c r="P1258" s="140"/>
      <c r="Q1258" s="140"/>
      <c r="R1258" s="140"/>
      <c r="S1258" s="140"/>
      <c r="T1258" s="140"/>
      <c r="U1258" s="140"/>
      <c r="V1258" s="140"/>
      <c r="W1258" s="140"/>
      <c r="X1258" s="140"/>
      <c r="Y1258" s="140"/>
      <c r="Z1258" s="140"/>
    </row>
    <row r="1259">
      <c r="A1259" s="140"/>
      <c r="B1259" s="140"/>
      <c r="C1259" s="107"/>
      <c r="D1259" s="107"/>
      <c r="E1259" s="107"/>
      <c r="F1259" s="107"/>
      <c r="G1259" s="140"/>
      <c r="H1259" s="140"/>
      <c r="I1259" s="140"/>
      <c r="J1259" s="140"/>
      <c r="K1259" s="140"/>
      <c r="L1259" s="140"/>
      <c r="M1259" s="140"/>
      <c r="N1259" s="140"/>
      <c r="O1259" s="140"/>
      <c r="P1259" s="140"/>
      <c r="Q1259" s="140"/>
      <c r="R1259" s="140"/>
      <c r="S1259" s="140"/>
      <c r="T1259" s="140"/>
      <c r="U1259" s="140"/>
      <c r="V1259" s="140"/>
      <c r="W1259" s="140"/>
      <c r="X1259" s="140"/>
      <c r="Y1259" s="140"/>
      <c r="Z1259" s="140"/>
    </row>
    <row r="1260">
      <c r="A1260" s="140"/>
      <c r="B1260" s="140"/>
      <c r="C1260" s="107"/>
      <c r="D1260" s="107"/>
      <c r="E1260" s="107"/>
      <c r="F1260" s="107"/>
      <c r="G1260" s="140"/>
      <c r="H1260" s="140"/>
      <c r="I1260" s="140"/>
      <c r="J1260" s="140"/>
      <c r="K1260" s="140"/>
      <c r="L1260" s="140"/>
      <c r="M1260" s="140"/>
      <c r="N1260" s="140"/>
      <c r="O1260" s="140"/>
      <c r="P1260" s="140"/>
      <c r="Q1260" s="140"/>
      <c r="R1260" s="140"/>
      <c r="S1260" s="140"/>
      <c r="T1260" s="140"/>
      <c r="U1260" s="140"/>
      <c r="V1260" s="140"/>
      <c r="W1260" s="140"/>
      <c r="X1260" s="140"/>
      <c r="Y1260" s="140"/>
      <c r="Z1260" s="140"/>
    </row>
    <row r="1261">
      <c r="A1261" s="140"/>
      <c r="B1261" s="140"/>
      <c r="C1261" s="107"/>
      <c r="D1261" s="107"/>
      <c r="E1261" s="107"/>
      <c r="F1261" s="107"/>
      <c r="G1261" s="140"/>
      <c r="H1261" s="140"/>
      <c r="I1261" s="140"/>
      <c r="J1261" s="140"/>
      <c r="K1261" s="140"/>
      <c r="L1261" s="140"/>
      <c r="M1261" s="140"/>
      <c r="N1261" s="140"/>
      <c r="O1261" s="140"/>
      <c r="P1261" s="140"/>
      <c r="Q1261" s="140"/>
      <c r="R1261" s="140"/>
      <c r="S1261" s="140"/>
      <c r="T1261" s="140"/>
      <c r="U1261" s="140"/>
      <c r="V1261" s="140"/>
      <c r="W1261" s="140"/>
      <c r="X1261" s="140"/>
      <c r="Y1261" s="140"/>
      <c r="Z1261" s="140"/>
    </row>
    <row r="1262">
      <c r="A1262" s="140"/>
      <c r="B1262" s="140"/>
      <c r="C1262" s="107"/>
      <c r="D1262" s="107"/>
      <c r="E1262" s="107"/>
      <c r="F1262" s="107"/>
      <c r="G1262" s="140"/>
      <c r="H1262" s="140"/>
      <c r="I1262" s="140"/>
      <c r="J1262" s="140"/>
      <c r="K1262" s="140"/>
      <c r="L1262" s="140"/>
      <c r="M1262" s="140"/>
      <c r="N1262" s="140"/>
      <c r="O1262" s="140"/>
      <c r="P1262" s="140"/>
      <c r="Q1262" s="140"/>
      <c r="R1262" s="140"/>
      <c r="S1262" s="140"/>
      <c r="T1262" s="140"/>
      <c r="U1262" s="140"/>
      <c r="V1262" s="140"/>
      <c r="W1262" s="140"/>
      <c r="X1262" s="140"/>
      <c r="Y1262" s="140"/>
      <c r="Z1262" s="140"/>
    </row>
    <row r="1263">
      <c r="A1263" s="140"/>
      <c r="B1263" s="140"/>
      <c r="C1263" s="107"/>
      <c r="D1263" s="107"/>
      <c r="E1263" s="107"/>
      <c r="F1263" s="107"/>
      <c r="G1263" s="140"/>
      <c r="H1263" s="140"/>
      <c r="I1263" s="140"/>
      <c r="J1263" s="140"/>
      <c r="K1263" s="140"/>
      <c r="L1263" s="140"/>
      <c r="M1263" s="140"/>
      <c r="N1263" s="140"/>
      <c r="O1263" s="140"/>
      <c r="P1263" s="140"/>
      <c r="Q1263" s="140"/>
      <c r="R1263" s="140"/>
      <c r="S1263" s="140"/>
      <c r="T1263" s="140"/>
      <c r="U1263" s="140"/>
      <c r="V1263" s="140"/>
      <c r="W1263" s="140"/>
      <c r="X1263" s="140"/>
      <c r="Y1263" s="140"/>
      <c r="Z1263" s="140"/>
    </row>
    <row r="1264">
      <c r="A1264" s="140"/>
      <c r="B1264" s="140"/>
      <c r="C1264" s="107"/>
      <c r="D1264" s="107"/>
      <c r="E1264" s="107"/>
      <c r="F1264" s="107"/>
      <c r="G1264" s="140"/>
      <c r="H1264" s="140"/>
      <c r="I1264" s="140"/>
      <c r="J1264" s="140"/>
      <c r="K1264" s="140"/>
      <c r="L1264" s="140"/>
      <c r="M1264" s="140"/>
      <c r="N1264" s="140"/>
      <c r="O1264" s="140"/>
      <c r="P1264" s="140"/>
      <c r="Q1264" s="140"/>
      <c r="R1264" s="140"/>
      <c r="S1264" s="140"/>
      <c r="T1264" s="140"/>
      <c r="U1264" s="140"/>
      <c r="V1264" s="140"/>
      <c r="W1264" s="140"/>
      <c r="X1264" s="140"/>
      <c r="Y1264" s="140"/>
      <c r="Z1264" s="140"/>
    </row>
    <row r="1265">
      <c r="A1265" s="140"/>
      <c r="B1265" s="140"/>
      <c r="C1265" s="107"/>
      <c r="D1265" s="107"/>
      <c r="E1265" s="107"/>
      <c r="F1265" s="107"/>
      <c r="G1265" s="140"/>
      <c r="H1265" s="140"/>
      <c r="I1265" s="140"/>
      <c r="J1265" s="140"/>
      <c r="K1265" s="140"/>
      <c r="L1265" s="140"/>
      <c r="M1265" s="140"/>
      <c r="N1265" s="140"/>
      <c r="O1265" s="140"/>
      <c r="P1265" s="140"/>
      <c r="Q1265" s="140"/>
      <c r="R1265" s="140"/>
      <c r="S1265" s="140"/>
      <c r="T1265" s="140"/>
      <c r="U1265" s="140"/>
      <c r="V1265" s="140"/>
      <c r="W1265" s="140"/>
      <c r="X1265" s="140"/>
      <c r="Y1265" s="140"/>
      <c r="Z1265" s="140"/>
    </row>
    <row r="1266">
      <c r="A1266" s="140"/>
      <c r="B1266" s="140"/>
      <c r="C1266" s="107"/>
      <c r="D1266" s="107"/>
      <c r="E1266" s="107"/>
      <c r="F1266" s="107"/>
      <c r="G1266" s="140"/>
      <c r="H1266" s="140"/>
      <c r="I1266" s="140"/>
      <c r="J1266" s="140"/>
      <c r="K1266" s="140"/>
      <c r="L1266" s="140"/>
      <c r="M1266" s="140"/>
      <c r="N1266" s="140"/>
      <c r="O1266" s="140"/>
      <c r="P1266" s="140"/>
      <c r="Q1266" s="140"/>
      <c r="R1266" s="140"/>
      <c r="S1266" s="140"/>
      <c r="T1266" s="140"/>
      <c r="U1266" s="140"/>
      <c r="V1266" s="140"/>
      <c r="W1266" s="140"/>
      <c r="X1266" s="140"/>
      <c r="Y1266" s="140"/>
      <c r="Z1266" s="140"/>
    </row>
    <row r="1267">
      <c r="A1267" s="140"/>
      <c r="B1267" s="140"/>
      <c r="C1267" s="107"/>
      <c r="D1267" s="107"/>
      <c r="E1267" s="107"/>
      <c r="F1267" s="107"/>
      <c r="G1267" s="140"/>
      <c r="H1267" s="140"/>
      <c r="I1267" s="140"/>
      <c r="J1267" s="140"/>
      <c r="K1267" s="140"/>
      <c r="L1267" s="140"/>
      <c r="M1267" s="140"/>
      <c r="N1267" s="140"/>
      <c r="O1267" s="140"/>
      <c r="P1267" s="140"/>
      <c r="Q1267" s="140"/>
      <c r="R1267" s="140"/>
      <c r="S1267" s="140"/>
      <c r="T1267" s="140"/>
      <c r="U1267" s="140"/>
      <c r="V1267" s="140"/>
      <c r="W1267" s="140"/>
      <c r="X1267" s="140"/>
      <c r="Y1267" s="140"/>
      <c r="Z1267" s="140"/>
    </row>
    <row r="1268">
      <c r="A1268" s="140"/>
      <c r="B1268" s="140"/>
      <c r="C1268" s="107"/>
      <c r="D1268" s="107"/>
      <c r="E1268" s="107"/>
      <c r="F1268" s="107"/>
      <c r="G1268" s="140"/>
      <c r="H1268" s="140"/>
      <c r="I1268" s="140"/>
      <c r="J1268" s="140"/>
      <c r="K1268" s="140"/>
      <c r="L1268" s="140"/>
      <c r="M1268" s="140"/>
      <c r="N1268" s="140"/>
      <c r="O1268" s="140"/>
      <c r="P1268" s="140"/>
      <c r="Q1268" s="140"/>
      <c r="R1268" s="140"/>
      <c r="S1268" s="140"/>
      <c r="T1268" s="140"/>
      <c r="U1268" s="140"/>
      <c r="V1268" s="140"/>
      <c r="W1268" s="140"/>
      <c r="X1268" s="140"/>
      <c r="Y1268" s="140"/>
      <c r="Z1268" s="140"/>
    </row>
    <row r="1269">
      <c r="A1269" s="140"/>
      <c r="B1269" s="140"/>
      <c r="C1269" s="107"/>
      <c r="D1269" s="107"/>
      <c r="E1269" s="107"/>
      <c r="F1269" s="107"/>
      <c r="G1269" s="140"/>
      <c r="H1269" s="140"/>
      <c r="I1269" s="140"/>
      <c r="J1269" s="140"/>
      <c r="K1269" s="140"/>
      <c r="L1269" s="140"/>
      <c r="M1269" s="140"/>
      <c r="N1269" s="140"/>
      <c r="O1269" s="140"/>
      <c r="P1269" s="140"/>
      <c r="Q1269" s="140"/>
      <c r="R1269" s="140"/>
      <c r="S1269" s="140"/>
      <c r="T1269" s="140"/>
      <c r="U1269" s="140"/>
      <c r="V1269" s="140"/>
      <c r="W1269" s="140"/>
      <c r="X1269" s="140"/>
      <c r="Y1269" s="140"/>
      <c r="Z1269" s="140"/>
    </row>
    <row r="1270">
      <c r="A1270" s="140"/>
      <c r="B1270" s="140"/>
      <c r="C1270" s="107"/>
      <c r="D1270" s="107"/>
      <c r="E1270" s="107"/>
      <c r="F1270" s="107"/>
      <c r="G1270" s="140"/>
      <c r="H1270" s="140"/>
      <c r="I1270" s="140"/>
      <c r="J1270" s="140"/>
      <c r="K1270" s="140"/>
      <c r="L1270" s="140"/>
      <c r="M1270" s="140"/>
      <c r="N1270" s="140"/>
      <c r="O1270" s="140"/>
      <c r="P1270" s="140"/>
      <c r="Q1270" s="140"/>
      <c r="R1270" s="140"/>
      <c r="S1270" s="140"/>
      <c r="T1270" s="140"/>
      <c r="U1270" s="140"/>
      <c r="V1270" s="140"/>
      <c r="W1270" s="140"/>
      <c r="X1270" s="140"/>
      <c r="Y1270" s="140"/>
      <c r="Z1270" s="140"/>
    </row>
    <row r="1271">
      <c r="A1271" s="140"/>
      <c r="B1271" s="140"/>
      <c r="C1271" s="107"/>
      <c r="D1271" s="107"/>
      <c r="E1271" s="107"/>
      <c r="F1271" s="107"/>
      <c r="G1271" s="140"/>
      <c r="H1271" s="140"/>
      <c r="I1271" s="140"/>
      <c r="J1271" s="140"/>
      <c r="K1271" s="140"/>
      <c r="L1271" s="140"/>
      <c r="M1271" s="140"/>
      <c r="N1271" s="140"/>
      <c r="O1271" s="140"/>
      <c r="P1271" s="140"/>
      <c r="Q1271" s="140"/>
      <c r="R1271" s="140"/>
      <c r="S1271" s="140"/>
      <c r="T1271" s="140"/>
      <c r="U1271" s="140"/>
      <c r="V1271" s="140"/>
      <c r="W1271" s="140"/>
      <c r="X1271" s="140"/>
      <c r="Y1271" s="140"/>
      <c r="Z1271" s="140"/>
    </row>
  </sheetData>
  <dataValidations>
    <dataValidation type="custom" allowBlank="1" showDropDown="1" showErrorMessage="1" sqref="F18 F82">
      <formula1>OR(NOT(ISERROR(DATEVALUE(F18))), AND(ISNUMBER(F18), LEFT(CELL("format", F18))="D"))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4.75"/>
    <col customWidth="1" min="3" max="3" width="19.38"/>
    <col customWidth="1" min="4" max="4" width="11.75"/>
    <col customWidth="1" min="5" max="5" width="14.13"/>
    <col customWidth="1" min="6" max="6" width="8.25"/>
    <col customWidth="1" min="7" max="7" width="12.63"/>
    <col customWidth="1" min="8" max="8" width="13.38"/>
    <col customWidth="1" min="11" max="11" width="55.0"/>
  </cols>
  <sheetData>
    <row r="1">
      <c r="A1" s="322" t="s">
        <v>2482</v>
      </c>
      <c r="B1" s="323" t="s">
        <v>0</v>
      </c>
      <c r="C1" s="323" t="s">
        <v>1</v>
      </c>
      <c r="D1" s="323" t="s">
        <v>2</v>
      </c>
      <c r="E1" s="324" t="s">
        <v>2483</v>
      </c>
      <c r="F1" s="323" t="s">
        <v>3</v>
      </c>
      <c r="G1" s="325" t="s">
        <v>2484</v>
      </c>
      <c r="H1" s="326" t="s">
        <v>2485</v>
      </c>
      <c r="I1" s="324" t="s">
        <v>2486</v>
      </c>
      <c r="J1" s="324" t="s">
        <v>2487</v>
      </c>
      <c r="K1" s="322"/>
      <c r="L1" s="322"/>
      <c r="M1" s="322"/>
      <c r="N1" s="322"/>
      <c r="O1" s="327"/>
      <c r="P1" s="327"/>
    </row>
    <row r="2">
      <c r="A2" s="328">
        <v>1.0</v>
      </c>
      <c r="B2" s="329" t="s">
        <v>2488</v>
      </c>
      <c r="C2" s="236" t="s">
        <v>2489</v>
      </c>
      <c r="D2" s="236"/>
      <c r="E2" s="236" t="s">
        <v>1038</v>
      </c>
      <c r="F2" s="236">
        <v>9192.0</v>
      </c>
      <c r="G2" s="236" t="s">
        <v>2490</v>
      </c>
      <c r="H2" s="328" t="s">
        <v>42</v>
      </c>
      <c r="I2" s="328">
        <v>920.0</v>
      </c>
      <c r="J2" s="235"/>
      <c r="K2" s="239"/>
      <c r="L2" s="239"/>
      <c r="M2" s="239"/>
      <c r="N2" s="239"/>
      <c r="O2" s="239"/>
      <c r="P2" s="239"/>
    </row>
    <row r="3">
      <c r="A3" s="330">
        <v>2.0</v>
      </c>
      <c r="B3" s="331" t="s">
        <v>2491</v>
      </c>
      <c r="C3" s="332" t="s">
        <v>2492</v>
      </c>
      <c r="D3" s="333">
        <v>6.390331313E9</v>
      </c>
      <c r="E3" s="332" t="s">
        <v>2493</v>
      </c>
      <c r="F3" s="331">
        <v>40000.0</v>
      </c>
      <c r="G3" s="334">
        <v>45701.0</v>
      </c>
      <c r="H3" s="335">
        <v>45823.0</v>
      </c>
      <c r="I3" s="330"/>
      <c r="J3" s="336"/>
      <c r="K3" s="336"/>
      <c r="L3" s="337"/>
      <c r="M3" s="337"/>
      <c r="N3" s="337"/>
      <c r="O3" s="337"/>
      <c r="P3" s="337"/>
    </row>
    <row r="4">
      <c r="A4" s="328">
        <v>3.0</v>
      </c>
      <c r="B4" s="329" t="s">
        <v>2494</v>
      </c>
      <c r="C4" s="329" t="s">
        <v>2495</v>
      </c>
      <c r="D4" s="329"/>
      <c r="E4" s="329" t="s">
        <v>2496</v>
      </c>
      <c r="F4" s="329">
        <v>10865.0</v>
      </c>
      <c r="G4" s="338">
        <v>45699.0</v>
      </c>
      <c r="H4" s="339" t="s">
        <v>42</v>
      </c>
      <c r="I4" s="328">
        <v>607.0</v>
      </c>
      <c r="J4" s="235"/>
      <c r="K4" s="239"/>
      <c r="L4" s="239"/>
      <c r="M4" s="239"/>
      <c r="N4" s="239"/>
      <c r="O4" s="239"/>
      <c r="P4" s="239"/>
    </row>
    <row r="5">
      <c r="A5" s="328">
        <v>4.0</v>
      </c>
      <c r="B5" s="236" t="s">
        <v>2497</v>
      </c>
      <c r="C5" s="236" t="s">
        <v>2498</v>
      </c>
      <c r="D5" s="237">
        <v>1.6479655208E10</v>
      </c>
      <c r="E5" s="236" t="s">
        <v>46</v>
      </c>
      <c r="F5" s="237" t="s">
        <v>2499</v>
      </c>
      <c r="G5" s="236" t="s">
        <v>2500</v>
      </c>
      <c r="H5" s="339" t="s">
        <v>42</v>
      </c>
      <c r="I5" s="328">
        <v>4400.0</v>
      </c>
      <c r="J5" s="235"/>
      <c r="K5" s="239"/>
      <c r="L5" s="239"/>
      <c r="M5" s="239"/>
      <c r="N5" s="239"/>
      <c r="O5" s="239"/>
      <c r="P5" s="239"/>
    </row>
    <row r="6">
      <c r="A6" s="340">
        <v>5.0</v>
      </c>
      <c r="B6" s="341" t="s">
        <v>2501</v>
      </c>
      <c r="C6" s="342" t="s">
        <v>2502</v>
      </c>
      <c r="D6" s="343" t="s">
        <v>2503</v>
      </c>
      <c r="E6" s="341" t="s">
        <v>46</v>
      </c>
      <c r="F6" s="341">
        <v>4756.0</v>
      </c>
      <c r="G6" s="344">
        <v>45993.0</v>
      </c>
      <c r="H6" s="345" t="s">
        <v>2487</v>
      </c>
      <c r="I6" s="327"/>
      <c r="J6" s="210"/>
      <c r="K6" s="327"/>
      <c r="L6" s="327"/>
      <c r="M6" s="327"/>
      <c r="N6" s="327"/>
      <c r="O6" s="327"/>
      <c r="P6" s="327"/>
    </row>
    <row r="7">
      <c r="A7" s="330">
        <v>6.0</v>
      </c>
      <c r="B7" s="332" t="s">
        <v>2504</v>
      </c>
      <c r="C7" s="332" t="s">
        <v>2505</v>
      </c>
      <c r="D7" s="333">
        <v>9.471286707E9</v>
      </c>
      <c r="E7" s="332" t="s">
        <v>229</v>
      </c>
      <c r="F7" s="332">
        <v>764.0</v>
      </c>
      <c r="G7" s="346">
        <v>45872.0</v>
      </c>
      <c r="H7" s="347">
        <v>45909.0</v>
      </c>
      <c r="I7" s="337"/>
      <c r="J7" s="336"/>
      <c r="K7" s="337"/>
      <c r="L7" s="337"/>
      <c r="M7" s="337"/>
      <c r="N7" s="337"/>
      <c r="O7" s="337"/>
      <c r="P7" s="337"/>
    </row>
    <row r="8">
      <c r="A8" s="330">
        <v>7.0</v>
      </c>
      <c r="B8" s="331" t="s">
        <v>2506</v>
      </c>
      <c r="C8" s="332" t="s">
        <v>2507</v>
      </c>
      <c r="D8" s="333" t="s">
        <v>2508</v>
      </c>
      <c r="E8" s="331" t="s">
        <v>2509</v>
      </c>
      <c r="F8" s="331">
        <v>33500.69</v>
      </c>
      <c r="G8" s="334">
        <v>45702.0</v>
      </c>
      <c r="H8" s="348">
        <v>45818.0</v>
      </c>
      <c r="I8" s="337"/>
      <c r="J8" s="336"/>
      <c r="K8" s="336"/>
      <c r="L8" s="337"/>
      <c r="M8" s="337"/>
      <c r="N8" s="337"/>
      <c r="O8" s="337"/>
      <c r="P8" s="337"/>
    </row>
    <row r="9">
      <c r="A9" s="328">
        <v>8.0</v>
      </c>
      <c r="B9" s="329" t="s">
        <v>2510</v>
      </c>
      <c r="C9" s="236" t="s">
        <v>2511</v>
      </c>
      <c r="D9" s="237">
        <v>8.019652651E9</v>
      </c>
      <c r="E9" s="329" t="s">
        <v>560</v>
      </c>
      <c r="F9" s="329">
        <v>10535.0</v>
      </c>
      <c r="G9" s="236" t="s">
        <v>2512</v>
      </c>
      <c r="H9" s="237" t="s">
        <v>42</v>
      </c>
      <c r="I9" s="237">
        <v>1100.0</v>
      </c>
      <c r="J9" s="235"/>
      <c r="K9" s="239"/>
      <c r="L9" s="239"/>
      <c r="M9" s="239"/>
      <c r="N9" s="239"/>
      <c r="O9" s="239"/>
      <c r="P9" s="239"/>
    </row>
    <row r="10">
      <c r="A10" s="349">
        <v>9.0</v>
      </c>
      <c r="B10" s="253" t="s">
        <v>2513</v>
      </c>
      <c r="C10" s="253" t="s">
        <v>2435</v>
      </c>
      <c r="D10" s="253"/>
      <c r="E10" s="253" t="s">
        <v>2436</v>
      </c>
      <c r="F10" s="253">
        <v>2127.0</v>
      </c>
      <c r="G10" s="350">
        <v>45750.0</v>
      </c>
      <c r="H10" s="257" t="s">
        <v>36</v>
      </c>
      <c r="I10" s="351"/>
      <c r="J10" s="252"/>
      <c r="K10" s="256"/>
      <c r="L10" s="256"/>
      <c r="M10" s="256"/>
      <c r="N10" s="256"/>
      <c r="O10" s="256"/>
      <c r="P10" s="256"/>
    </row>
    <row r="11">
      <c r="A11" s="340">
        <v>10.0</v>
      </c>
      <c r="B11" s="341" t="s">
        <v>2514</v>
      </c>
      <c r="C11" s="341" t="s">
        <v>2515</v>
      </c>
      <c r="D11" s="341"/>
      <c r="E11" s="341" t="s">
        <v>2516</v>
      </c>
      <c r="F11" s="342">
        <v>5000.0</v>
      </c>
      <c r="G11" s="342" t="s">
        <v>2517</v>
      </c>
      <c r="H11" s="345" t="s">
        <v>2487</v>
      </c>
      <c r="I11" s="352"/>
      <c r="J11" s="210"/>
      <c r="K11" s="327"/>
      <c r="L11" s="327"/>
      <c r="M11" s="327"/>
      <c r="N11" s="327"/>
      <c r="O11" s="327"/>
      <c r="P11" s="327"/>
    </row>
    <row r="12">
      <c r="A12" s="330">
        <v>11.0</v>
      </c>
      <c r="B12" s="331" t="s">
        <v>2518</v>
      </c>
      <c r="C12" s="331" t="s">
        <v>2519</v>
      </c>
      <c r="D12" s="353">
        <v>8.006578003E9</v>
      </c>
      <c r="E12" s="331" t="s">
        <v>2520</v>
      </c>
      <c r="F12" s="331">
        <v>5900.0</v>
      </c>
      <c r="G12" s="334">
        <v>45699.0</v>
      </c>
      <c r="H12" s="354">
        <v>45909.0</v>
      </c>
      <c r="I12" s="355"/>
      <c r="J12" s="336"/>
      <c r="K12" s="337"/>
      <c r="L12" s="337"/>
      <c r="M12" s="337"/>
      <c r="N12" s="337"/>
      <c r="O12" s="337"/>
      <c r="P12" s="337"/>
    </row>
    <row r="13">
      <c r="A13" s="356">
        <v>12.0</v>
      </c>
      <c r="B13" s="228" t="s">
        <v>2521</v>
      </c>
      <c r="C13" s="228" t="s">
        <v>2384</v>
      </c>
      <c r="D13" s="229">
        <v>6.20414888E9</v>
      </c>
      <c r="E13" s="228" t="s">
        <v>998</v>
      </c>
      <c r="F13" s="230">
        <v>3400.0</v>
      </c>
      <c r="G13" s="357">
        <v>45713.0</v>
      </c>
      <c r="H13" s="358" t="s">
        <v>2487</v>
      </c>
      <c r="I13" s="359"/>
      <c r="J13" s="212"/>
      <c r="K13" s="214"/>
      <c r="L13" s="214"/>
      <c r="M13" s="214"/>
      <c r="N13" s="214"/>
      <c r="O13" s="214"/>
      <c r="P13" s="214"/>
    </row>
    <row r="14">
      <c r="A14" s="328">
        <v>13.0</v>
      </c>
      <c r="B14" s="329" t="s">
        <v>2522</v>
      </c>
      <c r="C14" s="329" t="s">
        <v>2523</v>
      </c>
      <c r="D14" s="237">
        <v>8.24764644E9</v>
      </c>
      <c r="E14" s="329" t="s">
        <v>560</v>
      </c>
      <c r="F14" s="329">
        <v>11063.0</v>
      </c>
      <c r="G14" s="236" t="s">
        <v>2524</v>
      </c>
      <c r="H14" s="237" t="s">
        <v>42</v>
      </c>
      <c r="I14" s="237">
        <v>1100.0</v>
      </c>
      <c r="J14" s="235"/>
      <c r="K14" s="239"/>
      <c r="L14" s="239"/>
      <c r="M14" s="239"/>
      <c r="N14" s="239"/>
      <c r="O14" s="239"/>
      <c r="P14" s="239"/>
    </row>
    <row r="15">
      <c r="A15" s="340">
        <v>14.0</v>
      </c>
      <c r="B15" s="341" t="s">
        <v>2525</v>
      </c>
      <c r="C15" s="341" t="s">
        <v>2526</v>
      </c>
      <c r="D15" s="341"/>
      <c r="E15" s="341" t="s">
        <v>2527</v>
      </c>
      <c r="F15" s="342">
        <v>25000.0</v>
      </c>
      <c r="G15" s="360">
        <v>45707.0</v>
      </c>
      <c r="H15" s="345" t="s">
        <v>2487</v>
      </c>
      <c r="I15" s="352"/>
      <c r="J15" s="210"/>
      <c r="K15" s="210"/>
      <c r="L15" s="327"/>
      <c r="M15" s="327"/>
      <c r="N15" s="327"/>
      <c r="O15" s="327"/>
      <c r="P15" s="327"/>
    </row>
    <row r="16">
      <c r="A16" s="340">
        <v>15.0</v>
      </c>
      <c r="B16" s="341" t="s">
        <v>2528</v>
      </c>
      <c r="C16" s="341" t="s">
        <v>2529</v>
      </c>
      <c r="D16" s="341"/>
      <c r="E16" s="341" t="s">
        <v>2530</v>
      </c>
      <c r="F16" s="341">
        <v>14858.0</v>
      </c>
      <c r="G16" s="342" t="s">
        <v>2524</v>
      </c>
      <c r="H16" s="345" t="s">
        <v>2487</v>
      </c>
      <c r="I16" s="352"/>
      <c r="J16" s="210"/>
      <c r="K16" s="361"/>
      <c r="L16" s="327"/>
      <c r="M16" s="327"/>
      <c r="N16" s="327"/>
      <c r="O16" s="327"/>
      <c r="P16" s="327"/>
    </row>
    <row r="17">
      <c r="A17" s="328">
        <v>16.0</v>
      </c>
      <c r="B17" s="329" t="s">
        <v>2531</v>
      </c>
      <c r="C17" s="329" t="s">
        <v>2532</v>
      </c>
      <c r="D17" s="237">
        <v>6.28360599E9</v>
      </c>
      <c r="E17" s="329" t="s">
        <v>214</v>
      </c>
      <c r="F17" s="236">
        <v>30000.0</v>
      </c>
      <c r="G17" s="338">
        <v>45708.0</v>
      </c>
      <c r="H17" s="235" t="s">
        <v>42</v>
      </c>
      <c r="I17" s="328"/>
      <c r="J17" s="235"/>
      <c r="K17" s="235"/>
      <c r="L17" s="239"/>
      <c r="M17" s="239"/>
      <c r="N17" s="239"/>
      <c r="O17" s="239"/>
      <c r="P17" s="239"/>
    </row>
    <row r="18">
      <c r="A18" s="356">
        <v>17.0</v>
      </c>
      <c r="B18" s="228" t="s">
        <v>2533</v>
      </c>
      <c r="C18" s="228" t="s">
        <v>2377</v>
      </c>
      <c r="D18" s="228"/>
      <c r="E18" s="228" t="s">
        <v>2534</v>
      </c>
      <c r="F18" s="228">
        <v>168303.4</v>
      </c>
      <c r="G18" s="230" t="s">
        <v>2535</v>
      </c>
      <c r="H18" s="356" t="s">
        <v>2375</v>
      </c>
      <c r="I18" s="359"/>
      <c r="J18" s="212"/>
      <c r="K18" s="212"/>
      <c r="L18" s="214"/>
      <c r="M18" s="214"/>
      <c r="N18" s="214"/>
      <c r="O18" s="214"/>
      <c r="P18" s="214"/>
    </row>
    <row r="19">
      <c r="A19" s="328">
        <v>18.0</v>
      </c>
      <c r="B19" s="329" t="s">
        <v>2536</v>
      </c>
      <c r="C19" s="329" t="s">
        <v>2537</v>
      </c>
      <c r="D19" s="237" t="s">
        <v>2538</v>
      </c>
      <c r="E19" s="329" t="s">
        <v>214</v>
      </c>
      <c r="F19" s="329">
        <v>135000.0</v>
      </c>
      <c r="G19" s="236" t="s">
        <v>2539</v>
      </c>
      <c r="H19" s="235" t="s">
        <v>42</v>
      </c>
      <c r="I19" s="235"/>
      <c r="J19" s="235"/>
      <c r="K19" s="235"/>
      <c r="L19" s="239"/>
      <c r="M19" s="239"/>
      <c r="N19" s="239"/>
      <c r="O19" s="239"/>
      <c r="P19" s="239"/>
    </row>
    <row r="20">
      <c r="A20" s="328">
        <v>19.0</v>
      </c>
      <c r="B20" s="329" t="s">
        <v>2540</v>
      </c>
      <c r="C20" s="329" t="s">
        <v>2541</v>
      </c>
      <c r="D20" s="329"/>
      <c r="E20" s="329" t="s">
        <v>2542</v>
      </c>
      <c r="F20" s="329">
        <v>5625.0</v>
      </c>
      <c r="G20" s="236" t="s">
        <v>2539</v>
      </c>
      <c r="H20" s="235" t="s">
        <v>42</v>
      </c>
      <c r="I20" s="362"/>
      <c r="J20" s="235"/>
      <c r="K20" s="239"/>
      <c r="L20" s="239"/>
      <c r="M20" s="239"/>
      <c r="N20" s="239"/>
      <c r="O20" s="239"/>
      <c r="P20" s="239"/>
    </row>
    <row r="21">
      <c r="A21" s="340">
        <v>20.0</v>
      </c>
      <c r="B21" s="341" t="s">
        <v>2543</v>
      </c>
      <c r="C21" s="342" t="s">
        <v>2544</v>
      </c>
      <c r="D21" s="343">
        <v>9.820938081E9</v>
      </c>
      <c r="E21" s="342" t="s">
        <v>98</v>
      </c>
      <c r="F21" s="342">
        <v>225000.0</v>
      </c>
      <c r="G21" s="360">
        <v>45712.0</v>
      </c>
      <c r="H21" s="343" t="s">
        <v>2487</v>
      </c>
      <c r="I21" s="352"/>
      <c r="J21" s="210"/>
      <c r="K21" s="327"/>
      <c r="L21" s="327"/>
      <c r="M21" s="327"/>
      <c r="N21" s="327"/>
      <c r="O21" s="327"/>
      <c r="P21" s="327"/>
    </row>
    <row r="22">
      <c r="A22" s="363">
        <v>21.0</v>
      </c>
      <c r="B22" s="364" t="s">
        <v>2545</v>
      </c>
      <c r="C22" s="364" t="s">
        <v>2546</v>
      </c>
      <c r="D22" s="365">
        <v>7.39593373E9</v>
      </c>
      <c r="E22" s="364" t="s">
        <v>214</v>
      </c>
      <c r="F22" s="364">
        <v>250000.0</v>
      </c>
      <c r="G22" s="366" t="s">
        <v>2539</v>
      </c>
      <c r="H22" s="365" t="s">
        <v>83</v>
      </c>
      <c r="I22" s="363"/>
      <c r="J22" s="367"/>
      <c r="K22" s="367"/>
      <c r="L22" s="368"/>
      <c r="M22" s="368"/>
      <c r="N22" s="368"/>
      <c r="O22" s="368"/>
      <c r="P22" s="368"/>
    </row>
    <row r="23">
      <c r="A23" s="328">
        <v>22.0</v>
      </c>
      <c r="B23" s="329" t="s">
        <v>2547</v>
      </c>
      <c r="C23" s="329" t="s">
        <v>2548</v>
      </c>
      <c r="D23" s="329"/>
      <c r="E23" s="329" t="s">
        <v>214</v>
      </c>
      <c r="F23" s="329">
        <v>101500.0</v>
      </c>
      <c r="G23" s="236" t="s">
        <v>2524</v>
      </c>
      <c r="H23" s="235" t="s">
        <v>42</v>
      </c>
      <c r="I23" s="328"/>
      <c r="J23" s="235"/>
      <c r="K23" s="235"/>
      <c r="L23" s="239"/>
      <c r="M23" s="239"/>
      <c r="N23" s="239"/>
      <c r="O23" s="239"/>
      <c r="P23" s="239"/>
    </row>
    <row r="24">
      <c r="A24" s="328">
        <v>23.0</v>
      </c>
      <c r="B24" s="329" t="s">
        <v>2549</v>
      </c>
      <c r="C24" s="329" t="s">
        <v>2550</v>
      </c>
      <c r="D24" s="329"/>
      <c r="E24" s="329" t="s">
        <v>214</v>
      </c>
      <c r="F24" s="329">
        <v>2219.0</v>
      </c>
      <c r="G24" s="236" t="s">
        <v>2524</v>
      </c>
      <c r="H24" s="235" t="s">
        <v>42</v>
      </c>
      <c r="I24" s="362"/>
      <c r="J24" s="235"/>
      <c r="K24" s="239"/>
      <c r="L24" s="239"/>
      <c r="M24" s="239"/>
      <c r="N24" s="239"/>
      <c r="O24" s="239"/>
      <c r="P24" s="239"/>
    </row>
    <row r="25">
      <c r="A25" s="356">
        <v>24.0</v>
      </c>
      <c r="B25" s="230" t="s">
        <v>2551</v>
      </c>
      <c r="C25" s="230" t="s">
        <v>2385</v>
      </c>
      <c r="D25" s="229">
        <v>8.252898941E9</v>
      </c>
      <c r="E25" s="229" t="s">
        <v>601</v>
      </c>
      <c r="F25" s="230">
        <v>2399.0</v>
      </c>
      <c r="G25" s="369">
        <v>45750.0</v>
      </c>
      <c r="H25" s="356" t="s">
        <v>2375</v>
      </c>
      <c r="I25" s="359"/>
      <c r="J25" s="212"/>
      <c r="K25" s="214"/>
      <c r="L25" s="214"/>
      <c r="M25" s="214"/>
      <c r="N25" s="214"/>
      <c r="O25" s="214"/>
      <c r="P25" s="214"/>
    </row>
    <row r="26">
      <c r="A26" s="328">
        <v>25.0</v>
      </c>
      <c r="B26" s="236" t="s">
        <v>2552</v>
      </c>
      <c r="C26" s="236" t="s">
        <v>2553</v>
      </c>
      <c r="D26" s="329"/>
      <c r="E26" s="329" t="s">
        <v>214</v>
      </c>
      <c r="F26" s="236">
        <v>23006.0</v>
      </c>
      <c r="G26" s="370">
        <v>45719.0</v>
      </c>
      <c r="H26" s="237" t="s">
        <v>42</v>
      </c>
      <c r="I26" s="362"/>
      <c r="J26" s="239"/>
      <c r="K26" s="235"/>
      <c r="L26" s="239"/>
      <c r="M26" s="239"/>
      <c r="N26" s="239"/>
      <c r="O26" s="239"/>
      <c r="P26" s="239"/>
    </row>
    <row r="27">
      <c r="A27" s="330">
        <v>26.0</v>
      </c>
      <c r="B27" s="332" t="s">
        <v>2554</v>
      </c>
      <c r="C27" s="332" t="s">
        <v>2555</v>
      </c>
      <c r="D27" s="333">
        <v>7.738028285E9</v>
      </c>
      <c r="E27" s="332" t="s">
        <v>350</v>
      </c>
      <c r="F27" s="332">
        <v>4502.0</v>
      </c>
      <c r="G27" s="346">
        <v>45750.0</v>
      </c>
      <c r="H27" s="347">
        <v>45908.0</v>
      </c>
      <c r="I27" s="355"/>
      <c r="J27" s="336"/>
      <c r="K27" s="337"/>
      <c r="L27" s="337"/>
      <c r="M27" s="337"/>
      <c r="N27" s="337"/>
      <c r="O27" s="337"/>
      <c r="P27" s="337"/>
    </row>
    <row r="28">
      <c r="A28" s="340">
        <v>27.0</v>
      </c>
      <c r="B28" s="342" t="s">
        <v>2556</v>
      </c>
      <c r="C28" s="342" t="s">
        <v>2557</v>
      </c>
      <c r="D28" s="342"/>
      <c r="E28" s="342" t="s">
        <v>2558</v>
      </c>
      <c r="F28" s="343">
        <v>220745.0</v>
      </c>
      <c r="G28" s="371">
        <v>45994.0</v>
      </c>
      <c r="H28" s="340" t="s">
        <v>2559</v>
      </c>
      <c r="I28" s="352"/>
      <c r="J28" s="210"/>
      <c r="K28" s="327"/>
      <c r="L28" s="327"/>
      <c r="M28" s="327"/>
      <c r="N28" s="327"/>
      <c r="O28" s="327"/>
      <c r="P28" s="327"/>
    </row>
    <row r="29">
      <c r="A29" s="328">
        <v>28.0</v>
      </c>
      <c r="B29" s="236" t="s">
        <v>2560</v>
      </c>
      <c r="C29" s="236" t="s">
        <v>2561</v>
      </c>
      <c r="D29" s="236"/>
      <c r="E29" s="236" t="s">
        <v>1244</v>
      </c>
      <c r="F29" s="236">
        <v>400.0</v>
      </c>
      <c r="G29" s="372"/>
      <c r="H29" s="339" t="s">
        <v>42</v>
      </c>
      <c r="I29" s="237" t="s">
        <v>2562</v>
      </c>
      <c r="J29" s="235"/>
      <c r="K29" s="239"/>
      <c r="L29" s="239"/>
      <c r="M29" s="239"/>
      <c r="N29" s="239"/>
      <c r="O29" s="239"/>
      <c r="P29" s="239"/>
    </row>
    <row r="30">
      <c r="A30" s="328">
        <v>29.0</v>
      </c>
      <c r="B30" s="236" t="s">
        <v>2563</v>
      </c>
      <c r="C30" s="236" t="s">
        <v>2564</v>
      </c>
      <c r="D30" s="237">
        <v>8.529627319E9</v>
      </c>
      <c r="E30" s="329" t="s">
        <v>214</v>
      </c>
      <c r="F30" s="236">
        <v>16550.0</v>
      </c>
      <c r="G30" s="370">
        <v>45780.0</v>
      </c>
      <c r="H30" s="237" t="s">
        <v>42</v>
      </c>
      <c r="I30" s="362"/>
      <c r="J30" s="235"/>
      <c r="K30" s="235"/>
      <c r="L30" s="239"/>
      <c r="M30" s="239"/>
      <c r="N30" s="239"/>
      <c r="O30" s="239"/>
      <c r="P30" s="239"/>
    </row>
    <row r="31">
      <c r="A31" s="349">
        <v>30.0</v>
      </c>
      <c r="B31" s="253" t="s">
        <v>2565</v>
      </c>
      <c r="C31" s="253" t="s">
        <v>2426</v>
      </c>
      <c r="D31" s="253"/>
      <c r="E31" s="253" t="s">
        <v>229</v>
      </c>
      <c r="F31" s="253">
        <v>10249.0</v>
      </c>
      <c r="G31" s="373">
        <v>45708.0</v>
      </c>
      <c r="H31" s="257" t="s">
        <v>2566</v>
      </c>
      <c r="I31" s="351"/>
      <c r="J31" s="252"/>
      <c r="K31" s="252"/>
      <c r="L31" s="256"/>
      <c r="M31" s="256"/>
      <c r="N31" s="256"/>
      <c r="O31" s="256"/>
      <c r="P31" s="256"/>
    </row>
    <row r="32">
      <c r="A32" s="328">
        <v>31.0</v>
      </c>
      <c r="B32" s="329" t="s">
        <v>2567</v>
      </c>
      <c r="C32" s="236" t="s">
        <v>2568</v>
      </c>
      <c r="D32" s="236"/>
      <c r="E32" s="236" t="s">
        <v>1043</v>
      </c>
      <c r="F32" s="236">
        <v>1574.0</v>
      </c>
      <c r="G32" s="338">
        <v>45709.0</v>
      </c>
      <c r="H32" s="237" t="s">
        <v>42</v>
      </c>
      <c r="I32" s="362"/>
      <c r="J32" s="235"/>
      <c r="K32" s="239"/>
      <c r="L32" s="239"/>
      <c r="M32" s="239"/>
      <c r="N32" s="239"/>
      <c r="O32" s="239"/>
      <c r="P32" s="239"/>
    </row>
    <row r="33">
      <c r="A33" s="328">
        <v>32.0</v>
      </c>
      <c r="B33" s="329" t="s">
        <v>2488</v>
      </c>
      <c r="C33" s="236" t="s">
        <v>2489</v>
      </c>
      <c r="D33" s="329"/>
      <c r="E33" s="329" t="s">
        <v>2569</v>
      </c>
      <c r="F33" s="329">
        <v>1500.0</v>
      </c>
      <c r="G33" s="338">
        <v>45700.0</v>
      </c>
      <c r="H33" s="237" t="s">
        <v>42</v>
      </c>
      <c r="I33" s="362"/>
      <c r="J33" s="235"/>
      <c r="K33" s="239"/>
      <c r="L33" s="239"/>
      <c r="M33" s="239"/>
      <c r="N33" s="239"/>
      <c r="O33" s="239"/>
      <c r="P33" s="239"/>
    </row>
    <row r="34">
      <c r="A34" s="328">
        <v>33.0</v>
      </c>
      <c r="B34" s="329" t="s">
        <v>2570</v>
      </c>
      <c r="C34" s="329" t="s">
        <v>1737</v>
      </c>
      <c r="D34" s="329"/>
      <c r="E34" s="329" t="s">
        <v>2571</v>
      </c>
      <c r="F34" s="329" t="s">
        <v>2572</v>
      </c>
      <c r="G34" s="236" t="s">
        <v>2512</v>
      </c>
      <c r="H34" s="237" t="s">
        <v>42</v>
      </c>
      <c r="I34" s="362"/>
      <c r="J34" s="235"/>
      <c r="K34" s="239"/>
      <c r="L34" s="239"/>
      <c r="M34" s="239"/>
      <c r="N34" s="239"/>
      <c r="O34" s="239"/>
      <c r="P34" s="239"/>
    </row>
    <row r="35">
      <c r="A35" s="328">
        <v>34.0</v>
      </c>
      <c r="B35" s="329" t="s">
        <v>2570</v>
      </c>
      <c r="C35" s="329" t="s">
        <v>1737</v>
      </c>
      <c r="D35" s="329"/>
      <c r="E35" s="329" t="s">
        <v>2573</v>
      </c>
      <c r="F35" s="329">
        <v>175.0</v>
      </c>
      <c r="G35" s="236" t="s">
        <v>2512</v>
      </c>
      <c r="H35" s="237" t="s">
        <v>42</v>
      </c>
      <c r="I35" s="362"/>
      <c r="J35" s="235"/>
      <c r="K35" s="239"/>
      <c r="L35" s="239"/>
      <c r="M35" s="239"/>
      <c r="N35" s="239"/>
      <c r="O35" s="239"/>
      <c r="P35" s="239"/>
    </row>
    <row r="36">
      <c r="A36" s="363">
        <v>35.0</v>
      </c>
      <c r="B36" s="366" t="s">
        <v>2574</v>
      </c>
      <c r="C36" s="366" t="s">
        <v>2575</v>
      </c>
      <c r="D36" s="366">
        <v>9.811222153E9</v>
      </c>
      <c r="E36" s="366" t="s">
        <v>46</v>
      </c>
      <c r="F36" s="366">
        <v>14660.0</v>
      </c>
      <c r="G36" s="366" t="s">
        <v>2576</v>
      </c>
      <c r="H36" s="367" t="s">
        <v>83</v>
      </c>
      <c r="I36" s="374"/>
      <c r="J36" s="367"/>
      <c r="K36" s="367"/>
      <c r="L36" s="368"/>
      <c r="M36" s="368"/>
      <c r="N36" s="368"/>
      <c r="O36" s="368"/>
      <c r="P36" s="368"/>
    </row>
    <row r="37">
      <c r="A37" s="328">
        <v>36.0</v>
      </c>
      <c r="B37" s="236" t="s">
        <v>2577</v>
      </c>
      <c r="C37" s="329" t="s">
        <v>2578</v>
      </c>
      <c r="D37" s="329"/>
      <c r="E37" s="329" t="s">
        <v>2579</v>
      </c>
      <c r="F37" s="329">
        <v>3655.0</v>
      </c>
      <c r="G37" s="236" t="s">
        <v>2535</v>
      </c>
      <c r="H37" s="237" t="s">
        <v>42</v>
      </c>
      <c r="I37" s="362"/>
      <c r="J37" s="235"/>
      <c r="K37" s="239"/>
      <c r="L37" s="239"/>
      <c r="M37" s="239"/>
      <c r="N37" s="239"/>
      <c r="O37" s="239"/>
      <c r="P37" s="239"/>
    </row>
    <row r="38">
      <c r="A38" s="330">
        <v>37.0</v>
      </c>
      <c r="B38" s="332" t="s">
        <v>2580</v>
      </c>
      <c r="C38" s="332" t="s">
        <v>2437</v>
      </c>
      <c r="D38" s="333">
        <v>9.399807134E9</v>
      </c>
      <c r="E38" s="332" t="s">
        <v>2438</v>
      </c>
      <c r="F38" s="333">
        <v>15000.0</v>
      </c>
      <c r="G38" s="346">
        <v>45719.0</v>
      </c>
      <c r="H38" s="348">
        <v>45883.0</v>
      </c>
      <c r="I38" s="331"/>
      <c r="J38" s="336"/>
      <c r="K38" s="336"/>
      <c r="L38" s="337"/>
      <c r="M38" s="337"/>
      <c r="N38" s="337"/>
      <c r="O38" s="337"/>
      <c r="P38" s="337"/>
    </row>
    <row r="39">
      <c r="A39" s="328">
        <v>38.0</v>
      </c>
      <c r="B39" s="236" t="s">
        <v>2581</v>
      </c>
      <c r="C39" s="236" t="s">
        <v>2582</v>
      </c>
      <c r="D39" s="237">
        <v>9.545522383E9</v>
      </c>
      <c r="E39" s="236" t="s">
        <v>2583</v>
      </c>
      <c r="F39" s="237">
        <v>25000.0</v>
      </c>
      <c r="G39" s="370">
        <v>45750.0</v>
      </c>
      <c r="H39" s="237" t="s">
        <v>42</v>
      </c>
      <c r="I39" s="237">
        <v>2500.0</v>
      </c>
      <c r="J39" s="235"/>
      <c r="K39" s="239"/>
      <c r="L39" s="239"/>
      <c r="M39" s="239"/>
      <c r="N39" s="239"/>
      <c r="O39" s="239"/>
      <c r="P39" s="239"/>
    </row>
    <row r="40">
      <c r="A40" s="349">
        <v>39.0</v>
      </c>
      <c r="B40" s="253" t="s">
        <v>2584</v>
      </c>
      <c r="C40" s="253" t="s">
        <v>2428</v>
      </c>
      <c r="D40" s="257">
        <v>8.094472991E9</v>
      </c>
      <c r="E40" s="253" t="s">
        <v>229</v>
      </c>
      <c r="F40" s="257">
        <v>37490.0</v>
      </c>
      <c r="G40" s="350">
        <v>45750.0</v>
      </c>
      <c r="H40" s="257" t="s">
        <v>2566</v>
      </c>
      <c r="I40" s="351"/>
      <c r="J40" s="252"/>
      <c r="K40" s="252"/>
      <c r="L40" s="256"/>
      <c r="M40" s="256"/>
      <c r="N40" s="256"/>
      <c r="O40" s="256"/>
      <c r="P40" s="256"/>
    </row>
    <row r="41">
      <c r="A41" s="363">
        <v>40.0</v>
      </c>
      <c r="B41" s="366" t="s">
        <v>2585</v>
      </c>
      <c r="C41" s="366" t="s">
        <v>2586</v>
      </c>
      <c r="D41" s="365">
        <v>9.444183513E9</v>
      </c>
      <c r="E41" s="366" t="s">
        <v>1155</v>
      </c>
      <c r="F41" s="365">
        <v>40485.0</v>
      </c>
      <c r="G41" s="375">
        <v>45780.0</v>
      </c>
      <c r="H41" s="367" t="s">
        <v>83</v>
      </c>
      <c r="I41" s="364"/>
      <c r="J41" s="367"/>
      <c r="K41" s="367"/>
      <c r="L41" s="368"/>
      <c r="M41" s="368"/>
      <c r="N41" s="368"/>
      <c r="O41" s="368"/>
      <c r="P41" s="368"/>
    </row>
    <row r="42">
      <c r="A42" s="363">
        <v>41.0</v>
      </c>
      <c r="B42" s="366" t="s">
        <v>2587</v>
      </c>
      <c r="C42" s="366" t="s">
        <v>2588</v>
      </c>
      <c r="D42" s="366">
        <v>9.999535615E9</v>
      </c>
      <c r="E42" s="366" t="s">
        <v>2589</v>
      </c>
      <c r="F42" s="364"/>
      <c r="G42" s="376"/>
      <c r="H42" s="367" t="s">
        <v>83</v>
      </c>
      <c r="I42" s="365" t="s">
        <v>2562</v>
      </c>
      <c r="J42" s="367"/>
      <c r="K42" s="367"/>
      <c r="L42" s="368"/>
      <c r="M42" s="368"/>
      <c r="N42" s="368"/>
      <c r="O42" s="368"/>
      <c r="P42" s="368"/>
    </row>
    <row r="43">
      <c r="A43" s="363">
        <v>42.0</v>
      </c>
      <c r="B43" s="366" t="s">
        <v>2590</v>
      </c>
      <c r="C43" s="366" t="s">
        <v>2591</v>
      </c>
      <c r="D43" s="365">
        <v>9.990643214E9</v>
      </c>
      <c r="E43" s="366" t="s">
        <v>2592</v>
      </c>
      <c r="F43" s="364"/>
      <c r="G43" s="375">
        <v>45780.0</v>
      </c>
      <c r="H43" s="367" t="s">
        <v>83</v>
      </c>
      <c r="I43" s="374"/>
      <c r="J43" s="367"/>
      <c r="K43" s="367"/>
      <c r="L43" s="368"/>
      <c r="M43" s="368"/>
      <c r="N43" s="368"/>
      <c r="O43" s="368"/>
      <c r="P43" s="368"/>
    </row>
    <row r="44">
      <c r="A44" s="330">
        <v>43.0</v>
      </c>
      <c r="B44" s="332" t="s">
        <v>2593</v>
      </c>
      <c r="C44" s="332" t="s">
        <v>2594</v>
      </c>
      <c r="D44" s="333">
        <v>9.90819689E9</v>
      </c>
      <c r="E44" s="332" t="s">
        <v>229</v>
      </c>
      <c r="F44" s="333">
        <v>10611.0</v>
      </c>
      <c r="G44" s="346">
        <v>45719.0</v>
      </c>
      <c r="H44" s="335">
        <v>45835.0</v>
      </c>
      <c r="I44" s="331"/>
      <c r="J44" s="336"/>
      <c r="K44" s="336"/>
      <c r="L44" s="337"/>
      <c r="M44" s="337"/>
      <c r="N44" s="337"/>
      <c r="O44" s="337"/>
      <c r="P44" s="337"/>
    </row>
    <row r="45">
      <c r="A45" s="328">
        <v>44.0</v>
      </c>
      <c r="B45" s="236" t="s">
        <v>1563</v>
      </c>
      <c r="C45" s="236" t="s">
        <v>1564</v>
      </c>
      <c r="D45" s="237">
        <v>9.892471335E9</v>
      </c>
      <c r="E45" s="236" t="s">
        <v>2595</v>
      </c>
      <c r="F45" s="237">
        <v>14950.0</v>
      </c>
      <c r="G45" s="370">
        <v>45780.0</v>
      </c>
      <c r="H45" s="237" t="s">
        <v>42</v>
      </c>
      <c r="I45" s="237">
        <v>1200.0</v>
      </c>
      <c r="J45" s="235"/>
      <c r="K45" s="239"/>
      <c r="L45" s="239"/>
      <c r="M45" s="239"/>
      <c r="N45" s="239"/>
      <c r="O45" s="239"/>
      <c r="P45" s="239"/>
    </row>
    <row r="46">
      <c r="A46" s="340">
        <v>45.0</v>
      </c>
      <c r="B46" s="342" t="s">
        <v>2596</v>
      </c>
      <c r="C46" s="342" t="s">
        <v>2597</v>
      </c>
      <c r="D46" s="343">
        <v>9.116038081E9</v>
      </c>
      <c r="E46" s="342" t="s">
        <v>2598</v>
      </c>
      <c r="F46" s="343">
        <v>42400.0</v>
      </c>
      <c r="G46" s="371">
        <v>45780.0</v>
      </c>
      <c r="H46" s="343" t="s">
        <v>2487</v>
      </c>
      <c r="I46" s="341"/>
      <c r="J46" s="210"/>
      <c r="K46" s="210"/>
      <c r="L46" s="327"/>
      <c r="M46" s="327"/>
      <c r="N46" s="327"/>
      <c r="O46" s="327"/>
      <c r="P46" s="327"/>
    </row>
    <row r="47">
      <c r="A47" s="377">
        <v>46.0</v>
      </c>
      <c r="B47" s="26" t="s">
        <v>2599</v>
      </c>
      <c r="C47" s="26" t="s">
        <v>2463</v>
      </c>
      <c r="D47" s="25">
        <v>9.101083447E9</v>
      </c>
      <c r="E47" s="26" t="s">
        <v>2464</v>
      </c>
      <c r="F47" s="59"/>
      <c r="G47" s="378">
        <v>45811.0</v>
      </c>
      <c r="H47" s="25" t="s">
        <v>2600</v>
      </c>
      <c r="I47" s="59"/>
      <c r="J47" s="58"/>
      <c r="K47" s="140"/>
      <c r="L47" s="140"/>
      <c r="M47" s="140"/>
      <c r="N47" s="140"/>
      <c r="O47" s="140"/>
      <c r="P47" s="140"/>
    </row>
    <row r="48">
      <c r="A48" s="340">
        <v>47.0</v>
      </c>
      <c r="B48" s="342" t="s">
        <v>1507</v>
      </c>
      <c r="C48" s="342" t="s">
        <v>1508</v>
      </c>
      <c r="D48" s="343"/>
      <c r="E48" s="342" t="s">
        <v>2601</v>
      </c>
      <c r="F48" s="342">
        <v>95000.0</v>
      </c>
      <c r="G48" s="360">
        <v>45707.0</v>
      </c>
      <c r="H48" s="343" t="s">
        <v>2487</v>
      </c>
      <c r="I48" s="352"/>
      <c r="J48" s="210"/>
      <c r="K48" s="327"/>
      <c r="L48" s="327"/>
      <c r="M48" s="327"/>
      <c r="N48" s="327"/>
      <c r="O48" s="327"/>
      <c r="P48" s="327"/>
    </row>
    <row r="49">
      <c r="A49" s="363">
        <v>48.0</v>
      </c>
      <c r="B49" s="366" t="s">
        <v>2602</v>
      </c>
      <c r="C49" s="366" t="s">
        <v>2603</v>
      </c>
      <c r="D49" s="364"/>
      <c r="E49" s="364" t="s">
        <v>2604</v>
      </c>
      <c r="F49" s="364">
        <v>17872.0</v>
      </c>
      <c r="G49" s="379">
        <v>45699.0</v>
      </c>
      <c r="H49" s="367" t="s">
        <v>83</v>
      </c>
      <c r="I49" s="374"/>
      <c r="J49" s="367"/>
      <c r="K49" s="367"/>
      <c r="L49" s="368"/>
      <c r="M49" s="368"/>
      <c r="N49" s="368"/>
      <c r="O49" s="368"/>
      <c r="P49" s="368"/>
    </row>
    <row r="50">
      <c r="A50" s="328">
        <v>49.0</v>
      </c>
      <c r="B50" s="236" t="s">
        <v>2605</v>
      </c>
      <c r="C50" s="236" t="s">
        <v>2606</v>
      </c>
      <c r="D50" s="236"/>
      <c r="E50" s="236" t="s">
        <v>46</v>
      </c>
      <c r="F50" s="329">
        <v>32669.0</v>
      </c>
      <c r="G50" s="338">
        <v>45704.0</v>
      </c>
      <c r="H50" s="237" t="s">
        <v>42</v>
      </c>
      <c r="I50" s="362"/>
      <c r="J50" s="235"/>
      <c r="K50" s="239"/>
      <c r="L50" s="239"/>
      <c r="M50" s="239"/>
      <c r="N50" s="239"/>
      <c r="O50" s="239"/>
      <c r="P50" s="239"/>
    </row>
    <row r="51">
      <c r="A51" s="377">
        <v>50.0</v>
      </c>
      <c r="B51" s="26" t="s">
        <v>2607</v>
      </c>
      <c r="C51" s="26" t="s">
        <v>2466</v>
      </c>
      <c r="D51" s="59"/>
      <c r="E51" s="59" t="s">
        <v>2467</v>
      </c>
      <c r="F51" s="26">
        <v>5000.0</v>
      </c>
      <c r="G51" s="380">
        <v>45698.0</v>
      </c>
      <c r="H51" s="377" t="s">
        <v>2600</v>
      </c>
      <c r="I51" s="381"/>
      <c r="J51" s="58"/>
      <c r="K51" s="140"/>
      <c r="L51" s="140"/>
      <c r="M51" s="140"/>
      <c r="N51" s="140"/>
      <c r="O51" s="140"/>
      <c r="P51" s="140"/>
    </row>
    <row r="52">
      <c r="A52" s="328">
        <v>51.0</v>
      </c>
      <c r="B52" s="236" t="s">
        <v>2256</v>
      </c>
      <c r="C52" s="236" t="s">
        <v>2257</v>
      </c>
      <c r="D52" s="236">
        <v>8.850660804E9</v>
      </c>
      <c r="E52" s="236" t="s">
        <v>2608</v>
      </c>
      <c r="F52" s="236">
        <v>2064.0</v>
      </c>
      <c r="G52" s="372"/>
      <c r="H52" s="328" t="s">
        <v>42</v>
      </c>
      <c r="I52" s="236" t="s">
        <v>2562</v>
      </c>
      <c r="J52" s="235"/>
      <c r="K52" s="239"/>
      <c r="L52" s="239"/>
      <c r="M52" s="239"/>
      <c r="N52" s="239"/>
      <c r="O52" s="239"/>
      <c r="P52" s="239"/>
    </row>
    <row r="53">
      <c r="A53" s="363">
        <v>52.0</v>
      </c>
      <c r="B53" s="366" t="s">
        <v>2609</v>
      </c>
      <c r="C53" s="366" t="s">
        <v>2610</v>
      </c>
      <c r="D53" s="364"/>
      <c r="E53" s="364" t="s">
        <v>229</v>
      </c>
      <c r="F53" s="364">
        <v>73204.0</v>
      </c>
      <c r="G53" s="379">
        <v>45702.0</v>
      </c>
      <c r="H53" s="367" t="s">
        <v>83</v>
      </c>
      <c r="I53" s="374"/>
      <c r="J53" s="367"/>
      <c r="K53" s="367"/>
      <c r="L53" s="368"/>
      <c r="M53" s="368"/>
      <c r="N53" s="368"/>
      <c r="O53" s="368"/>
      <c r="P53" s="368"/>
    </row>
    <row r="54">
      <c r="A54" s="328">
        <v>53.0</v>
      </c>
      <c r="B54" s="236" t="s">
        <v>2611</v>
      </c>
      <c r="C54" s="236" t="s">
        <v>2612</v>
      </c>
      <c r="D54" s="236">
        <v>6.202777758E9</v>
      </c>
      <c r="E54" s="236" t="s">
        <v>2595</v>
      </c>
      <c r="F54" s="236">
        <v>6030.0</v>
      </c>
      <c r="G54" s="236" t="s">
        <v>2613</v>
      </c>
      <c r="H54" s="328" t="s">
        <v>42</v>
      </c>
      <c r="I54" s="362"/>
      <c r="J54" s="235"/>
      <c r="K54" s="239"/>
      <c r="L54" s="239"/>
      <c r="M54" s="239"/>
      <c r="N54" s="239"/>
      <c r="O54" s="239"/>
      <c r="P54" s="239"/>
    </row>
    <row r="55">
      <c r="A55" s="328">
        <v>54.0</v>
      </c>
      <c r="B55" s="236" t="s">
        <v>2614</v>
      </c>
      <c r="C55" s="236" t="s">
        <v>2615</v>
      </c>
      <c r="D55" s="329"/>
      <c r="E55" s="329" t="s">
        <v>1244</v>
      </c>
      <c r="F55" s="329">
        <v>203.0</v>
      </c>
      <c r="G55" s="338">
        <v>45692.0</v>
      </c>
      <c r="H55" s="382" t="s">
        <v>42</v>
      </c>
      <c r="I55" s="362"/>
      <c r="J55" s="235"/>
      <c r="K55" s="239"/>
      <c r="L55" s="239"/>
      <c r="M55" s="239"/>
      <c r="N55" s="239"/>
      <c r="O55" s="239"/>
      <c r="P55" s="239"/>
    </row>
    <row r="56">
      <c r="A56" s="328">
        <v>55.0</v>
      </c>
      <c r="B56" s="236" t="s">
        <v>2616</v>
      </c>
      <c r="C56" s="236" t="s">
        <v>2617</v>
      </c>
      <c r="D56" s="236"/>
      <c r="E56" s="237" t="s">
        <v>214</v>
      </c>
      <c r="F56" s="329">
        <v>23000.0</v>
      </c>
      <c r="G56" s="338">
        <v>45698.0</v>
      </c>
      <c r="H56" s="382" t="s">
        <v>42</v>
      </c>
      <c r="I56" s="362"/>
      <c r="J56" s="235"/>
      <c r="K56" s="239"/>
      <c r="L56" s="239"/>
      <c r="M56" s="239"/>
      <c r="N56" s="239"/>
      <c r="O56" s="239"/>
      <c r="P56" s="239"/>
    </row>
    <row r="57">
      <c r="A57" s="377">
        <v>56.0</v>
      </c>
      <c r="B57" s="26" t="s">
        <v>2618</v>
      </c>
      <c r="C57" s="26" t="s">
        <v>2439</v>
      </c>
      <c r="D57" s="26">
        <v>8.696409051E9</v>
      </c>
      <c r="E57" s="26" t="s">
        <v>229</v>
      </c>
      <c r="F57" s="26">
        <v>30029.0</v>
      </c>
      <c r="G57" s="378">
        <v>45811.0</v>
      </c>
      <c r="H57" s="377"/>
      <c r="I57" s="381"/>
      <c r="J57" s="58"/>
      <c r="K57" s="58"/>
      <c r="L57" s="140"/>
      <c r="M57" s="140"/>
      <c r="N57" s="140"/>
      <c r="O57" s="140"/>
      <c r="P57" s="140"/>
    </row>
    <row r="58">
      <c r="A58" s="340">
        <v>57.0</v>
      </c>
      <c r="B58" s="342" t="s">
        <v>2619</v>
      </c>
      <c r="C58" s="342" t="s">
        <v>2620</v>
      </c>
      <c r="D58" s="342"/>
      <c r="E58" s="342" t="s">
        <v>2621</v>
      </c>
      <c r="F58" s="342">
        <v>12390.0</v>
      </c>
      <c r="G58" s="342" t="s">
        <v>2622</v>
      </c>
      <c r="H58" s="343" t="s">
        <v>2487</v>
      </c>
      <c r="I58" s="352"/>
      <c r="J58" s="210"/>
      <c r="K58" s="327"/>
      <c r="L58" s="327"/>
      <c r="M58" s="327"/>
      <c r="N58" s="327"/>
      <c r="O58" s="327"/>
      <c r="P58" s="327"/>
    </row>
    <row r="59">
      <c r="A59" s="328">
        <v>58.0</v>
      </c>
      <c r="B59" s="237" t="s">
        <v>2623</v>
      </c>
      <c r="C59" s="236" t="s">
        <v>2624</v>
      </c>
      <c r="D59" s="237">
        <v>9.004062946E9</v>
      </c>
      <c r="E59" s="237" t="s">
        <v>2625</v>
      </c>
      <c r="F59" s="329">
        <v>42334.1</v>
      </c>
      <c r="G59" s="338">
        <v>45706.0</v>
      </c>
      <c r="H59" s="237" t="s">
        <v>42</v>
      </c>
      <c r="I59" s="339">
        <v>4300.0</v>
      </c>
      <c r="J59" s="235"/>
      <c r="K59" s="239"/>
      <c r="L59" s="239"/>
      <c r="M59" s="239"/>
      <c r="N59" s="239"/>
      <c r="O59" s="239"/>
      <c r="P59" s="239"/>
    </row>
    <row r="60">
      <c r="A60" s="356">
        <v>59.0</v>
      </c>
      <c r="B60" s="230" t="s">
        <v>2626</v>
      </c>
      <c r="C60" s="230" t="s">
        <v>2386</v>
      </c>
      <c r="D60" s="230" t="s">
        <v>2387</v>
      </c>
      <c r="E60" s="229" t="s">
        <v>2388</v>
      </c>
      <c r="F60" s="230">
        <v>5540.0</v>
      </c>
      <c r="G60" s="230" t="s">
        <v>2613</v>
      </c>
      <c r="H60" s="229"/>
      <c r="I60" s="359"/>
      <c r="J60" s="212"/>
      <c r="K60" s="214"/>
      <c r="L60" s="214"/>
      <c r="M60" s="214"/>
      <c r="N60" s="214"/>
      <c r="O60" s="214"/>
      <c r="P60" s="214"/>
    </row>
    <row r="61">
      <c r="A61" s="328">
        <v>60.0</v>
      </c>
      <c r="B61" s="236" t="s">
        <v>2614</v>
      </c>
      <c r="C61" s="236" t="s">
        <v>2615</v>
      </c>
      <c r="D61" s="236"/>
      <c r="E61" s="236" t="s">
        <v>2117</v>
      </c>
      <c r="F61" s="329">
        <v>351.0</v>
      </c>
      <c r="G61" s="338">
        <v>45692.0</v>
      </c>
      <c r="H61" s="237" t="s">
        <v>42</v>
      </c>
      <c r="I61" s="362"/>
      <c r="J61" s="235"/>
      <c r="K61" s="239"/>
      <c r="L61" s="239"/>
      <c r="M61" s="239"/>
      <c r="N61" s="239"/>
      <c r="O61" s="239"/>
      <c r="P61" s="239"/>
    </row>
    <row r="62">
      <c r="A62" s="330">
        <v>61.0</v>
      </c>
      <c r="B62" s="332" t="s">
        <v>2627</v>
      </c>
      <c r="C62" s="332" t="s">
        <v>2628</v>
      </c>
      <c r="D62" s="332">
        <v>8.77737582E9</v>
      </c>
      <c r="E62" s="332" t="s">
        <v>1966</v>
      </c>
      <c r="F62" s="332">
        <v>31680.0</v>
      </c>
      <c r="G62" s="332" t="s">
        <v>2613</v>
      </c>
      <c r="H62" s="335">
        <v>45827.0</v>
      </c>
      <c r="I62" s="355"/>
      <c r="J62" s="336"/>
      <c r="K62" s="336"/>
      <c r="L62" s="337"/>
      <c r="M62" s="337"/>
      <c r="N62" s="337"/>
      <c r="O62" s="337"/>
      <c r="P62" s="337"/>
    </row>
    <row r="63">
      <c r="A63" s="330">
        <v>62.0</v>
      </c>
      <c r="B63" s="331" t="s">
        <v>2629</v>
      </c>
      <c r="C63" s="332" t="s">
        <v>2630</v>
      </c>
      <c r="D63" s="331"/>
      <c r="E63" s="331" t="s">
        <v>2631</v>
      </c>
      <c r="F63" s="331">
        <v>12915.0</v>
      </c>
      <c r="G63" s="334">
        <v>45701.0</v>
      </c>
      <c r="H63" s="335">
        <v>45898.0</v>
      </c>
      <c r="I63" s="355"/>
      <c r="J63" s="336"/>
      <c r="K63" s="337"/>
      <c r="L63" s="337"/>
      <c r="M63" s="337"/>
      <c r="N63" s="337"/>
      <c r="O63" s="337"/>
      <c r="P63" s="337"/>
    </row>
    <row r="64">
      <c r="A64" s="330">
        <v>63.0</v>
      </c>
      <c r="B64" s="332" t="s">
        <v>2632</v>
      </c>
      <c r="C64" s="332" t="s">
        <v>2633</v>
      </c>
      <c r="D64" s="331"/>
      <c r="E64" s="331" t="s">
        <v>2634</v>
      </c>
      <c r="F64" s="332">
        <v>25000.0</v>
      </c>
      <c r="G64" s="334">
        <v>45701.0</v>
      </c>
      <c r="H64" s="347">
        <v>45825.0</v>
      </c>
      <c r="I64" s="355"/>
      <c r="J64" s="336"/>
      <c r="K64" s="336"/>
      <c r="L64" s="337"/>
      <c r="M64" s="337"/>
      <c r="N64" s="337"/>
      <c r="O64" s="337"/>
      <c r="P64" s="337"/>
    </row>
    <row r="65">
      <c r="A65" s="330">
        <v>64.0</v>
      </c>
      <c r="B65" s="332" t="s">
        <v>2635</v>
      </c>
      <c r="C65" s="332" t="s">
        <v>2636</v>
      </c>
      <c r="D65" s="331"/>
      <c r="E65" s="331" t="s">
        <v>560</v>
      </c>
      <c r="F65" s="332">
        <v>2000.0</v>
      </c>
      <c r="G65" s="334">
        <v>45694.0</v>
      </c>
      <c r="H65" s="335">
        <v>45901.0</v>
      </c>
      <c r="I65" s="355"/>
      <c r="J65" s="336"/>
      <c r="K65" s="337"/>
      <c r="L65" s="337"/>
      <c r="M65" s="337"/>
      <c r="N65" s="337"/>
      <c r="O65" s="337"/>
      <c r="P65" s="337"/>
    </row>
    <row r="66">
      <c r="A66" s="328">
        <v>65.0</v>
      </c>
      <c r="B66" s="236" t="s">
        <v>2637</v>
      </c>
      <c r="C66" s="236" t="s">
        <v>2638</v>
      </c>
      <c r="D66" s="236">
        <v>7.428019652E9</v>
      </c>
      <c r="E66" s="236" t="s">
        <v>2639</v>
      </c>
      <c r="F66" s="236">
        <v>754.0</v>
      </c>
      <c r="G66" s="236" t="s">
        <v>2613</v>
      </c>
      <c r="H66" s="339" t="s">
        <v>42</v>
      </c>
      <c r="I66" s="328">
        <v>70.0</v>
      </c>
      <c r="J66" s="235"/>
      <c r="K66" s="239"/>
      <c r="L66" s="239"/>
      <c r="M66" s="239"/>
      <c r="N66" s="239"/>
      <c r="O66" s="239"/>
      <c r="P66" s="239"/>
    </row>
    <row r="67">
      <c r="A67" s="328">
        <v>66.0</v>
      </c>
      <c r="B67" s="236" t="s">
        <v>2640</v>
      </c>
      <c r="C67" s="236" t="s">
        <v>2641</v>
      </c>
      <c r="D67" s="236"/>
      <c r="E67" s="236" t="s">
        <v>2571</v>
      </c>
      <c r="F67" s="236">
        <v>150.0</v>
      </c>
      <c r="G67" s="383">
        <v>45749.0</v>
      </c>
      <c r="H67" s="328" t="s">
        <v>42</v>
      </c>
      <c r="I67" s="362"/>
      <c r="J67" s="235"/>
      <c r="K67" s="239"/>
      <c r="L67" s="239"/>
      <c r="M67" s="239"/>
      <c r="N67" s="239"/>
      <c r="O67" s="239"/>
      <c r="P67" s="239"/>
    </row>
    <row r="68">
      <c r="A68" s="328">
        <v>67.0</v>
      </c>
      <c r="B68" s="236" t="s">
        <v>2642</v>
      </c>
      <c r="C68" s="236" t="s">
        <v>2643</v>
      </c>
      <c r="D68" s="236">
        <v>8.076910996E9</v>
      </c>
      <c r="E68" s="236" t="s">
        <v>2644</v>
      </c>
      <c r="F68" s="236">
        <v>2000.0</v>
      </c>
      <c r="G68" s="236" t="s">
        <v>2613</v>
      </c>
      <c r="H68" s="328" t="s">
        <v>2645</v>
      </c>
      <c r="I68" s="362"/>
      <c r="J68" s="235"/>
      <c r="K68" s="239"/>
      <c r="L68" s="239"/>
      <c r="M68" s="239"/>
      <c r="N68" s="239"/>
      <c r="O68" s="239"/>
      <c r="P68" s="239"/>
    </row>
    <row r="69">
      <c r="A69" s="328">
        <v>69.0</v>
      </c>
      <c r="B69" s="329" t="s">
        <v>2646</v>
      </c>
      <c r="C69" s="236" t="s">
        <v>2641</v>
      </c>
      <c r="D69" s="329"/>
      <c r="E69" s="329" t="s">
        <v>2647</v>
      </c>
      <c r="F69" s="236">
        <v>583.0</v>
      </c>
      <c r="G69" s="383">
        <v>45749.0</v>
      </c>
      <c r="H69" s="328" t="s">
        <v>42</v>
      </c>
      <c r="I69" s="362"/>
      <c r="J69" s="235"/>
      <c r="K69" s="239"/>
      <c r="L69" s="239"/>
      <c r="M69" s="239"/>
      <c r="N69" s="239"/>
      <c r="O69" s="239"/>
      <c r="P69" s="239"/>
    </row>
    <row r="70">
      <c r="A70" s="328">
        <v>70.0</v>
      </c>
      <c r="B70" s="329" t="s">
        <v>2648</v>
      </c>
      <c r="C70" s="329" t="s">
        <v>2649</v>
      </c>
      <c r="D70" s="329"/>
      <c r="E70" s="329" t="s">
        <v>2647</v>
      </c>
      <c r="F70" s="236">
        <v>950.0</v>
      </c>
      <c r="G70" s="338">
        <v>45699.0</v>
      </c>
      <c r="H70" s="328" t="s">
        <v>42</v>
      </c>
      <c r="I70" s="362"/>
      <c r="J70" s="235"/>
      <c r="K70" s="239"/>
      <c r="L70" s="239"/>
      <c r="M70" s="239"/>
      <c r="N70" s="239"/>
      <c r="O70" s="239"/>
      <c r="P70" s="239"/>
    </row>
    <row r="71">
      <c r="A71" s="328">
        <v>71.0</v>
      </c>
      <c r="B71" s="329" t="s">
        <v>2650</v>
      </c>
      <c r="C71" s="329" t="s">
        <v>2651</v>
      </c>
      <c r="D71" s="329"/>
      <c r="E71" s="329" t="s">
        <v>2652</v>
      </c>
      <c r="F71" s="329">
        <v>123128.0</v>
      </c>
      <c r="G71" s="338">
        <v>45694.0</v>
      </c>
      <c r="H71" s="339" t="s">
        <v>42</v>
      </c>
      <c r="I71" s="339">
        <v>10000.0</v>
      </c>
      <c r="J71" s="235"/>
      <c r="K71" s="239"/>
      <c r="L71" s="239"/>
      <c r="M71" s="239"/>
      <c r="N71" s="239"/>
      <c r="O71" s="239"/>
      <c r="P71" s="239"/>
    </row>
    <row r="72">
      <c r="A72" s="340">
        <v>72.0</v>
      </c>
      <c r="B72" s="341" t="s">
        <v>2653</v>
      </c>
      <c r="C72" s="341" t="s">
        <v>2654</v>
      </c>
      <c r="D72" s="341"/>
      <c r="E72" s="341" t="s">
        <v>2655</v>
      </c>
      <c r="F72" s="341">
        <v>248.1</v>
      </c>
      <c r="G72" s="360">
        <v>45694.0</v>
      </c>
      <c r="H72" s="343" t="s">
        <v>2487</v>
      </c>
      <c r="I72" s="352"/>
      <c r="J72" s="210"/>
      <c r="K72" s="327"/>
      <c r="L72" s="327"/>
      <c r="M72" s="327"/>
      <c r="N72" s="327"/>
      <c r="O72" s="327"/>
      <c r="P72" s="327"/>
    </row>
    <row r="73">
      <c r="A73" s="328">
        <v>73.0</v>
      </c>
      <c r="B73" s="329" t="s">
        <v>2656</v>
      </c>
      <c r="C73" s="329" t="s">
        <v>2657</v>
      </c>
      <c r="D73" s="237">
        <v>9.54848816E9</v>
      </c>
      <c r="E73" s="329" t="s">
        <v>2658</v>
      </c>
      <c r="F73" s="329">
        <v>116000.0</v>
      </c>
      <c r="G73" s="338">
        <v>45694.0</v>
      </c>
      <c r="H73" s="382" t="s">
        <v>42</v>
      </c>
      <c r="I73" s="339">
        <v>50000.0</v>
      </c>
      <c r="J73" s="235"/>
      <c r="K73" s="239"/>
      <c r="L73" s="239"/>
      <c r="M73" s="239"/>
      <c r="N73" s="239"/>
      <c r="O73" s="239"/>
      <c r="P73" s="239"/>
    </row>
    <row r="74">
      <c r="A74" s="330">
        <v>74.0</v>
      </c>
      <c r="B74" s="331" t="s">
        <v>2659</v>
      </c>
      <c r="C74" s="331" t="s">
        <v>2660</v>
      </c>
      <c r="D74" s="331"/>
      <c r="E74" s="331" t="s">
        <v>46</v>
      </c>
      <c r="F74" s="331">
        <v>93974.0</v>
      </c>
      <c r="G74" s="334">
        <v>45694.0</v>
      </c>
      <c r="H74" s="335">
        <v>45840.0</v>
      </c>
      <c r="I74" s="355"/>
      <c r="J74" s="336"/>
      <c r="K74" s="336"/>
      <c r="L74" s="337"/>
      <c r="M74" s="337"/>
      <c r="N74" s="337"/>
      <c r="O74" s="337"/>
      <c r="P74" s="337"/>
    </row>
    <row r="75">
      <c r="A75" s="328">
        <v>75.0</v>
      </c>
      <c r="B75" s="329" t="s">
        <v>2661</v>
      </c>
      <c r="C75" s="329" t="s">
        <v>2662</v>
      </c>
      <c r="D75" s="329"/>
      <c r="E75" s="329" t="s">
        <v>229</v>
      </c>
      <c r="F75" s="329">
        <v>4799.0</v>
      </c>
      <c r="G75" s="338">
        <v>45694.0</v>
      </c>
      <c r="H75" s="382" t="s">
        <v>42</v>
      </c>
      <c r="I75" s="382">
        <v>1500.0</v>
      </c>
      <c r="J75" s="235"/>
      <c r="K75" s="239"/>
      <c r="L75" s="239"/>
      <c r="M75" s="239"/>
      <c r="N75" s="239"/>
      <c r="O75" s="239"/>
      <c r="P75" s="239"/>
    </row>
    <row r="76">
      <c r="A76" s="328">
        <v>76.0</v>
      </c>
      <c r="B76" s="329" t="s">
        <v>2663</v>
      </c>
      <c r="C76" s="329" t="s">
        <v>2664</v>
      </c>
      <c r="D76" s="329"/>
      <c r="E76" s="329" t="s">
        <v>214</v>
      </c>
      <c r="F76" s="329">
        <v>25000.0</v>
      </c>
      <c r="G76" s="338">
        <v>45698.0</v>
      </c>
      <c r="H76" s="237" t="s">
        <v>42</v>
      </c>
      <c r="I76" s="362"/>
      <c r="J76" s="235"/>
      <c r="K76" s="235"/>
      <c r="L76" s="239"/>
      <c r="M76" s="239"/>
      <c r="N76" s="239"/>
      <c r="O76" s="239"/>
      <c r="P76" s="239"/>
    </row>
    <row r="77">
      <c r="A77" s="328">
        <v>77.0</v>
      </c>
      <c r="B77" s="329" t="s">
        <v>2665</v>
      </c>
      <c r="C77" s="329" t="s">
        <v>2666</v>
      </c>
      <c r="D77" s="329"/>
      <c r="E77" s="329" t="s">
        <v>2530</v>
      </c>
      <c r="F77" s="329">
        <v>10000.0</v>
      </c>
      <c r="G77" s="338">
        <v>45691.0</v>
      </c>
      <c r="H77" s="382" t="s">
        <v>42</v>
      </c>
      <c r="I77" s="362"/>
      <c r="J77" s="235"/>
      <c r="K77" s="239"/>
      <c r="L77" s="239"/>
      <c r="M77" s="239"/>
      <c r="N77" s="239"/>
      <c r="O77" s="239"/>
      <c r="P77" s="239"/>
    </row>
    <row r="78">
      <c r="A78" s="349">
        <v>78.0</v>
      </c>
      <c r="B78" s="258" t="s">
        <v>2667</v>
      </c>
      <c r="C78" s="258" t="s">
        <v>2429</v>
      </c>
      <c r="D78" s="257">
        <v>7.607293971E9</v>
      </c>
      <c r="E78" s="258" t="s">
        <v>2668</v>
      </c>
      <c r="F78" s="258">
        <v>25662.0</v>
      </c>
      <c r="G78" s="373">
        <v>45691.0</v>
      </c>
      <c r="H78" s="257" t="s">
        <v>2566</v>
      </c>
      <c r="I78" s="351"/>
      <c r="J78" s="252"/>
      <c r="K78" s="252"/>
      <c r="L78" s="256"/>
      <c r="M78" s="256"/>
      <c r="N78" s="256"/>
      <c r="O78" s="256"/>
      <c r="P78" s="256"/>
    </row>
    <row r="79">
      <c r="A79" s="328">
        <v>79.0</v>
      </c>
      <c r="B79" s="329" t="s">
        <v>2669</v>
      </c>
      <c r="C79" s="329" t="s">
        <v>2670</v>
      </c>
      <c r="D79" s="329"/>
      <c r="E79" s="329" t="s">
        <v>1244</v>
      </c>
      <c r="F79" s="329">
        <v>367.5</v>
      </c>
      <c r="G79" s="338">
        <v>45693.0</v>
      </c>
      <c r="H79" s="382" t="s">
        <v>42</v>
      </c>
      <c r="I79" s="362"/>
      <c r="J79" s="235"/>
      <c r="K79" s="239"/>
      <c r="L79" s="239"/>
      <c r="M79" s="239"/>
      <c r="N79" s="239"/>
      <c r="O79" s="239"/>
      <c r="P79" s="239"/>
    </row>
    <row r="80">
      <c r="A80" s="340">
        <v>80.0</v>
      </c>
      <c r="B80" s="341" t="s">
        <v>2671</v>
      </c>
      <c r="C80" s="341" t="s">
        <v>2672</v>
      </c>
      <c r="D80" s="342"/>
      <c r="E80" s="341" t="s">
        <v>2673</v>
      </c>
      <c r="F80" s="341">
        <v>1920.0</v>
      </c>
      <c r="G80" s="360">
        <v>45689.0</v>
      </c>
      <c r="H80" s="343" t="s">
        <v>2487</v>
      </c>
      <c r="I80" s="352"/>
      <c r="J80" s="210"/>
      <c r="K80" s="327"/>
      <c r="L80" s="327"/>
      <c r="M80" s="327"/>
      <c r="N80" s="327"/>
      <c r="O80" s="327"/>
      <c r="P80" s="327"/>
    </row>
    <row r="81">
      <c r="A81" s="363">
        <v>81.0</v>
      </c>
      <c r="B81" s="366" t="s">
        <v>2674</v>
      </c>
      <c r="C81" s="366" t="s">
        <v>2675</v>
      </c>
      <c r="D81" s="364"/>
      <c r="E81" s="366" t="s">
        <v>2676</v>
      </c>
      <c r="F81" s="366">
        <v>8500.0</v>
      </c>
      <c r="G81" s="366" t="s">
        <v>2677</v>
      </c>
      <c r="H81" s="365" t="s">
        <v>83</v>
      </c>
      <c r="I81" s="374"/>
      <c r="J81" s="367"/>
      <c r="K81" s="368"/>
      <c r="L81" s="368"/>
      <c r="M81" s="368"/>
      <c r="N81" s="368"/>
      <c r="O81" s="368"/>
      <c r="P81" s="368"/>
    </row>
    <row r="82">
      <c r="A82" s="330">
        <v>82.0</v>
      </c>
      <c r="B82" s="332" t="s">
        <v>2678</v>
      </c>
      <c r="C82" s="332" t="s">
        <v>2679</v>
      </c>
      <c r="D82" s="332">
        <v>9.993639655E9</v>
      </c>
      <c r="E82" s="332" t="s">
        <v>229</v>
      </c>
      <c r="F82" s="332">
        <v>3999.0</v>
      </c>
      <c r="G82" s="346">
        <v>45780.0</v>
      </c>
      <c r="H82" s="335">
        <v>45901.0</v>
      </c>
      <c r="I82" s="355"/>
      <c r="J82" s="336"/>
      <c r="K82" s="337"/>
      <c r="L82" s="337"/>
      <c r="M82" s="337"/>
      <c r="N82" s="337"/>
      <c r="O82" s="337"/>
      <c r="P82" s="337"/>
    </row>
    <row r="83">
      <c r="A83" s="330">
        <v>83.0</v>
      </c>
      <c r="B83" s="332" t="s">
        <v>2680</v>
      </c>
      <c r="C83" s="332" t="s">
        <v>2681</v>
      </c>
      <c r="D83" s="332">
        <v>9.665151897E9</v>
      </c>
      <c r="E83" s="332" t="s">
        <v>229</v>
      </c>
      <c r="F83" s="332">
        <v>1569.0</v>
      </c>
      <c r="G83" s="384">
        <v>45931.0</v>
      </c>
      <c r="H83" s="348">
        <v>45908.0</v>
      </c>
      <c r="I83" s="355"/>
      <c r="J83" s="336"/>
      <c r="K83" s="337"/>
      <c r="L83" s="337"/>
      <c r="M83" s="337"/>
      <c r="N83" s="337"/>
      <c r="O83" s="337"/>
      <c r="P83" s="337"/>
    </row>
    <row r="84">
      <c r="A84" s="356">
        <v>84.0</v>
      </c>
      <c r="B84" s="229" t="s">
        <v>2682</v>
      </c>
      <c r="C84" s="230" t="s">
        <v>2389</v>
      </c>
      <c r="D84" s="230">
        <v>9.641167085E9</v>
      </c>
      <c r="E84" s="230" t="s">
        <v>2390</v>
      </c>
      <c r="F84" s="228"/>
      <c r="G84" s="230" t="s">
        <v>2683</v>
      </c>
      <c r="H84" s="229"/>
      <c r="I84" s="359"/>
      <c r="J84" s="212"/>
      <c r="K84" s="214"/>
      <c r="L84" s="214"/>
      <c r="M84" s="214"/>
      <c r="N84" s="214"/>
      <c r="O84" s="214"/>
      <c r="P84" s="214"/>
    </row>
    <row r="85">
      <c r="A85" s="356">
        <v>85.0</v>
      </c>
      <c r="B85" s="230" t="s">
        <v>2684</v>
      </c>
      <c r="C85" s="230" t="s">
        <v>2391</v>
      </c>
      <c r="D85" s="230">
        <v>9.645709088E9</v>
      </c>
      <c r="E85" s="229" t="s">
        <v>2392</v>
      </c>
      <c r="F85" s="230">
        <v>57000.0</v>
      </c>
      <c r="G85" s="230" t="s">
        <v>2685</v>
      </c>
      <c r="H85" s="229"/>
      <c r="I85" s="359"/>
      <c r="J85" s="212"/>
      <c r="K85" s="212"/>
      <c r="L85" s="214"/>
      <c r="M85" s="214"/>
      <c r="N85" s="214"/>
      <c r="O85" s="214"/>
      <c r="P85" s="214"/>
    </row>
    <row r="86">
      <c r="A86" s="385">
        <v>86.0</v>
      </c>
      <c r="B86" s="386" t="s">
        <v>2686</v>
      </c>
      <c r="C86" s="387" t="s">
        <v>2687</v>
      </c>
      <c r="D86" s="386" t="s">
        <v>2688</v>
      </c>
      <c r="E86" s="387" t="s">
        <v>2689</v>
      </c>
      <c r="F86" s="387">
        <v>5000.0</v>
      </c>
      <c r="G86" s="388">
        <v>45719.0</v>
      </c>
      <c r="H86" s="386" t="s">
        <v>147</v>
      </c>
      <c r="I86" s="389"/>
      <c r="J86" s="390"/>
      <c r="K86" s="391"/>
      <c r="L86" s="391"/>
      <c r="M86" s="391"/>
      <c r="N86" s="391"/>
      <c r="O86" s="391"/>
      <c r="P86" s="391"/>
    </row>
    <row r="87">
      <c r="A87" s="356">
        <v>87.0</v>
      </c>
      <c r="B87" s="230" t="s">
        <v>2690</v>
      </c>
      <c r="C87" s="230" t="s">
        <v>2393</v>
      </c>
      <c r="D87" s="230">
        <v>7.087369321E9</v>
      </c>
      <c r="E87" s="230" t="s">
        <v>229</v>
      </c>
      <c r="F87" s="230">
        <v>20320.0</v>
      </c>
      <c r="G87" s="369">
        <v>45719.0</v>
      </c>
      <c r="H87" s="229"/>
      <c r="I87" s="359"/>
      <c r="J87" s="212"/>
      <c r="K87" s="220"/>
      <c r="L87" s="214"/>
      <c r="M87" s="214"/>
      <c r="N87" s="214"/>
      <c r="O87" s="214"/>
      <c r="P87" s="214"/>
    </row>
    <row r="88">
      <c r="A88" s="340">
        <v>88.0</v>
      </c>
      <c r="B88" s="342" t="s">
        <v>2691</v>
      </c>
      <c r="C88" s="343"/>
      <c r="D88" s="341"/>
      <c r="E88" s="342" t="s">
        <v>1544</v>
      </c>
      <c r="F88" s="342">
        <v>16218.32</v>
      </c>
      <c r="G88" s="371">
        <v>45691.0</v>
      </c>
      <c r="H88" s="343" t="s">
        <v>2487</v>
      </c>
      <c r="I88" s="352"/>
      <c r="J88" s="210"/>
      <c r="K88" s="210"/>
      <c r="L88" s="327"/>
      <c r="M88" s="327"/>
      <c r="N88" s="327"/>
      <c r="O88" s="327"/>
      <c r="P88" s="327"/>
    </row>
    <row r="89">
      <c r="A89" s="330">
        <v>89.0</v>
      </c>
      <c r="B89" s="333" t="s">
        <v>2692</v>
      </c>
      <c r="C89" s="333" t="s">
        <v>2693</v>
      </c>
      <c r="D89" s="333">
        <v>9.54848816E9</v>
      </c>
      <c r="E89" s="333" t="s">
        <v>2694</v>
      </c>
      <c r="F89" s="333">
        <v>363123.0</v>
      </c>
      <c r="G89" s="346">
        <v>45691.0</v>
      </c>
      <c r="H89" s="335">
        <v>45812.0</v>
      </c>
      <c r="I89" s="355"/>
      <c r="J89" s="336"/>
      <c r="K89" s="337"/>
      <c r="L89" s="337"/>
      <c r="M89" s="337"/>
      <c r="N89" s="337"/>
      <c r="O89" s="337"/>
      <c r="P89" s="337"/>
    </row>
    <row r="90">
      <c r="A90" s="340">
        <v>90.0</v>
      </c>
      <c r="B90" s="343" t="s">
        <v>2695</v>
      </c>
      <c r="C90" s="341" t="s">
        <v>2657</v>
      </c>
      <c r="D90" s="343">
        <v>9.54848816E9</v>
      </c>
      <c r="E90" s="343" t="s">
        <v>2694</v>
      </c>
      <c r="F90" s="343">
        <v>46232.0</v>
      </c>
      <c r="G90" s="371">
        <v>45691.0</v>
      </c>
      <c r="H90" s="343" t="s">
        <v>2487</v>
      </c>
      <c r="I90" s="352"/>
      <c r="J90" s="210"/>
      <c r="K90" s="327"/>
      <c r="L90" s="327"/>
      <c r="M90" s="327"/>
      <c r="N90" s="327"/>
      <c r="O90" s="327"/>
      <c r="P90" s="327"/>
    </row>
    <row r="91">
      <c r="A91" s="340">
        <v>91.0</v>
      </c>
      <c r="B91" s="343" t="s">
        <v>2696</v>
      </c>
      <c r="C91" s="341" t="s">
        <v>2657</v>
      </c>
      <c r="D91" s="343">
        <v>9.54848816E9</v>
      </c>
      <c r="E91" s="343" t="s">
        <v>2694</v>
      </c>
      <c r="F91" s="343">
        <v>184948.0</v>
      </c>
      <c r="G91" s="371">
        <v>45691.0</v>
      </c>
      <c r="H91" s="343" t="s">
        <v>2487</v>
      </c>
      <c r="I91" s="352"/>
      <c r="J91" s="210"/>
      <c r="K91" s="327"/>
      <c r="L91" s="327"/>
      <c r="M91" s="327"/>
      <c r="N91" s="327"/>
      <c r="O91" s="327"/>
      <c r="P91" s="327"/>
    </row>
    <row r="92">
      <c r="A92" s="340">
        <v>92.0</v>
      </c>
      <c r="B92" s="343" t="s">
        <v>2697</v>
      </c>
      <c r="C92" s="341" t="s">
        <v>2657</v>
      </c>
      <c r="D92" s="343">
        <v>9.54848816E9</v>
      </c>
      <c r="E92" s="343" t="s">
        <v>2694</v>
      </c>
      <c r="F92" s="343">
        <v>46232.0</v>
      </c>
      <c r="G92" s="371">
        <v>45691.0</v>
      </c>
      <c r="H92" s="343" t="s">
        <v>2487</v>
      </c>
      <c r="I92" s="352"/>
      <c r="J92" s="210"/>
      <c r="K92" s="327"/>
      <c r="L92" s="327"/>
      <c r="M92" s="327"/>
      <c r="N92" s="327"/>
      <c r="O92" s="327"/>
      <c r="P92" s="327"/>
    </row>
    <row r="93">
      <c r="A93" s="340">
        <v>93.0</v>
      </c>
      <c r="B93" s="343" t="s">
        <v>2698</v>
      </c>
      <c r="C93" s="341" t="s">
        <v>2657</v>
      </c>
      <c r="D93" s="343">
        <v>9.54848816E9</v>
      </c>
      <c r="E93" s="343" t="s">
        <v>2694</v>
      </c>
      <c r="F93" s="343">
        <v>184948.0</v>
      </c>
      <c r="G93" s="371">
        <v>45691.0</v>
      </c>
      <c r="H93" s="343" t="s">
        <v>2487</v>
      </c>
      <c r="I93" s="345"/>
      <c r="J93" s="210"/>
      <c r="K93" s="327"/>
      <c r="L93" s="327"/>
      <c r="M93" s="327"/>
      <c r="N93" s="327"/>
      <c r="O93" s="327"/>
      <c r="P93" s="327"/>
    </row>
    <row r="94">
      <c r="A94" s="328">
        <v>94.0</v>
      </c>
      <c r="B94" s="237" t="s">
        <v>2699</v>
      </c>
      <c r="C94" s="392" t="s">
        <v>2700</v>
      </c>
      <c r="D94" s="237">
        <v>9.336531183E9</v>
      </c>
      <c r="E94" s="237" t="s">
        <v>350</v>
      </c>
      <c r="F94" s="237">
        <v>7079.0</v>
      </c>
      <c r="G94" s="370">
        <v>45691.0</v>
      </c>
      <c r="H94" s="237" t="s">
        <v>42</v>
      </c>
      <c r="I94" s="362"/>
      <c r="J94" s="235"/>
      <c r="K94" s="239"/>
      <c r="L94" s="239"/>
      <c r="M94" s="239"/>
      <c r="N94" s="239"/>
      <c r="O94" s="239"/>
      <c r="P94" s="239"/>
    </row>
    <row r="95">
      <c r="A95" s="328">
        <v>95.0</v>
      </c>
      <c r="B95" s="237" t="s">
        <v>2701</v>
      </c>
      <c r="C95" s="236" t="s">
        <v>2702</v>
      </c>
      <c r="D95" s="237">
        <v>9.581576121E9</v>
      </c>
      <c r="E95" s="237" t="s">
        <v>2703</v>
      </c>
      <c r="F95" s="237">
        <v>9450.0</v>
      </c>
      <c r="G95" s="370">
        <v>45811.0</v>
      </c>
      <c r="H95" s="237" t="s">
        <v>42</v>
      </c>
      <c r="I95" s="328">
        <v>300.0</v>
      </c>
      <c r="J95" s="235"/>
      <c r="K95" s="239"/>
      <c r="L95" s="239"/>
      <c r="M95" s="239"/>
      <c r="N95" s="239"/>
      <c r="O95" s="239"/>
      <c r="P95" s="239"/>
    </row>
    <row r="96">
      <c r="A96" s="328">
        <v>96.0</v>
      </c>
      <c r="B96" s="243" t="s">
        <v>2704</v>
      </c>
      <c r="C96" s="393" t="s">
        <v>2705</v>
      </c>
      <c r="D96" s="243">
        <v>9.570942572E9</v>
      </c>
      <c r="E96" s="235" t="s">
        <v>1038</v>
      </c>
      <c r="F96" s="235"/>
      <c r="G96" s="235"/>
      <c r="H96" s="235" t="s">
        <v>42</v>
      </c>
      <c r="I96" s="237">
        <v>500.0</v>
      </c>
      <c r="J96" s="235"/>
      <c r="K96" s="239"/>
      <c r="L96" s="239"/>
      <c r="M96" s="239"/>
      <c r="N96" s="239"/>
      <c r="O96" s="239"/>
      <c r="P96" s="239"/>
    </row>
    <row r="97">
      <c r="A97" s="328">
        <v>97.0</v>
      </c>
      <c r="B97" s="237" t="s">
        <v>2706</v>
      </c>
      <c r="C97" s="237" t="s">
        <v>2707</v>
      </c>
      <c r="D97" s="237">
        <v>6.393663934E9</v>
      </c>
      <c r="E97" s="237" t="s">
        <v>350</v>
      </c>
      <c r="F97" s="329"/>
      <c r="G97" s="329"/>
      <c r="H97" s="328" t="s">
        <v>42</v>
      </c>
      <c r="I97" s="328">
        <v>700.0</v>
      </c>
      <c r="J97" s="235"/>
      <c r="K97" s="239"/>
      <c r="L97" s="239"/>
      <c r="M97" s="239"/>
      <c r="N97" s="239"/>
      <c r="O97" s="239"/>
      <c r="P97" s="239"/>
    </row>
    <row r="98">
      <c r="A98" s="328">
        <v>98.0</v>
      </c>
      <c r="B98" s="237" t="s">
        <v>2708</v>
      </c>
      <c r="C98" s="237" t="s">
        <v>2709</v>
      </c>
      <c r="D98" s="237">
        <v>9.346479985E9</v>
      </c>
      <c r="E98" s="329"/>
      <c r="F98" s="329"/>
      <c r="G98" s="329"/>
      <c r="H98" s="328" t="s">
        <v>42</v>
      </c>
      <c r="I98" s="328">
        <v>1100.0</v>
      </c>
      <c r="J98" s="235"/>
      <c r="K98" s="239"/>
      <c r="L98" s="239"/>
      <c r="M98" s="239"/>
      <c r="N98" s="239"/>
      <c r="O98" s="239"/>
      <c r="P98" s="239"/>
    </row>
    <row r="99">
      <c r="A99" s="377">
        <v>99.0</v>
      </c>
      <c r="B99" s="26" t="s">
        <v>2710</v>
      </c>
      <c r="C99" s="26" t="s">
        <v>2212</v>
      </c>
      <c r="D99" s="26">
        <v>7.875613039E9</v>
      </c>
      <c r="E99" s="25" t="s">
        <v>2415</v>
      </c>
      <c r="F99" s="25">
        <v>200000.0</v>
      </c>
      <c r="G99" s="378">
        <v>45811.0</v>
      </c>
      <c r="H99" s="25"/>
      <c r="I99" s="381"/>
      <c r="J99" s="58"/>
      <c r="K99" s="381"/>
      <c r="L99" s="381"/>
      <c r="M99" s="59"/>
      <c r="N99" s="59"/>
      <c r="O99" s="59"/>
      <c r="P99" s="140"/>
    </row>
    <row r="100">
      <c r="A100" s="328">
        <v>100.0</v>
      </c>
      <c r="B100" s="237" t="s">
        <v>2711</v>
      </c>
      <c r="C100" s="237" t="s">
        <v>2712</v>
      </c>
      <c r="D100" s="237">
        <v>9.011225544E9</v>
      </c>
      <c r="E100" s="237" t="s">
        <v>2713</v>
      </c>
      <c r="F100" s="237">
        <v>1369000.0</v>
      </c>
      <c r="G100" s="237" t="s">
        <v>2714</v>
      </c>
      <c r="H100" s="328" t="s">
        <v>42</v>
      </c>
      <c r="I100" s="362"/>
      <c r="J100" s="235"/>
      <c r="K100" s="362"/>
      <c r="L100" s="362"/>
      <c r="M100" s="362"/>
      <c r="N100" s="362"/>
      <c r="O100" s="362"/>
      <c r="P100" s="239"/>
    </row>
    <row r="101">
      <c r="A101" s="328">
        <v>101.0</v>
      </c>
      <c r="B101" s="236" t="s">
        <v>2715</v>
      </c>
      <c r="C101" s="236" t="s">
        <v>2716</v>
      </c>
      <c r="D101" s="236">
        <v>9.892939646E9</v>
      </c>
      <c r="E101" s="236" t="s">
        <v>180</v>
      </c>
      <c r="F101" s="237">
        <v>140371.0</v>
      </c>
      <c r="G101" s="394">
        <v>45723.0</v>
      </c>
      <c r="H101" s="237" t="s">
        <v>42</v>
      </c>
      <c r="I101" s="237">
        <v>13500.0</v>
      </c>
      <c r="J101" s="235"/>
      <c r="K101" s="329"/>
      <c r="L101" s="329"/>
      <c r="M101" s="329"/>
      <c r="N101" s="329"/>
      <c r="O101" s="329"/>
      <c r="P101" s="239"/>
    </row>
    <row r="102">
      <c r="A102" s="328">
        <v>102.0</v>
      </c>
      <c r="B102" s="236" t="s">
        <v>937</v>
      </c>
      <c r="C102" s="236" t="s">
        <v>938</v>
      </c>
      <c r="D102" s="237" t="s">
        <v>2717</v>
      </c>
      <c r="E102" s="237" t="s">
        <v>180</v>
      </c>
      <c r="F102" s="237">
        <v>29216.0</v>
      </c>
      <c r="G102" s="372"/>
      <c r="H102" s="237" t="s">
        <v>42</v>
      </c>
      <c r="I102" s="237">
        <v>2000.0</v>
      </c>
      <c r="J102" s="235"/>
      <c r="K102" s="237"/>
      <c r="L102" s="329"/>
      <c r="M102" s="329"/>
      <c r="N102" s="329"/>
      <c r="O102" s="329"/>
      <c r="P102" s="239"/>
    </row>
    <row r="103">
      <c r="A103" s="340">
        <v>103.0</v>
      </c>
      <c r="B103" s="343" t="s">
        <v>2718</v>
      </c>
      <c r="C103" s="342" t="s">
        <v>2719</v>
      </c>
      <c r="D103" s="343">
        <v>9.508249945E9</v>
      </c>
      <c r="E103" s="343" t="s">
        <v>180</v>
      </c>
      <c r="F103" s="343">
        <v>16074.0</v>
      </c>
      <c r="G103" s="343" t="s">
        <v>2720</v>
      </c>
      <c r="H103" s="343" t="s">
        <v>2487</v>
      </c>
      <c r="I103" s="352"/>
      <c r="J103" s="210"/>
      <c r="K103" s="352"/>
      <c r="L103" s="352"/>
      <c r="M103" s="352"/>
      <c r="N103" s="352"/>
      <c r="O103" s="352"/>
      <c r="P103" s="327"/>
    </row>
    <row r="104">
      <c r="A104" s="328">
        <v>104.0</v>
      </c>
      <c r="B104" s="237" t="s">
        <v>2721</v>
      </c>
      <c r="C104" s="392" t="s">
        <v>2722</v>
      </c>
      <c r="D104" s="237">
        <v>8.147522484E9</v>
      </c>
      <c r="E104" s="236" t="s">
        <v>2723</v>
      </c>
      <c r="F104" s="237">
        <v>130000.0</v>
      </c>
      <c r="G104" s="237" t="s">
        <v>2724</v>
      </c>
      <c r="H104" s="237" t="s">
        <v>42</v>
      </c>
      <c r="I104" s="328">
        <v>5000.0</v>
      </c>
      <c r="J104" s="235"/>
      <c r="K104" s="362"/>
      <c r="L104" s="362"/>
      <c r="M104" s="329"/>
      <c r="N104" s="329"/>
      <c r="O104" s="329"/>
      <c r="P104" s="239"/>
    </row>
    <row r="105">
      <c r="A105" s="340">
        <v>105.0</v>
      </c>
      <c r="B105" s="343" t="s">
        <v>2725</v>
      </c>
      <c r="C105" s="343" t="s">
        <v>2726</v>
      </c>
      <c r="D105" s="342">
        <v>8.446162542E9</v>
      </c>
      <c r="E105" s="343" t="s">
        <v>2727</v>
      </c>
      <c r="F105" s="343">
        <v>19000.0</v>
      </c>
      <c r="G105" s="371">
        <v>45933.0</v>
      </c>
      <c r="H105" s="343" t="s">
        <v>2487</v>
      </c>
      <c r="I105" s="352"/>
      <c r="J105" s="210"/>
      <c r="K105" s="352"/>
      <c r="L105" s="352"/>
      <c r="M105" s="341"/>
      <c r="N105" s="341"/>
      <c r="O105" s="341"/>
      <c r="P105" s="327"/>
    </row>
    <row r="106">
      <c r="A106" s="328">
        <v>106.0</v>
      </c>
      <c r="B106" s="236" t="s">
        <v>2728</v>
      </c>
      <c r="C106" s="236" t="s">
        <v>2729</v>
      </c>
      <c r="D106" s="236">
        <v>4.47300431415E11</v>
      </c>
      <c r="E106" s="236" t="s">
        <v>2730</v>
      </c>
      <c r="F106" s="236" t="s">
        <v>2731</v>
      </c>
      <c r="G106" s="338">
        <v>45723.0</v>
      </c>
      <c r="H106" s="237" t="s">
        <v>42</v>
      </c>
      <c r="I106" s="328"/>
      <c r="J106" s="235"/>
      <c r="K106" s="362"/>
      <c r="L106" s="362"/>
      <c r="M106" s="329"/>
      <c r="N106" s="329"/>
      <c r="O106" s="329"/>
      <c r="P106" s="239"/>
    </row>
    <row r="107">
      <c r="A107" s="356">
        <v>107.0</v>
      </c>
      <c r="B107" s="229" t="s">
        <v>2732</v>
      </c>
      <c r="C107" s="230" t="s">
        <v>2394</v>
      </c>
      <c r="D107" s="229">
        <v>9.873399955E9</v>
      </c>
      <c r="E107" s="229" t="s">
        <v>2153</v>
      </c>
      <c r="F107" s="229">
        <v>4932.0</v>
      </c>
      <c r="G107" s="229" t="s">
        <v>2733</v>
      </c>
      <c r="H107" s="359"/>
      <c r="I107" s="359"/>
      <c r="J107" s="212"/>
      <c r="K107" s="359"/>
      <c r="L107" s="359"/>
      <c r="M107" s="359"/>
      <c r="N107" s="359"/>
      <c r="O107" s="359"/>
      <c r="P107" s="214"/>
    </row>
    <row r="108">
      <c r="A108" s="328">
        <v>108.0</v>
      </c>
      <c r="B108" s="236" t="s">
        <v>2734</v>
      </c>
      <c r="C108" s="236" t="s">
        <v>2735</v>
      </c>
      <c r="D108" s="236">
        <v>9.660177511E9</v>
      </c>
      <c r="E108" s="236" t="s">
        <v>2153</v>
      </c>
      <c r="F108" s="236">
        <v>15422.0</v>
      </c>
      <c r="G108" s="236" t="s">
        <v>2736</v>
      </c>
      <c r="H108" s="237" t="s">
        <v>42</v>
      </c>
      <c r="I108" s="329"/>
      <c r="J108" s="237"/>
      <c r="K108" s="329"/>
      <c r="L108" s="329"/>
      <c r="M108" s="329"/>
      <c r="N108" s="329"/>
      <c r="O108" s="329"/>
      <c r="P108" s="239"/>
    </row>
    <row r="109">
      <c r="A109" s="377">
        <v>109.0</v>
      </c>
      <c r="B109" s="25" t="s">
        <v>2737</v>
      </c>
      <c r="C109" s="25" t="s">
        <v>2738</v>
      </c>
      <c r="D109" s="26">
        <v>7.042516879E9</v>
      </c>
      <c r="E109" s="26" t="s">
        <v>2739</v>
      </c>
      <c r="F109" s="25">
        <v>107147.0</v>
      </c>
      <c r="G109" s="378">
        <v>45994.0</v>
      </c>
      <c r="H109" s="25" t="s">
        <v>2487</v>
      </c>
      <c r="I109" s="381"/>
      <c r="J109" s="58"/>
      <c r="K109" s="107"/>
      <c r="L109" s="381"/>
      <c r="M109" s="59"/>
      <c r="N109" s="59"/>
      <c r="O109" s="59"/>
      <c r="P109" s="140"/>
    </row>
    <row r="110">
      <c r="A110" s="328">
        <v>110.0</v>
      </c>
      <c r="B110" s="236" t="s">
        <v>2740</v>
      </c>
      <c r="C110" s="236" t="s">
        <v>2741</v>
      </c>
      <c r="D110" s="236">
        <v>9.867374384E9</v>
      </c>
      <c r="E110" s="237" t="s">
        <v>2742</v>
      </c>
      <c r="F110" s="237">
        <v>17523.0</v>
      </c>
      <c r="G110" s="237" t="s">
        <v>2743</v>
      </c>
      <c r="H110" s="237" t="s">
        <v>42</v>
      </c>
      <c r="I110" s="328">
        <v>1800.0</v>
      </c>
      <c r="J110" s="235"/>
      <c r="K110" s="362"/>
      <c r="L110" s="362"/>
      <c r="M110" s="329"/>
      <c r="N110" s="329"/>
      <c r="O110" s="329"/>
      <c r="P110" s="239"/>
    </row>
    <row r="111">
      <c r="A111" s="363">
        <v>111.0</v>
      </c>
      <c r="B111" s="365" t="s">
        <v>2744</v>
      </c>
      <c r="C111" s="366" t="s">
        <v>2745</v>
      </c>
      <c r="D111" s="366">
        <v>9.632976485E9</v>
      </c>
      <c r="E111" s="366" t="s">
        <v>2746</v>
      </c>
      <c r="F111" s="366">
        <v>49980.0</v>
      </c>
      <c r="G111" s="375">
        <v>45994.0</v>
      </c>
      <c r="H111" s="367" t="s">
        <v>83</v>
      </c>
      <c r="I111" s="364"/>
      <c r="J111" s="365"/>
      <c r="K111" s="363"/>
      <c r="L111" s="364"/>
      <c r="M111" s="364"/>
      <c r="N111" s="364"/>
      <c r="O111" s="364"/>
      <c r="P111" s="368"/>
    </row>
    <row r="112">
      <c r="A112" s="330">
        <v>112.0</v>
      </c>
      <c r="B112" s="332" t="s">
        <v>2747</v>
      </c>
      <c r="C112" s="333" t="s">
        <v>2748</v>
      </c>
      <c r="D112" s="332" t="s">
        <v>2749</v>
      </c>
      <c r="E112" s="333" t="s">
        <v>46</v>
      </c>
      <c r="F112" s="333">
        <v>79000.0</v>
      </c>
      <c r="G112" s="333" t="s">
        <v>2733</v>
      </c>
      <c r="H112" s="348">
        <v>45902.0</v>
      </c>
      <c r="I112" s="355"/>
      <c r="J112" s="336"/>
      <c r="K112" s="355"/>
      <c r="L112" s="355"/>
      <c r="M112" s="355"/>
      <c r="N112" s="355"/>
      <c r="O112" s="355"/>
      <c r="P112" s="337"/>
    </row>
    <row r="113">
      <c r="A113" s="363">
        <v>113.0</v>
      </c>
      <c r="B113" s="365" t="s">
        <v>2750</v>
      </c>
      <c r="C113" s="366" t="s">
        <v>2751</v>
      </c>
      <c r="D113" s="365">
        <v>9.811909741E9</v>
      </c>
      <c r="E113" s="365" t="s">
        <v>46</v>
      </c>
      <c r="F113" s="365">
        <v>220500.0</v>
      </c>
      <c r="G113" s="365" t="s">
        <v>2752</v>
      </c>
      <c r="H113" s="367" t="s">
        <v>83</v>
      </c>
      <c r="I113" s="374"/>
      <c r="J113" s="363"/>
      <c r="K113" s="363"/>
      <c r="L113" s="374"/>
      <c r="M113" s="374"/>
      <c r="N113" s="374"/>
      <c r="O113" s="374"/>
      <c r="P113" s="368"/>
    </row>
    <row r="114">
      <c r="A114" s="340">
        <v>114.0</v>
      </c>
      <c r="B114" s="343" t="s">
        <v>2753</v>
      </c>
      <c r="C114" s="343" t="s">
        <v>2754</v>
      </c>
      <c r="D114" s="343">
        <v>9.063185076E9</v>
      </c>
      <c r="E114" s="342" t="s">
        <v>2746</v>
      </c>
      <c r="F114" s="343">
        <v>28951.0</v>
      </c>
      <c r="G114" s="343" t="s">
        <v>2755</v>
      </c>
      <c r="H114" s="343" t="s">
        <v>2487</v>
      </c>
      <c r="I114" s="352"/>
      <c r="J114" s="210"/>
      <c r="K114" s="352"/>
      <c r="L114" s="352"/>
      <c r="M114" s="352"/>
      <c r="N114" s="352"/>
      <c r="O114" s="352"/>
      <c r="P114" s="327"/>
    </row>
    <row r="115">
      <c r="A115" s="330">
        <v>115.0</v>
      </c>
      <c r="B115" s="333" t="s">
        <v>2756</v>
      </c>
      <c r="C115" s="395" t="s">
        <v>2757</v>
      </c>
      <c r="D115" s="332" t="s">
        <v>2758</v>
      </c>
      <c r="E115" s="333" t="s">
        <v>2759</v>
      </c>
      <c r="F115" s="333">
        <v>11638.0</v>
      </c>
      <c r="G115" s="333" t="s">
        <v>2760</v>
      </c>
      <c r="H115" s="335">
        <v>45870.0</v>
      </c>
      <c r="I115" s="331"/>
      <c r="J115" s="336"/>
      <c r="K115" s="331"/>
      <c r="L115" s="331"/>
      <c r="M115" s="331"/>
      <c r="N115" s="331"/>
      <c r="O115" s="331"/>
      <c r="P115" s="337"/>
    </row>
    <row r="116">
      <c r="A116" s="328">
        <v>116.0</v>
      </c>
      <c r="B116" s="236" t="s">
        <v>2761</v>
      </c>
      <c r="C116" s="236" t="s">
        <v>2762</v>
      </c>
      <c r="D116" s="237">
        <v>9.998559062E9</v>
      </c>
      <c r="E116" s="237" t="s">
        <v>2763</v>
      </c>
      <c r="F116" s="237">
        <v>10338.0</v>
      </c>
      <c r="G116" s="237" t="s">
        <v>2733</v>
      </c>
      <c r="H116" s="237" t="s">
        <v>42</v>
      </c>
      <c r="I116" s="237">
        <v>1044.0</v>
      </c>
      <c r="J116" s="235"/>
      <c r="K116" s="329"/>
      <c r="L116" s="329"/>
      <c r="M116" s="329"/>
      <c r="N116" s="329"/>
      <c r="O116" s="329"/>
      <c r="P116" s="239"/>
    </row>
    <row r="117">
      <c r="A117" s="340">
        <v>117.0</v>
      </c>
      <c r="B117" s="342" t="s">
        <v>2764</v>
      </c>
      <c r="C117" s="342" t="s">
        <v>2765</v>
      </c>
      <c r="D117" s="341"/>
      <c r="E117" s="342" t="s">
        <v>855</v>
      </c>
      <c r="F117" s="343">
        <v>15051.0</v>
      </c>
      <c r="G117" s="343" t="s">
        <v>2766</v>
      </c>
      <c r="H117" s="343" t="s">
        <v>2487</v>
      </c>
      <c r="I117" s="341"/>
      <c r="J117" s="210"/>
      <c r="K117" s="341"/>
      <c r="L117" s="341"/>
      <c r="M117" s="341"/>
      <c r="N117" s="341"/>
      <c r="O117" s="341"/>
      <c r="P117" s="327"/>
    </row>
    <row r="118">
      <c r="A118" s="330">
        <v>118.0</v>
      </c>
      <c r="B118" s="332" t="s">
        <v>2704</v>
      </c>
      <c r="C118" s="395" t="s">
        <v>2705</v>
      </c>
      <c r="D118" s="332">
        <v>9.570942572E9</v>
      </c>
      <c r="E118" s="332" t="s">
        <v>237</v>
      </c>
      <c r="F118" s="333">
        <v>83574.0</v>
      </c>
      <c r="G118" s="333" t="s">
        <v>2767</v>
      </c>
      <c r="H118" s="335">
        <v>45875.0</v>
      </c>
      <c r="I118" s="331"/>
      <c r="J118" s="336"/>
      <c r="K118" s="333"/>
      <c r="L118" s="331"/>
      <c r="M118" s="331"/>
      <c r="N118" s="331"/>
      <c r="O118" s="331"/>
      <c r="P118" s="337"/>
    </row>
    <row r="119">
      <c r="A119" s="340">
        <v>119.0</v>
      </c>
      <c r="B119" s="343" t="s">
        <v>2768</v>
      </c>
      <c r="C119" s="342" t="s">
        <v>2769</v>
      </c>
      <c r="D119" s="342">
        <v>9.920917586E9</v>
      </c>
      <c r="E119" s="342" t="s">
        <v>237</v>
      </c>
      <c r="F119" s="343">
        <v>12670.0</v>
      </c>
      <c r="G119" s="343" t="s">
        <v>2714</v>
      </c>
      <c r="H119" s="343" t="s">
        <v>2487</v>
      </c>
      <c r="I119" s="341"/>
      <c r="J119" s="210"/>
      <c r="K119" s="341"/>
      <c r="L119" s="341"/>
      <c r="M119" s="341"/>
      <c r="N119" s="341"/>
      <c r="O119" s="341"/>
      <c r="P119" s="327"/>
    </row>
    <row r="120">
      <c r="A120" s="328">
        <v>120.0</v>
      </c>
      <c r="B120" s="237" t="s">
        <v>2770</v>
      </c>
      <c r="C120" s="237" t="s">
        <v>2771</v>
      </c>
      <c r="D120" s="237">
        <v>9.897644252E9</v>
      </c>
      <c r="E120" s="237" t="s">
        <v>1038</v>
      </c>
      <c r="F120" s="237">
        <v>5128.0</v>
      </c>
      <c r="G120" s="237" t="s">
        <v>2766</v>
      </c>
      <c r="H120" s="237" t="s">
        <v>42</v>
      </c>
      <c r="I120" s="362"/>
      <c r="J120" s="235"/>
      <c r="K120" s="362"/>
      <c r="L120" s="362"/>
      <c r="M120" s="362"/>
      <c r="N120" s="362"/>
      <c r="O120" s="362"/>
      <c r="P120" s="239"/>
    </row>
    <row r="121">
      <c r="A121" s="328">
        <v>121.0</v>
      </c>
      <c r="B121" s="236" t="s">
        <v>2772</v>
      </c>
      <c r="C121" s="236" t="s">
        <v>2773</v>
      </c>
      <c r="D121" s="237" t="s">
        <v>2774</v>
      </c>
      <c r="E121" s="237" t="s">
        <v>1038</v>
      </c>
      <c r="F121" s="237">
        <v>5094.0</v>
      </c>
      <c r="G121" s="237" t="s">
        <v>2752</v>
      </c>
      <c r="H121" s="237" t="s">
        <v>42</v>
      </c>
      <c r="I121" s="329"/>
      <c r="J121" s="235"/>
      <c r="K121" s="329"/>
      <c r="L121" s="329"/>
      <c r="M121" s="329"/>
      <c r="N121" s="329"/>
      <c r="O121" s="329"/>
      <c r="P121" s="239"/>
    </row>
    <row r="122">
      <c r="A122" s="340">
        <v>122.0</v>
      </c>
      <c r="B122" s="342" t="s">
        <v>2775</v>
      </c>
      <c r="C122" s="396" t="s">
        <v>2776</v>
      </c>
      <c r="D122" s="342">
        <v>9.875654539E9</v>
      </c>
      <c r="E122" s="342" t="s">
        <v>1038</v>
      </c>
      <c r="F122" s="343">
        <v>5850.0</v>
      </c>
      <c r="G122" s="397">
        <v>45726.0</v>
      </c>
      <c r="H122" s="343" t="s">
        <v>2487</v>
      </c>
      <c r="I122" s="341"/>
      <c r="J122" s="210"/>
      <c r="K122" s="341"/>
      <c r="L122" s="341"/>
      <c r="M122" s="341"/>
      <c r="N122" s="341"/>
      <c r="O122" s="341"/>
      <c r="P122" s="327"/>
    </row>
    <row r="123">
      <c r="A123" s="328">
        <v>123.0</v>
      </c>
      <c r="B123" s="236" t="s">
        <v>2777</v>
      </c>
      <c r="C123" s="236" t="s">
        <v>2778</v>
      </c>
      <c r="D123" s="236">
        <v>8.008699987E9</v>
      </c>
      <c r="E123" s="237" t="s">
        <v>2779</v>
      </c>
      <c r="F123" s="237">
        <v>46500.0</v>
      </c>
      <c r="G123" s="370">
        <v>45964.0</v>
      </c>
      <c r="H123" s="237" t="s">
        <v>42</v>
      </c>
      <c r="I123" s="362"/>
      <c r="J123" s="328"/>
      <c r="K123" s="362"/>
      <c r="L123" s="362"/>
      <c r="M123" s="329"/>
      <c r="N123" s="329"/>
      <c r="O123" s="329"/>
      <c r="P123" s="239"/>
    </row>
    <row r="124">
      <c r="A124" s="363">
        <v>124.0</v>
      </c>
      <c r="B124" s="365" t="s">
        <v>2780</v>
      </c>
      <c r="C124" s="398" t="s">
        <v>2781</v>
      </c>
      <c r="D124" s="366">
        <v>8.80082294E9</v>
      </c>
      <c r="E124" s="366" t="s">
        <v>109</v>
      </c>
      <c r="F124" s="364"/>
      <c r="G124" s="365"/>
      <c r="H124" s="365" t="s">
        <v>83</v>
      </c>
      <c r="I124" s="364"/>
      <c r="J124" s="365"/>
      <c r="K124" s="364"/>
      <c r="L124" s="364"/>
      <c r="M124" s="364"/>
      <c r="N124" s="364"/>
      <c r="O124" s="364"/>
      <c r="P124" s="368"/>
    </row>
    <row r="125">
      <c r="A125" s="340">
        <v>125.0</v>
      </c>
      <c r="B125" s="343" t="s">
        <v>2782</v>
      </c>
      <c r="C125" s="342" t="s">
        <v>2783</v>
      </c>
      <c r="D125" s="342">
        <v>9.667884168E9</v>
      </c>
      <c r="E125" s="343" t="s">
        <v>41</v>
      </c>
      <c r="F125" s="343">
        <v>358055.0</v>
      </c>
      <c r="G125" s="343" t="s">
        <v>2784</v>
      </c>
      <c r="H125" s="343" t="s">
        <v>2487</v>
      </c>
      <c r="I125" s="341"/>
      <c r="J125" s="210"/>
      <c r="K125" s="341"/>
      <c r="L125" s="341"/>
      <c r="M125" s="341"/>
      <c r="N125" s="341"/>
      <c r="O125" s="341"/>
      <c r="P125" s="327"/>
    </row>
    <row r="126">
      <c r="A126" s="330">
        <v>126.0</v>
      </c>
      <c r="B126" s="399" t="s">
        <v>2785</v>
      </c>
      <c r="C126" s="333" t="s">
        <v>2786</v>
      </c>
      <c r="D126" s="333" t="s">
        <v>2787</v>
      </c>
      <c r="E126" s="332" t="s">
        <v>2788</v>
      </c>
      <c r="F126" s="333">
        <v>27000.0</v>
      </c>
      <c r="G126" s="333" t="s">
        <v>2720</v>
      </c>
      <c r="H126" s="335">
        <v>45825.0</v>
      </c>
      <c r="I126" s="331"/>
      <c r="J126" s="336"/>
      <c r="K126" s="355"/>
      <c r="L126" s="355"/>
      <c r="M126" s="355"/>
      <c r="N126" s="355"/>
      <c r="O126" s="355"/>
      <c r="P126" s="337"/>
    </row>
    <row r="127">
      <c r="A127" s="328">
        <v>127.0</v>
      </c>
      <c r="B127" s="237" t="s">
        <v>1821</v>
      </c>
      <c r="C127" s="237"/>
      <c r="D127" s="237">
        <v>7.992242564E9</v>
      </c>
      <c r="E127" s="236" t="s">
        <v>2789</v>
      </c>
      <c r="F127" s="237">
        <v>16900.0</v>
      </c>
      <c r="G127" s="370">
        <v>45933.0</v>
      </c>
      <c r="H127" s="237" t="s">
        <v>42</v>
      </c>
      <c r="I127" s="237"/>
      <c r="J127" s="237"/>
      <c r="K127" s="329"/>
      <c r="L127" s="329"/>
      <c r="M127" s="329"/>
      <c r="N127" s="329"/>
      <c r="O127" s="329"/>
      <c r="P127" s="239"/>
    </row>
    <row r="128">
      <c r="A128" s="340">
        <v>128.0</v>
      </c>
      <c r="B128" s="343" t="s">
        <v>838</v>
      </c>
      <c r="C128" s="342" t="s">
        <v>839</v>
      </c>
      <c r="D128" s="343">
        <v>8.750316283E9</v>
      </c>
      <c r="E128" s="343" t="s">
        <v>2789</v>
      </c>
      <c r="F128" s="343">
        <v>125000.0</v>
      </c>
      <c r="G128" s="371">
        <v>45872.0</v>
      </c>
      <c r="H128" s="343" t="s">
        <v>2487</v>
      </c>
      <c r="I128" s="352"/>
      <c r="J128" s="210"/>
      <c r="K128" s="352"/>
      <c r="L128" s="352"/>
      <c r="M128" s="341"/>
      <c r="N128" s="341"/>
      <c r="O128" s="341"/>
      <c r="P128" s="327"/>
    </row>
    <row r="129">
      <c r="A129" s="330">
        <v>129.0</v>
      </c>
      <c r="B129" s="333" t="s">
        <v>2790</v>
      </c>
      <c r="C129" s="333" t="s">
        <v>2791</v>
      </c>
      <c r="D129" s="332"/>
      <c r="E129" s="333" t="s">
        <v>214</v>
      </c>
      <c r="F129" s="333">
        <v>50851.0</v>
      </c>
      <c r="G129" s="333" t="s">
        <v>2792</v>
      </c>
      <c r="H129" s="348">
        <v>45847.0</v>
      </c>
      <c r="I129" s="355"/>
      <c r="J129" s="336"/>
      <c r="K129" s="355"/>
      <c r="L129" s="355"/>
      <c r="M129" s="355"/>
      <c r="N129" s="355"/>
      <c r="O129" s="355"/>
      <c r="P129" s="337"/>
    </row>
    <row r="130">
      <c r="A130" s="330">
        <v>130.0</v>
      </c>
      <c r="B130" s="332" t="s">
        <v>2793</v>
      </c>
      <c r="C130" s="332" t="s">
        <v>2794</v>
      </c>
      <c r="D130" s="332">
        <v>9.911222133E9</v>
      </c>
      <c r="E130" s="333" t="s">
        <v>214</v>
      </c>
      <c r="F130" s="333">
        <v>100000.0</v>
      </c>
      <c r="G130" s="333" t="s">
        <v>2724</v>
      </c>
      <c r="H130" s="348">
        <v>45839.0</v>
      </c>
      <c r="I130" s="355"/>
      <c r="J130" s="336"/>
      <c r="K130" s="355"/>
      <c r="L130" s="355"/>
      <c r="M130" s="331"/>
      <c r="N130" s="331"/>
      <c r="O130" s="331"/>
      <c r="P130" s="337"/>
    </row>
    <row r="131">
      <c r="A131" s="328">
        <v>131.0</v>
      </c>
      <c r="B131" s="236" t="s">
        <v>2795</v>
      </c>
      <c r="C131" s="236" t="s">
        <v>2796</v>
      </c>
      <c r="D131" s="237" t="s">
        <v>2797</v>
      </c>
      <c r="E131" s="237" t="s">
        <v>214</v>
      </c>
      <c r="F131" s="237">
        <v>17605.0</v>
      </c>
      <c r="G131" s="237" t="s">
        <v>2766</v>
      </c>
      <c r="H131" s="235" t="s">
        <v>42</v>
      </c>
      <c r="I131" s="362"/>
      <c r="J131" s="328"/>
      <c r="K131" s="362"/>
      <c r="L131" s="362"/>
      <c r="M131" s="362"/>
      <c r="N131" s="362"/>
      <c r="O131" s="362"/>
      <c r="P131" s="239"/>
    </row>
    <row r="132">
      <c r="A132" s="328">
        <v>132.0</v>
      </c>
      <c r="B132" s="237" t="s">
        <v>2798</v>
      </c>
      <c r="C132" s="237" t="s">
        <v>2799</v>
      </c>
      <c r="D132" s="236">
        <v>7.00874615E8</v>
      </c>
      <c r="E132" s="236" t="s">
        <v>214</v>
      </c>
      <c r="F132" s="237">
        <v>99998.0</v>
      </c>
      <c r="G132" s="237" t="s">
        <v>2743</v>
      </c>
      <c r="H132" s="237" t="s">
        <v>42</v>
      </c>
      <c r="I132" s="362"/>
      <c r="J132" s="235"/>
      <c r="K132" s="362"/>
      <c r="L132" s="362"/>
      <c r="M132" s="329"/>
      <c r="N132" s="329"/>
      <c r="O132" s="329"/>
      <c r="P132" s="239"/>
    </row>
    <row r="133">
      <c r="A133" s="340">
        <v>133.0</v>
      </c>
      <c r="B133" s="342" t="s">
        <v>2800</v>
      </c>
      <c r="C133" s="342" t="s">
        <v>2801</v>
      </c>
      <c r="D133" s="343">
        <v>8.521800843E9</v>
      </c>
      <c r="E133" s="342" t="s">
        <v>2530</v>
      </c>
      <c r="F133" s="343">
        <v>17637.0</v>
      </c>
      <c r="G133" s="343" t="s">
        <v>2752</v>
      </c>
      <c r="H133" s="343" t="s">
        <v>2487</v>
      </c>
      <c r="I133" s="341"/>
      <c r="J133" s="210"/>
      <c r="K133" s="341"/>
      <c r="L133" s="341"/>
      <c r="M133" s="341"/>
      <c r="N133" s="341"/>
      <c r="O133" s="341"/>
      <c r="P133" s="327"/>
    </row>
    <row r="134">
      <c r="A134" s="340">
        <v>134.0</v>
      </c>
      <c r="B134" s="343" t="s">
        <v>2802</v>
      </c>
      <c r="C134" s="343" t="s">
        <v>2803</v>
      </c>
      <c r="D134" s="343">
        <v>9.079959883E9</v>
      </c>
      <c r="E134" s="342" t="s">
        <v>2530</v>
      </c>
      <c r="F134" s="343">
        <v>3000.0</v>
      </c>
      <c r="G134" s="343" t="s">
        <v>2804</v>
      </c>
      <c r="H134" s="343" t="s">
        <v>2487</v>
      </c>
      <c r="I134" s="341"/>
      <c r="J134" s="210"/>
      <c r="K134" s="341"/>
      <c r="L134" s="341"/>
      <c r="M134" s="341"/>
      <c r="N134" s="341"/>
      <c r="O134" s="341"/>
      <c r="P134" s="327"/>
    </row>
    <row r="135">
      <c r="A135" s="340">
        <v>135.0</v>
      </c>
      <c r="B135" s="343" t="s">
        <v>2805</v>
      </c>
      <c r="C135" s="342" t="s">
        <v>2806</v>
      </c>
      <c r="D135" s="342">
        <v>7.481858608E9</v>
      </c>
      <c r="E135" s="343" t="s">
        <v>2807</v>
      </c>
      <c r="F135" s="343">
        <v>3765.0</v>
      </c>
      <c r="G135" s="343" t="s">
        <v>2724</v>
      </c>
      <c r="H135" s="343" t="s">
        <v>2487</v>
      </c>
      <c r="I135" s="352"/>
      <c r="J135" s="210"/>
      <c r="K135" s="352"/>
      <c r="L135" s="352"/>
      <c r="M135" s="341"/>
      <c r="N135" s="341"/>
      <c r="O135" s="341"/>
      <c r="P135" s="327"/>
    </row>
    <row r="136">
      <c r="A136" s="340">
        <v>136.0</v>
      </c>
      <c r="B136" s="343" t="s">
        <v>2805</v>
      </c>
      <c r="C136" s="343" t="s">
        <v>2806</v>
      </c>
      <c r="D136" s="342">
        <v>7.481858608E9</v>
      </c>
      <c r="E136" s="343" t="s">
        <v>218</v>
      </c>
      <c r="F136" s="342"/>
      <c r="G136" s="400"/>
      <c r="H136" s="343" t="s">
        <v>2487</v>
      </c>
      <c r="I136" s="352"/>
      <c r="J136" s="210"/>
      <c r="K136" s="343"/>
      <c r="L136" s="352"/>
      <c r="M136" s="352"/>
      <c r="N136" s="352"/>
      <c r="O136" s="352"/>
      <c r="P136" s="327"/>
    </row>
    <row r="137">
      <c r="A137" s="340">
        <v>137.0</v>
      </c>
      <c r="B137" s="342" t="s">
        <v>2808</v>
      </c>
      <c r="C137" s="342" t="s">
        <v>2809</v>
      </c>
      <c r="D137" s="343">
        <v>9.427175847E9</v>
      </c>
      <c r="E137" s="342" t="s">
        <v>2810</v>
      </c>
      <c r="F137" s="343">
        <v>1766.0</v>
      </c>
      <c r="G137" s="343" t="s">
        <v>2714</v>
      </c>
      <c r="H137" s="343" t="s">
        <v>2487</v>
      </c>
      <c r="I137" s="341"/>
      <c r="J137" s="210"/>
      <c r="K137" s="341"/>
      <c r="L137" s="341"/>
      <c r="M137" s="341"/>
      <c r="N137" s="341"/>
      <c r="O137" s="341"/>
      <c r="P137" s="327"/>
    </row>
    <row r="138">
      <c r="A138" s="328">
        <v>138.0</v>
      </c>
      <c r="B138" s="236" t="s">
        <v>2811</v>
      </c>
      <c r="C138" s="236" t="s">
        <v>2812</v>
      </c>
      <c r="D138" s="237">
        <v>8.09227704E9</v>
      </c>
      <c r="E138" s="237" t="s">
        <v>2571</v>
      </c>
      <c r="F138" s="237">
        <v>1377.0</v>
      </c>
      <c r="G138" s="237" t="s">
        <v>2804</v>
      </c>
      <c r="H138" s="237" t="s">
        <v>42</v>
      </c>
      <c r="I138" s="237">
        <v>150.0</v>
      </c>
      <c r="J138" s="237"/>
      <c r="K138" s="329"/>
      <c r="L138" s="329"/>
      <c r="M138" s="329"/>
      <c r="N138" s="329"/>
      <c r="O138" s="329"/>
      <c r="P138" s="239"/>
    </row>
    <row r="139">
      <c r="A139" s="328">
        <v>139.0</v>
      </c>
      <c r="B139" s="237" t="s">
        <v>100</v>
      </c>
      <c r="C139" s="237" t="s">
        <v>101</v>
      </c>
      <c r="D139" s="236">
        <v>7.259871604E9</v>
      </c>
      <c r="E139" s="237" t="s">
        <v>2813</v>
      </c>
      <c r="F139" s="237">
        <v>5000.0</v>
      </c>
      <c r="G139" s="237" t="s">
        <v>2766</v>
      </c>
      <c r="H139" s="235" t="s">
        <v>42</v>
      </c>
      <c r="I139" s="362"/>
      <c r="J139" s="328"/>
      <c r="K139" s="362"/>
      <c r="L139" s="362"/>
      <c r="M139" s="362"/>
      <c r="N139" s="362"/>
      <c r="O139" s="362"/>
      <c r="P139" s="239"/>
    </row>
    <row r="140">
      <c r="A140" s="330">
        <v>140.0</v>
      </c>
      <c r="B140" s="333" t="s">
        <v>1967</v>
      </c>
      <c r="C140" s="333" t="s">
        <v>1968</v>
      </c>
      <c r="D140" s="332">
        <v>9.934736865E9</v>
      </c>
      <c r="E140" s="333" t="s">
        <v>350</v>
      </c>
      <c r="F140" s="333">
        <v>10990.0</v>
      </c>
      <c r="G140" s="333" t="s">
        <v>2743</v>
      </c>
      <c r="H140" s="348">
        <v>45908.0</v>
      </c>
      <c r="I140" s="355"/>
      <c r="J140" s="336"/>
      <c r="K140" s="355"/>
      <c r="L140" s="355"/>
      <c r="M140" s="331"/>
      <c r="N140" s="331"/>
      <c r="O140" s="331"/>
      <c r="P140" s="337"/>
    </row>
    <row r="141">
      <c r="A141" s="356">
        <v>141.0</v>
      </c>
      <c r="B141" s="229" t="s">
        <v>2814</v>
      </c>
      <c r="C141" s="229" t="s">
        <v>2395</v>
      </c>
      <c r="D141" s="230">
        <v>9.826296095E9</v>
      </c>
      <c r="E141" s="229" t="s">
        <v>350</v>
      </c>
      <c r="F141" s="229">
        <v>715.0</v>
      </c>
      <c r="G141" s="229" t="s">
        <v>2743</v>
      </c>
      <c r="H141" s="228"/>
      <c r="I141" s="359"/>
      <c r="J141" s="212"/>
      <c r="K141" s="359"/>
      <c r="L141" s="359"/>
      <c r="M141" s="228"/>
      <c r="N141" s="228"/>
      <c r="O141" s="228"/>
      <c r="P141" s="214"/>
    </row>
    <row r="142">
      <c r="A142" s="330">
        <v>142.0</v>
      </c>
      <c r="B142" s="332" t="s">
        <v>523</v>
      </c>
      <c r="C142" s="332" t="s">
        <v>2815</v>
      </c>
      <c r="D142" s="333" t="s">
        <v>2816</v>
      </c>
      <c r="E142" s="332" t="s">
        <v>601</v>
      </c>
      <c r="F142" s="333">
        <v>829.0</v>
      </c>
      <c r="G142" s="333" t="s">
        <v>2792</v>
      </c>
      <c r="H142" s="347">
        <v>45908.0</v>
      </c>
      <c r="I142" s="355"/>
      <c r="J142" s="336"/>
      <c r="K142" s="355"/>
      <c r="L142" s="355"/>
      <c r="M142" s="355"/>
      <c r="N142" s="355"/>
      <c r="O142" s="355"/>
      <c r="P142" s="337"/>
    </row>
    <row r="143">
      <c r="A143" s="356">
        <v>143.0</v>
      </c>
      <c r="B143" s="229" t="s">
        <v>2817</v>
      </c>
      <c r="C143" s="229" t="s">
        <v>2396</v>
      </c>
      <c r="D143" s="229">
        <v>9.210675553E9</v>
      </c>
      <c r="E143" s="229" t="s">
        <v>601</v>
      </c>
      <c r="F143" s="229">
        <v>2309.0</v>
      </c>
      <c r="G143" s="229" t="s">
        <v>2724</v>
      </c>
      <c r="H143" s="359"/>
      <c r="I143" s="359"/>
      <c r="J143" s="212"/>
      <c r="K143" s="359"/>
      <c r="L143" s="359"/>
      <c r="M143" s="228"/>
      <c r="N143" s="228"/>
      <c r="O143" s="228"/>
      <c r="P143" s="214"/>
    </row>
    <row r="144">
      <c r="A144" s="340">
        <v>144.0</v>
      </c>
      <c r="B144" s="343" t="s">
        <v>2818</v>
      </c>
      <c r="C144" s="343" t="s">
        <v>2819</v>
      </c>
      <c r="D144" s="343">
        <v>8.23899622E9</v>
      </c>
      <c r="E144" s="342" t="s">
        <v>2820</v>
      </c>
      <c r="F144" s="343">
        <v>1743.51</v>
      </c>
      <c r="G144" s="371">
        <v>45933.0</v>
      </c>
      <c r="H144" s="343" t="s">
        <v>2487</v>
      </c>
      <c r="I144" s="341"/>
      <c r="J144" s="210"/>
      <c r="K144" s="343"/>
      <c r="L144" s="341"/>
      <c r="M144" s="341"/>
      <c r="N144" s="341"/>
      <c r="O144" s="341"/>
      <c r="P144" s="327"/>
    </row>
    <row r="145">
      <c r="A145" s="356">
        <v>145.0</v>
      </c>
      <c r="B145" s="229" t="s">
        <v>2821</v>
      </c>
      <c r="C145" s="230" t="s">
        <v>2397</v>
      </c>
      <c r="D145" s="229">
        <v>8.109575925E9</v>
      </c>
      <c r="E145" s="230" t="s">
        <v>229</v>
      </c>
      <c r="F145" s="229">
        <v>1470.6</v>
      </c>
      <c r="G145" s="369">
        <v>45933.0</v>
      </c>
      <c r="H145" s="228"/>
      <c r="I145" s="228"/>
      <c r="J145" s="212"/>
      <c r="K145" s="228"/>
      <c r="L145" s="228"/>
      <c r="M145" s="228"/>
      <c r="N145" s="228"/>
      <c r="O145" s="228"/>
      <c r="P145" s="214"/>
    </row>
    <row r="146">
      <c r="A146" s="356">
        <v>146.0</v>
      </c>
      <c r="B146" s="229" t="s">
        <v>2822</v>
      </c>
      <c r="C146" s="229" t="s">
        <v>2398</v>
      </c>
      <c r="D146" s="230">
        <v>7.887550256E9</v>
      </c>
      <c r="E146" s="230" t="s">
        <v>229</v>
      </c>
      <c r="F146" s="229">
        <v>27710.1</v>
      </c>
      <c r="G146" s="229" t="s">
        <v>2714</v>
      </c>
      <c r="H146" s="228"/>
      <c r="I146" s="359"/>
      <c r="J146" s="212"/>
      <c r="K146" s="359"/>
      <c r="L146" s="359"/>
      <c r="M146" s="228"/>
      <c r="N146" s="228"/>
      <c r="O146" s="228"/>
      <c r="P146" s="214"/>
    </row>
    <row r="147">
      <c r="A147" s="328">
        <v>147.0</v>
      </c>
      <c r="B147" s="237" t="s">
        <v>100</v>
      </c>
      <c r="C147" s="237" t="s">
        <v>101</v>
      </c>
      <c r="D147" s="236">
        <v>7.259871604E9</v>
      </c>
      <c r="E147" s="236" t="s">
        <v>229</v>
      </c>
      <c r="F147" s="237">
        <v>1423.0</v>
      </c>
      <c r="G147" s="237"/>
      <c r="H147" s="237" t="s">
        <v>42</v>
      </c>
      <c r="I147" s="362"/>
      <c r="J147" s="237"/>
      <c r="K147" s="362"/>
      <c r="L147" s="362"/>
      <c r="M147" s="362"/>
      <c r="N147" s="362"/>
      <c r="O147" s="362"/>
      <c r="P147" s="239"/>
    </row>
    <row r="148">
      <c r="A148" s="377">
        <v>148.0</v>
      </c>
      <c r="B148" s="25" t="s">
        <v>2823</v>
      </c>
      <c r="C148" s="25" t="s">
        <v>2433</v>
      </c>
      <c r="D148" s="26">
        <v>8.260583007E9</v>
      </c>
      <c r="E148" s="25" t="s">
        <v>229</v>
      </c>
      <c r="F148" s="25">
        <v>2450.0</v>
      </c>
      <c r="G148" s="25" t="s">
        <v>2766</v>
      </c>
      <c r="H148" s="377"/>
      <c r="I148" s="381"/>
      <c r="J148" s="58"/>
      <c r="K148" s="381"/>
      <c r="L148" s="381"/>
      <c r="M148" s="381"/>
      <c r="N148" s="381"/>
      <c r="O148" s="381"/>
      <c r="P148" s="140"/>
    </row>
    <row r="149">
      <c r="A149" s="356">
        <v>149.0</v>
      </c>
      <c r="B149" s="230" t="s">
        <v>2824</v>
      </c>
      <c r="C149" s="230" t="s">
        <v>2399</v>
      </c>
      <c r="D149" s="229">
        <v>9.631838667E9</v>
      </c>
      <c r="E149" s="229" t="s">
        <v>229</v>
      </c>
      <c r="F149" s="229">
        <v>1299.0</v>
      </c>
      <c r="G149" s="229" t="s">
        <v>2766</v>
      </c>
      <c r="H149" s="359"/>
      <c r="I149" s="359"/>
      <c r="J149" s="212"/>
      <c r="K149" s="359"/>
      <c r="L149" s="359"/>
      <c r="M149" s="359"/>
      <c r="N149" s="359"/>
      <c r="O149" s="359"/>
      <c r="P149" s="214"/>
    </row>
    <row r="150">
      <c r="A150" s="330">
        <v>150.0</v>
      </c>
      <c r="B150" s="332" t="s">
        <v>2825</v>
      </c>
      <c r="C150" s="332" t="s">
        <v>2826</v>
      </c>
      <c r="D150" s="332">
        <v>7.902006263E9</v>
      </c>
      <c r="E150" s="332" t="s">
        <v>229</v>
      </c>
      <c r="F150" s="333">
        <v>4105.0</v>
      </c>
      <c r="G150" s="333" t="s">
        <v>2827</v>
      </c>
      <c r="H150" s="335">
        <v>45902.0</v>
      </c>
      <c r="I150" s="331"/>
      <c r="J150" s="336"/>
      <c r="K150" s="331"/>
      <c r="L150" s="331"/>
      <c r="M150" s="331"/>
      <c r="N150" s="331"/>
      <c r="O150" s="331"/>
      <c r="P150" s="337"/>
    </row>
    <row r="151">
      <c r="A151" s="340">
        <v>151.0</v>
      </c>
      <c r="B151" s="343" t="s">
        <v>2828</v>
      </c>
      <c r="C151" s="342" t="s">
        <v>2829</v>
      </c>
      <c r="D151" s="342"/>
      <c r="E151" s="343" t="s">
        <v>2830</v>
      </c>
      <c r="F151" s="343">
        <v>3600.0</v>
      </c>
      <c r="G151" s="343" t="s">
        <v>2766</v>
      </c>
      <c r="H151" s="343" t="s">
        <v>2487</v>
      </c>
      <c r="I151" s="352"/>
      <c r="J151" s="210"/>
      <c r="K151" s="352"/>
      <c r="L151" s="352"/>
      <c r="M151" s="352"/>
      <c r="N151" s="352"/>
      <c r="O151" s="352"/>
      <c r="P151" s="327"/>
    </row>
    <row r="152">
      <c r="A152" s="340">
        <v>152.0</v>
      </c>
      <c r="B152" s="342" t="s">
        <v>2831</v>
      </c>
      <c r="C152" s="342" t="s">
        <v>2832</v>
      </c>
      <c r="D152" s="342">
        <v>7.03905786E9</v>
      </c>
      <c r="E152" s="343" t="s">
        <v>2833</v>
      </c>
      <c r="F152" s="343">
        <v>2552.0</v>
      </c>
      <c r="G152" s="343" t="s">
        <v>2766</v>
      </c>
      <c r="H152" s="343" t="s">
        <v>2487</v>
      </c>
      <c r="I152" s="341"/>
      <c r="J152" s="210"/>
      <c r="K152" s="341"/>
      <c r="L152" s="341"/>
      <c r="M152" s="341"/>
      <c r="N152" s="341"/>
      <c r="O152" s="341"/>
      <c r="P152" s="327"/>
    </row>
    <row r="153">
      <c r="A153" s="340">
        <v>153.0</v>
      </c>
      <c r="B153" s="343" t="s">
        <v>2834</v>
      </c>
      <c r="C153" s="343" t="s">
        <v>2835</v>
      </c>
      <c r="D153" s="343" t="s">
        <v>2836</v>
      </c>
      <c r="E153" s="342" t="s">
        <v>2837</v>
      </c>
      <c r="F153" s="342">
        <v>11999.0</v>
      </c>
      <c r="G153" s="371">
        <v>45872.0</v>
      </c>
      <c r="H153" s="343" t="s">
        <v>2487</v>
      </c>
      <c r="I153" s="341"/>
      <c r="J153" s="210"/>
      <c r="K153" s="341"/>
      <c r="L153" s="341"/>
      <c r="M153" s="341"/>
      <c r="N153" s="341"/>
      <c r="O153" s="341"/>
      <c r="P153" s="327"/>
    </row>
    <row r="154">
      <c r="A154" s="340">
        <v>154.0</v>
      </c>
      <c r="B154" s="343" t="s">
        <v>1662</v>
      </c>
      <c r="C154" s="343" t="s">
        <v>2838</v>
      </c>
      <c r="D154" s="342">
        <v>8.249810054E9</v>
      </c>
      <c r="E154" s="342" t="s">
        <v>2839</v>
      </c>
      <c r="F154" s="343">
        <v>6000.0</v>
      </c>
      <c r="G154" s="343" t="s">
        <v>2714</v>
      </c>
      <c r="H154" s="343" t="s">
        <v>2487</v>
      </c>
      <c r="I154" s="341"/>
      <c r="J154" s="210"/>
      <c r="K154" s="341"/>
      <c r="L154" s="341"/>
      <c r="M154" s="341"/>
      <c r="N154" s="341"/>
      <c r="O154" s="341"/>
      <c r="P154" s="327"/>
    </row>
    <row r="155">
      <c r="A155" s="340">
        <v>155.0</v>
      </c>
      <c r="B155" s="343" t="s">
        <v>2840</v>
      </c>
      <c r="C155" s="343" t="s">
        <v>2841</v>
      </c>
      <c r="D155" s="342">
        <v>8.529968004E9</v>
      </c>
      <c r="E155" s="342" t="s">
        <v>2842</v>
      </c>
      <c r="F155" s="342">
        <v>2949.0</v>
      </c>
      <c r="G155" s="371">
        <v>45872.0</v>
      </c>
      <c r="H155" s="343" t="s">
        <v>2487</v>
      </c>
      <c r="I155" s="341"/>
      <c r="J155" s="210"/>
      <c r="K155" s="341"/>
      <c r="L155" s="341"/>
      <c r="M155" s="341"/>
      <c r="N155" s="341"/>
      <c r="O155" s="341"/>
      <c r="P155" s="327"/>
    </row>
    <row r="156">
      <c r="A156" s="340">
        <v>156.0</v>
      </c>
      <c r="B156" s="342" t="s">
        <v>2843</v>
      </c>
      <c r="C156" s="342" t="s">
        <v>2844</v>
      </c>
      <c r="D156" s="343">
        <v>7.976501857E9</v>
      </c>
      <c r="E156" s="396" t="s">
        <v>2845</v>
      </c>
      <c r="F156" s="343">
        <v>40000.0</v>
      </c>
      <c r="G156" s="371">
        <v>45933.0</v>
      </c>
      <c r="H156" s="343" t="s">
        <v>2487</v>
      </c>
      <c r="I156" s="341"/>
      <c r="J156" s="343"/>
      <c r="K156" s="341"/>
      <c r="L156" s="341"/>
      <c r="M156" s="341"/>
      <c r="N156" s="341"/>
      <c r="O156" s="341"/>
      <c r="P156" s="327"/>
    </row>
    <row r="157">
      <c r="A157" s="328">
        <v>157.0</v>
      </c>
      <c r="B157" s="237" t="s">
        <v>2846</v>
      </c>
      <c r="C157" s="237" t="s">
        <v>2847</v>
      </c>
      <c r="D157" s="237">
        <v>9.4854012E9</v>
      </c>
      <c r="E157" s="236" t="s">
        <v>2848</v>
      </c>
      <c r="F157" s="237">
        <v>799.0</v>
      </c>
      <c r="G157" s="237" t="s">
        <v>2766</v>
      </c>
      <c r="H157" s="237" t="s">
        <v>42</v>
      </c>
      <c r="I157" s="339">
        <v>70.0</v>
      </c>
      <c r="J157" s="328"/>
      <c r="K157" s="362"/>
      <c r="L157" s="362"/>
      <c r="M157" s="362"/>
      <c r="N157" s="362"/>
      <c r="O157" s="362"/>
      <c r="P157" s="239"/>
    </row>
    <row r="158">
      <c r="A158" s="356">
        <v>158.0</v>
      </c>
      <c r="B158" s="229" t="s">
        <v>2849</v>
      </c>
      <c r="C158" s="229" t="s">
        <v>2400</v>
      </c>
      <c r="D158" s="230"/>
      <c r="E158" s="230" t="s">
        <v>2401</v>
      </c>
      <c r="F158" s="229">
        <v>5000.0</v>
      </c>
      <c r="G158" s="369">
        <v>45933.0</v>
      </c>
      <c r="H158" s="359"/>
      <c r="I158" s="359"/>
      <c r="J158" s="212"/>
      <c r="K158" s="359"/>
      <c r="L158" s="359"/>
      <c r="M158" s="228"/>
      <c r="N158" s="228"/>
      <c r="O158" s="228"/>
      <c r="P158" s="214"/>
    </row>
    <row r="159">
      <c r="A159" s="356">
        <v>159.0</v>
      </c>
      <c r="B159" s="230" t="s">
        <v>2850</v>
      </c>
      <c r="C159" s="230" t="s">
        <v>2402</v>
      </c>
      <c r="D159" s="229" t="s">
        <v>2403</v>
      </c>
      <c r="E159" s="230" t="s">
        <v>2404</v>
      </c>
      <c r="F159" s="229">
        <v>15000.0</v>
      </c>
      <c r="G159" s="229" t="s">
        <v>2752</v>
      </c>
      <c r="H159" s="228"/>
      <c r="I159" s="228"/>
      <c r="J159" s="212"/>
      <c r="K159" s="228"/>
      <c r="L159" s="228"/>
      <c r="M159" s="228"/>
      <c r="N159" s="228"/>
      <c r="O159" s="228"/>
      <c r="P159" s="214"/>
    </row>
    <row r="160">
      <c r="A160" s="340">
        <v>160.0</v>
      </c>
      <c r="B160" s="342" t="s">
        <v>2556</v>
      </c>
      <c r="C160" s="342" t="s">
        <v>2557</v>
      </c>
      <c r="D160" s="341"/>
      <c r="E160" s="343" t="s">
        <v>2558</v>
      </c>
      <c r="F160" s="343">
        <v>220745.0</v>
      </c>
      <c r="G160" s="371">
        <v>45994.0</v>
      </c>
      <c r="H160" s="343" t="s">
        <v>2487</v>
      </c>
      <c r="I160" s="352"/>
      <c r="J160" s="210"/>
      <c r="K160" s="352"/>
      <c r="L160" s="352"/>
      <c r="M160" s="341"/>
      <c r="N160" s="341"/>
      <c r="O160" s="341"/>
      <c r="P160" s="327"/>
    </row>
    <row r="161">
      <c r="A161" s="340">
        <v>161.0</v>
      </c>
      <c r="B161" s="342" t="s">
        <v>2851</v>
      </c>
      <c r="C161" s="342" t="s">
        <v>2852</v>
      </c>
      <c r="D161" s="342">
        <v>9.898402873E9</v>
      </c>
      <c r="E161" s="343" t="s">
        <v>2853</v>
      </c>
      <c r="F161" s="343">
        <v>299.0</v>
      </c>
      <c r="G161" s="343" t="s">
        <v>2724</v>
      </c>
      <c r="H161" s="343" t="s">
        <v>2487</v>
      </c>
      <c r="I161" s="352"/>
      <c r="J161" s="210"/>
      <c r="K161" s="352"/>
      <c r="L161" s="352"/>
      <c r="M161" s="341"/>
      <c r="N161" s="341"/>
      <c r="O161" s="341"/>
      <c r="P161" s="327"/>
    </row>
    <row r="162">
      <c r="A162" s="328">
        <v>162.0</v>
      </c>
      <c r="B162" s="237" t="s">
        <v>328</v>
      </c>
      <c r="C162" s="237" t="s">
        <v>329</v>
      </c>
      <c r="D162" s="236" t="s">
        <v>2854</v>
      </c>
      <c r="E162" s="236" t="s">
        <v>2855</v>
      </c>
      <c r="F162" s="236"/>
      <c r="G162" s="237" t="s">
        <v>2724</v>
      </c>
      <c r="H162" s="237" t="s">
        <v>42</v>
      </c>
      <c r="I162" s="237">
        <v>350.0</v>
      </c>
      <c r="J162" s="328"/>
      <c r="K162" s="362"/>
      <c r="L162" s="362"/>
      <c r="M162" s="329"/>
      <c r="N162" s="329"/>
      <c r="O162" s="329"/>
      <c r="P162" s="239"/>
    </row>
    <row r="163">
      <c r="A163" s="340">
        <v>163.0</v>
      </c>
      <c r="B163" s="342" t="s">
        <v>2856</v>
      </c>
      <c r="C163" s="342" t="s">
        <v>2857</v>
      </c>
      <c r="D163" s="342">
        <v>8.395870165E9</v>
      </c>
      <c r="E163" s="342" t="s">
        <v>2438</v>
      </c>
      <c r="F163" s="343">
        <v>500.0</v>
      </c>
      <c r="G163" s="343" t="s">
        <v>2792</v>
      </c>
      <c r="H163" s="343" t="s">
        <v>2487</v>
      </c>
      <c r="I163" s="341"/>
      <c r="J163" s="210"/>
      <c r="K163" s="341"/>
      <c r="L163" s="341"/>
      <c r="M163" s="341"/>
      <c r="N163" s="341"/>
      <c r="O163" s="341"/>
      <c r="P163" s="327"/>
    </row>
    <row r="164">
      <c r="A164" s="340">
        <v>164.0</v>
      </c>
      <c r="B164" s="343" t="s">
        <v>2858</v>
      </c>
      <c r="C164" s="343" t="s">
        <v>2859</v>
      </c>
      <c r="D164" s="343" t="s">
        <v>2860</v>
      </c>
      <c r="E164" s="343" t="s">
        <v>2861</v>
      </c>
      <c r="F164" s="343">
        <v>65000.0</v>
      </c>
      <c r="G164" s="343" t="s">
        <v>2755</v>
      </c>
      <c r="H164" s="343" t="s">
        <v>2487</v>
      </c>
      <c r="I164" s="341"/>
      <c r="J164" s="210"/>
      <c r="K164" s="341"/>
      <c r="L164" s="341"/>
      <c r="M164" s="341"/>
      <c r="N164" s="341"/>
      <c r="O164" s="341"/>
      <c r="P164" s="327"/>
    </row>
    <row r="165">
      <c r="A165" s="340">
        <v>165.0</v>
      </c>
      <c r="B165" s="343" t="s">
        <v>2862</v>
      </c>
      <c r="C165" s="343" t="s">
        <v>2863</v>
      </c>
      <c r="D165" s="343">
        <v>8.718957555E9</v>
      </c>
      <c r="E165" s="343" t="s">
        <v>2864</v>
      </c>
      <c r="F165" s="343">
        <v>10000.0</v>
      </c>
      <c r="G165" s="343" t="s">
        <v>2755</v>
      </c>
      <c r="H165" s="343" t="s">
        <v>2487</v>
      </c>
      <c r="I165" s="341"/>
      <c r="J165" s="210"/>
      <c r="K165" s="341"/>
      <c r="L165" s="341"/>
      <c r="M165" s="341"/>
      <c r="N165" s="341"/>
      <c r="O165" s="341"/>
      <c r="P165" s="327"/>
    </row>
    <row r="166">
      <c r="A166" s="356">
        <v>166.0</v>
      </c>
      <c r="B166" s="229" t="s">
        <v>1642</v>
      </c>
      <c r="C166" s="229" t="s">
        <v>1643</v>
      </c>
      <c r="D166" s="229">
        <v>9.000520048E9</v>
      </c>
      <c r="E166" s="230" t="s">
        <v>2406</v>
      </c>
      <c r="F166" s="229">
        <v>8212.8</v>
      </c>
      <c r="G166" s="229" t="s">
        <v>2804</v>
      </c>
      <c r="H166" s="228"/>
      <c r="I166" s="228"/>
      <c r="J166" s="212"/>
      <c r="K166" s="228"/>
      <c r="L166" s="228"/>
      <c r="M166" s="228"/>
      <c r="N166" s="228"/>
      <c r="O166" s="228"/>
      <c r="P166" s="214"/>
    </row>
    <row r="167">
      <c r="A167" s="356">
        <v>167.0</v>
      </c>
      <c r="B167" s="229" t="s">
        <v>2865</v>
      </c>
      <c r="C167" s="230" t="s">
        <v>2408</v>
      </c>
      <c r="D167" s="230">
        <v>7.08889831E9</v>
      </c>
      <c r="E167" s="230" t="s">
        <v>2409</v>
      </c>
      <c r="F167" s="229">
        <v>15000.0</v>
      </c>
      <c r="G167" s="229" t="s">
        <v>2752</v>
      </c>
      <c r="H167" s="228"/>
      <c r="I167" s="228"/>
      <c r="J167" s="212"/>
      <c r="K167" s="228"/>
      <c r="L167" s="228"/>
      <c r="M167" s="228"/>
      <c r="N167" s="228"/>
      <c r="O167" s="228"/>
      <c r="P167" s="214"/>
    </row>
    <row r="168">
      <c r="A168" s="340">
        <v>168.0</v>
      </c>
      <c r="B168" s="342" t="s">
        <v>2866</v>
      </c>
      <c r="C168" s="342" t="s">
        <v>2867</v>
      </c>
      <c r="D168" s="343">
        <v>6.238239476E9</v>
      </c>
      <c r="E168" s="343" t="s">
        <v>2868</v>
      </c>
      <c r="F168" s="343">
        <v>1548.0</v>
      </c>
      <c r="G168" s="343" t="s">
        <v>2766</v>
      </c>
      <c r="H168" s="343" t="s">
        <v>2487</v>
      </c>
      <c r="I168" s="352"/>
      <c r="J168" s="210"/>
      <c r="K168" s="352"/>
      <c r="L168" s="352"/>
      <c r="M168" s="352"/>
      <c r="N168" s="352"/>
      <c r="O168" s="352"/>
      <c r="P168" s="327"/>
    </row>
    <row r="169">
      <c r="A169" s="328">
        <v>169.0</v>
      </c>
      <c r="B169" s="236" t="s">
        <v>2869</v>
      </c>
      <c r="C169" s="236" t="s">
        <v>2870</v>
      </c>
      <c r="D169" s="237">
        <v>9.919088805E9</v>
      </c>
      <c r="E169" s="237" t="s">
        <v>2871</v>
      </c>
      <c r="F169" s="237">
        <v>7109.0</v>
      </c>
      <c r="G169" s="237" t="s">
        <v>2872</v>
      </c>
      <c r="H169" s="328" t="s">
        <v>42</v>
      </c>
      <c r="I169" s="328">
        <v>711.0</v>
      </c>
      <c r="J169" s="328"/>
      <c r="K169" s="362"/>
      <c r="L169" s="362"/>
      <c r="M169" s="362"/>
      <c r="N169" s="362"/>
      <c r="O169" s="362"/>
      <c r="P169" s="239"/>
    </row>
    <row r="170">
      <c r="A170" s="340">
        <v>170.0</v>
      </c>
      <c r="B170" s="343" t="s">
        <v>2873</v>
      </c>
      <c r="C170" s="343" t="s">
        <v>2874</v>
      </c>
      <c r="D170" s="341"/>
      <c r="E170" s="343" t="s">
        <v>2875</v>
      </c>
      <c r="F170" s="343">
        <v>649.0</v>
      </c>
      <c r="G170" s="343" t="s">
        <v>2872</v>
      </c>
      <c r="H170" s="343" t="s">
        <v>2487</v>
      </c>
      <c r="I170" s="352"/>
      <c r="J170" s="210"/>
      <c r="K170" s="352"/>
      <c r="L170" s="352"/>
      <c r="M170" s="352"/>
      <c r="N170" s="352"/>
      <c r="O170" s="352"/>
      <c r="P170" s="327"/>
    </row>
    <row r="171">
      <c r="A171" s="340">
        <v>171.0</v>
      </c>
      <c r="B171" s="342" t="s">
        <v>2869</v>
      </c>
      <c r="C171" s="342" t="s">
        <v>2870</v>
      </c>
      <c r="D171" s="343">
        <v>9.919088805E9</v>
      </c>
      <c r="E171" s="343" t="s">
        <v>2876</v>
      </c>
      <c r="F171" s="343">
        <v>26494.0</v>
      </c>
      <c r="G171" s="343" t="s">
        <v>2872</v>
      </c>
      <c r="H171" s="343" t="s">
        <v>2487</v>
      </c>
      <c r="I171" s="352"/>
      <c r="J171" s="210"/>
      <c r="K171" s="352"/>
      <c r="L171" s="352"/>
      <c r="M171" s="352"/>
      <c r="N171" s="352"/>
      <c r="O171" s="352"/>
      <c r="P171" s="327"/>
    </row>
    <row r="172">
      <c r="A172" s="340">
        <v>172.0</v>
      </c>
      <c r="B172" s="342" t="s">
        <v>2877</v>
      </c>
      <c r="C172" s="342" t="s">
        <v>2878</v>
      </c>
      <c r="D172" s="343">
        <v>8.800977867E9</v>
      </c>
      <c r="E172" s="343" t="s">
        <v>1941</v>
      </c>
      <c r="F172" s="343">
        <v>28949.0</v>
      </c>
      <c r="G172" s="343" t="s">
        <v>2767</v>
      </c>
      <c r="H172" s="343" t="s">
        <v>2487</v>
      </c>
      <c r="I172" s="352"/>
      <c r="J172" s="210"/>
      <c r="K172" s="352"/>
      <c r="L172" s="352"/>
      <c r="M172" s="352"/>
      <c r="N172" s="352"/>
      <c r="O172" s="352"/>
      <c r="P172" s="327"/>
    </row>
    <row r="173">
      <c r="A173" s="328">
        <v>173.0</v>
      </c>
      <c r="B173" s="237" t="s">
        <v>2879</v>
      </c>
      <c r="C173" s="237" t="s">
        <v>2880</v>
      </c>
      <c r="D173" s="237">
        <v>9.94205902E9</v>
      </c>
      <c r="E173" s="237" t="s">
        <v>2881</v>
      </c>
      <c r="F173" s="237">
        <v>52135.0</v>
      </c>
      <c r="G173" s="237" t="s">
        <v>2872</v>
      </c>
      <c r="H173" s="328" t="s">
        <v>42</v>
      </c>
      <c r="I173" s="328">
        <v>5300.0</v>
      </c>
      <c r="J173" s="328"/>
      <c r="K173" s="362"/>
      <c r="L173" s="362"/>
      <c r="M173" s="362"/>
      <c r="N173" s="362"/>
      <c r="O173" s="362"/>
      <c r="P173" s="239"/>
    </row>
    <row r="174">
      <c r="A174" s="340">
        <v>174.0</v>
      </c>
      <c r="B174" s="342" t="s">
        <v>2882</v>
      </c>
      <c r="C174" s="342" t="s">
        <v>2883</v>
      </c>
      <c r="D174" s="343"/>
      <c r="E174" s="343" t="s">
        <v>2558</v>
      </c>
      <c r="F174" s="343">
        <v>48757.0</v>
      </c>
      <c r="G174" s="343" t="s">
        <v>2872</v>
      </c>
      <c r="H174" s="340" t="s">
        <v>2487</v>
      </c>
      <c r="I174" s="352"/>
      <c r="J174" s="210"/>
      <c r="K174" s="352"/>
      <c r="L174" s="352"/>
      <c r="M174" s="352"/>
      <c r="N174" s="352"/>
      <c r="O174" s="352"/>
      <c r="P174" s="327"/>
    </row>
    <row r="175">
      <c r="A175" s="328">
        <v>175.0</v>
      </c>
      <c r="B175" s="236" t="s">
        <v>2884</v>
      </c>
      <c r="C175" s="236" t="s">
        <v>2885</v>
      </c>
      <c r="D175" s="237"/>
      <c r="E175" s="237" t="s">
        <v>2886</v>
      </c>
      <c r="F175" s="237">
        <v>38210.0</v>
      </c>
      <c r="G175" s="237" t="s">
        <v>2767</v>
      </c>
      <c r="H175" s="328" t="s">
        <v>42</v>
      </c>
      <c r="I175" s="362"/>
      <c r="J175" s="235"/>
      <c r="K175" s="362"/>
      <c r="L175" s="362"/>
      <c r="M175" s="362"/>
      <c r="N175" s="362"/>
      <c r="O175" s="362"/>
      <c r="P175" s="239"/>
    </row>
    <row r="176">
      <c r="A176" s="328">
        <v>176.0</v>
      </c>
      <c r="B176" s="237" t="s">
        <v>1160</v>
      </c>
      <c r="C176" s="392" t="s">
        <v>2887</v>
      </c>
      <c r="D176" s="237">
        <v>9.461636304E9</v>
      </c>
      <c r="E176" s="237" t="s">
        <v>237</v>
      </c>
      <c r="F176" s="237">
        <v>51782.0</v>
      </c>
      <c r="G176" s="237" t="s">
        <v>2720</v>
      </c>
      <c r="H176" s="237" t="s">
        <v>42</v>
      </c>
      <c r="I176" s="329"/>
      <c r="J176" s="237"/>
      <c r="K176" s="329"/>
      <c r="L176" s="329"/>
      <c r="M176" s="329"/>
      <c r="N176" s="329"/>
      <c r="O176" s="329"/>
      <c r="P176" s="239"/>
    </row>
    <row r="177">
      <c r="A177" s="340">
        <v>177.0</v>
      </c>
      <c r="B177" s="343" t="s">
        <v>2888</v>
      </c>
      <c r="C177" s="343" t="s">
        <v>2889</v>
      </c>
      <c r="D177" s="342">
        <v>8.447891581E9</v>
      </c>
      <c r="E177" s="342" t="s">
        <v>2890</v>
      </c>
      <c r="F177" s="343">
        <v>999.0</v>
      </c>
      <c r="G177" s="343" t="s">
        <v>2827</v>
      </c>
      <c r="H177" s="340" t="s">
        <v>2487</v>
      </c>
      <c r="I177" s="341"/>
      <c r="J177" s="210"/>
      <c r="K177" s="341"/>
      <c r="L177" s="341"/>
      <c r="M177" s="341"/>
      <c r="N177" s="341"/>
      <c r="O177" s="341"/>
      <c r="P177" s="327"/>
    </row>
    <row r="178">
      <c r="A178" s="340">
        <v>178.0</v>
      </c>
      <c r="B178" s="343" t="s">
        <v>2891</v>
      </c>
      <c r="C178" s="343" t="s">
        <v>2892</v>
      </c>
      <c r="D178" s="343">
        <v>9.16250977E9</v>
      </c>
      <c r="E178" s="342" t="s">
        <v>2658</v>
      </c>
      <c r="F178" s="343">
        <v>15145.0</v>
      </c>
      <c r="G178" s="343" t="s">
        <v>2720</v>
      </c>
      <c r="H178" s="340" t="s">
        <v>2487</v>
      </c>
      <c r="I178" s="341"/>
      <c r="J178" s="210"/>
      <c r="K178" s="341"/>
      <c r="L178" s="341"/>
      <c r="M178" s="341"/>
      <c r="N178" s="341"/>
      <c r="O178" s="341"/>
      <c r="P178" s="327"/>
    </row>
    <row r="179">
      <c r="A179" s="328">
        <v>179.0</v>
      </c>
      <c r="B179" s="237" t="s">
        <v>2893</v>
      </c>
      <c r="C179" s="237" t="s">
        <v>2894</v>
      </c>
      <c r="D179" s="237">
        <v>9.66536958722E11</v>
      </c>
      <c r="E179" s="236" t="s">
        <v>2895</v>
      </c>
      <c r="F179" s="237" t="s">
        <v>2896</v>
      </c>
      <c r="G179" s="237" t="s">
        <v>2827</v>
      </c>
      <c r="H179" s="237" t="s">
        <v>42</v>
      </c>
      <c r="I179" s="362"/>
      <c r="J179" s="237"/>
      <c r="K179" s="329"/>
      <c r="L179" s="329"/>
      <c r="M179" s="329"/>
      <c r="N179" s="329"/>
      <c r="O179" s="329"/>
      <c r="P179" s="239"/>
    </row>
    <row r="180">
      <c r="A180" s="356">
        <v>180.0</v>
      </c>
      <c r="B180" s="230" t="s">
        <v>2897</v>
      </c>
      <c r="C180" s="230" t="s">
        <v>2410</v>
      </c>
      <c r="D180" s="230">
        <v>8.368370075E9</v>
      </c>
      <c r="E180" s="229" t="s">
        <v>2411</v>
      </c>
      <c r="F180" s="229">
        <v>300.0</v>
      </c>
      <c r="G180" s="229" t="s">
        <v>2720</v>
      </c>
      <c r="H180" s="229"/>
      <c r="I180" s="228"/>
      <c r="J180" s="212"/>
      <c r="K180" s="228"/>
      <c r="L180" s="228"/>
      <c r="M180" s="228"/>
      <c r="N180" s="228"/>
      <c r="O180" s="228"/>
      <c r="P180" s="214"/>
    </row>
    <row r="181">
      <c r="A181" s="377">
        <v>181.0</v>
      </c>
      <c r="B181" s="25" t="s">
        <v>2219</v>
      </c>
      <c r="C181" s="25" t="s">
        <v>2220</v>
      </c>
      <c r="D181" s="25">
        <v>9.998165939E9</v>
      </c>
      <c r="E181" s="26" t="s">
        <v>2221</v>
      </c>
      <c r="F181" s="25">
        <v>21000.0</v>
      </c>
      <c r="G181" s="25"/>
      <c r="H181" s="25"/>
      <c r="I181" s="59"/>
      <c r="J181" s="58"/>
      <c r="K181" s="59"/>
      <c r="L181" s="59"/>
      <c r="M181" s="59"/>
      <c r="N181" s="59"/>
      <c r="O181" s="59"/>
      <c r="P181" s="140"/>
    </row>
    <row r="182">
      <c r="A182" s="328">
        <v>182.0</v>
      </c>
      <c r="B182" s="237" t="s">
        <v>2898</v>
      </c>
      <c r="C182" s="237" t="s">
        <v>2899</v>
      </c>
      <c r="D182" s="236"/>
      <c r="E182" s="329"/>
      <c r="F182" s="329"/>
      <c r="G182" s="237" t="s">
        <v>2720</v>
      </c>
      <c r="H182" s="328" t="s">
        <v>42</v>
      </c>
      <c r="I182" s="328">
        <v>500.0</v>
      </c>
      <c r="J182" s="237"/>
      <c r="K182" s="362"/>
      <c r="L182" s="362"/>
      <c r="M182" s="362"/>
      <c r="N182" s="362"/>
      <c r="O182" s="362"/>
      <c r="P182" s="239"/>
    </row>
    <row r="183">
      <c r="A183" s="328">
        <v>183.0</v>
      </c>
      <c r="B183" s="236" t="s">
        <v>2900</v>
      </c>
      <c r="C183" s="236" t="s">
        <v>2901</v>
      </c>
      <c r="D183" s="236" t="s">
        <v>2902</v>
      </c>
      <c r="E183" s="237" t="s">
        <v>2903</v>
      </c>
      <c r="F183" s="237">
        <v>17000.0</v>
      </c>
      <c r="G183" s="237" t="s">
        <v>2760</v>
      </c>
      <c r="H183" s="237" t="s">
        <v>42</v>
      </c>
      <c r="I183" s="237">
        <v>1700.0</v>
      </c>
      <c r="J183" s="237"/>
      <c r="K183" s="329"/>
      <c r="L183" s="329"/>
      <c r="M183" s="329"/>
      <c r="N183" s="329"/>
      <c r="O183" s="329"/>
      <c r="P183" s="239"/>
    </row>
    <row r="184">
      <c r="A184" s="328">
        <v>184.0</v>
      </c>
      <c r="B184" s="237" t="s">
        <v>637</v>
      </c>
      <c r="C184" s="237" t="s">
        <v>1875</v>
      </c>
      <c r="D184" s="236">
        <v>9.716142212E9</v>
      </c>
      <c r="E184" s="237" t="s">
        <v>2904</v>
      </c>
      <c r="F184" s="237">
        <v>8000.0</v>
      </c>
      <c r="G184" s="237" t="s">
        <v>2905</v>
      </c>
      <c r="H184" s="328" t="s">
        <v>42</v>
      </c>
      <c r="I184" s="328">
        <v>350.0</v>
      </c>
      <c r="J184" s="237"/>
      <c r="K184" s="362"/>
      <c r="L184" s="362"/>
      <c r="M184" s="362"/>
      <c r="N184" s="362"/>
      <c r="O184" s="362"/>
      <c r="P184" s="239"/>
    </row>
    <row r="185">
      <c r="A185" s="328">
        <v>185.0</v>
      </c>
      <c r="B185" s="237" t="s">
        <v>2906</v>
      </c>
      <c r="C185" s="237" t="s">
        <v>2907</v>
      </c>
      <c r="D185" s="237">
        <v>9.820600456E9</v>
      </c>
      <c r="E185" s="237" t="s">
        <v>2163</v>
      </c>
      <c r="F185" s="237">
        <v>58000.0</v>
      </c>
      <c r="G185" s="237" t="s">
        <v>2733</v>
      </c>
      <c r="H185" s="328" t="s">
        <v>42</v>
      </c>
      <c r="I185" s="362"/>
      <c r="J185" s="237"/>
      <c r="K185" s="362"/>
      <c r="L185" s="362"/>
      <c r="M185" s="362"/>
      <c r="N185" s="362"/>
      <c r="O185" s="362"/>
      <c r="P185" s="239"/>
    </row>
    <row r="186">
      <c r="A186" s="328">
        <v>186.0</v>
      </c>
      <c r="B186" s="237" t="s">
        <v>2908</v>
      </c>
      <c r="C186" s="237" t="s">
        <v>2909</v>
      </c>
      <c r="D186" s="236">
        <v>9.82023231E9</v>
      </c>
      <c r="E186" s="237" t="s">
        <v>2910</v>
      </c>
      <c r="F186" s="237">
        <v>35878.0</v>
      </c>
      <c r="G186" s="237" t="s">
        <v>2760</v>
      </c>
      <c r="H186" s="237" t="s">
        <v>42</v>
      </c>
      <c r="I186" s="328">
        <v>3100.0</v>
      </c>
      <c r="J186" s="237"/>
      <c r="K186" s="362"/>
      <c r="L186" s="362"/>
      <c r="M186" s="362"/>
      <c r="N186" s="362"/>
      <c r="O186" s="362"/>
      <c r="P186" s="239"/>
    </row>
    <row r="187">
      <c r="A187" s="328">
        <v>187.0</v>
      </c>
      <c r="B187" s="237" t="s">
        <v>2911</v>
      </c>
      <c r="C187" s="237" t="s">
        <v>2912</v>
      </c>
      <c r="D187" s="237" t="s">
        <v>2913</v>
      </c>
      <c r="E187" s="237" t="s">
        <v>2914</v>
      </c>
      <c r="F187" s="237" t="s">
        <v>2915</v>
      </c>
      <c r="G187" s="237" t="s">
        <v>2905</v>
      </c>
      <c r="H187" s="237" t="s">
        <v>42</v>
      </c>
      <c r="I187" s="362"/>
      <c r="J187" s="235"/>
      <c r="K187" s="362"/>
      <c r="L187" s="362"/>
      <c r="M187" s="362"/>
      <c r="N187" s="362"/>
      <c r="O187" s="362"/>
      <c r="P187" s="239"/>
    </row>
    <row r="188">
      <c r="A188" s="356">
        <v>188.0</v>
      </c>
      <c r="B188" s="229" t="s">
        <v>2916</v>
      </c>
      <c r="C188" s="230" t="s">
        <v>2412</v>
      </c>
      <c r="D188" s="230">
        <v>9.098522715E9</v>
      </c>
      <c r="E188" s="230" t="s">
        <v>2413</v>
      </c>
      <c r="F188" s="229">
        <v>11800.0</v>
      </c>
      <c r="G188" s="229" t="s">
        <v>2917</v>
      </c>
      <c r="H188" s="228"/>
      <c r="I188" s="228"/>
      <c r="J188" s="212"/>
      <c r="K188" s="228"/>
      <c r="L188" s="228"/>
      <c r="M188" s="228"/>
      <c r="N188" s="228"/>
      <c r="O188" s="228"/>
      <c r="P188" s="214"/>
    </row>
    <row r="189">
      <c r="A189" s="377">
        <v>189.0</v>
      </c>
      <c r="B189" s="26" t="s">
        <v>2918</v>
      </c>
      <c r="C189" s="26" t="s">
        <v>2416</v>
      </c>
      <c r="D189" s="26">
        <v>9.609901636E9</v>
      </c>
      <c r="E189" s="26" t="s">
        <v>2422</v>
      </c>
      <c r="F189" s="25">
        <v>362607.0</v>
      </c>
      <c r="G189" s="25" t="s">
        <v>2917</v>
      </c>
      <c r="H189" s="25"/>
      <c r="I189" s="59"/>
      <c r="J189" s="58"/>
      <c r="K189" s="59"/>
      <c r="L189" s="59"/>
      <c r="M189" s="59"/>
      <c r="N189" s="59"/>
      <c r="O189" s="59"/>
      <c r="P189" s="140"/>
    </row>
    <row r="190">
      <c r="A190" s="328">
        <v>190.0</v>
      </c>
      <c r="B190" s="237" t="s">
        <v>2919</v>
      </c>
      <c r="C190" s="236" t="s">
        <v>104</v>
      </c>
      <c r="D190" s="236">
        <v>7.973637413E9</v>
      </c>
      <c r="E190" s="236" t="s">
        <v>2434</v>
      </c>
      <c r="F190" s="237">
        <v>73000.0</v>
      </c>
      <c r="G190" s="237" t="s">
        <v>2905</v>
      </c>
      <c r="H190" s="237" t="s">
        <v>42</v>
      </c>
      <c r="I190" s="329"/>
      <c r="J190" s="237"/>
      <c r="K190" s="329"/>
      <c r="L190" s="329"/>
      <c r="M190" s="329"/>
      <c r="N190" s="329"/>
      <c r="O190" s="329"/>
      <c r="P190" s="239"/>
    </row>
    <row r="191">
      <c r="A191" s="377">
        <v>191.0</v>
      </c>
      <c r="B191" s="25" t="s">
        <v>2920</v>
      </c>
      <c r="C191" s="26" t="s">
        <v>104</v>
      </c>
      <c r="D191" s="26">
        <v>7.973637413E9</v>
      </c>
      <c r="E191" s="26" t="s">
        <v>2434</v>
      </c>
      <c r="F191" s="25">
        <v>102000.0</v>
      </c>
      <c r="G191" s="25" t="s">
        <v>2905</v>
      </c>
      <c r="H191" s="25"/>
      <c r="I191" s="59"/>
      <c r="J191" s="58"/>
      <c r="K191" s="59"/>
      <c r="L191" s="59"/>
      <c r="M191" s="59"/>
      <c r="N191" s="59"/>
      <c r="O191" s="59"/>
      <c r="P191" s="140"/>
    </row>
    <row r="192">
      <c r="A192" s="340">
        <v>192.0</v>
      </c>
      <c r="B192" s="342" t="s">
        <v>2921</v>
      </c>
      <c r="C192" s="342" t="s">
        <v>2922</v>
      </c>
      <c r="D192" s="342">
        <v>9.560253475E9</v>
      </c>
      <c r="E192" s="343" t="s">
        <v>46</v>
      </c>
      <c r="F192" s="343">
        <v>4277.0</v>
      </c>
      <c r="G192" s="343" t="s">
        <v>2923</v>
      </c>
      <c r="H192" s="340" t="s">
        <v>2487</v>
      </c>
      <c r="I192" s="341"/>
      <c r="J192" s="210"/>
      <c r="K192" s="341"/>
      <c r="L192" s="341"/>
      <c r="M192" s="341"/>
      <c r="N192" s="341"/>
      <c r="O192" s="341"/>
      <c r="P192" s="327"/>
    </row>
    <row r="193">
      <c r="A193" s="340">
        <v>193.0</v>
      </c>
      <c r="B193" s="343" t="s">
        <v>2924</v>
      </c>
      <c r="C193" s="342" t="s">
        <v>2925</v>
      </c>
      <c r="D193" s="401" t="s">
        <v>2926</v>
      </c>
      <c r="E193" s="396" t="s">
        <v>2927</v>
      </c>
      <c r="F193" s="343">
        <v>999.0</v>
      </c>
      <c r="G193" s="343" t="s">
        <v>2923</v>
      </c>
      <c r="H193" s="340" t="s">
        <v>2487</v>
      </c>
      <c r="I193" s="341"/>
      <c r="J193" s="210"/>
      <c r="K193" s="341"/>
      <c r="L193" s="341"/>
      <c r="M193" s="341"/>
      <c r="N193" s="341"/>
      <c r="O193" s="341"/>
      <c r="P193" s="327"/>
    </row>
    <row r="194">
      <c r="A194" s="328">
        <v>194.0</v>
      </c>
      <c r="B194" s="236" t="s">
        <v>2928</v>
      </c>
      <c r="C194" s="236" t="s">
        <v>2929</v>
      </c>
      <c r="D194" s="236">
        <v>9.036308185E9</v>
      </c>
      <c r="E194" s="236" t="s">
        <v>2930</v>
      </c>
      <c r="F194" s="237">
        <v>3000.0</v>
      </c>
      <c r="G194" s="237" t="s">
        <v>2923</v>
      </c>
      <c r="H194" s="237" t="s">
        <v>42</v>
      </c>
      <c r="I194" s="237">
        <v>300.0</v>
      </c>
      <c r="J194" s="237"/>
      <c r="K194" s="329"/>
      <c r="L194" s="329"/>
      <c r="M194" s="329"/>
      <c r="N194" s="329"/>
      <c r="O194" s="329"/>
      <c r="P194" s="239"/>
    </row>
    <row r="195">
      <c r="A195" s="328">
        <v>195.0</v>
      </c>
      <c r="B195" s="237" t="s">
        <v>2931</v>
      </c>
      <c r="C195" s="236" t="s">
        <v>2932</v>
      </c>
      <c r="D195" s="237">
        <v>9.927163E9</v>
      </c>
      <c r="E195" s="237" t="s">
        <v>171</v>
      </c>
      <c r="F195" s="237">
        <v>145496.0</v>
      </c>
      <c r="G195" s="237" t="s">
        <v>2917</v>
      </c>
      <c r="H195" s="237" t="s">
        <v>42</v>
      </c>
      <c r="I195" s="329"/>
      <c r="J195" s="237"/>
      <c r="K195" s="329"/>
      <c r="L195" s="329"/>
      <c r="M195" s="329"/>
      <c r="N195" s="329"/>
      <c r="O195" s="329"/>
      <c r="P195" s="239"/>
    </row>
    <row r="196">
      <c r="A196" s="340">
        <v>196.0</v>
      </c>
      <c r="B196" s="343" t="s">
        <v>2933</v>
      </c>
      <c r="C196" s="342" t="s">
        <v>2934</v>
      </c>
      <c r="D196" s="343">
        <v>8.292730405E9</v>
      </c>
      <c r="E196" s="343" t="s">
        <v>2935</v>
      </c>
      <c r="F196" s="343">
        <v>1576.0</v>
      </c>
      <c r="G196" s="343" t="s">
        <v>2917</v>
      </c>
      <c r="H196" s="340" t="s">
        <v>2487</v>
      </c>
      <c r="I196" s="341"/>
      <c r="J196" s="210"/>
      <c r="K196" s="341"/>
      <c r="L196" s="341"/>
      <c r="M196" s="341"/>
      <c r="N196" s="341"/>
      <c r="O196" s="341"/>
      <c r="P196" s="327"/>
    </row>
    <row r="197">
      <c r="A197" s="340">
        <v>197.0</v>
      </c>
      <c r="B197" s="342" t="s">
        <v>2936</v>
      </c>
      <c r="C197" s="342" t="s">
        <v>2937</v>
      </c>
      <c r="D197" s="342">
        <v>9.932137218E9</v>
      </c>
      <c r="E197" s="342" t="s">
        <v>1038</v>
      </c>
      <c r="F197" s="343" t="s">
        <v>2938</v>
      </c>
      <c r="G197" s="343" t="s">
        <v>2923</v>
      </c>
      <c r="H197" s="340" t="s">
        <v>2487</v>
      </c>
      <c r="I197" s="341"/>
      <c r="J197" s="210"/>
      <c r="K197" s="341"/>
      <c r="L197" s="341"/>
      <c r="M197" s="341"/>
      <c r="N197" s="341"/>
      <c r="O197" s="341"/>
      <c r="P197" s="327"/>
    </row>
    <row r="198">
      <c r="A198" s="340">
        <v>198.0</v>
      </c>
      <c r="B198" s="343" t="s">
        <v>2939</v>
      </c>
      <c r="C198" s="343" t="s">
        <v>2940</v>
      </c>
      <c r="D198" s="342" t="s">
        <v>2941</v>
      </c>
      <c r="E198" s="342" t="s">
        <v>2658</v>
      </c>
      <c r="F198" s="343" t="s">
        <v>2942</v>
      </c>
      <c r="G198" s="343" t="s">
        <v>2923</v>
      </c>
      <c r="H198" s="340" t="s">
        <v>2487</v>
      </c>
      <c r="I198" s="341"/>
      <c r="J198" s="210"/>
      <c r="K198" s="341"/>
      <c r="L198" s="341"/>
      <c r="M198" s="341"/>
      <c r="N198" s="341"/>
      <c r="O198" s="341"/>
      <c r="P198" s="327"/>
    </row>
    <row r="199">
      <c r="A199" s="377">
        <v>199.0</v>
      </c>
      <c r="B199" s="25" t="s">
        <v>2211</v>
      </c>
      <c r="C199" s="26"/>
      <c r="D199" s="26"/>
      <c r="E199" s="25" t="s">
        <v>142</v>
      </c>
      <c r="F199" s="25">
        <v>8000.0</v>
      </c>
      <c r="G199" s="378"/>
      <c r="H199" s="25"/>
      <c r="I199" s="59"/>
      <c r="J199" s="58"/>
      <c r="K199" s="59"/>
      <c r="L199" s="59"/>
      <c r="M199" s="59"/>
      <c r="N199" s="59"/>
      <c r="O199" s="59"/>
      <c r="P199" s="140"/>
    </row>
    <row r="200">
      <c r="A200" s="330">
        <v>200.0</v>
      </c>
      <c r="B200" s="402" t="s">
        <v>2065</v>
      </c>
      <c r="C200" s="402" t="s">
        <v>2066</v>
      </c>
      <c r="D200" s="403">
        <v>9.106351295E9</v>
      </c>
      <c r="E200" s="402" t="s">
        <v>2943</v>
      </c>
      <c r="F200" s="402">
        <v>23695.0</v>
      </c>
      <c r="G200" s="403" t="s">
        <v>2576</v>
      </c>
      <c r="H200" s="335">
        <v>45896.0</v>
      </c>
      <c r="I200" s="404"/>
      <c r="J200" s="336"/>
      <c r="K200" s="336"/>
      <c r="L200" s="405"/>
      <c r="M200" s="337"/>
      <c r="N200" s="337"/>
      <c r="O200" s="337"/>
      <c r="P200" s="337"/>
    </row>
    <row r="201">
      <c r="A201" s="340">
        <v>201.0</v>
      </c>
      <c r="B201" s="406" t="s">
        <v>2944</v>
      </c>
      <c r="C201" s="406" t="s">
        <v>2945</v>
      </c>
      <c r="D201" s="407">
        <v>7.02108287E9</v>
      </c>
      <c r="E201" s="406" t="s">
        <v>2946</v>
      </c>
      <c r="F201" s="406">
        <v>10974.0</v>
      </c>
      <c r="G201" s="407" t="s">
        <v>2576</v>
      </c>
      <c r="H201" s="343" t="s">
        <v>2487</v>
      </c>
      <c r="I201" s="408"/>
      <c r="J201" s="210"/>
      <c r="K201" s="409"/>
      <c r="L201" s="327"/>
      <c r="M201" s="327"/>
      <c r="N201" s="327"/>
      <c r="O201" s="327"/>
      <c r="P201" s="327"/>
    </row>
    <row r="202">
      <c r="A202" s="328">
        <v>202.0</v>
      </c>
      <c r="B202" s="243" t="s">
        <v>2947</v>
      </c>
      <c r="C202" s="410" t="s">
        <v>2948</v>
      </c>
      <c r="D202" s="410">
        <v>8.197210058E9</v>
      </c>
      <c r="E202" s="410" t="s">
        <v>560</v>
      </c>
      <c r="F202" s="410">
        <v>12300.0</v>
      </c>
      <c r="G202" s="411" t="s">
        <v>2613</v>
      </c>
      <c r="H202" s="410" t="s">
        <v>42</v>
      </c>
      <c r="I202" s="410">
        <v>560.0</v>
      </c>
      <c r="J202" s="237"/>
      <c r="K202" s="243"/>
      <c r="L202" s="239"/>
      <c r="M202" s="239"/>
      <c r="N202" s="239"/>
      <c r="O202" s="239"/>
      <c r="P202" s="239"/>
    </row>
    <row r="203">
      <c r="A203" s="340">
        <v>203.0</v>
      </c>
      <c r="B203" s="409" t="s">
        <v>2947</v>
      </c>
      <c r="C203" s="406" t="s">
        <v>2948</v>
      </c>
      <c r="D203" s="406">
        <v>8.197210058E9</v>
      </c>
      <c r="E203" s="406" t="s">
        <v>706</v>
      </c>
      <c r="F203" s="406">
        <v>2474.46</v>
      </c>
      <c r="G203" s="407" t="s">
        <v>2613</v>
      </c>
      <c r="H203" s="343" t="s">
        <v>2487</v>
      </c>
      <c r="I203" s="408"/>
      <c r="J203" s="210"/>
      <c r="K203" s="409"/>
      <c r="L203" s="327"/>
      <c r="M203" s="327"/>
      <c r="N203" s="327"/>
      <c r="O203" s="327"/>
      <c r="P203" s="327"/>
    </row>
    <row r="204">
      <c r="A204" s="340">
        <v>204.0</v>
      </c>
      <c r="B204" s="406" t="s">
        <v>2949</v>
      </c>
      <c r="C204" s="406" t="s">
        <v>2950</v>
      </c>
      <c r="D204" s="210">
        <v>7.840053355E9</v>
      </c>
      <c r="E204" s="406" t="s">
        <v>350</v>
      </c>
      <c r="F204" s="406">
        <v>1802.0</v>
      </c>
      <c r="G204" s="407" t="s">
        <v>2951</v>
      </c>
      <c r="H204" s="343" t="s">
        <v>2487</v>
      </c>
      <c r="I204" s="408"/>
      <c r="J204" s="210"/>
      <c r="K204" s="409"/>
      <c r="L204" s="327"/>
      <c r="M204" s="327"/>
      <c r="N204" s="327"/>
      <c r="O204" s="327"/>
      <c r="P204" s="327"/>
    </row>
    <row r="205">
      <c r="A205" s="328">
        <v>205.0</v>
      </c>
      <c r="B205" s="412" t="s">
        <v>637</v>
      </c>
      <c r="C205" s="412" t="s">
        <v>1875</v>
      </c>
      <c r="D205" s="243">
        <v>9.716142212E9</v>
      </c>
      <c r="E205" s="410" t="s">
        <v>2952</v>
      </c>
      <c r="F205" s="410">
        <v>3411.65</v>
      </c>
      <c r="G205" s="413">
        <v>45708.0</v>
      </c>
      <c r="H205" s="410" t="s">
        <v>42</v>
      </c>
      <c r="I205" s="414"/>
      <c r="J205" s="235"/>
      <c r="K205" s="243"/>
      <c r="L205" s="239"/>
      <c r="M205" s="239"/>
      <c r="N205" s="239"/>
      <c r="O205" s="239"/>
      <c r="P205" s="239"/>
    </row>
    <row r="206">
      <c r="A206" s="330">
        <v>206.0</v>
      </c>
      <c r="B206" s="415" t="s">
        <v>2953</v>
      </c>
      <c r="C206" s="405" t="s">
        <v>2954</v>
      </c>
      <c r="D206" s="415">
        <v>7.730877626E9</v>
      </c>
      <c r="E206" s="415" t="s">
        <v>2955</v>
      </c>
      <c r="F206" s="415">
        <v>33866.0</v>
      </c>
      <c r="G206" s="403" t="s">
        <v>2760</v>
      </c>
      <c r="H206" s="416">
        <v>45885.0</v>
      </c>
      <c r="I206" s="415"/>
      <c r="J206" s="336"/>
      <c r="K206" s="415"/>
      <c r="L206" s="417"/>
      <c r="M206" s="417"/>
      <c r="N206" s="417"/>
      <c r="O206" s="417"/>
      <c r="P206" s="417"/>
    </row>
    <row r="207">
      <c r="A207" s="377">
        <v>207.0</v>
      </c>
      <c r="B207" s="160" t="s">
        <v>2956</v>
      </c>
      <c r="C207" s="418" t="s">
        <v>2423</v>
      </c>
      <c r="D207" s="160">
        <v>6.399992226E9</v>
      </c>
      <c r="E207" s="160" t="s">
        <v>2424</v>
      </c>
      <c r="F207" s="45">
        <v>565000.0</v>
      </c>
      <c r="G207" s="160" t="s">
        <v>2957</v>
      </c>
      <c r="H207" s="160"/>
      <c r="I207" s="160"/>
      <c r="J207" s="58"/>
      <c r="K207" s="160"/>
      <c r="L207" s="160"/>
    </row>
    <row r="208">
      <c r="A208" s="43"/>
      <c r="B208" s="43"/>
      <c r="C208" s="160"/>
      <c r="D208" s="43"/>
      <c r="E208" s="43"/>
      <c r="F208" s="43"/>
      <c r="G208" s="140"/>
      <c r="H208" s="140"/>
      <c r="I208" s="43"/>
      <c r="J208" s="43"/>
      <c r="K208" s="140"/>
      <c r="L208" s="43"/>
      <c r="M208" s="140"/>
      <c r="N208" s="140"/>
      <c r="O208" s="140"/>
      <c r="P208" s="140"/>
    </row>
    <row r="209">
      <c r="A209" s="43"/>
      <c r="B209" s="43"/>
      <c r="C209" s="160"/>
      <c r="D209" s="43"/>
      <c r="E209" s="43"/>
      <c r="F209" s="43"/>
      <c r="G209" s="140"/>
      <c r="H209" s="140"/>
      <c r="I209" s="43"/>
      <c r="J209" s="43"/>
      <c r="K209" s="140"/>
      <c r="L209" s="140"/>
      <c r="M209" s="140"/>
      <c r="N209" s="140"/>
      <c r="O209" s="140"/>
      <c r="P209" s="140"/>
    </row>
    <row r="210">
      <c r="A210" s="43"/>
      <c r="B210" s="43"/>
      <c r="C210" s="160"/>
      <c r="D210" s="43"/>
      <c r="E210" s="43"/>
      <c r="F210" s="43"/>
      <c r="G210" s="43"/>
      <c r="H210" s="43"/>
      <c r="I210" s="43"/>
      <c r="J210" s="43"/>
      <c r="K210" s="43"/>
      <c r="L210" s="140"/>
      <c r="M210" s="140"/>
      <c r="N210" s="140"/>
      <c r="O210" s="140"/>
      <c r="P210" s="140"/>
    </row>
    <row r="211">
      <c r="A211" s="43"/>
      <c r="B211" s="43"/>
      <c r="C211" s="43"/>
      <c r="D211" s="43"/>
      <c r="E211" s="43"/>
      <c r="F211" s="43"/>
      <c r="G211" s="140"/>
      <c r="H211" s="140"/>
      <c r="I211" s="43"/>
      <c r="J211" s="43"/>
      <c r="K211" s="140"/>
      <c r="L211" s="140"/>
      <c r="M211" s="140"/>
      <c r="N211" s="140"/>
      <c r="O211" s="140"/>
      <c r="P211" s="140"/>
    </row>
    <row r="212">
      <c r="A212" s="43"/>
      <c r="B212" s="43"/>
      <c r="C212" s="43"/>
      <c r="D212" s="43"/>
      <c r="E212" s="43"/>
      <c r="F212" s="43"/>
      <c r="G212" s="140"/>
      <c r="H212" s="140"/>
      <c r="I212" s="43"/>
      <c r="J212" s="43"/>
      <c r="K212" s="140"/>
      <c r="L212" s="140"/>
      <c r="M212" s="140"/>
      <c r="N212" s="140"/>
      <c r="O212" s="140"/>
      <c r="P212" s="140"/>
    </row>
    <row r="213">
      <c r="A213" s="43"/>
      <c r="B213" s="43"/>
      <c r="C213" s="43"/>
      <c r="D213" s="43"/>
      <c r="E213" s="43"/>
      <c r="F213" s="43"/>
      <c r="G213" s="140"/>
      <c r="H213" s="140"/>
      <c r="I213" s="43"/>
      <c r="J213" s="43"/>
      <c r="K213" s="140"/>
      <c r="L213" s="140"/>
      <c r="M213" s="140"/>
      <c r="N213" s="140"/>
      <c r="O213" s="140"/>
      <c r="P213" s="140"/>
    </row>
    <row r="214">
      <c r="A214" s="43"/>
      <c r="B214" s="43"/>
      <c r="C214" s="43"/>
      <c r="D214" s="140"/>
      <c r="E214" s="43"/>
      <c r="F214" s="43"/>
      <c r="G214" s="140"/>
      <c r="H214" s="140"/>
      <c r="I214" s="43"/>
      <c r="J214" s="43"/>
      <c r="K214" s="140"/>
      <c r="L214" s="140"/>
      <c r="M214" s="140"/>
      <c r="N214" s="140"/>
      <c r="O214" s="140"/>
      <c r="P214" s="140"/>
    </row>
    <row r="215">
      <c r="A215" s="43"/>
      <c r="B215" s="43"/>
      <c r="C215" s="43"/>
      <c r="D215" s="43"/>
      <c r="E215" s="43"/>
      <c r="F215" s="43"/>
      <c r="G215" s="140"/>
      <c r="H215" s="140"/>
      <c r="I215" s="43"/>
      <c r="J215" s="43"/>
      <c r="K215" s="140"/>
      <c r="L215" s="140"/>
      <c r="M215" s="140"/>
      <c r="N215" s="140"/>
      <c r="O215" s="140"/>
      <c r="P215" s="140"/>
    </row>
    <row r="216">
      <c r="A216" s="43"/>
      <c r="B216" s="43"/>
      <c r="C216" s="43"/>
      <c r="D216" s="43"/>
      <c r="E216" s="43"/>
      <c r="F216" s="43"/>
      <c r="G216" s="140"/>
      <c r="H216" s="140"/>
      <c r="I216" s="43"/>
      <c r="J216" s="43"/>
      <c r="K216" s="140"/>
      <c r="L216" s="140"/>
      <c r="M216" s="140"/>
      <c r="N216" s="140"/>
      <c r="O216" s="140"/>
      <c r="P216" s="140"/>
    </row>
    <row r="217">
      <c r="A217" s="43"/>
      <c r="B217" s="43"/>
      <c r="C217" s="43"/>
      <c r="D217" s="43"/>
      <c r="E217" s="43"/>
      <c r="F217" s="140"/>
      <c r="G217" s="419"/>
      <c r="H217" s="419"/>
      <c r="I217" s="43"/>
      <c r="J217" s="43"/>
      <c r="K217" s="43"/>
      <c r="L217" s="140"/>
      <c r="M217" s="140"/>
      <c r="N217" s="140"/>
      <c r="O217" s="140"/>
      <c r="P217" s="140"/>
    </row>
    <row r="218">
      <c r="A218" s="43"/>
      <c r="B218" s="43"/>
      <c r="C218" s="43"/>
      <c r="D218" s="43"/>
      <c r="E218" s="43"/>
      <c r="F218" s="43"/>
      <c r="G218" s="140"/>
      <c r="H218" s="140"/>
      <c r="I218" s="43"/>
      <c r="J218" s="43"/>
      <c r="K218" s="140"/>
      <c r="L218" s="140"/>
      <c r="M218" s="140"/>
      <c r="N218" s="140"/>
      <c r="O218" s="140"/>
      <c r="P218" s="140"/>
    </row>
    <row r="219">
      <c r="A219" s="43"/>
      <c r="B219" s="43"/>
      <c r="C219" s="43"/>
      <c r="D219" s="43"/>
      <c r="E219" s="43"/>
      <c r="F219" s="43"/>
      <c r="G219" s="140"/>
      <c r="H219" s="140"/>
      <c r="I219" s="43"/>
      <c r="J219" s="43"/>
      <c r="K219" s="140"/>
      <c r="L219" s="140"/>
      <c r="M219" s="140"/>
      <c r="N219" s="140"/>
      <c r="O219" s="140"/>
      <c r="P219" s="140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140"/>
      <c r="M220" s="140"/>
      <c r="N220" s="140"/>
      <c r="O220" s="140"/>
      <c r="P220" s="140"/>
    </row>
    <row r="221">
      <c r="A221" s="43"/>
      <c r="B221" s="43"/>
      <c r="C221" s="43"/>
      <c r="D221" s="43"/>
      <c r="E221" s="43"/>
      <c r="F221" s="43"/>
      <c r="G221" s="140"/>
      <c r="H221" s="140"/>
      <c r="I221" s="43"/>
      <c r="J221" s="43"/>
      <c r="K221" s="140"/>
      <c r="L221" s="140"/>
      <c r="M221" s="140"/>
      <c r="N221" s="140"/>
      <c r="O221" s="140"/>
      <c r="P221" s="140"/>
    </row>
    <row r="222">
      <c r="A222" s="43"/>
      <c r="B222" s="43"/>
      <c r="C222" s="43"/>
      <c r="D222" s="43"/>
      <c r="E222" s="43"/>
      <c r="F222" s="43"/>
      <c r="G222" s="420"/>
      <c r="H222" s="140"/>
      <c r="I222" s="43"/>
      <c r="J222" s="43"/>
      <c r="K222" s="140"/>
      <c r="L222" s="140"/>
      <c r="M222" s="140"/>
      <c r="N222" s="140"/>
      <c r="O222" s="140"/>
      <c r="P222" s="140"/>
    </row>
    <row r="223">
      <c r="A223" s="43"/>
      <c r="B223" s="43"/>
      <c r="C223" s="43"/>
      <c r="D223" s="43"/>
      <c r="E223" s="43"/>
      <c r="F223" s="43"/>
      <c r="G223" s="420"/>
      <c r="H223" s="140"/>
      <c r="I223" s="43"/>
      <c r="J223" s="43"/>
      <c r="K223" s="140"/>
      <c r="L223" s="140"/>
      <c r="M223" s="140"/>
      <c r="N223" s="140"/>
      <c r="O223" s="140"/>
      <c r="P223" s="140"/>
    </row>
    <row r="224">
      <c r="A224" s="43"/>
      <c r="B224" s="43"/>
      <c r="C224" s="43"/>
      <c r="D224" s="43"/>
      <c r="E224" s="43"/>
      <c r="F224" s="43"/>
      <c r="G224" s="420"/>
      <c r="H224" s="420"/>
      <c r="I224" s="43"/>
      <c r="J224" s="43"/>
      <c r="K224" s="43"/>
      <c r="L224" s="43"/>
      <c r="M224" s="140"/>
      <c r="N224" s="140"/>
      <c r="O224" s="140"/>
      <c r="P224" s="140"/>
    </row>
    <row r="225">
      <c r="A225" s="43"/>
      <c r="B225" s="43"/>
      <c r="C225" s="43"/>
      <c r="D225" s="43"/>
      <c r="E225" s="43"/>
      <c r="F225" s="43"/>
      <c r="G225" s="420"/>
      <c r="H225" s="420"/>
      <c r="I225" s="43"/>
      <c r="J225" s="43"/>
      <c r="K225" s="43"/>
      <c r="L225" s="140"/>
      <c r="M225" s="140"/>
      <c r="N225" s="140"/>
      <c r="O225" s="140"/>
      <c r="P225" s="140"/>
    </row>
    <row r="226">
      <c r="A226" s="43"/>
      <c r="B226" s="43"/>
      <c r="C226" s="43"/>
      <c r="D226" s="43"/>
      <c r="E226" s="43"/>
      <c r="F226" s="43"/>
      <c r="G226" s="420"/>
      <c r="H226" s="420"/>
      <c r="I226" s="43"/>
      <c r="J226" s="43"/>
      <c r="K226" s="43"/>
      <c r="L226" s="140"/>
      <c r="M226" s="140"/>
      <c r="N226" s="140"/>
      <c r="O226" s="140"/>
      <c r="P226" s="140"/>
    </row>
    <row r="227">
      <c r="A227" s="43"/>
      <c r="B227" s="43"/>
      <c r="C227" s="43"/>
      <c r="D227" s="43"/>
      <c r="E227" s="43"/>
      <c r="F227" s="43"/>
      <c r="G227" s="420"/>
      <c r="H227" s="420"/>
      <c r="I227" s="43"/>
      <c r="J227" s="43"/>
      <c r="K227" s="43"/>
      <c r="L227" s="140"/>
      <c r="M227" s="140"/>
      <c r="N227" s="140"/>
      <c r="O227" s="140"/>
      <c r="P227" s="140"/>
    </row>
    <row r="228">
      <c r="A228" s="43"/>
      <c r="B228" s="43"/>
      <c r="C228" s="43"/>
      <c r="D228" s="43"/>
      <c r="E228" s="43"/>
      <c r="F228" s="43"/>
      <c r="G228" s="420"/>
      <c r="H228" s="420"/>
      <c r="I228" s="43"/>
      <c r="J228" s="43"/>
      <c r="K228" s="43"/>
      <c r="L228" s="140"/>
      <c r="M228" s="140"/>
      <c r="N228" s="140"/>
      <c r="O228" s="140"/>
      <c r="P228" s="140"/>
    </row>
    <row r="229">
      <c r="A229" s="43"/>
      <c r="B229" s="43"/>
      <c r="C229" s="43"/>
      <c r="D229" s="43"/>
      <c r="E229" s="43"/>
      <c r="F229" s="43"/>
      <c r="G229" s="420"/>
      <c r="H229" s="420"/>
      <c r="I229" s="43"/>
      <c r="J229" s="43"/>
      <c r="K229" s="43"/>
      <c r="L229" s="140"/>
      <c r="M229" s="140"/>
      <c r="N229" s="140"/>
      <c r="O229" s="140"/>
      <c r="P229" s="140"/>
    </row>
    <row r="230">
      <c r="A230" s="43"/>
      <c r="B230" s="43"/>
      <c r="C230" s="43"/>
      <c r="D230" s="43"/>
      <c r="E230" s="43"/>
      <c r="F230" s="43"/>
      <c r="G230" s="420"/>
      <c r="H230" s="420"/>
      <c r="I230" s="43"/>
      <c r="J230" s="43"/>
      <c r="K230" s="140"/>
      <c r="L230" s="140"/>
      <c r="M230" s="140"/>
      <c r="N230" s="140"/>
      <c r="O230" s="140"/>
      <c r="P230" s="140"/>
    </row>
    <row r="231">
      <c r="A231" s="43"/>
      <c r="B231" s="43"/>
      <c r="C231" s="43"/>
      <c r="D231" s="43"/>
      <c r="E231" s="43"/>
      <c r="F231" s="140"/>
      <c r="G231" s="420"/>
      <c r="H231" s="420"/>
      <c r="I231" s="43"/>
      <c r="J231" s="43"/>
      <c r="K231" s="140"/>
      <c r="L231" s="140"/>
      <c r="M231" s="140"/>
      <c r="N231" s="140"/>
      <c r="O231" s="140"/>
      <c r="P231" s="140"/>
    </row>
    <row r="232">
      <c r="A232" s="43"/>
      <c r="B232" s="43"/>
      <c r="C232" s="43"/>
      <c r="D232" s="43"/>
      <c r="E232" s="43"/>
      <c r="F232" s="43"/>
      <c r="G232" s="420"/>
      <c r="H232" s="420"/>
      <c r="I232" s="43"/>
      <c r="J232" s="43"/>
      <c r="K232" s="43"/>
      <c r="L232" s="140"/>
      <c r="M232" s="140"/>
      <c r="N232" s="140"/>
      <c r="O232" s="140"/>
      <c r="P232" s="140"/>
    </row>
    <row r="233">
      <c r="A233" s="43"/>
      <c r="B233" s="43"/>
      <c r="C233" s="43"/>
      <c r="D233" s="43"/>
      <c r="E233" s="43"/>
      <c r="F233" s="43"/>
      <c r="G233" s="420"/>
      <c r="H233" s="420"/>
      <c r="I233" s="43"/>
      <c r="J233" s="43"/>
      <c r="K233" s="43"/>
      <c r="L233" s="140"/>
      <c r="M233" s="140"/>
      <c r="N233" s="140"/>
      <c r="O233" s="140"/>
      <c r="P233" s="140"/>
    </row>
    <row r="234">
      <c r="A234" s="43"/>
      <c r="B234" s="43"/>
      <c r="C234" s="43"/>
      <c r="D234" s="43"/>
      <c r="E234" s="43"/>
      <c r="F234" s="43"/>
      <c r="G234" s="420"/>
      <c r="H234" s="420"/>
      <c r="I234" s="43"/>
      <c r="J234" s="43"/>
      <c r="K234" s="43"/>
      <c r="L234" s="43"/>
      <c r="M234" s="140"/>
      <c r="N234" s="140"/>
      <c r="O234" s="140"/>
      <c r="P234" s="140"/>
    </row>
    <row r="235">
      <c r="A235" s="43"/>
      <c r="B235" s="43"/>
      <c r="C235" s="43"/>
      <c r="D235" s="43"/>
      <c r="E235" s="43"/>
      <c r="F235" s="43"/>
      <c r="G235" s="420"/>
      <c r="H235" s="420"/>
      <c r="I235" s="43"/>
      <c r="J235" s="43"/>
      <c r="K235" s="140"/>
      <c r="L235" s="43"/>
      <c r="M235" s="140"/>
      <c r="N235" s="140"/>
      <c r="O235" s="140"/>
      <c r="P235" s="140"/>
    </row>
    <row r="236">
      <c r="A236" s="43"/>
      <c r="B236" s="43"/>
      <c r="C236" s="43"/>
      <c r="D236" s="43"/>
      <c r="E236" s="43"/>
      <c r="F236" s="140"/>
      <c r="G236" s="420"/>
      <c r="H236" s="43"/>
      <c r="I236" s="43"/>
      <c r="J236" s="43"/>
      <c r="K236" s="140"/>
      <c r="L236" s="140"/>
      <c r="M236" s="140"/>
      <c r="N236" s="140"/>
      <c r="O236" s="140"/>
      <c r="P236" s="140"/>
    </row>
    <row r="237">
      <c r="A237" s="43"/>
      <c r="B237" s="43"/>
      <c r="C237" s="43"/>
      <c r="D237" s="43"/>
      <c r="E237" s="43"/>
      <c r="F237" s="140"/>
      <c r="G237" s="420"/>
      <c r="H237" s="43"/>
      <c r="I237" s="43"/>
      <c r="J237" s="43"/>
      <c r="K237" s="140"/>
      <c r="L237" s="140"/>
      <c r="M237" s="140"/>
      <c r="N237" s="140"/>
      <c r="O237" s="140"/>
      <c r="P237" s="140"/>
    </row>
    <row r="238">
      <c r="A238" s="43"/>
      <c r="B238" s="43"/>
      <c r="C238" s="43"/>
      <c r="D238" s="43"/>
      <c r="E238" s="43"/>
      <c r="F238" s="43"/>
      <c r="G238" s="420"/>
      <c r="H238" s="420"/>
      <c r="I238" s="43"/>
      <c r="J238" s="43"/>
      <c r="K238" s="43"/>
      <c r="L238" s="140"/>
      <c r="M238" s="140"/>
      <c r="N238" s="140"/>
      <c r="O238" s="140"/>
      <c r="P238" s="140"/>
    </row>
    <row r="239">
      <c r="A239" s="43"/>
      <c r="B239" s="43"/>
      <c r="C239" s="43"/>
      <c r="D239" s="43"/>
      <c r="E239" s="43"/>
      <c r="F239" s="43"/>
      <c r="G239" s="420"/>
      <c r="H239" s="420"/>
      <c r="I239" s="43"/>
      <c r="J239" s="43"/>
      <c r="K239" s="43"/>
      <c r="L239" s="140"/>
      <c r="M239" s="140"/>
      <c r="N239" s="140"/>
      <c r="O239" s="140"/>
      <c r="P239" s="140"/>
    </row>
    <row r="240">
      <c r="A240" s="43"/>
      <c r="B240" s="43"/>
      <c r="C240" s="43"/>
      <c r="D240" s="43"/>
      <c r="E240" s="43"/>
      <c r="F240" s="43"/>
      <c r="G240" s="420"/>
      <c r="H240" s="420"/>
      <c r="I240" s="43"/>
      <c r="J240" s="43"/>
      <c r="K240" s="140"/>
      <c r="L240" s="43"/>
      <c r="M240" s="140"/>
      <c r="N240" s="140"/>
      <c r="O240" s="140"/>
      <c r="P240" s="140"/>
    </row>
    <row r="241">
      <c r="A241" s="43"/>
      <c r="B241" s="43"/>
      <c r="C241" s="43"/>
      <c r="D241" s="43"/>
      <c r="E241" s="43"/>
      <c r="F241" s="43"/>
      <c r="G241" s="420"/>
      <c r="H241" s="420"/>
      <c r="I241" s="43"/>
      <c r="J241" s="43"/>
      <c r="K241" s="43"/>
      <c r="L241" s="43"/>
      <c r="M241" s="140"/>
      <c r="N241" s="140"/>
      <c r="O241" s="140"/>
      <c r="P241" s="140"/>
    </row>
    <row r="242">
      <c r="A242" s="43"/>
      <c r="B242" s="43"/>
      <c r="C242" s="43"/>
      <c r="D242" s="43"/>
      <c r="E242" s="43"/>
      <c r="F242" s="43"/>
      <c r="G242" s="420"/>
      <c r="H242" s="420"/>
      <c r="I242" s="43"/>
      <c r="J242" s="43"/>
      <c r="K242" s="140"/>
      <c r="L242" s="43"/>
      <c r="M242" s="140"/>
      <c r="N242" s="140"/>
      <c r="O242" s="140"/>
      <c r="P242" s="140"/>
    </row>
    <row r="243">
      <c r="A243" s="43"/>
      <c r="B243" s="43"/>
      <c r="C243" s="43"/>
      <c r="D243" s="43"/>
      <c r="E243" s="43"/>
      <c r="F243" s="43"/>
      <c r="G243" s="420"/>
      <c r="H243" s="420"/>
      <c r="I243" s="43"/>
      <c r="J243" s="43"/>
      <c r="K243" s="43"/>
      <c r="L243" s="140"/>
      <c r="M243" s="140"/>
      <c r="N243" s="140"/>
      <c r="O243" s="140"/>
      <c r="P243" s="140"/>
    </row>
    <row r="244">
      <c r="A244" s="43"/>
      <c r="B244" s="43"/>
      <c r="C244" s="43"/>
      <c r="D244" s="43"/>
      <c r="E244" s="43"/>
      <c r="F244" s="43"/>
      <c r="G244" s="420"/>
      <c r="H244" s="420"/>
      <c r="I244" s="43"/>
      <c r="J244" s="43"/>
      <c r="K244" s="140"/>
      <c r="L244" s="43"/>
      <c r="M244" s="140"/>
      <c r="N244" s="140"/>
      <c r="O244" s="140"/>
      <c r="P244" s="140"/>
    </row>
    <row r="245">
      <c r="A245" s="43"/>
      <c r="B245" s="43"/>
      <c r="C245" s="43"/>
      <c r="D245" s="43"/>
      <c r="E245" s="43"/>
      <c r="F245" s="43"/>
      <c r="G245" s="420"/>
      <c r="H245" s="420"/>
      <c r="I245" s="43"/>
      <c r="J245" s="43"/>
      <c r="K245" s="43"/>
      <c r="L245" s="140"/>
      <c r="M245" s="140"/>
      <c r="N245" s="140"/>
      <c r="O245" s="140"/>
      <c r="P245" s="140"/>
    </row>
    <row r="246">
      <c r="A246" s="43"/>
      <c r="B246" s="43"/>
      <c r="C246" s="43"/>
      <c r="D246" s="43"/>
      <c r="E246" s="43"/>
      <c r="F246" s="43"/>
      <c r="G246" s="420"/>
      <c r="H246" s="420"/>
      <c r="I246" s="43"/>
      <c r="J246" s="43"/>
      <c r="K246" s="43"/>
      <c r="L246" s="140"/>
      <c r="M246" s="140"/>
      <c r="N246" s="140"/>
      <c r="O246" s="140"/>
      <c r="P246" s="140"/>
    </row>
    <row r="247">
      <c r="A247" s="43"/>
      <c r="B247" s="43"/>
      <c r="C247" s="43"/>
      <c r="D247" s="43"/>
      <c r="E247" s="43"/>
      <c r="F247" s="43"/>
      <c r="G247" s="420"/>
      <c r="H247" s="420"/>
      <c r="I247" s="43"/>
      <c r="J247" s="43"/>
      <c r="K247" s="43"/>
      <c r="L247" s="140"/>
      <c r="M247" s="140"/>
      <c r="N247" s="140"/>
      <c r="O247" s="140"/>
      <c r="P247" s="140"/>
    </row>
    <row r="248">
      <c r="A248" s="43"/>
      <c r="B248" s="43"/>
      <c r="C248" s="43"/>
      <c r="D248" s="43"/>
      <c r="E248" s="43"/>
      <c r="F248" s="43"/>
      <c r="G248" s="420"/>
      <c r="H248" s="420"/>
      <c r="I248" s="43"/>
      <c r="J248" s="43"/>
      <c r="K248" s="43"/>
      <c r="L248" s="140"/>
      <c r="M248" s="140"/>
      <c r="N248" s="140"/>
      <c r="O248" s="140"/>
      <c r="P248" s="140"/>
    </row>
    <row r="249">
      <c r="A249" s="43"/>
      <c r="B249" s="43"/>
      <c r="C249" s="43"/>
      <c r="D249" s="43"/>
      <c r="E249" s="43"/>
      <c r="F249" s="43"/>
      <c r="G249" s="420"/>
      <c r="H249" s="420"/>
      <c r="I249" s="43"/>
      <c r="J249" s="43"/>
      <c r="K249" s="43"/>
      <c r="L249" s="140"/>
      <c r="M249" s="140"/>
      <c r="N249" s="140"/>
      <c r="O249" s="140"/>
      <c r="P249" s="140"/>
    </row>
    <row r="250">
      <c r="A250" s="43"/>
      <c r="B250" s="43"/>
      <c r="C250" s="43"/>
      <c r="D250" s="43"/>
      <c r="E250" s="43"/>
      <c r="F250" s="43"/>
      <c r="G250" s="420"/>
      <c r="H250" s="420"/>
      <c r="I250" s="43"/>
      <c r="J250" s="43"/>
      <c r="K250" s="43"/>
      <c r="L250" s="140"/>
      <c r="M250" s="140"/>
      <c r="N250" s="140"/>
      <c r="O250" s="140"/>
      <c r="P250" s="140"/>
    </row>
    <row r="251">
      <c r="A251" s="43"/>
      <c r="B251" s="43"/>
      <c r="C251" s="43"/>
      <c r="D251" s="43"/>
      <c r="E251" s="43"/>
      <c r="F251" s="43"/>
      <c r="G251" s="420"/>
      <c r="H251" s="420"/>
      <c r="I251" s="43"/>
      <c r="J251" s="43"/>
      <c r="K251" s="140"/>
      <c r="L251" s="43"/>
      <c r="M251" s="140"/>
      <c r="N251" s="140"/>
      <c r="O251" s="140"/>
      <c r="P251" s="140"/>
    </row>
    <row r="252">
      <c r="A252" s="43"/>
      <c r="B252" s="43"/>
      <c r="C252" s="43"/>
      <c r="D252" s="43"/>
      <c r="E252" s="43"/>
      <c r="F252" s="43"/>
      <c r="G252" s="420"/>
      <c r="H252" s="420"/>
      <c r="I252" s="43"/>
      <c r="J252" s="43"/>
      <c r="K252" s="43"/>
      <c r="L252" s="140"/>
      <c r="M252" s="140"/>
      <c r="N252" s="140"/>
      <c r="O252" s="140"/>
      <c r="P252" s="140"/>
    </row>
    <row r="253">
      <c r="A253" s="43"/>
      <c r="B253" s="43"/>
      <c r="C253" s="43"/>
      <c r="D253" s="43"/>
      <c r="E253" s="43"/>
      <c r="F253" s="43"/>
      <c r="G253" s="420"/>
      <c r="H253" s="420"/>
      <c r="I253" s="43"/>
      <c r="J253" s="43"/>
      <c r="K253" s="140"/>
      <c r="L253" s="43"/>
      <c r="M253" s="140"/>
      <c r="N253" s="140"/>
      <c r="O253" s="140"/>
      <c r="P253" s="140"/>
    </row>
    <row r="254">
      <c r="A254" s="43"/>
      <c r="B254" s="43"/>
      <c r="C254" s="43"/>
      <c r="D254" s="43"/>
      <c r="E254" s="43"/>
      <c r="F254" s="43"/>
      <c r="G254" s="420"/>
      <c r="H254" s="420"/>
      <c r="I254" s="43"/>
      <c r="J254" s="43"/>
      <c r="K254" s="43"/>
      <c r="L254" s="140"/>
      <c r="M254" s="140"/>
      <c r="N254" s="140"/>
      <c r="O254" s="140"/>
      <c r="P254" s="140"/>
    </row>
    <row r="255">
      <c r="A255" s="43"/>
      <c r="B255" s="43"/>
      <c r="C255" s="43"/>
      <c r="D255" s="43"/>
      <c r="E255" s="43"/>
      <c r="F255" s="43"/>
      <c r="G255" s="420"/>
      <c r="H255" s="420"/>
      <c r="I255" s="43"/>
      <c r="J255" s="43"/>
      <c r="K255" s="43"/>
      <c r="L255" s="140"/>
      <c r="M255" s="140"/>
      <c r="N255" s="140"/>
      <c r="O255" s="140"/>
      <c r="P255" s="140"/>
    </row>
    <row r="256">
      <c r="A256" s="43"/>
      <c r="B256" s="43"/>
      <c r="C256" s="43"/>
      <c r="D256" s="43"/>
      <c r="E256" s="43"/>
      <c r="F256" s="43"/>
      <c r="G256" s="420"/>
      <c r="H256" s="420"/>
      <c r="I256" s="43"/>
      <c r="J256" s="43"/>
      <c r="K256" s="43"/>
      <c r="L256" s="140"/>
      <c r="M256" s="140"/>
      <c r="N256" s="140"/>
      <c r="O256" s="140"/>
      <c r="P256" s="140"/>
    </row>
    <row r="257">
      <c r="A257" s="43"/>
      <c r="B257" s="43"/>
      <c r="C257" s="43"/>
      <c r="D257" s="43"/>
      <c r="E257" s="43"/>
      <c r="F257" s="43"/>
      <c r="G257" s="420"/>
      <c r="H257" s="420"/>
      <c r="I257" s="43"/>
      <c r="J257" s="43"/>
      <c r="K257" s="43"/>
      <c r="L257" s="140"/>
      <c r="M257" s="140"/>
      <c r="N257" s="140"/>
      <c r="O257" s="140"/>
      <c r="P257" s="140"/>
    </row>
    <row r="258">
      <c r="A258" s="43"/>
      <c r="B258" s="43"/>
      <c r="C258" s="43"/>
      <c r="D258" s="43"/>
      <c r="E258" s="43"/>
      <c r="F258" s="43"/>
      <c r="G258" s="420"/>
      <c r="H258" s="420"/>
      <c r="I258" s="43"/>
      <c r="J258" s="43"/>
      <c r="K258" s="140"/>
      <c r="L258" s="43"/>
      <c r="M258" s="140"/>
      <c r="N258" s="140"/>
      <c r="O258" s="140"/>
      <c r="P258" s="140"/>
    </row>
    <row r="259">
      <c r="A259" s="43"/>
      <c r="B259" s="43"/>
      <c r="C259" s="43"/>
      <c r="D259" s="43"/>
      <c r="E259" s="43"/>
      <c r="F259" s="43"/>
      <c r="G259" s="420"/>
      <c r="H259" s="420"/>
      <c r="I259" s="43"/>
      <c r="J259" s="43"/>
      <c r="K259" s="43"/>
      <c r="L259" s="140"/>
      <c r="M259" s="140"/>
      <c r="N259" s="140"/>
      <c r="O259" s="140"/>
      <c r="P259" s="140"/>
    </row>
    <row r="260">
      <c r="A260" s="43"/>
      <c r="B260" s="43"/>
      <c r="C260" s="43"/>
      <c r="D260" s="43"/>
      <c r="E260" s="43"/>
      <c r="F260" s="43"/>
      <c r="G260" s="420"/>
      <c r="H260" s="420"/>
      <c r="I260" s="43"/>
      <c r="J260" s="43"/>
      <c r="K260" s="43"/>
      <c r="L260" s="140"/>
      <c r="M260" s="140"/>
      <c r="N260" s="140"/>
      <c r="O260" s="140"/>
      <c r="P260" s="140"/>
    </row>
    <row r="261">
      <c r="A261" s="43"/>
      <c r="B261" s="43"/>
      <c r="C261" s="43"/>
      <c r="D261" s="43"/>
      <c r="E261" s="43"/>
      <c r="F261" s="43"/>
      <c r="G261" s="420"/>
      <c r="H261" s="420"/>
      <c r="I261" s="43"/>
      <c r="J261" s="43"/>
      <c r="K261" s="43"/>
      <c r="L261" s="140"/>
      <c r="M261" s="140"/>
      <c r="N261" s="140"/>
      <c r="O261" s="140"/>
      <c r="P261" s="140"/>
    </row>
    <row r="262">
      <c r="A262" s="43"/>
      <c r="B262" s="43"/>
      <c r="C262" s="43"/>
      <c r="D262" s="43"/>
      <c r="E262" s="43"/>
      <c r="F262" s="43"/>
      <c r="G262" s="420"/>
      <c r="H262" s="420"/>
      <c r="I262" s="43"/>
      <c r="J262" s="43"/>
      <c r="K262" s="140"/>
      <c r="L262" s="43"/>
      <c r="M262" s="140"/>
      <c r="N262" s="140"/>
      <c r="O262" s="140"/>
      <c r="P262" s="140"/>
    </row>
    <row r="263">
      <c r="A263" s="43"/>
      <c r="B263" s="43"/>
      <c r="C263" s="43"/>
      <c r="D263" s="43"/>
      <c r="E263" s="43"/>
      <c r="F263" s="43"/>
      <c r="G263" s="420"/>
      <c r="H263" s="420"/>
      <c r="I263" s="43"/>
      <c r="J263" s="43"/>
      <c r="K263" s="140"/>
      <c r="L263" s="43"/>
      <c r="M263" s="140"/>
      <c r="N263" s="140"/>
      <c r="O263" s="140"/>
      <c r="P263" s="140"/>
    </row>
    <row r="264">
      <c r="A264" s="43"/>
      <c r="B264" s="43"/>
      <c r="C264" s="43"/>
      <c r="D264" s="43"/>
      <c r="E264" s="43"/>
      <c r="F264" s="43"/>
      <c r="G264" s="420"/>
      <c r="H264" s="420"/>
      <c r="I264" s="43"/>
      <c r="J264" s="43"/>
      <c r="K264" s="43"/>
      <c r="L264" s="140"/>
      <c r="M264" s="140"/>
      <c r="N264" s="140"/>
      <c r="O264" s="140"/>
      <c r="P264" s="140"/>
    </row>
    <row r="265">
      <c r="A265" s="43"/>
      <c r="B265" s="43"/>
      <c r="C265" s="43"/>
      <c r="D265" s="140"/>
      <c r="E265" s="43"/>
      <c r="F265" s="43"/>
      <c r="G265" s="420"/>
      <c r="H265" s="420"/>
      <c r="I265" s="43"/>
      <c r="J265" s="43"/>
      <c r="K265" s="140"/>
      <c r="L265" s="43"/>
      <c r="M265" s="140"/>
      <c r="N265" s="140"/>
      <c r="O265" s="140"/>
      <c r="P265" s="140"/>
    </row>
    <row r="266">
      <c r="A266" s="43"/>
      <c r="B266" s="43"/>
      <c r="C266" s="43"/>
      <c r="D266" s="43"/>
      <c r="E266" s="43"/>
      <c r="F266" s="43"/>
      <c r="G266" s="420"/>
      <c r="H266" s="420"/>
      <c r="I266" s="43"/>
      <c r="J266" s="43"/>
      <c r="K266" s="140"/>
      <c r="L266" s="43"/>
      <c r="M266" s="140"/>
      <c r="N266" s="140"/>
      <c r="O266" s="140"/>
      <c r="P266" s="140"/>
    </row>
    <row r="267">
      <c r="A267" s="43"/>
      <c r="B267" s="43"/>
      <c r="C267" s="43"/>
      <c r="D267" s="43"/>
      <c r="E267" s="43"/>
      <c r="F267" s="43"/>
      <c r="G267" s="420"/>
      <c r="H267" s="420"/>
      <c r="I267" s="43"/>
      <c r="J267" s="43"/>
      <c r="K267" s="43"/>
      <c r="L267" s="140"/>
      <c r="M267" s="140"/>
      <c r="N267" s="140"/>
      <c r="O267" s="140"/>
      <c r="P267" s="140"/>
    </row>
    <row r="268">
      <c r="A268" s="43"/>
      <c r="B268" s="43"/>
      <c r="C268" s="43"/>
      <c r="D268" s="43"/>
      <c r="E268" s="43"/>
      <c r="F268" s="43"/>
      <c r="G268" s="420"/>
      <c r="H268" s="420"/>
      <c r="I268" s="43"/>
      <c r="J268" s="43"/>
      <c r="K268" s="43"/>
      <c r="L268" s="140"/>
      <c r="M268" s="140"/>
      <c r="N268" s="140"/>
      <c r="O268" s="140"/>
      <c r="P268" s="140"/>
    </row>
    <row r="269">
      <c r="A269" s="43"/>
      <c r="B269" s="43"/>
      <c r="C269" s="43"/>
      <c r="D269" s="43"/>
      <c r="E269" s="43"/>
      <c r="F269" s="43"/>
      <c r="G269" s="420"/>
      <c r="H269" s="420"/>
      <c r="I269" s="43"/>
      <c r="J269" s="43"/>
      <c r="K269" s="140"/>
      <c r="L269" s="43"/>
      <c r="M269" s="140"/>
      <c r="N269" s="140"/>
      <c r="O269" s="140"/>
      <c r="P269" s="140"/>
    </row>
    <row r="270">
      <c r="A270" s="43"/>
      <c r="B270" s="43"/>
      <c r="C270" s="43"/>
      <c r="D270" s="43"/>
      <c r="E270" s="43"/>
      <c r="F270" s="43"/>
      <c r="G270" s="420"/>
      <c r="H270" s="420"/>
      <c r="I270" s="43"/>
      <c r="J270" s="43"/>
      <c r="K270" s="140"/>
      <c r="L270" s="43"/>
      <c r="M270" s="140"/>
      <c r="N270" s="140"/>
      <c r="O270" s="140"/>
      <c r="P270" s="140"/>
    </row>
    <row r="271">
      <c r="A271" s="43"/>
      <c r="B271" s="43"/>
      <c r="C271" s="43"/>
      <c r="D271" s="43"/>
      <c r="E271" s="43"/>
      <c r="F271" s="43"/>
      <c r="G271" s="420"/>
      <c r="H271" s="420"/>
      <c r="I271" s="43"/>
      <c r="J271" s="43"/>
      <c r="K271" s="43"/>
      <c r="L271" s="140"/>
      <c r="M271" s="140"/>
      <c r="N271" s="140"/>
      <c r="O271" s="140"/>
      <c r="P271" s="140"/>
    </row>
    <row r="272">
      <c r="A272" s="43"/>
      <c r="B272" s="43"/>
      <c r="C272" s="43"/>
      <c r="D272" s="43"/>
      <c r="E272" s="43"/>
      <c r="F272" s="43"/>
      <c r="G272" s="420"/>
      <c r="H272" s="420"/>
      <c r="I272" s="43"/>
      <c r="J272" s="43"/>
      <c r="K272" s="43"/>
      <c r="L272" s="140"/>
      <c r="M272" s="140"/>
      <c r="N272" s="140"/>
      <c r="O272" s="140"/>
      <c r="P272" s="140"/>
    </row>
    <row r="273">
      <c r="A273" s="43"/>
      <c r="B273" s="43"/>
      <c r="C273" s="43"/>
      <c r="D273" s="43"/>
      <c r="E273" s="43"/>
      <c r="F273" s="43"/>
      <c r="G273" s="420"/>
      <c r="H273" s="420"/>
      <c r="I273" s="43"/>
      <c r="J273" s="43"/>
      <c r="K273" s="140"/>
      <c r="L273" s="140"/>
      <c r="M273" s="140"/>
      <c r="N273" s="140"/>
      <c r="O273" s="140"/>
      <c r="P273" s="140"/>
    </row>
    <row r="274">
      <c r="A274" s="43"/>
      <c r="B274" s="43"/>
      <c r="C274" s="43"/>
      <c r="D274" s="43"/>
      <c r="E274" s="43"/>
      <c r="F274" s="43"/>
      <c r="G274" s="420"/>
      <c r="H274" s="420"/>
      <c r="I274" s="43"/>
      <c r="J274" s="43"/>
      <c r="K274" s="43"/>
      <c r="L274" s="140"/>
      <c r="M274" s="140"/>
      <c r="N274" s="140"/>
      <c r="O274" s="140"/>
      <c r="P274" s="140"/>
    </row>
    <row r="275">
      <c r="A275" s="43"/>
      <c r="B275" s="43"/>
      <c r="C275" s="43"/>
      <c r="D275" s="43"/>
      <c r="E275" s="43"/>
      <c r="F275" s="43"/>
      <c r="G275" s="420"/>
      <c r="H275" s="420"/>
      <c r="I275" s="43"/>
      <c r="J275" s="43"/>
      <c r="K275" s="43"/>
      <c r="L275" s="43"/>
      <c r="M275" s="140"/>
      <c r="N275" s="140"/>
      <c r="O275" s="140"/>
      <c r="P275" s="140"/>
    </row>
    <row r="276">
      <c r="A276" s="43"/>
      <c r="B276" s="43"/>
      <c r="C276" s="43"/>
      <c r="D276" s="43"/>
      <c r="E276" s="43"/>
      <c r="F276" s="43"/>
      <c r="G276" s="420"/>
      <c r="H276" s="420"/>
      <c r="I276" s="43"/>
      <c r="J276" s="43"/>
      <c r="K276" s="43"/>
      <c r="L276" s="43"/>
      <c r="M276" s="140"/>
      <c r="N276" s="140"/>
      <c r="O276" s="140"/>
      <c r="P276" s="140"/>
    </row>
    <row r="277">
      <c r="A277" s="43"/>
      <c r="B277" s="43"/>
      <c r="C277" s="43"/>
      <c r="D277" s="43"/>
      <c r="E277" s="43"/>
      <c r="F277" s="43"/>
      <c r="G277" s="420"/>
      <c r="H277" s="420"/>
      <c r="I277" s="43"/>
      <c r="J277" s="43"/>
      <c r="K277" s="43"/>
      <c r="L277" s="140"/>
      <c r="M277" s="140"/>
      <c r="N277" s="140"/>
      <c r="O277" s="140"/>
      <c r="P277" s="140"/>
    </row>
    <row r="278">
      <c r="A278" s="43"/>
      <c r="B278" s="43"/>
      <c r="C278" s="43"/>
      <c r="D278" s="43"/>
      <c r="E278" s="43"/>
      <c r="F278" s="43"/>
      <c r="G278" s="420"/>
      <c r="H278" s="420"/>
      <c r="I278" s="43"/>
      <c r="J278" s="43"/>
      <c r="K278" s="43"/>
      <c r="L278" s="140"/>
      <c r="M278" s="140"/>
      <c r="N278" s="140"/>
      <c r="O278" s="140"/>
      <c r="P278" s="140"/>
    </row>
    <row r="279">
      <c r="A279" s="43"/>
      <c r="B279" s="43"/>
      <c r="C279" s="43"/>
      <c r="D279" s="43"/>
      <c r="E279" s="43"/>
      <c r="F279" s="43"/>
      <c r="G279" s="420"/>
      <c r="H279" s="420"/>
      <c r="I279" s="43"/>
      <c r="J279" s="43"/>
      <c r="K279" s="140"/>
      <c r="L279" s="43"/>
      <c r="M279" s="140"/>
      <c r="N279" s="140"/>
      <c r="O279" s="140"/>
      <c r="P279" s="140"/>
    </row>
    <row r="280">
      <c r="A280" s="43"/>
      <c r="B280" s="43"/>
      <c r="C280" s="43"/>
      <c r="D280" s="43"/>
      <c r="E280" s="43"/>
      <c r="F280" s="43"/>
      <c r="G280" s="420"/>
      <c r="H280" s="420"/>
      <c r="I280" s="43"/>
      <c r="J280" s="43"/>
      <c r="K280" s="43"/>
      <c r="L280" s="43"/>
      <c r="M280" s="140"/>
      <c r="N280" s="140"/>
      <c r="O280" s="140"/>
      <c r="P280" s="140"/>
    </row>
    <row r="281">
      <c r="A281" s="43"/>
      <c r="B281" s="43"/>
      <c r="C281" s="43"/>
      <c r="D281" s="43"/>
      <c r="E281" s="43"/>
      <c r="F281" s="43"/>
      <c r="G281" s="420"/>
      <c r="H281" s="420"/>
      <c r="I281" s="43"/>
      <c r="J281" s="43"/>
      <c r="K281" s="43"/>
      <c r="L281" s="140"/>
      <c r="M281" s="140"/>
      <c r="N281" s="140"/>
      <c r="O281" s="140"/>
      <c r="P281" s="140"/>
    </row>
    <row r="282">
      <c r="A282" s="43"/>
      <c r="B282" s="43"/>
      <c r="C282" s="43"/>
      <c r="D282" s="43"/>
      <c r="E282" s="43"/>
      <c r="F282" s="43"/>
      <c r="G282" s="420"/>
      <c r="H282" s="420"/>
      <c r="I282" s="43"/>
      <c r="J282" s="43"/>
      <c r="K282" s="140"/>
      <c r="L282" s="43"/>
      <c r="M282" s="140"/>
      <c r="N282" s="140"/>
      <c r="O282" s="140"/>
      <c r="P282" s="140"/>
    </row>
    <row r="283">
      <c r="A283" s="43"/>
      <c r="B283" s="43"/>
      <c r="C283" s="43"/>
      <c r="D283" s="43"/>
      <c r="E283" s="43"/>
      <c r="F283" s="43"/>
      <c r="G283" s="420"/>
      <c r="H283" s="420"/>
      <c r="I283" s="43"/>
      <c r="J283" s="43"/>
      <c r="K283" s="140"/>
      <c r="L283" s="43"/>
      <c r="M283" s="140"/>
      <c r="N283" s="140"/>
      <c r="O283" s="140"/>
      <c r="P283" s="140"/>
    </row>
    <row r="284">
      <c r="A284" s="43"/>
      <c r="B284" s="43"/>
      <c r="C284" s="43"/>
      <c r="D284" s="43"/>
      <c r="E284" s="43"/>
      <c r="F284" s="43"/>
      <c r="G284" s="420"/>
      <c r="H284" s="420"/>
      <c r="I284" s="43"/>
      <c r="J284" s="43"/>
      <c r="K284" s="43"/>
      <c r="L284" s="140"/>
      <c r="M284" s="140"/>
      <c r="N284" s="140"/>
      <c r="O284" s="140"/>
      <c r="P284" s="140"/>
    </row>
    <row r="285">
      <c r="A285" s="43"/>
      <c r="B285" s="43"/>
      <c r="C285" s="43"/>
      <c r="D285" s="43"/>
      <c r="E285" s="43"/>
      <c r="F285" s="43"/>
      <c r="G285" s="420"/>
      <c r="H285" s="420"/>
      <c r="I285" s="43"/>
      <c r="J285" s="43"/>
      <c r="K285" s="43"/>
      <c r="L285" s="43"/>
      <c r="M285" s="140"/>
      <c r="N285" s="140"/>
      <c r="O285" s="140"/>
      <c r="P285" s="140"/>
    </row>
    <row r="286">
      <c r="A286" s="43"/>
      <c r="B286" s="43"/>
      <c r="C286" s="43"/>
      <c r="D286" s="43"/>
      <c r="E286" s="43"/>
      <c r="F286" s="43"/>
      <c r="G286" s="420"/>
      <c r="H286" s="419"/>
      <c r="I286" s="43"/>
      <c r="J286" s="43"/>
      <c r="K286" s="140"/>
      <c r="L286" s="43"/>
      <c r="M286" s="140"/>
      <c r="N286" s="140"/>
      <c r="O286" s="140"/>
      <c r="P286" s="140"/>
    </row>
    <row r="287">
      <c r="A287" s="43"/>
      <c r="B287" s="43"/>
      <c r="C287" s="43"/>
      <c r="D287" s="43"/>
      <c r="E287" s="43"/>
      <c r="F287" s="43"/>
      <c r="G287" s="420"/>
      <c r="H287" s="419"/>
      <c r="I287" s="43"/>
      <c r="J287" s="43"/>
      <c r="K287" s="140"/>
      <c r="L287" s="43"/>
      <c r="M287" s="140"/>
      <c r="N287" s="140"/>
      <c r="O287" s="140"/>
      <c r="P287" s="140"/>
    </row>
    <row r="288">
      <c r="A288" s="43"/>
      <c r="B288" s="43"/>
      <c r="C288" s="43"/>
      <c r="D288" s="43"/>
      <c r="E288" s="43"/>
      <c r="F288" s="43"/>
      <c r="G288" s="420"/>
      <c r="H288" s="419"/>
      <c r="I288" s="43"/>
      <c r="J288" s="43"/>
      <c r="K288" s="43"/>
      <c r="L288" s="140"/>
      <c r="M288" s="140"/>
      <c r="N288" s="140"/>
      <c r="O288" s="140"/>
      <c r="P288" s="140"/>
    </row>
    <row r="289">
      <c r="A289" s="43"/>
      <c r="B289" s="43"/>
      <c r="C289" s="43"/>
      <c r="D289" s="43"/>
      <c r="E289" s="43"/>
      <c r="F289" s="43"/>
      <c r="G289" s="420"/>
      <c r="H289" s="419"/>
      <c r="I289" s="43"/>
      <c r="J289" s="43"/>
      <c r="K289" s="43"/>
      <c r="L289" s="140"/>
      <c r="M289" s="140"/>
      <c r="N289" s="140"/>
      <c r="O289" s="140"/>
      <c r="P289" s="140"/>
    </row>
    <row r="290">
      <c r="A290" s="43"/>
      <c r="B290" s="43"/>
      <c r="C290" s="43"/>
      <c r="D290" s="43"/>
      <c r="E290" s="43"/>
      <c r="F290" s="43"/>
      <c r="G290" s="420"/>
      <c r="H290" s="419"/>
      <c r="I290" s="43"/>
      <c r="J290" s="43"/>
      <c r="K290" s="43"/>
      <c r="L290" s="140"/>
      <c r="M290" s="140"/>
      <c r="N290" s="140"/>
      <c r="O290" s="140"/>
      <c r="P290" s="140"/>
    </row>
    <row r="291">
      <c r="A291" s="43"/>
      <c r="B291" s="43"/>
      <c r="C291" s="43"/>
      <c r="D291" s="43"/>
      <c r="E291" s="43"/>
      <c r="F291" s="43"/>
      <c r="G291" s="420"/>
      <c r="H291" s="419"/>
      <c r="I291" s="43"/>
      <c r="J291" s="43"/>
      <c r="K291" s="43"/>
      <c r="L291" s="140"/>
      <c r="M291" s="140"/>
      <c r="N291" s="140"/>
      <c r="O291" s="140"/>
      <c r="P291" s="140"/>
    </row>
    <row r="292">
      <c r="A292" s="43"/>
      <c r="B292" s="43"/>
      <c r="C292" s="43"/>
      <c r="D292" s="43"/>
      <c r="E292" s="43"/>
      <c r="F292" s="43"/>
      <c r="G292" s="420"/>
      <c r="H292" s="419"/>
      <c r="I292" s="43"/>
      <c r="J292" s="43"/>
      <c r="K292" s="43"/>
      <c r="L292" s="43"/>
      <c r="M292" s="140"/>
      <c r="N292" s="140"/>
      <c r="O292" s="140"/>
      <c r="P292" s="140"/>
    </row>
    <row r="293">
      <c r="A293" s="43"/>
      <c r="B293" s="43"/>
      <c r="C293" s="43"/>
      <c r="D293" s="43"/>
      <c r="E293" s="43"/>
      <c r="F293" s="43"/>
      <c r="G293" s="420"/>
      <c r="H293" s="419"/>
      <c r="I293" s="43"/>
      <c r="J293" s="43"/>
      <c r="K293" s="43"/>
      <c r="L293" s="140"/>
      <c r="M293" s="140"/>
      <c r="N293" s="140"/>
      <c r="O293" s="140"/>
      <c r="P293" s="140"/>
    </row>
    <row r="294">
      <c r="A294" s="43"/>
      <c r="B294" s="43"/>
      <c r="C294" s="43"/>
      <c r="D294" s="43"/>
      <c r="E294" s="43"/>
      <c r="F294" s="43"/>
      <c r="G294" s="420"/>
      <c r="H294" s="419"/>
      <c r="I294" s="43"/>
      <c r="J294" s="43"/>
      <c r="K294" s="140"/>
      <c r="L294" s="43"/>
      <c r="M294" s="140"/>
      <c r="N294" s="140"/>
      <c r="O294" s="140"/>
      <c r="P294" s="140"/>
    </row>
    <row r="295">
      <c r="A295" s="43"/>
      <c r="B295" s="43"/>
      <c r="C295" s="43"/>
      <c r="D295" s="43"/>
      <c r="E295" s="43"/>
      <c r="F295" s="43"/>
      <c r="G295" s="420"/>
      <c r="H295" s="419"/>
      <c r="I295" s="43"/>
      <c r="J295" s="43"/>
      <c r="K295" s="43"/>
      <c r="L295" s="140"/>
      <c r="M295" s="140"/>
      <c r="N295" s="140"/>
      <c r="O295" s="140"/>
      <c r="P295" s="140"/>
    </row>
    <row r="296">
      <c r="A296" s="43"/>
      <c r="B296" s="43"/>
      <c r="C296" s="43"/>
      <c r="D296" s="43"/>
      <c r="E296" s="43"/>
      <c r="F296" s="43"/>
      <c r="G296" s="420"/>
      <c r="H296" s="419"/>
      <c r="I296" s="43"/>
      <c r="J296" s="43"/>
      <c r="K296" s="43"/>
      <c r="L296" s="140"/>
      <c r="M296" s="140"/>
      <c r="N296" s="140"/>
      <c r="O296" s="140"/>
      <c r="P296" s="140"/>
    </row>
    <row r="297">
      <c r="A297" s="43"/>
      <c r="B297" s="43"/>
      <c r="C297" s="43"/>
      <c r="D297" s="140"/>
      <c r="E297" s="43"/>
      <c r="F297" s="43"/>
      <c r="G297" s="420"/>
      <c r="H297" s="419"/>
      <c r="I297" s="43"/>
      <c r="J297" s="43"/>
      <c r="K297" s="140"/>
      <c r="L297" s="140"/>
      <c r="M297" s="140"/>
      <c r="N297" s="140"/>
      <c r="O297" s="140"/>
      <c r="P297" s="140"/>
    </row>
    <row r="298">
      <c r="A298" s="43"/>
      <c r="B298" s="43"/>
      <c r="C298" s="43"/>
      <c r="D298" s="43"/>
      <c r="E298" s="43"/>
      <c r="F298" s="43"/>
      <c r="G298" s="420"/>
      <c r="H298" s="419"/>
      <c r="I298" s="43"/>
      <c r="J298" s="43"/>
      <c r="K298" s="43"/>
      <c r="L298" s="140"/>
      <c r="M298" s="140"/>
      <c r="N298" s="140"/>
      <c r="O298" s="140"/>
      <c r="P298" s="140"/>
    </row>
    <row r="299">
      <c r="A299" s="43"/>
      <c r="B299" s="43"/>
      <c r="C299" s="43"/>
      <c r="D299" s="43"/>
      <c r="E299" s="43"/>
      <c r="F299" s="43"/>
      <c r="G299" s="420"/>
      <c r="H299" s="419"/>
      <c r="I299" s="43"/>
      <c r="J299" s="43"/>
      <c r="K299" s="43"/>
      <c r="L299" s="140"/>
      <c r="M299" s="140"/>
      <c r="N299" s="140"/>
      <c r="O299" s="140"/>
      <c r="P299" s="140"/>
    </row>
    <row r="300">
      <c r="A300" s="43"/>
      <c r="B300" s="43"/>
      <c r="C300" s="43"/>
      <c r="D300" s="43"/>
      <c r="E300" s="43"/>
      <c r="F300" s="43"/>
      <c r="G300" s="420"/>
      <c r="H300" s="419"/>
      <c r="I300" s="43"/>
      <c r="J300" s="43"/>
      <c r="K300" s="43"/>
      <c r="L300" s="140"/>
      <c r="M300" s="140"/>
      <c r="N300" s="140"/>
      <c r="O300" s="140"/>
      <c r="P300" s="140"/>
    </row>
    <row r="301">
      <c r="A301" s="43"/>
      <c r="B301" s="43"/>
      <c r="C301" s="43"/>
      <c r="D301" s="43"/>
      <c r="E301" s="43"/>
      <c r="F301" s="43"/>
      <c r="G301" s="420"/>
      <c r="H301" s="419"/>
      <c r="I301" s="43"/>
      <c r="J301" s="43"/>
      <c r="K301" s="43"/>
      <c r="L301" s="140"/>
      <c r="M301" s="140"/>
      <c r="N301" s="140"/>
      <c r="O301" s="140"/>
      <c r="P301" s="140"/>
    </row>
    <row r="302">
      <c r="A302" s="421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</row>
    <row r="303">
      <c r="A303" s="140"/>
      <c r="B303" s="43"/>
      <c r="C303" s="43"/>
      <c r="D303" s="43"/>
      <c r="E303" s="43"/>
      <c r="F303" s="43"/>
      <c r="G303" s="419"/>
      <c r="H303" s="419"/>
      <c r="I303" s="43"/>
      <c r="J303" s="43"/>
      <c r="K303" s="43"/>
      <c r="L303" s="43"/>
      <c r="M303" s="140"/>
      <c r="N303" s="140"/>
      <c r="O303" s="140"/>
      <c r="P303" s="140"/>
    </row>
    <row r="304">
      <c r="A304" s="140"/>
      <c r="B304" s="43"/>
      <c r="C304" s="43"/>
      <c r="D304" s="43"/>
      <c r="E304" s="43"/>
      <c r="F304" s="43"/>
      <c r="G304" s="419"/>
      <c r="H304" s="419"/>
      <c r="I304" s="43"/>
      <c r="J304" s="43"/>
      <c r="K304" s="43"/>
      <c r="L304" s="43"/>
      <c r="M304" s="140"/>
      <c r="N304" s="140"/>
      <c r="O304" s="140"/>
      <c r="P304" s="140"/>
    </row>
    <row r="305">
      <c r="A305" s="140"/>
      <c r="B305" s="43"/>
      <c r="C305" s="43"/>
      <c r="D305" s="43"/>
      <c r="E305" s="43"/>
      <c r="F305" s="43"/>
      <c r="G305" s="419"/>
      <c r="H305" s="419"/>
      <c r="I305" s="43"/>
      <c r="J305" s="43"/>
      <c r="K305" s="43"/>
      <c r="L305" s="43"/>
      <c r="M305" s="140"/>
      <c r="N305" s="140"/>
      <c r="O305" s="140"/>
      <c r="P305" s="140"/>
    </row>
    <row r="306">
      <c r="A306" s="43"/>
      <c r="B306" s="43"/>
      <c r="C306" s="43"/>
      <c r="D306" s="43"/>
      <c r="E306" s="43"/>
      <c r="F306" s="422"/>
      <c r="G306" s="419"/>
      <c r="H306" s="419"/>
      <c r="I306" s="43"/>
      <c r="J306" s="43"/>
      <c r="K306" s="43"/>
      <c r="L306" s="43"/>
      <c r="M306" s="140"/>
      <c r="N306" s="140"/>
      <c r="O306" s="140"/>
      <c r="P306" s="140"/>
    </row>
    <row r="307">
      <c r="A307" s="43"/>
      <c r="B307" s="43"/>
      <c r="C307" s="43"/>
      <c r="D307" s="43"/>
      <c r="E307" s="43"/>
      <c r="F307" s="43"/>
      <c r="G307" s="419"/>
      <c r="H307" s="419"/>
      <c r="I307" s="43"/>
      <c r="J307" s="43"/>
      <c r="K307" s="43"/>
      <c r="L307" s="43"/>
      <c r="M307" s="140"/>
      <c r="N307" s="140"/>
      <c r="O307" s="140"/>
      <c r="P307" s="140"/>
    </row>
    <row r="308">
      <c r="A308" s="43"/>
      <c r="B308" s="43"/>
      <c r="C308" s="43"/>
      <c r="D308" s="43"/>
      <c r="E308" s="43"/>
      <c r="F308" s="422"/>
      <c r="G308" s="419"/>
      <c r="H308" s="419"/>
      <c r="I308" s="43"/>
      <c r="J308" s="43"/>
      <c r="K308" s="43"/>
      <c r="L308" s="43"/>
      <c r="M308" s="140"/>
      <c r="N308" s="140"/>
      <c r="O308" s="140"/>
      <c r="P308" s="140"/>
    </row>
    <row r="309">
      <c r="A309" s="43"/>
      <c r="B309" s="43"/>
      <c r="C309" s="43"/>
      <c r="D309" s="43"/>
      <c r="E309" s="43"/>
      <c r="F309" s="43"/>
      <c r="G309" s="419"/>
      <c r="H309" s="419"/>
      <c r="I309" s="43"/>
      <c r="J309" s="43"/>
      <c r="K309" s="43"/>
      <c r="L309" s="43"/>
      <c r="M309" s="140"/>
      <c r="N309" s="140"/>
      <c r="O309" s="140"/>
      <c r="P309" s="140"/>
    </row>
    <row r="310">
      <c r="A310" s="43"/>
      <c r="B310" s="43"/>
      <c r="C310" s="43"/>
      <c r="D310" s="43"/>
      <c r="E310" s="43"/>
      <c r="F310" s="423"/>
      <c r="G310" s="419"/>
      <c r="H310" s="419"/>
      <c r="I310" s="43"/>
      <c r="J310" s="43"/>
      <c r="K310" s="43"/>
      <c r="L310" s="43"/>
      <c r="M310" s="140"/>
      <c r="N310" s="140"/>
      <c r="O310" s="140"/>
      <c r="P310" s="140"/>
    </row>
    <row r="311">
      <c r="A311" s="43"/>
      <c r="B311" s="43"/>
      <c r="C311" s="43"/>
      <c r="D311" s="43"/>
      <c r="E311" s="43"/>
      <c r="F311" s="422"/>
      <c r="G311" s="419"/>
      <c r="H311" s="419"/>
      <c r="I311" s="43"/>
      <c r="J311" s="43"/>
      <c r="K311" s="43"/>
      <c r="L311" s="43"/>
      <c r="M311" s="140"/>
      <c r="N311" s="140"/>
      <c r="O311" s="140"/>
      <c r="P311" s="140"/>
    </row>
    <row r="312">
      <c r="A312" s="43"/>
      <c r="B312" s="43"/>
      <c r="C312" s="43"/>
      <c r="D312" s="43"/>
      <c r="E312" s="43"/>
      <c r="F312" s="43"/>
      <c r="G312" s="419"/>
      <c r="H312" s="424"/>
      <c r="I312" s="43"/>
      <c r="J312" s="43"/>
      <c r="K312" s="43"/>
      <c r="L312" s="43"/>
      <c r="M312" s="140"/>
      <c r="N312" s="140"/>
      <c r="O312" s="140"/>
      <c r="P312" s="140"/>
    </row>
    <row r="313">
      <c r="A313" s="43"/>
      <c r="B313" s="43"/>
      <c r="C313" s="43"/>
      <c r="D313" s="43"/>
      <c r="E313" s="43"/>
      <c r="F313" s="43"/>
      <c r="G313" s="419"/>
      <c r="H313" s="419"/>
      <c r="I313" s="43"/>
      <c r="J313" s="43"/>
      <c r="K313" s="43"/>
      <c r="L313" s="43"/>
      <c r="M313" s="140"/>
      <c r="N313" s="140"/>
      <c r="O313" s="140"/>
      <c r="P313" s="140"/>
    </row>
    <row r="314">
      <c r="A314" s="43"/>
      <c r="B314" s="43"/>
      <c r="C314" s="43"/>
      <c r="D314" s="43"/>
      <c r="E314" s="43"/>
      <c r="F314" s="43"/>
      <c r="G314" s="419"/>
      <c r="H314" s="419"/>
      <c r="I314" s="43"/>
      <c r="J314" s="43"/>
      <c r="K314" s="43"/>
      <c r="L314" s="43"/>
      <c r="M314" s="140"/>
      <c r="N314" s="140"/>
      <c r="O314" s="140"/>
      <c r="P314" s="140"/>
    </row>
    <row r="315">
      <c r="A315" s="43"/>
      <c r="B315" s="43"/>
      <c r="C315" s="43"/>
      <c r="D315" s="43"/>
      <c r="E315" s="43"/>
      <c r="F315" s="43"/>
      <c r="G315" s="419"/>
      <c r="H315" s="419"/>
      <c r="I315" s="43"/>
      <c r="J315" s="43"/>
      <c r="K315" s="43"/>
      <c r="L315" s="43"/>
      <c r="M315" s="140"/>
      <c r="N315" s="140"/>
      <c r="O315" s="140"/>
      <c r="P315" s="140"/>
    </row>
    <row r="316">
      <c r="A316" s="43"/>
      <c r="B316" s="43"/>
      <c r="C316" s="43"/>
      <c r="D316" s="43"/>
      <c r="E316" s="43"/>
      <c r="F316" s="43"/>
      <c r="G316" s="419"/>
      <c r="H316" s="419"/>
      <c r="I316" s="43"/>
      <c r="J316" s="43"/>
      <c r="K316" s="43"/>
      <c r="L316" s="43"/>
      <c r="M316" s="140"/>
      <c r="N316" s="140"/>
      <c r="O316" s="140"/>
      <c r="P316" s="140"/>
    </row>
    <row r="317">
      <c r="A317" s="43"/>
      <c r="B317" s="43"/>
      <c r="C317" s="43"/>
      <c r="D317" s="43"/>
      <c r="E317" s="43"/>
      <c r="F317" s="140"/>
      <c r="G317" s="419"/>
      <c r="H317" s="419"/>
      <c r="I317" s="43"/>
      <c r="J317" s="43"/>
      <c r="K317" s="43"/>
      <c r="L317" s="43"/>
      <c r="M317" s="140"/>
      <c r="N317" s="140"/>
      <c r="O317" s="140"/>
      <c r="P317" s="140"/>
    </row>
    <row r="318">
      <c r="A318" s="43"/>
      <c r="B318" s="43"/>
      <c r="C318" s="43"/>
      <c r="D318" s="43"/>
      <c r="E318" s="43"/>
      <c r="F318" s="43"/>
      <c r="G318" s="419"/>
      <c r="H318" s="419"/>
      <c r="I318" s="43"/>
      <c r="J318" s="43"/>
      <c r="K318" s="43"/>
      <c r="L318" s="43"/>
      <c r="M318" s="140"/>
      <c r="N318" s="140"/>
      <c r="O318" s="140"/>
      <c r="P318" s="140"/>
    </row>
    <row r="319">
      <c r="A319" s="43"/>
      <c r="B319" s="43"/>
      <c r="C319" s="43"/>
      <c r="D319" s="43"/>
      <c r="E319" s="43"/>
      <c r="F319" s="43"/>
      <c r="G319" s="419"/>
      <c r="H319" s="419"/>
      <c r="I319" s="43"/>
      <c r="J319" s="43"/>
      <c r="K319" s="43"/>
      <c r="L319" s="43"/>
      <c r="M319" s="140"/>
      <c r="N319" s="140"/>
      <c r="O319" s="140"/>
      <c r="P319" s="140"/>
    </row>
    <row r="320">
      <c r="A320" s="43"/>
      <c r="B320" s="43"/>
      <c r="C320" s="43"/>
      <c r="D320" s="43"/>
      <c r="E320" s="43"/>
      <c r="F320" s="43"/>
      <c r="G320" s="419"/>
      <c r="H320" s="419"/>
      <c r="I320" s="43"/>
      <c r="J320" s="43"/>
      <c r="K320" s="43"/>
      <c r="L320" s="43"/>
      <c r="M320" s="140"/>
      <c r="N320" s="140"/>
      <c r="O320" s="140"/>
      <c r="P320" s="140"/>
    </row>
    <row r="321">
      <c r="A321" s="43"/>
      <c r="B321" s="43"/>
      <c r="C321" s="43"/>
      <c r="D321" s="43"/>
      <c r="E321" s="43"/>
      <c r="F321" s="43"/>
      <c r="G321" s="419"/>
      <c r="H321" s="419"/>
      <c r="I321" s="43"/>
      <c r="J321" s="43"/>
      <c r="K321" s="43"/>
      <c r="L321" s="43"/>
      <c r="M321" s="140"/>
      <c r="N321" s="140"/>
      <c r="O321" s="140"/>
      <c r="P321" s="140"/>
    </row>
    <row r="322">
      <c r="A322" s="43"/>
      <c r="B322" s="43"/>
      <c r="C322" s="43"/>
      <c r="D322" s="43"/>
      <c r="E322" s="43"/>
      <c r="F322" s="43"/>
      <c r="G322" s="419"/>
      <c r="H322" s="419"/>
      <c r="I322" s="43"/>
      <c r="J322" s="43"/>
      <c r="K322" s="43"/>
      <c r="L322" s="43"/>
      <c r="M322" s="140"/>
      <c r="N322" s="140"/>
      <c r="O322" s="140"/>
      <c r="P322" s="140"/>
    </row>
    <row r="323">
      <c r="A323" s="43"/>
      <c r="B323" s="43"/>
      <c r="C323" s="43"/>
      <c r="D323" s="43"/>
      <c r="E323" s="43"/>
      <c r="F323" s="43"/>
      <c r="G323" s="419"/>
      <c r="H323" s="419"/>
      <c r="I323" s="43"/>
      <c r="J323" s="43"/>
      <c r="K323" s="43"/>
      <c r="L323" s="43"/>
      <c r="M323" s="140"/>
      <c r="N323" s="140"/>
      <c r="O323" s="140"/>
      <c r="P323" s="140"/>
    </row>
    <row r="324">
      <c r="A324" s="43"/>
      <c r="B324" s="43"/>
      <c r="C324" s="43"/>
      <c r="D324" s="43"/>
      <c r="E324" s="43"/>
      <c r="F324" s="43"/>
      <c r="G324" s="419"/>
      <c r="H324" s="419"/>
      <c r="I324" s="43"/>
      <c r="J324" s="43"/>
      <c r="K324" s="43"/>
      <c r="L324" s="43"/>
      <c r="M324" s="140"/>
      <c r="N324" s="140"/>
      <c r="O324" s="140"/>
      <c r="P324" s="140"/>
    </row>
    <row r="325">
      <c r="A325" s="43"/>
      <c r="B325" s="43"/>
      <c r="C325" s="43"/>
      <c r="D325" s="43"/>
      <c r="E325" s="43"/>
      <c r="F325" s="43"/>
      <c r="G325" s="419"/>
      <c r="H325" s="419"/>
      <c r="I325" s="43"/>
      <c r="J325" s="43"/>
      <c r="K325" s="43"/>
      <c r="L325" s="43"/>
      <c r="M325" s="140"/>
      <c r="N325" s="140"/>
      <c r="O325" s="140"/>
      <c r="P325" s="140"/>
    </row>
    <row r="326">
      <c r="A326" s="43"/>
      <c r="B326" s="43"/>
      <c r="C326" s="43"/>
      <c r="D326" s="43"/>
      <c r="E326" s="43"/>
      <c r="F326" s="43"/>
      <c r="G326" s="419"/>
      <c r="H326" s="419"/>
      <c r="I326" s="43"/>
      <c r="J326" s="43"/>
      <c r="K326" s="43"/>
      <c r="L326" s="43"/>
      <c r="M326" s="140"/>
      <c r="N326" s="140"/>
      <c r="O326" s="140"/>
      <c r="P326" s="140"/>
    </row>
    <row r="327">
      <c r="A327" s="43"/>
      <c r="B327" s="43"/>
      <c r="C327" s="43"/>
      <c r="D327" s="43"/>
      <c r="E327" s="43"/>
      <c r="F327" s="43"/>
      <c r="G327" s="424"/>
      <c r="H327" s="419"/>
      <c r="I327" s="43"/>
      <c r="J327" s="43"/>
      <c r="K327" s="43"/>
      <c r="L327" s="43"/>
      <c r="M327" s="140"/>
      <c r="N327" s="140"/>
      <c r="O327" s="140"/>
      <c r="P327" s="140"/>
    </row>
    <row r="328">
      <c r="A328" s="43"/>
      <c r="B328" s="43"/>
      <c r="C328" s="43"/>
      <c r="D328" s="43"/>
      <c r="E328" s="43"/>
      <c r="F328" s="43"/>
      <c r="G328" s="419"/>
      <c r="H328" s="419"/>
      <c r="I328" s="43"/>
      <c r="J328" s="43"/>
      <c r="K328" s="43"/>
      <c r="L328" s="43"/>
      <c r="M328" s="140"/>
      <c r="N328" s="140"/>
      <c r="O328" s="140"/>
      <c r="P328" s="140"/>
    </row>
    <row r="329">
      <c r="A329" s="43"/>
      <c r="B329" s="43"/>
      <c r="C329" s="43"/>
      <c r="D329" s="43"/>
      <c r="E329" s="43"/>
      <c r="F329" s="43"/>
      <c r="G329" s="419"/>
      <c r="H329" s="419"/>
      <c r="I329" s="43"/>
      <c r="J329" s="43"/>
      <c r="K329" s="43"/>
      <c r="L329" s="43"/>
      <c r="M329" s="140"/>
      <c r="N329" s="140"/>
      <c r="O329" s="140"/>
      <c r="P329" s="140"/>
    </row>
    <row r="330">
      <c r="A330" s="43"/>
      <c r="B330" s="43"/>
      <c r="C330" s="43"/>
      <c r="D330" s="43"/>
      <c r="E330" s="43"/>
      <c r="F330" s="43"/>
      <c r="G330" s="419"/>
      <c r="H330" s="419"/>
      <c r="I330" s="43"/>
      <c r="J330" s="43"/>
      <c r="K330" s="43"/>
      <c r="L330" s="43"/>
      <c r="M330" s="140"/>
      <c r="N330" s="140"/>
      <c r="O330" s="140"/>
      <c r="P330" s="140"/>
    </row>
    <row r="331">
      <c r="A331" s="43"/>
      <c r="B331" s="43"/>
      <c r="C331" s="43"/>
      <c r="D331" s="43"/>
      <c r="E331" s="43"/>
      <c r="F331" s="43"/>
      <c r="G331" s="419"/>
      <c r="H331" s="419"/>
      <c r="I331" s="43"/>
      <c r="J331" s="43"/>
      <c r="K331" s="43"/>
      <c r="L331" s="43"/>
      <c r="M331" s="140"/>
      <c r="N331" s="140"/>
      <c r="O331" s="140"/>
      <c r="P331" s="140"/>
    </row>
    <row r="332">
      <c r="A332" s="43"/>
      <c r="B332" s="43"/>
      <c r="C332" s="43"/>
      <c r="D332" s="43"/>
      <c r="E332" s="43"/>
      <c r="F332" s="43"/>
      <c r="G332" s="419"/>
      <c r="H332" s="419"/>
      <c r="I332" s="43"/>
      <c r="J332" s="43"/>
      <c r="K332" s="43"/>
      <c r="L332" s="43"/>
      <c r="M332" s="140"/>
      <c r="N332" s="140"/>
      <c r="O332" s="140"/>
      <c r="P332" s="140"/>
    </row>
    <row r="333">
      <c r="A333" s="43"/>
      <c r="B333" s="43"/>
      <c r="C333" s="43"/>
      <c r="D333" s="43"/>
      <c r="E333" s="43"/>
      <c r="F333" s="43"/>
      <c r="G333" s="419"/>
      <c r="H333" s="419"/>
      <c r="I333" s="43"/>
      <c r="J333" s="43"/>
      <c r="K333" s="43"/>
      <c r="L333" s="43"/>
      <c r="M333" s="140"/>
      <c r="N333" s="140"/>
      <c r="O333" s="140"/>
      <c r="P333" s="140"/>
    </row>
    <row r="334">
      <c r="A334" s="43"/>
      <c r="B334" s="43"/>
      <c r="C334" s="43"/>
      <c r="D334" s="43"/>
      <c r="E334" s="43"/>
      <c r="F334" s="43"/>
      <c r="G334" s="419"/>
      <c r="H334" s="419"/>
      <c r="I334" s="43"/>
      <c r="J334" s="43"/>
      <c r="K334" s="43"/>
      <c r="L334" s="43"/>
      <c r="M334" s="140"/>
      <c r="N334" s="140"/>
      <c r="O334" s="140"/>
      <c r="P334" s="140"/>
    </row>
    <row r="335">
      <c r="A335" s="43"/>
      <c r="B335" s="43"/>
      <c r="C335" s="43"/>
      <c r="D335" s="43"/>
      <c r="E335" s="43"/>
      <c r="F335" s="43"/>
      <c r="G335" s="419"/>
      <c r="H335" s="419"/>
      <c r="I335" s="43"/>
      <c r="J335" s="43"/>
      <c r="K335" s="43"/>
      <c r="L335" s="43"/>
      <c r="M335" s="140"/>
      <c r="N335" s="140"/>
      <c r="O335" s="140"/>
      <c r="P335" s="140"/>
    </row>
    <row r="336">
      <c r="A336" s="43"/>
      <c r="B336" s="43"/>
      <c r="C336" s="43"/>
      <c r="D336" s="43"/>
      <c r="E336" s="43"/>
      <c r="F336" s="43"/>
      <c r="G336" s="419"/>
      <c r="H336" s="419"/>
      <c r="I336" s="43"/>
      <c r="J336" s="43"/>
      <c r="K336" s="43"/>
      <c r="L336" s="43"/>
      <c r="M336" s="140"/>
      <c r="N336" s="140"/>
      <c r="O336" s="140"/>
      <c r="P336" s="140"/>
    </row>
    <row r="337">
      <c r="A337" s="43"/>
      <c r="B337" s="43"/>
      <c r="C337" s="43"/>
      <c r="D337" s="43"/>
      <c r="E337" s="43"/>
      <c r="F337" s="43"/>
      <c r="G337" s="419"/>
      <c r="H337" s="419"/>
      <c r="I337" s="43"/>
      <c r="J337" s="43"/>
      <c r="K337" s="43"/>
      <c r="L337" s="43"/>
      <c r="M337" s="140"/>
      <c r="N337" s="140"/>
      <c r="O337" s="140"/>
      <c r="P337" s="140"/>
    </row>
    <row r="338">
      <c r="A338" s="43"/>
      <c r="B338" s="43"/>
      <c r="C338" s="43"/>
      <c r="D338" s="43"/>
      <c r="E338" s="43"/>
      <c r="F338" s="43"/>
      <c r="G338" s="419"/>
      <c r="H338" s="419"/>
      <c r="I338" s="43"/>
      <c r="J338" s="43"/>
      <c r="K338" s="43"/>
      <c r="L338" s="43"/>
      <c r="M338" s="140"/>
      <c r="N338" s="140"/>
      <c r="O338" s="140"/>
      <c r="P338" s="140"/>
    </row>
    <row r="339">
      <c r="A339" s="43"/>
      <c r="B339" s="43"/>
      <c r="C339" s="43"/>
      <c r="D339" s="43"/>
      <c r="E339" s="43"/>
      <c r="F339" s="43"/>
      <c r="G339" s="424"/>
      <c r="H339" s="419"/>
      <c r="I339" s="43"/>
      <c r="J339" s="43"/>
      <c r="K339" s="43"/>
      <c r="L339" s="43"/>
      <c r="M339" s="140"/>
      <c r="N339" s="140"/>
      <c r="O339" s="140"/>
      <c r="P339" s="140"/>
    </row>
    <row r="340">
      <c r="A340" s="43"/>
      <c r="B340" s="43"/>
      <c r="C340" s="43"/>
      <c r="D340" s="43"/>
      <c r="E340" s="43"/>
      <c r="F340" s="43"/>
      <c r="G340" s="424"/>
      <c r="H340" s="419"/>
      <c r="I340" s="43"/>
      <c r="J340" s="43"/>
      <c r="K340" s="43"/>
      <c r="L340" s="43"/>
      <c r="M340" s="140"/>
      <c r="N340" s="140"/>
      <c r="O340" s="140"/>
      <c r="P340" s="140"/>
    </row>
    <row r="341">
      <c r="A341" s="43"/>
      <c r="B341" s="43"/>
      <c r="C341" s="43"/>
      <c r="D341" s="43"/>
      <c r="E341" s="43"/>
      <c r="F341" s="43"/>
      <c r="G341" s="424"/>
      <c r="H341" s="419"/>
      <c r="I341" s="43"/>
      <c r="J341" s="43"/>
      <c r="K341" s="43"/>
      <c r="L341" s="43"/>
      <c r="M341" s="140"/>
      <c r="N341" s="140"/>
      <c r="O341" s="140"/>
      <c r="P341" s="140"/>
    </row>
    <row r="342">
      <c r="A342" s="43"/>
      <c r="B342" s="43"/>
      <c r="C342" s="43"/>
      <c r="D342" s="43"/>
      <c r="E342" s="43"/>
      <c r="F342" s="43"/>
      <c r="G342" s="424"/>
      <c r="H342" s="419"/>
      <c r="I342" s="43"/>
      <c r="J342" s="43"/>
      <c r="K342" s="43"/>
      <c r="L342" s="43"/>
      <c r="M342" s="140"/>
      <c r="N342" s="140"/>
      <c r="O342" s="140"/>
      <c r="P342" s="140"/>
    </row>
    <row r="343">
      <c r="A343" s="43"/>
      <c r="B343" s="43"/>
      <c r="C343" s="43"/>
      <c r="D343" s="140"/>
      <c r="E343" s="140"/>
      <c r="F343" s="43"/>
      <c r="G343" s="140"/>
      <c r="H343" s="140"/>
      <c r="I343" s="43"/>
      <c r="J343" s="43"/>
      <c r="K343" s="43"/>
      <c r="L343" s="43"/>
      <c r="M343" s="140"/>
      <c r="N343" s="140"/>
      <c r="O343" s="140"/>
      <c r="P343" s="140"/>
    </row>
    <row r="344">
      <c r="A344" s="43"/>
      <c r="B344" s="43"/>
      <c r="C344" s="43"/>
      <c r="D344" s="43"/>
      <c r="E344" s="43"/>
      <c r="F344" s="140"/>
      <c r="G344" s="424"/>
      <c r="H344" s="419"/>
      <c r="I344" s="43"/>
      <c r="J344" s="43"/>
      <c r="K344" s="43"/>
      <c r="L344" s="43"/>
      <c r="M344" s="140"/>
      <c r="N344" s="140"/>
      <c r="O344" s="140"/>
      <c r="P344" s="140"/>
    </row>
    <row r="345">
      <c r="A345" s="43"/>
      <c r="B345" s="43"/>
      <c r="C345" s="43"/>
      <c r="D345" s="43"/>
      <c r="E345" s="43"/>
      <c r="F345" s="43"/>
      <c r="G345" s="424"/>
      <c r="H345" s="419"/>
      <c r="I345" s="43"/>
      <c r="J345" s="43"/>
      <c r="K345" s="43"/>
      <c r="L345" s="43"/>
      <c r="M345" s="140"/>
      <c r="N345" s="140"/>
      <c r="O345" s="140"/>
      <c r="P345" s="140"/>
    </row>
    <row r="346">
      <c r="A346" s="43"/>
      <c r="B346" s="43"/>
      <c r="C346" s="43"/>
      <c r="D346" s="43"/>
      <c r="E346" s="43"/>
      <c r="F346" s="43"/>
      <c r="G346" s="424"/>
      <c r="H346" s="419"/>
      <c r="I346" s="43"/>
      <c r="J346" s="43"/>
      <c r="K346" s="43"/>
      <c r="L346" s="43"/>
      <c r="M346" s="140"/>
      <c r="N346" s="140"/>
      <c r="O346" s="140"/>
      <c r="P346" s="140"/>
    </row>
    <row r="347">
      <c r="A347" s="43"/>
      <c r="B347" s="43"/>
      <c r="C347" s="43"/>
      <c r="D347" s="43"/>
      <c r="E347" s="43"/>
      <c r="F347" s="43"/>
      <c r="G347" s="424"/>
      <c r="H347" s="419"/>
      <c r="I347" s="43"/>
      <c r="J347" s="43"/>
      <c r="K347" s="43"/>
      <c r="L347" s="43"/>
      <c r="M347" s="140"/>
      <c r="N347" s="140"/>
      <c r="O347" s="140"/>
      <c r="P347" s="140"/>
    </row>
    <row r="348">
      <c r="A348" s="43"/>
      <c r="B348" s="43"/>
      <c r="C348" s="43"/>
      <c r="D348" s="43"/>
      <c r="E348" s="43"/>
      <c r="F348" s="43"/>
      <c r="G348" s="424"/>
      <c r="H348" s="419"/>
      <c r="I348" s="43"/>
      <c r="J348" s="43"/>
      <c r="K348" s="43"/>
      <c r="L348" s="43"/>
      <c r="M348" s="140"/>
      <c r="N348" s="140"/>
      <c r="O348" s="140"/>
      <c r="P348" s="140"/>
    </row>
    <row r="349">
      <c r="A349" s="43"/>
      <c r="B349" s="43"/>
      <c r="C349" s="43"/>
      <c r="D349" s="43"/>
      <c r="E349" s="43"/>
      <c r="F349" s="43"/>
      <c r="G349" s="424"/>
      <c r="H349" s="419"/>
      <c r="I349" s="43"/>
      <c r="J349" s="43"/>
      <c r="K349" s="43"/>
      <c r="L349" s="43"/>
      <c r="M349" s="140"/>
      <c r="N349" s="140"/>
      <c r="O349" s="140"/>
      <c r="P349" s="140"/>
    </row>
    <row r="350">
      <c r="A350" s="43"/>
      <c r="B350" s="43"/>
      <c r="C350" s="43"/>
      <c r="D350" s="140"/>
      <c r="E350" s="140"/>
      <c r="F350" s="43"/>
      <c r="G350" s="424"/>
      <c r="H350" s="140"/>
      <c r="I350" s="43"/>
      <c r="J350" s="43"/>
      <c r="K350" s="43"/>
      <c r="L350" s="43"/>
      <c r="M350" s="140"/>
      <c r="N350" s="140"/>
      <c r="O350" s="140"/>
      <c r="P350" s="140"/>
    </row>
    <row r="351">
      <c r="A351" s="43"/>
      <c r="B351" s="43"/>
      <c r="C351" s="43"/>
      <c r="D351" s="43"/>
      <c r="E351" s="43"/>
      <c r="F351" s="43"/>
      <c r="G351" s="424"/>
      <c r="H351" s="419"/>
      <c r="I351" s="43"/>
      <c r="J351" s="43"/>
      <c r="K351" s="43"/>
      <c r="L351" s="43"/>
      <c r="M351" s="140"/>
      <c r="N351" s="140"/>
      <c r="O351" s="140"/>
      <c r="P351" s="140"/>
    </row>
    <row r="352">
      <c r="A352" s="43"/>
      <c r="B352" s="43"/>
      <c r="C352" s="43"/>
      <c r="D352" s="43"/>
      <c r="E352" s="43"/>
      <c r="F352" s="43"/>
      <c r="G352" s="424"/>
      <c r="H352" s="419"/>
      <c r="I352" s="43"/>
      <c r="J352" s="43"/>
      <c r="K352" s="43"/>
      <c r="L352" s="43"/>
      <c r="M352" s="140"/>
      <c r="N352" s="140"/>
      <c r="O352" s="140"/>
      <c r="P352" s="140"/>
    </row>
    <row r="353">
      <c r="A353" s="43"/>
      <c r="B353" s="43"/>
      <c r="C353" s="43"/>
      <c r="D353" s="43"/>
      <c r="E353" s="43"/>
      <c r="F353" s="43"/>
      <c r="G353" s="424"/>
      <c r="H353" s="419"/>
      <c r="I353" s="43"/>
      <c r="J353" s="43"/>
      <c r="K353" s="43"/>
      <c r="L353" s="43"/>
      <c r="M353" s="140"/>
      <c r="N353" s="140"/>
      <c r="O353" s="140"/>
      <c r="P353" s="140"/>
    </row>
    <row r="354">
      <c r="A354" s="43"/>
      <c r="B354" s="43"/>
      <c r="C354" s="43"/>
      <c r="D354" s="43"/>
      <c r="E354" s="43"/>
      <c r="F354" s="43"/>
      <c r="G354" s="424"/>
      <c r="H354" s="419"/>
      <c r="I354" s="43"/>
      <c r="J354" s="43"/>
      <c r="K354" s="43"/>
      <c r="L354" s="43"/>
      <c r="M354" s="140"/>
      <c r="N354" s="140"/>
      <c r="O354" s="140"/>
      <c r="P354" s="140"/>
    </row>
    <row r="355">
      <c r="A355" s="43"/>
      <c r="B355" s="43"/>
      <c r="C355" s="43"/>
      <c r="D355" s="140"/>
      <c r="E355" s="43"/>
      <c r="F355" s="43"/>
      <c r="G355" s="424"/>
      <c r="H355" s="419"/>
      <c r="I355" s="43"/>
      <c r="J355" s="43"/>
      <c r="K355" s="43"/>
      <c r="L355" s="43"/>
      <c r="M355" s="140"/>
      <c r="N355" s="140"/>
      <c r="O355" s="140"/>
      <c r="P355" s="140"/>
    </row>
    <row r="356">
      <c r="A356" s="43"/>
      <c r="B356" s="43"/>
      <c r="C356" s="43"/>
      <c r="D356" s="43"/>
      <c r="E356" s="43"/>
      <c r="F356" s="43"/>
      <c r="G356" s="43"/>
      <c r="H356" s="140"/>
      <c r="I356" s="43"/>
      <c r="J356" s="43"/>
      <c r="K356" s="43"/>
      <c r="L356" s="43"/>
      <c r="M356" s="140"/>
      <c r="N356" s="140"/>
      <c r="O356" s="140"/>
      <c r="P356" s="140"/>
    </row>
    <row r="357">
      <c r="A357" s="43"/>
      <c r="B357" s="43"/>
      <c r="C357" s="43"/>
      <c r="D357" s="43"/>
      <c r="E357" s="43"/>
      <c r="F357" s="43"/>
      <c r="G357" s="424"/>
      <c r="H357" s="419"/>
      <c r="I357" s="43"/>
      <c r="J357" s="43"/>
      <c r="K357" s="43"/>
      <c r="L357" s="43"/>
      <c r="M357" s="140"/>
      <c r="N357" s="140"/>
      <c r="O357" s="140"/>
      <c r="P357" s="140"/>
    </row>
    <row r="358">
      <c r="A358" s="43"/>
      <c r="B358" s="43"/>
      <c r="C358" s="43"/>
      <c r="D358" s="43"/>
      <c r="E358" s="43"/>
      <c r="F358" s="43"/>
      <c r="G358" s="424"/>
      <c r="H358" s="419"/>
      <c r="I358" s="43"/>
      <c r="J358" s="43"/>
      <c r="K358" s="43"/>
      <c r="L358" s="43"/>
      <c r="M358" s="140"/>
      <c r="N358" s="140"/>
      <c r="O358" s="140"/>
      <c r="P358" s="140"/>
    </row>
    <row r="359">
      <c r="A359" s="43"/>
      <c r="B359" s="43"/>
      <c r="C359" s="43"/>
      <c r="D359" s="43"/>
      <c r="E359" s="43"/>
      <c r="F359" s="43"/>
      <c r="G359" s="424"/>
      <c r="H359" s="419"/>
      <c r="I359" s="43"/>
      <c r="J359" s="43"/>
      <c r="K359" s="43"/>
      <c r="L359" s="43"/>
      <c r="M359" s="140"/>
      <c r="N359" s="140"/>
      <c r="O359" s="140"/>
      <c r="P359" s="140"/>
    </row>
    <row r="360">
      <c r="A360" s="43"/>
      <c r="B360" s="43"/>
      <c r="C360" s="43"/>
      <c r="D360" s="43"/>
      <c r="E360" s="43"/>
      <c r="F360" s="43"/>
      <c r="G360" s="424"/>
      <c r="H360" s="419"/>
      <c r="I360" s="43"/>
      <c r="J360" s="43"/>
      <c r="K360" s="43"/>
      <c r="L360" s="43"/>
      <c r="M360" s="140"/>
      <c r="N360" s="140"/>
      <c r="O360" s="140"/>
      <c r="P360" s="140"/>
    </row>
    <row r="361">
      <c r="A361" s="43"/>
      <c r="B361" s="43"/>
      <c r="C361" s="43"/>
      <c r="D361" s="43"/>
      <c r="E361" s="43"/>
      <c r="F361" s="43"/>
      <c r="G361" s="424"/>
      <c r="H361" s="419"/>
      <c r="I361" s="43"/>
      <c r="J361" s="43"/>
      <c r="K361" s="43"/>
      <c r="L361" s="43"/>
      <c r="M361" s="140"/>
      <c r="N361" s="140"/>
      <c r="O361" s="140"/>
      <c r="P361" s="140"/>
    </row>
    <row r="362">
      <c r="A362" s="43"/>
      <c r="B362" s="43"/>
      <c r="C362" s="43"/>
      <c r="D362" s="43"/>
      <c r="E362" s="43"/>
      <c r="F362" s="43"/>
      <c r="G362" s="424"/>
      <c r="H362" s="419"/>
      <c r="I362" s="43"/>
      <c r="J362" s="43"/>
      <c r="K362" s="43"/>
      <c r="L362" s="43"/>
      <c r="M362" s="140"/>
      <c r="N362" s="140"/>
      <c r="O362" s="140"/>
      <c r="P362" s="140"/>
    </row>
    <row r="363">
      <c r="A363" s="43"/>
      <c r="B363" s="43"/>
      <c r="C363" s="43"/>
      <c r="D363" s="43"/>
      <c r="E363" s="43"/>
      <c r="F363" s="43"/>
      <c r="G363" s="424"/>
      <c r="H363" s="140"/>
      <c r="I363" s="43"/>
      <c r="J363" s="43"/>
      <c r="K363" s="43"/>
      <c r="L363" s="43"/>
      <c r="M363" s="140"/>
      <c r="N363" s="140"/>
      <c r="O363" s="140"/>
      <c r="P363" s="140"/>
    </row>
    <row r="364">
      <c r="A364" s="43"/>
      <c r="B364" s="43"/>
      <c r="C364" s="43"/>
      <c r="D364" s="43"/>
      <c r="E364" s="43"/>
      <c r="F364" s="43"/>
      <c r="G364" s="424"/>
      <c r="H364" s="419"/>
      <c r="I364" s="43"/>
      <c r="J364" s="43"/>
      <c r="K364" s="43"/>
      <c r="L364" s="43"/>
      <c r="M364" s="140"/>
      <c r="N364" s="140"/>
      <c r="O364" s="140"/>
      <c r="P364" s="140"/>
    </row>
    <row r="365">
      <c r="A365" s="43"/>
      <c r="B365" s="43"/>
      <c r="C365" s="43"/>
      <c r="D365" s="43"/>
      <c r="E365" s="43"/>
      <c r="F365" s="43"/>
      <c r="G365" s="424"/>
      <c r="H365" s="140"/>
      <c r="I365" s="43"/>
      <c r="J365" s="43"/>
      <c r="K365" s="43"/>
      <c r="L365" s="43"/>
      <c r="M365" s="140"/>
      <c r="N365" s="140"/>
      <c r="O365" s="140"/>
      <c r="P365" s="140"/>
    </row>
    <row r="366">
      <c r="A366" s="43"/>
      <c r="B366" s="43"/>
      <c r="C366" s="43"/>
      <c r="D366" s="43"/>
      <c r="E366" s="43"/>
      <c r="F366" s="43"/>
      <c r="G366" s="424"/>
      <c r="H366" s="419"/>
      <c r="I366" s="43"/>
      <c r="J366" s="43"/>
      <c r="K366" s="43"/>
      <c r="L366" s="43"/>
      <c r="M366" s="140"/>
      <c r="N366" s="140"/>
      <c r="O366" s="140"/>
      <c r="P366" s="140"/>
    </row>
    <row r="367">
      <c r="A367" s="43"/>
      <c r="B367" s="43"/>
      <c r="C367" s="43"/>
      <c r="D367" s="43"/>
      <c r="E367" s="43"/>
      <c r="F367" s="140"/>
      <c r="G367" s="424"/>
      <c r="H367" s="419"/>
      <c r="I367" s="43"/>
      <c r="J367" s="43"/>
      <c r="K367" s="43"/>
      <c r="L367" s="43"/>
      <c r="M367" s="140"/>
      <c r="N367" s="140"/>
      <c r="O367" s="140"/>
      <c r="P367" s="140"/>
    </row>
    <row r="368">
      <c r="A368" s="43"/>
      <c r="B368" s="43"/>
      <c r="C368" s="43"/>
      <c r="D368" s="43"/>
      <c r="E368" s="43"/>
      <c r="F368" s="43"/>
      <c r="G368" s="424"/>
      <c r="H368" s="419"/>
      <c r="I368" s="43"/>
      <c r="J368" s="43"/>
      <c r="K368" s="43"/>
      <c r="L368" s="43"/>
      <c r="M368" s="140"/>
      <c r="N368" s="140"/>
      <c r="O368" s="140"/>
      <c r="P368" s="140"/>
    </row>
    <row r="369">
      <c r="A369" s="43"/>
      <c r="B369" s="43"/>
      <c r="C369" s="43"/>
      <c r="D369" s="43"/>
      <c r="E369" s="43"/>
      <c r="F369" s="43"/>
      <c r="G369" s="424"/>
      <c r="H369" s="419"/>
      <c r="I369" s="43"/>
      <c r="J369" s="43"/>
      <c r="K369" s="43"/>
      <c r="L369" s="43"/>
      <c r="M369" s="140"/>
      <c r="N369" s="140"/>
      <c r="O369" s="140"/>
      <c r="P369" s="140"/>
    </row>
    <row r="370">
      <c r="A370" s="43"/>
      <c r="B370" s="43"/>
      <c r="C370" s="43"/>
      <c r="D370" s="43"/>
      <c r="E370" s="43"/>
      <c r="F370" s="140"/>
      <c r="G370" s="424"/>
      <c r="H370" s="419"/>
      <c r="I370" s="43"/>
      <c r="J370" s="43"/>
      <c r="K370" s="43"/>
      <c r="L370" s="43"/>
      <c r="M370" s="140"/>
      <c r="N370" s="140"/>
      <c r="O370" s="140"/>
      <c r="P370" s="140"/>
    </row>
    <row r="371">
      <c r="A371" s="43"/>
      <c r="B371" s="43"/>
      <c r="C371" s="43"/>
      <c r="D371" s="43"/>
      <c r="E371" s="43"/>
      <c r="F371" s="43"/>
      <c r="G371" s="424"/>
      <c r="H371" s="419"/>
      <c r="I371" s="43"/>
      <c r="J371" s="43"/>
      <c r="K371" s="43"/>
      <c r="L371" s="43"/>
      <c r="M371" s="140"/>
      <c r="N371" s="140"/>
      <c r="O371" s="140"/>
      <c r="P371" s="140"/>
    </row>
    <row r="372">
      <c r="A372" s="43"/>
      <c r="B372" s="43"/>
      <c r="C372" s="43"/>
      <c r="D372" s="43"/>
      <c r="E372" s="43"/>
      <c r="F372" s="43"/>
      <c r="G372" s="424"/>
      <c r="H372" s="419"/>
      <c r="I372" s="43"/>
      <c r="J372" s="43"/>
      <c r="K372" s="43"/>
      <c r="L372" s="43"/>
      <c r="M372" s="140"/>
      <c r="N372" s="140"/>
      <c r="O372" s="140"/>
      <c r="P372" s="140"/>
    </row>
    <row r="373">
      <c r="A373" s="43"/>
      <c r="B373" s="43"/>
      <c r="C373" s="43"/>
      <c r="D373" s="43"/>
      <c r="E373" s="43"/>
      <c r="F373" s="43"/>
      <c r="G373" s="424"/>
      <c r="H373" s="419"/>
      <c r="I373" s="43"/>
      <c r="J373" s="43"/>
      <c r="K373" s="43"/>
      <c r="L373" s="43"/>
      <c r="M373" s="140"/>
      <c r="N373" s="140"/>
      <c r="O373" s="140"/>
      <c r="P373" s="140"/>
    </row>
    <row r="374">
      <c r="A374" s="43"/>
      <c r="B374" s="43"/>
      <c r="C374" s="43"/>
      <c r="D374" s="43"/>
      <c r="E374" s="43"/>
      <c r="F374" s="43"/>
      <c r="G374" s="424"/>
      <c r="H374" s="140"/>
      <c r="I374" s="43"/>
      <c r="J374" s="43"/>
      <c r="K374" s="43"/>
      <c r="L374" s="43"/>
      <c r="M374" s="140"/>
      <c r="N374" s="140"/>
      <c r="O374" s="140"/>
      <c r="P374" s="140"/>
    </row>
    <row r="375">
      <c r="A375" s="43"/>
      <c r="B375" s="43"/>
      <c r="C375" s="43"/>
      <c r="D375" s="43"/>
      <c r="E375" s="43"/>
      <c r="F375" s="140"/>
      <c r="G375" s="424"/>
      <c r="H375" s="140"/>
      <c r="I375" s="43"/>
      <c r="J375" s="43"/>
      <c r="K375" s="43"/>
      <c r="L375" s="43"/>
      <c r="M375" s="140"/>
      <c r="N375" s="140"/>
      <c r="O375" s="140"/>
      <c r="P375" s="140"/>
    </row>
    <row r="376">
      <c r="A376" s="43"/>
      <c r="B376" s="43"/>
      <c r="C376" s="43"/>
      <c r="D376" s="43"/>
      <c r="E376" s="43"/>
      <c r="F376" s="43"/>
      <c r="G376" s="424"/>
      <c r="H376" s="424"/>
      <c r="I376" s="43"/>
      <c r="J376" s="43"/>
      <c r="K376" s="43"/>
      <c r="L376" s="43"/>
      <c r="M376" s="140"/>
      <c r="N376" s="140"/>
      <c r="O376" s="140"/>
      <c r="P376" s="140"/>
    </row>
    <row r="377">
      <c r="A377" s="43"/>
      <c r="B377" s="140"/>
      <c r="C377" s="43"/>
      <c r="D377" s="140"/>
      <c r="E377" s="140"/>
      <c r="F377" s="140"/>
      <c r="G377" s="424"/>
      <c r="H377" s="419"/>
      <c r="I377" s="43"/>
      <c r="J377" s="43"/>
      <c r="K377" s="43"/>
      <c r="L377" s="43"/>
      <c r="M377" s="140"/>
      <c r="N377" s="140"/>
      <c r="O377" s="140"/>
      <c r="P377" s="140"/>
    </row>
    <row r="378">
      <c r="A378" s="43"/>
      <c r="B378" s="43"/>
      <c r="C378" s="43"/>
      <c r="D378" s="43"/>
      <c r="E378" s="43"/>
      <c r="F378" s="43"/>
      <c r="G378" s="424"/>
      <c r="H378" s="419"/>
      <c r="I378" s="43"/>
      <c r="J378" s="43"/>
      <c r="K378" s="43"/>
      <c r="L378" s="43"/>
      <c r="M378" s="140"/>
      <c r="N378" s="140"/>
      <c r="O378" s="140"/>
      <c r="P378" s="140"/>
    </row>
    <row r="379">
      <c r="A379" s="43"/>
      <c r="B379" s="43"/>
      <c r="C379" s="43"/>
      <c r="D379" s="43"/>
      <c r="E379" s="43"/>
      <c r="F379" s="43"/>
      <c r="G379" s="424"/>
      <c r="H379" s="419"/>
      <c r="I379" s="43"/>
      <c r="J379" s="43"/>
      <c r="K379" s="43"/>
      <c r="L379" s="43"/>
      <c r="M379" s="140"/>
      <c r="N379" s="140"/>
      <c r="O379" s="140"/>
      <c r="P379" s="140"/>
    </row>
    <row r="380">
      <c r="A380" s="43"/>
      <c r="B380" s="43"/>
      <c r="C380" s="43"/>
      <c r="D380" s="43"/>
      <c r="E380" s="43"/>
      <c r="F380" s="43"/>
      <c r="G380" s="424"/>
      <c r="H380" s="419"/>
      <c r="I380" s="43"/>
      <c r="J380" s="43"/>
      <c r="K380" s="43"/>
      <c r="L380" s="43"/>
      <c r="M380" s="140"/>
      <c r="N380" s="140"/>
      <c r="O380" s="140"/>
      <c r="P380" s="140"/>
    </row>
    <row r="381">
      <c r="A381" s="43"/>
      <c r="B381" s="43"/>
      <c r="C381" s="43"/>
      <c r="D381" s="43"/>
      <c r="E381" s="43"/>
      <c r="F381" s="43"/>
      <c r="G381" s="424"/>
      <c r="H381" s="419"/>
      <c r="I381" s="43"/>
      <c r="J381" s="43"/>
      <c r="K381" s="43"/>
      <c r="L381" s="43"/>
      <c r="M381" s="140"/>
      <c r="N381" s="140"/>
      <c r="O381" s="140"/>
      <c r="P381" s="140"/>
    </row>
    <row r="382">
      <c r="A382" s="43"/>
      <c r="B382" s="43"/>
      <c r="C382" s="43"/>
      <c r="D382" s="43"/>
      <c r="E382" s="43"/>
      <c r="F382" s="140"/>
      <c r="G382" s="43"/>
      <c r="H382" s="140"/>
      <c r="I382" s="43"/>
      <c r="J382" s="43"/>
      <c r="K382" s="43"/>
      <c r="L382" s="43"/>
      <c r="M382" s="140"/>
      <c r="N382" s="140"/>
      <c r="O382" s="140"/>
      <c r="P382" s="140"/>
    </row>
    <row r="383">
      <c r="A383" s="43"/>
      <c r="B383" s="43"/>
      <c r="C383" s="43"/>
      <c r="D383" s="43"/>
      <c r="E383" s="43"/>
      <c r="F383" s="43"/>
      <c r="G383" s="424"/>
      <c r="H383" s="419"/>
      <c r="I383" s="43"/>
      <c r="J383" s="43"/>
      <c r="K383" s="43"/>
      <c r="L383" s="43"/>
      <c r="M383" s="140"/>
      <c r="N383" s="140"/>
      <c r="O383" s="140"/>
      <c r="P383" s="140"/>
    </row>
    <row r="384">
      <c r="A384" s="43"/>
      <c r="B384" s="43"/>
      <c r="C384" s="43"/>
      <c r="D384" s="43"/>
      <c r="E384" s="43"/>
      <c r="F384" s="43"/>
      <c r="G384" s="424"/>
      <c r="H384" s="419"/>
      <c r="I384" s="43"/>
      <c r="J384" s="43"/>
      <c r="K384" s="43"/>
      <c r="L384" s="43"/>
      <c r="M384" s="140"/>
      <c r="N384" s="140"/>
      <c r="O384" s="140"/>
      <c r="P384" s="140"/>
    </row>
    <row r="385">
      <c r="A385" s="43"/>
      <c r="B385" s="43"/>
      <c r="C385" s="43"/>
      <c r="D385" s="43"/>
      <c r="E385" s="43"/>
      <c r="F385" s="43"/>
      <c r="G385" s="424"/>
      <c r="H385" s="419"/>
      <c r="I385" s="43"/>
      <c r="J385" s="43"/>
      <c r="K385" s="43"/>
      <c r="L385" s="43"/>
      <c r="M385" s="140"/>
      <c r="N385" s="140"/>
      <c r="O385" s="140"/>
      <c r="P385" s="140"/>
    </row>
    <row r="386">
      <c r="A386" s="43"/>
      <c r="B386" s="43"/>
      <c r="C386" s="43"/>
      <c r="D386" s="43"/>
      <c r="E386" s="43"/>
      <c r="F386" s="43"/>
      <c r="G386" s="419"/>
      <c r="H386" s="419"/>
      <c r="I386" s="43"/>
      <c r="J386" s="43"/>
      <c r="K386" s="43"/>
      <c r="L386" s="43"/>
      <c r="M386" s="140"/>
      <c r="N386" s="140"/>
      <c r="O386" s="140"/>
      <c r="P386" s="140"/>
    </row>
    <row r="387">
      <c r="A387" s="43"/>
      <c r="B387" s="43"/>
      <c r="C387" s="43"/>
      <c r="D387" s="43"/>
      <c r="E387" s="43"/>
      <c r="F387" s="140"/>
      <c r="G387" s="419"/>
      <c r="H387" s="419"/>
      <c r="I387" s="43"/>
      <c r="J387" s="43"/>
      <c r="K387" s="43"/>
      <c r="L387" s="43"/>
      <c r="M387" s="140"/>
      <c r="N387" s="140"/>
      <c r="O387" s="140"/>
      <c r="P387" s="140"/>
    </row>
    <row r="388">
      <c r="A388" s="43"/>
      <c r="B388" s="43"/>
      <c r="C388" s="43"/>
      <c r="D388" s="43"/>
      <c r="E388" s="43"/>
      <c r="F388" s="43"/>
      <c r="G388" s="424"/>
      <c r="H388" s="419"/>
      <c r="I388" s="43"/>
      <c r="J388" s="43"/>
      <c r="K388" s="43"/>
      <c r="L388" s="43"/>
      <c r="M388" s="140"/>
      <c r="N388" s="140"/>
      <c r="O388" s="140"/>
      <c r="P388" s="140"/>
    </row>
    <row r="389">
      <c r="A389" s="43"/>
      <c r="B389" s="43"/>
      <c r="C389" s="43"/>
      <c r="D389" s="140"/>
      <c r="E389" s="43"/>
      <c r="F389" s="43"/>
      <c r="G389" s="424"/>
      <c r="H389" s="419"/>
      <c r="I389" s="43"/>
      <c r="J389" s="43"/>
      <c r="K389" s="43"/>
      <c r="L389" s="43"/>
      <c r="M389" s="140"/>
      <c r="N389" s="140"/>
      <c r="O389" s="140"/>
      <c r="P389" s="140"/>
    </row>
    <row r="390">
      <c r="A390" s="43"/>
      <c r="B390" s="43"/>
      <c r="C390" s="43"/>
      <c r="D390" s="43"/>
      <c r="E390" s="43"/>
      <c r="F390" s="43"/>
      <c r="G390" s="419"/>
      <c r="H390" s="419"/>
      <c r="I390" s="43"/>
      <c r="J390" s="43"/>
      <c r="K390" s="43"/>
      <c r="L390" s="43"/>
      <c r="M390" s="140"/>
      <c r="N390" s="140"/>
      <c r="O390" s="140"/>
      <c r="P390" s="140"/>
    </row>
    <row r="391">
      <c r="A391" s="43"/>
      <c r="B391" s="43"/>
      <c r="C391" s="43"/>
      <c r="D391" s="43"/>
      <c r="E391" s="43"/>
      <c r="F391" s="140"/>
      <c r="G391" s="43"/>
      <c r="H391" s="140"/>
      <c r="I391" s="43"/>
      <c r="J391" s="43"/>
      <c r="K391" s="43"/>
      <c r="L391" s="43"/>
      <c r="M391" s="140"/>
      <c r="N391" s="140"/>
      <c r="O391" s="140"/>
      <c r="P391" s="140"/>
    </row>
    <row r="392">
      <c r="A392" s="43"/>
      <c r="B392" s="43"/>
      <c r="C392" s="43"/>
      <c r="D392" s="43"/>
      <c r="E392" s="43"/>
      <c r="F392" s="43"/>
      <c r="G392" s="424"/>
      <c r="H392" s="419"/>
      <c r="I392" s="43"/>
      <c r="J392" s="43"/>
      <c r="K392" s="43"/>
      <c r="L392" s="43"/>
      <c r="M392" s="140"/>
      <c r="N392" s="140"/>
      <c r="O392" s="140"/>
      <c r="P392" s="140"/>
    </row>
    <row r="393">
      <c r="A393" s="43"/>
      <c r="B393" s="43"/>
      <c r="C393" s="43"/>
      <c r="D393" s="43"/>
      <c r="E393" s="43"/>
      <c r="F393" s="43"/>
      <c r="G393" s="424"/>
      <c r="H393" s="419"/>
      <c r="I393" s="43"/>
      <c r="J393" s="43"/>
      <c r="K393" s="43"/>
      <c r="L393" s="43"/>
      <c r="M393" s="140"/>
      <c r="N393" s="140"/>
      <c r="O393" s="140"/>
      <c r="P393" s="140"/>
    </row>
    <row r="394">
      <c r="A394" s="43"/>
      <c r="B394" s="43"/>
      <c r="C394" s="43"/>
      <c r="D394" s="43"/>
      <c r="E394" s="43"/>
      <c r="F394" s="43"/>
      <c r="G394" s="424"/>
      <c r="H394" s="419"/>
      <c r="I394" s="43"/>
      <c r="J394" s="43"/>
      <c r="K394" s="43"/>
      <c r="L394" s="43"/>
      <c r="M394" s="140"/>
      <c r="N394" s="140"/>
      <c r="O394" s="140"/>
      <c r="P394" s="140"/>
    </row>
    <row r="395">
      <c r="A395" s="43"/>
      <c r="B395" s="43"/>
      <c r="C395" s="43"/>
      <c r="D395" s="43"/>
      <c r="E395" s="43"/>
      <c r="F395" s="140"/>
      <c r="G395" s="43"/>
      <c r="H395" s="140"/>
      <c r="I395" s="43"/>
      <c r="J395" s="43"/>
      <c r="K395" s="43"/>
      <c r="L395" s="43"/>
      <c r="M395" s="140"/>
      <c r="N395" s="140"/>
      <c r="O395" s="140"/>
      <c r="P395" s="140"/>
    </row>
    <row r="396">
      <c r="A396" s="43"/>
      <c r="B396" s="43"/>
      <c r="C396" s="43"/>
      <c r="D396" s="43"/>
      <c r="E396" s="43"/>
      <c r="F396" s="43"/>
      <c r="G396" s="424"/>
      <c r="H396" s="424"/>
      <c r="I396" s="43"/>
      <c r="J396" s="43"/>
      <c r="K396" s="43"/>
      <c r="L396" s="43"/>
      <c r="M396" s="140"/>
      <c r="N396" s="140"/>
      <c r="O396" s="140"/>
      <c r="P396" s="140"/>
    </row>
    <row r="397">
      <c r="A397" s="43"/>
      <c r="B397" s="43"/>
      <c r="C397" s="43"/>
      <c r="D397" s="43"/>
      <c r="E397" s="43"/>
      <c r="F397" s="140"/>
      <c r="G397" s="424"/>
      <c r="H397" s="140"/>
      <c r="I397" s="43"/>
      <c r="J397" s="43"/>
      <c r="K397" s="43"/>
      <c r="L397" s="43"/>
      <c r="M397" s="140"/>
      <c r="N397" s="140"/>
      <c r="O397" s="140"/>
      <c r="P397" s="140"/>
    </row>
    <row r="398">
      <c r="A398" s="43"/>
      <c r="B398" s="43"/>
      <c r="C398" s="43"/>
      <c r="D398" s="43"/>
      <c r="E398" s="43"/>
      <c r="F398" s="140"/>
      <c r="G398" s="424"/>
      <c r="H398" s="424"/>
      <c r="I398" s="43"/>
      <c r="J398" s="43"/>
      <c r="K398" s="43"/>
      <c r="L398" s="43"/>
      <c r="M398" s="140"/>
      <c r="N398" s="140"/>
      <c r="O398" s="140"/>
      <c r="P398" s="140"/>
    </row>
    <row r="399">
      <c r="A399" s="43"/>
      <c r="B399" s="43"/>
      <c r="C399" s="43"/>
      <c r="D399" s="140"/>
      <c r="E399" s="43"/>
      <c r="F399" s="140"/>
      <c r="G399" s="424"/>
      <c r="H399" s="424"/>
      <c r="I399" s="43"/>
      <c r="J399" s="43"/>
      <c r="K399" s="43"/>
      <c r="L399" s="43"/>
      <c r="M399" s="140"/>
      <c r="N399" s="140"/>
      <c r="O399" s="140"/>
      <c r="P399" s="140"/>
    </row>
    <row r="400">
      <c r="A400" s="43"/>
      <c r="B400" s="43"/>
      <c r="C400" s="43"/>
      <c r="D400" s="43"/>
      <c r="E400" s="43"/>
      <c r="F400" s="43"/>
      <c r="G400" s="424"/>
      <c r="H400" s="140"/>
      <c r="I400" s="43"/>
      <c r="J400" s="43"/>
      <c r="K400" s="43"/>
      <c r="L400" s="43"/>
      <c r="M400" s="140"/>
      <c r="N400" s="140"/>
      <c r="O400" s="140"/>
      <c r="P400" s="140"/>
    </row>
    <row r="401">
      <c r="A401" s="43"/>
      <c r="B401" s="43"/>
      <c r="C401" s="43"/>
      <c r="D401" s="43"/>
      <c r="E401" s="43"/>
      <c r="F401" s="140"/>
      <c r="G401" s="424"/>
      <c r="H401" s="424"/>
      <c r="I401" s="43"/>
      <c r="J401" s="43"/>
      <c r="K401" s="43"/>
      <c r="L401" s="43"/>
      <c r="M401" s="140"/>
      <c r="N401" s="140"/>
      <c r="O401" s="140"/>
      <c r="P401" s="140"/>
    </row>
    <row r="402">
      <c r="A402" s="43"/>
      <c r="B402" s="43"/>
      <c r="C402" s="43"/>
      <c r="D402" s="43"/>
      <c r="E402" s="43"/>
      <c r="F402" s="43"/>
      <c r="G402" s="424"/>
      <c r="H402" s="424"/>
      <c r="I402" s="43"/>
      <c r="J402" s="43"/>
      <c r="K402" s="43"/>
      <c r="L402" s="43"/>
      <c r="M402" s="140"/>
      <c r="N402" s="140"/>
      <c r="O402" s="140"/>
      <c r="P402" s="140"/>
    </row>
    <row r="403">
      <c r="A403" s="43"/>
      <c r="B403" s="43"/>
      <c r="C403" s="43"/>
      <c r="D403" s="140"/>
      <c r="E403" s="43"/>
      <c r="F403" s="43"/>
      <c r="G403" s="424"/>
      <c r="H403" s="424"/>
      <c r="I403" s="43"/>
      <c r="J403" s="43"/>
      <c r="K403" s="43"/>
      <c r="L403" s="43"/>
      <c r="M403" s="140"/>
      <c r="N403" s="140"/>
      <c r="O403" s="140"/>
      <c r="P403" s="140"/>
    </row>
    <row r="404">
      <c r="A404" s="43"/>
      <c r="B404" s="43"/>
      <c r="C404" s="43"/>
      <c r="D404" s="140"/>
      <c r="E404" s="43"/>
      <c r="F404" s="43"/>
      <c r="G404" s="424"/>
      <c r="H404" s="424"/>
      <c r="I404" s="43"/>
      <c r="J404" s="43"/>
      <c r="K404" s="43"/>
      <c r="L404" s="43"/>
      <c r="M404" s="140"/>
      <c r="N404" s="140"/>
      <c r="O404" s="140"/>
      <c r="P404" s="140"/>
    </row>
    <row r="405">
      <c r="A405" s="421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140"/>
      <c r="N405" s="140"/>
      <c r="O405" s="140"/>
      <c r="P405" s="140"/>
    </row>
    <row r="406">
      <c r="A406" s="43"/>
      <c r="B406" s="43"/>
      <c r="C406" s="43"/>
      <c r="D406" s="43"/>
      <c r="E406" s="43"/>
      <c r="F406" s="43"/>
      <c r="G406" s="424"/>
      <c r="H406" s="419"/>
      <c r="I406" s="43"/>
      <c r="J406" s="43"/>
      <c r="K406" s="140"/>
      <c r="L406" s="140"/>
      <c r="M406" s="140"/>
      <c r="N406" s="140"/>
      <c r="O406" s="140"/>
      <c r="P406" s="140"/>
    </row>
    <row r="407">
      <c r="A407" s="43"/>
      <c r="B407" s="43"/>
      <c r="C407" s="43"/>
      <c r="D407" s="43"/>
      <c r="E407" s="43"/>
      <c r="F407" s="43"/>
      <c r="G407" s="424"/>
      <c r="H407" s="419"/>
      <c r="I407" s="43"/>
      <c r="J407" s="43"/>
      <c r="K407" s="43"/>
      <c r="L407" s="140"/>
      <c r="M407" s="140"/>
      <c r="N407" s="140"/>
      <c r="O407" s="140"/>
      <c r="P407" s="140"/>
    </row>
    <row r="408">
      <c r="A408" s="43"/>
      <c r="B408" s="43"/>
      <c r="C408" s="43"/>
      <c r="D408" s="43"/>
      <c r="E408" s="43"/>
      <c r="F408" s="43"/>
      <c r="G408" s="424"/>
      <c r="H408" s="424"/>
      <c r="I408" s="43"/>
      <c r="J408" s="43"/>
      <c r="K408" s="43"/>
      <c r="L408" s="140"/>
      <c r="M408" s="140"/>
      <c r="N408" s="140"/>
      <c r="O408" s="140"/>
      <c r="P408" s="140"/>
    </row>
    <row r="409">
      <c r="A409" s="43"/>
      <c r="B409" s="43"/>
      <c r="C409" s="43"/>
      <c r="D409" s="43"/>
      <c r="E409" s="43"/>
      <c r="F409" s="43"/>
      <c r="G409" s="424"/>
      <c r="H409" s="424"/>
      <c r="I409" s="43"/>
      <c r="J409" s="43"/>
      <c r="K409" s="43"/>
      <c r="L409" s="140"/>
      <c r="M409" s="140"/>
      <c r="N409" s="140"/>
      <c r="O409" s="140"/>
      <c r="P409" s="140"/>
    </row>
    <row r="410">
      <c r="A410" s="43"/>
      <c r="B410" s="43"/>
      <c r="C410" s="43"/>
      <c r="D410" s="43"/>
      <c r="E410" s="43"/>
      <c r="F410" s="43"/>
      <c r="G410" s="424"/>
      <c r="H410" s="424"/>
      <c r="I410" s="43"/>
      <c r="J410" s="43"/>
      <c r="K410" s="43"/>
      <c r="L410" s="140"/>
      <c r="M410" s="140"/>
      <c r="N410" s="140"/>
      <c r="O410" s="140"/>
      <c r="P410" s="140"/>
    </row>
    <row r="411">
      <c r="A411" s="43"/>
      <c r="B411" s="43"/>
      <c r="C411" s="43"/>
      <c r="D411" s="43"/>
      <c r="E411" s="43"/>
      <c r="F411" s="43"/>
      <c r="G411" s="424"/>
      <c r="H411" s="424"/>
      <c r="I411" s="43"/>
      <c r="J411" s="43"/>
      <c r="K411" s="43"/>
      <c r="L411" s="140"/>
      <c r="M411" s="140"/>
      <c r="N411" s="140"/>
      <c r="O411" s="140"/>
      <c r="P411" s="140"/>
    </row>
    <row r="412">
      <c r="A412" s="43"/>
      <c r="B412" s="43"/>
      <c r="C412" s="43"/>
      <c r="D412" s="140"/>
      <c r="E412" s="43"/>
      <c r="F412" s="43"/>
      <c r="G412" s="424"/>
      <c r="H412" s="424"/>
      <c r="I412" s="43"/>
      <c r="J412" s="43"/>
      <c r="K412" s="43"/>
      <c r="L412" s="140"/>
      <c r="M412" s="140"/>
      <c r="N412" s="140"/>
      <c r="O412" s="140"/>
      <c r="P412" s="140"/>
    </row>
    <row r="413">
      <c r="A413" s="43"/>
      <c r="B413" s="43"/>
      <c r="C413" s="43"/>
      <c r="D413" s="43"/>
      <c r="E413" s="43"/>
      <c r="F413" s="43"/>
      <c r="G413" s="424"/>
      <c r="H413" s="424"/>
      <c r="I413" s="43"/>
      <c r="J413" s="43"/>
      <c r="K413" s="43"/>
      <c r="L413" s="140"/>
      <c r="M413" s="140"/>
      <c r="N413" s="140"/>
      <c r="O413" s="140"/>
      <c r="P413" s="140"/>
    </row>
    <row r="414">
      <c r="A414" s="43"/>
      <c r="B414" s="43"/>
      <c r="C414" s="43"/>
      <c r="D414" s="43"/>
      <c r="E414" s="43"/>
      <c r="F414" s="43"/>
      <c r="G414" s="424"/>
      <c r="H414" s="424"/>
      <c r="I414" s="43"/>
      <c r="J414" s="43"/>
      <c r="K414" s="43"/>
      <c r="L414" s="140"/>
      <c r="M414" s="140"/>
      <c r="N414" s="140"/>
      <c r="O414" s="140"/>
      <c r="P414" s="140"/>
    </row>
    <row r="415">
      <c r="A415" s="43"/>
      <c r="B415" s="43"/>
      <c r="C415" s="43"/>
      <c r="D415" s="43"/>
      <c r="E415" s="43"/>
      <c r="F415" s="43"/>
      <c r="G415" s="424"/>
      <c r="H415" s="424"/>
      <c r="I415" s="43"/>
      <c r="J415" s="43"/>
      <c r="K415" s="43"/>
      <c r="L415" s="140"/>
      <c r="M415" s="140"/>
      <c r="N415" s="140"/>
      <c r="O415" s="140"/>
      <c r="P415" s="140"/>
    </row>
    <row r="416">
      <c r="A416" s="43"/>
      <c r="B416" s="43"/>
      <c r="C416" s="43"/>
      <c r="D416" s="43"/>
      <c r="E416" s="43"/>
      <c r="F416" s="43"/>
      <c r="G416" s="424"/>
      <c r="H416" s="424"/>
      <c r="I416" s="43"/>
      <c r="J416" s="43"/>
      <c r="K416" s="140"/>
      <c r="L416" s="140"/>
      <c r="M416" s="140"/>
      <c r="N416" s="140"/>
      <c r="O416" s="140"/>
      <c r="P416" s="140"/>
    </row>
    <row r="417">
      <c r="A417" s="43"/>
      <c r="B417" s="43"/>
      <c r="C417" s="43"/>
      <c r="D417" s="43"/>
      <c r="E417" s="43"/>
      <c r="F417" s="43"/>
      <c r="G417" s="424"/>
      <c r="H417" s="424"/>
      <c r="I417" s="43"/>
      <c r="J417" s="43"/>
      <c r="K417" s="43"/>
      <c r="L417" s="140"/>
      <c r="M417" s="140"/>
      <c r="N417" s="140"/>
      <c r="O417" s="140"/>
      <c r="P417" s="140"/>
    </row>
    <row r="418">
      <c r="A418" s="43"/>
      <c r="B418" s="43"/>
      <c r="C418" s="43"/>
      <c r="D418" s="43"/>
      <c r="E418" s="43"/>
      <c r="F418" s="43"/>
      <c r="G418" s="43"/>
      <c r="H418" s="419"/>
      <c r="I418" s="43"/>
      <c r="J418" s="43"/>
      <c r="K418" s="140"/>
      <c r="L418" s="140"/>
      <c r="M418" s="140"/>
      <c r="N418" s="140"/>
      <c r="O418" s="140"/>
      <c r="P418" s="140"/>
    </row>
    <row r="419">
      <c r="A419" s="43"/>
      <c r="B419" s="43"/>
      <c r="C419" s="43"/>
      <c r="D419" s="43"/>
      <c r="E419" s="43"/>
      <c r="F419" s="43"/>
      <c r="G419" s="424"/>
      <c r="H419" s="424"/>
      <c r="I419" s="43"/>
      <c r="J419" s="43"/>
      <c r="K419" s="43"/>
      <c r="L419" s="140"/>
      <c r="M419" s="140"/>
      <c r="N419" s="140"/>
      <c r="O419" s="140"/>
      <c r="P419" s="140"/>
    </row>
    <row r="420">
      <c r="A420" s="43"/>
      <c r="B420" s="43"/>
      <c r="C420" s="43"/>
      <c r="D420" s="43"/>
      <c r="E420" s="43"/>
      <c r="F420" s="43"/>
      <c r="G420" s="424"/>
      <c r="H420" s="424"/>
      <c r="I420" s="43"/>
      <c r="J420" s="43"/>
      <c r="K420" s="43"/>
      <c r="L420" s="140"/>
      <c r="M420" s="140"/>
      <c r="N420" s="140"/>
      <c r="O420" s="140"/>
      <c r="P420" s="140"/>
    </row>
    <row r="421">
      <c r="A421" s="43"/>
      <c r="B421" s="43"/>
      <c r="C421" s="43"/>
      <c r="D421" s="43"/>
      <c r="E421" s="43"/>
      <c r="F421" s="43"/>
      <c r="G421" s="424"/>
      <c r="H421" s="424"/>
      <c r="I421" s="43"/>
      <c r="J421" s="43"/>
      <c r="K421" s="43"/>
      <c r="L421" s="140"/>
      <c r="M421" s="140"/>
      <c r="N421" s="140"/>
      <c r="O421" s="140"/>
      <c r="P421" s="140"/>
    </row>
    <row r="422">
      <c r="A422" s="43"/>
      <c r="B422" s="43"/>
      <c r="C422" s="43"/>
      <c r="D422" s="43"/>
      <c r="E422" s="43"/>
      <c r="F422" s="43"/>
      <c r="G422" s="424"/>
      <c r="H422" s="419"/>
      <c r="I422" s="43"/>
      <c r="J422" s="43"/>
      <c r="K422" s="140"/>
      <c r="L422" s="140"/>
      <c r="M422" s="140"/>
      <c r="N422" s="140"/>
      <c r="O422" s="140"/>
      <c r="P422" s="140"/>
    </row>
    <row r="423">
      <c r="A423" s="43"/>
      <c r="B423" s="43"/>
      <c r="C423" s="43"/>
      <c r="D423" s="43"/>
      <c r="E423" s="43"/>
      <c r="F423" s="43"/>
      <c r="G423" s="424"/>
      <c r="H423" s="419"/>
      <c r="I423" s="43"/>
      <c r="J423" s="43"/>
      <c r="K423" s="43"/>
      <c r="L423" s="140"/>
      <c r="M423" s="140"/>
      <c r="N423" s="140"/>
      <c r="O423" s="140"/>
      <c r="P423" s="140"/>
    </row>
    <row r="424">
      <c r="A424" s="43"/>
      <c r="B424" s="43"/>
      <c r="C424" s="43"/>
      <c r="D424" s="43"/>
      <c r="E424" s="43"/>
      <c r="F424" s="43"/>
      <c r="G424" s="424"/>
      <c r="H424" s="419"/>
      <c r="I424" s="43"/>
      <c r="J424" s="43"/>
      <c r="K424" s="43"/>
      <c r="L424" s="140"/>
      <c r="M424" s="140"/>
      <c r="N424" s="140"/>
      <c r="O424" s="140"/>
      <c r="P424" s="140"/>
    </row>
    <row r="425">
      <c r="A425" s="43"/>
      <c r="B425" s="43"/>
      <c r="C425" s="43"/>
      <c r="D425" s="43"/>
      <c r="E425" s="43"/>
      <c r="F425" s="43"/>
      <c r="G425" s="424"/>
      <c r="H425" s="419"/>
      <c r="I425" s="43"/>
      <c r="J425" s="43"/>
      <c r="K425" s="43"/>
      <c r="L425" s="140"/>
      <c r="M425" s="140"/>
      <c r="N425" s="140"/>
      <c r="O425" s="140"/>
      <c r="P425" s="140"/>
    </row>
    <row r="426">
      <c r="A426" s="43"/>
      <c r="B426" s="43"/>
      <c r="C426" s="43"/>
      <c r="D426" s="43"/>
      <c r="E426" s="43"/>
      <c r="F426" s="43"/>
      <c r="G426" s="424"/>
      <c r="H426" s="419"/>
      <c r="I426" s="43"/>
      <c r="J426" s="43"/>
      <c r="K426" s="43"/>
      <c r="L426" s="140"/>
      <c r="M426" s="140"/>
      <c r="N426" s="140"/>
      <c r="O426" s="140"/>
      <c r="P426" s="140"/>
    </row>
    <row r="427">
      <c r="A427" s="43"/>
      <c r="B427" s="43"/>
      <c r="C427" s="43"/>
      <c r="D427" s="43"/>
      <c r="E427" s="43"/>
      <c r="F427" s="43"/>
      <c r="G427" s="424"/>
      <c r="H427" s="419"/>
      <c r="I427" s="43"/>
      <c r="J427" s="43"/>
      <c r="K427" s="140"/>
      <c r="L427" s="140"/>
      <c r="M427" s="140"/>
      <c r="N427" s="140"/>
      <c r="O427" s="140"/>
      <c r="P427" s="140"/>
    </row>
    <row r="428">
      <c r="A428" s="43"/>
      <c r="B428" s="43"/>
      <c r="C428" s="43"/>
      <c r="D428" s="43"/>
      <c r="E428" s="43"/>
      <c r="F428" s="43"/>
      <c r="G428" s="424"/>
      <c r="H428" s="419"/>
      <c r="I428" s="43"/>
      <c r="J428" s="43"/>
      <c r="K428" s="140"/>
      <c r="L428" s="140"/>
      <c r="M428" s="140"/>
      <c r="N428" s="140"/>
      <c r="O428" s="140"/>
      <c r="P428" s="140"/>
    </row>
    <row r="429">
      <c r="A429" s="43"/>
      <c r="B429" s="43"/>
      <c r="C429" s="43"/>
      <c r="D429" s="43"/>
      <c r="E429" s="43"/>
      <c r="F429" s="43"/>
      <c r="G429" s="424"/>
      <c r="H429" s="419"/>
      <c r="I429" s="43"/>
      <c r="J429" s="43"/>
      <c r="K429" s="43"/>
      <c r="L429" s="140"/>
      <c r="M429" s="140"/>
      <c r="N429" s="43"/>
      <c r="O429" s="140"/>
      <c r="P429" s="140"/>
    </row>
    <row r="430">
      <c r="A430" s="43"/>
      <c r="B430" s="43"/>
      <c r="C430" s="43"/>
      <c r="D430" s="43"/>
      <c r="E430" s="43"/>
      <c r="F430" s="43"/>
      <c r="G430" s="424"/>
      <c r="H430" s="419"/>
      <c r="I430" s="43"/>
      <c r="J430" s="43"/>
      <c r="K430" s="43"/>
      <c r="L430" s="140"/>
      <c r="M430" s="140"/>
      <c r="N430" s="140"/>
      <c r="O430" s="140"/>
      <c r="P430" s="140"/>
    </row>
    <row r="431">
      <c r="A431" s="43"/>
      <c r="B431" s="43"/>
      <c r="C431" s="43"/>
      <c r="D431" s="43"/>
      <c r="E431" s="43"/>
      <c r="F431" s="43"/>
      <c r="G431" s="424"/>
      <c r="H431" s="419"/>
      <c r="I431" s="43"/>
      <c r="J431" s="43"/>
      <c r="K431" s="43"/>
      <c r="L431" s="140"/>
      <c r="M431" s="140"/>
      <c r="N431" s="140"/>
      <c r="O431" s="140"/>
      <c r="P431" s="140"/>
    </row>
    <row r="432">
      <c r="A432" s="43"/>
      <c r="B432" s="43"/>
      <c r="C432" s="43"/>
      <c r="D432" s="43"/>
      <c r="E432" s="43"/>
      <c r="F432" s="43"/>
      <c r="G432" s="424"/>
      <c r="H432" s="419"/>
      <c r="I432" s="43"/>
      <c r="J432" s="43"/>
      <c r="K432" s="43"/>
      <c r="L432" s="140"/>
      <c r="M432" s="140"/>
      <c r="N432" s="140"/>
      <c r="O432" s="140"/>
      <c r="P432" s="140"/>
    </row>
    <row r="433">
      <c r="A433" s="43"/>
      <c r="B433" s="43"/>
      <c r="C433" s="43"/>
      <c r="D433" s="43"/>
      <c r="E433" s="43"/>
      <c r="F433" s="140"/>
      <c r="G433" s="424"/>
      <c r="H433" s="419"/>
      <c r="I433" s="43"/>
      <c r="J433" s="43"/>
      <c r="K433" s="43"/>
      <c r="L433" s="140"/>
      <c r="M433" s="140"/>
      <c r="N433" s="140"/>
      <c r="O433" s="140"/>
      <c r="P433" s="140"/>
    </row>
    <row r="434">
      <c r="A434" s="43"/>
      <c r="B434" s="43"/>
      <c r="C434" s="43"/>
      <c r="D434" s="43"/>
      <c r="E434" s="43"/>
      <c r="F434" s="43"/>
      <c r="G434" s="424"/>
      <c r="H434" s="419"/>
      <c r="I434" s="43"/>
      <c r="J434" s="43"/>
      <c r="K434" s="43"/>
      <c r="L434" s="43"/>
      <c r="M434" s="140"/>
      <c r="N434" s="140"/>
      <c r="O434" s="140"/>
      <c r="P434" s="140"/>
    </row>
    <row r="435">
      <c r="A435" s="43"/>
      <c r="B435" s="43"/>
      <c r="C435" s="43"/>
      <c r="D435" s="43"/>
      <c r="E435" s="43"/>
      <c r="F435" s="43"/>
      <c r="G435" s="424"/>
      <c r="H435" s="419"/>
      <c r="I435" s="43"/>
      <c r="J435" s="43"/>
      <c r="K435" s="43"/>
      <c r="L435" s="140"/>
      <c r="M435" s="140"/>
      <c r="N435" s="140"/>
      <c r="O435" s="140"/>
      <c r="P435" s="140"/>
    </row>
    <row r="436">
      <c r="A436" s="43"/>
      <c r="B436" s="43"/>
      <c r="C436" s="43"/>
      <c r="D436" s="43"/>
      <c r="E436" s="43"/>
      <c r="F436" s="43"/>
      <c r="G436" s="424"/>
      <c r="H436" s="419"/>
      <c r="I436" s="43"/>
      <c r="J436" s="43"/>
      <c r="K436" s="140"/>
      <c r="L436" s="140"/>
      <c r="M436" s="140"/>
      <c r="N436" s="140"/>
      <c r="O436" s="140"/>
      <c r="P436" s="140"/>
    </row>
    <row r="437">
      <c r="A437" s="43"/>
      <c r="B437" s="43"/>
      <c r="C437" s="43"/>
      <c r="D437" s="43"/>
      <c r="E437" s="43"/>
      <c r="F437" s="43"/>
      <c r="G437" s="424"/>
      <c r="H437" s="419"/>
      <c r="I437" s="43"/>
      <c r="J437" s="43"/>
      <c r="K437" s="140"/>
      <c r="L437" s="140"/>
      <c r="M437" s="140"/>
      <c r="N437" s="140"/>
      <c r="O437" s="140"/>
      <c r="P437" s="140"/>
    </row>
    <row r="438">
      <c r="A438" s="43"/>
      <c r="B438" s="43"/>
      <c r="C438" s="43"/>
      <c r="D438" s="43"/>
      <c r="E438" s="43"/>
      <c r="F438" s="43"/>
      <c r="G438" s="424"/>
      <c r="H438" s="419"/>
      <c r="I438" s="43"/>
      <c r="J438" s="43"/>
      <c r="K438" s="43"/>
      <c r="L438" s="140"/>
      <c r="M438" s="140"/>
      <c r="N438" s="140"/>
      <c r="O438" s="140"/>
      <c r="P438" s="140"/>
    </row>
    <row r="439">
      <c r="A439" s="43"/>
      <c r="B439" s="43"/>
      <c r="C439" s="43"/>
      <c r="D439" s="43"/>
      <c r="E439" s="43"/>
      <c r="F439" s="43"/>
      <c r="G439" s="424"/>
      <c r="H439" s="419"/>
      <c r="I439" s="43"/>
      <c r="J439" s="43"/>
      <c r="K439" s="43"/>
      <c r="L439" s="140"/>
      <c r="M439" s="140"/>
      <c r="N439" s="140"/>
      <c r="O439" s="140"/>
      <c r="P439" s="140"/>
    </row>
    <row r="440">
      <c r="A440" s="43"/>
      <c r="B440" s="43"/>
      <c r="C440" s="43"/>
      <c r="D440" s="43"/>
      <c r="E440" s="43"/>
      <c r="F440" s="43"/>
      <c r="G440" s="424"/>
      <c r="H440" s="419"/>
      <c r="I440" s="43"/>
      <c r="J440" s="43"/>
      <c r="K440" s="43"/>
      <c r="L440" s="140"/>
      <c r="M440" s="140"/>
      <c r="N440" s="140"/>
      <c r="O440" s="140"/>
      <c r="P440" s="140"/>
    </row>
    <row r="441">
      <c r="A441" s="43"/>
      <c r="B441" s="43"/>
      <c r="C441" s="43"/>
      <c r="D441" s="43"/>
      <c r="E441" s="43"/>
      <c r="F441" s="43"/>
      <c r="G441" s="424"/>
      <c r="H441" s="419"/>
      <c r="I441" s="43"/>
      <c r="J441" s="43"/>
      <c r="K441" s="43"/>
      <c r="L441" s="140"/>
      <c r="M441" s="140"/>
      <c r="N441" s="140"/>
      <c r="O441" s="140"/>
      <c r="P441" s="140"/>
    </row>
    <row r="442">
      <c r="A442" s="43"/>
      <c r="B442" s="43"/>
      <c r="C442" s="43"/>
      <c r="D442" s="43"/>
      <c r="E442" s="43"/>
      <c r="F442" s="43"/>
      <c r="G442" s="424"/>
      <c r="H442" s="419"/>
      <c r="I442" s="43"/>
      <c r="J442" s="43"/>
      <c r="K442" s="43"/>
      <c r="L442" s="140"/>
      <c r="M442" s="140"/>
      <c r="N442" s="140"/>
      <c r="O442" s="140"/>
      <c r="P442" s="140"/>
    </row>
    <row r="443">
      <c r="A443" s="43"/>
      <c r="B443" s="43"/>
      <c r="C443" s="43"/>
      <c r="D443" s="43"/>
      <c r="E443" s="43"/>
      <c r="F443" s="43"/>
      <c r="G443" s="424"/>
      <c r="H443" s="419"/>
      <c r="I443" s="43"/>
      <c r="J443" s="43"/>
      <c r="K443" s="140"/>
      <c r="L443" s="140"/>
      <c r="M443" s="140"/>
      <c r="N443" s="140"/>
      <c r="O443" s="140"/>
      <c r="P443" s="140"/>
    </row>
    <row r="444">
      <c r="A444" s="43"/>
      <c r="B444" s="43"/>
      <c r="C444" s="43"/>
      <c r="D444" s="43"/>
      <c r="E444" s="43"/>
      <c r="F444" s="43"/>
      <c r="G444" s="424"/>
      <c r="H444" s="419"/>
      <c r="I444" s="43"/>
      <c r="J444" s="43"/>
      <c r="K444" s="43"/>
      <c r="L444" s="140"/>
      <c r="M444" s="140"/>
      <c r="N444" s="140"/>
      <c r="O444" s="140"/>
      <c r="P444" s="140"/>
    </row>
    <row r="445">
      <c r="A445" s="43"/>
      <c r="B445" s="43"/>
      <c r="C445" s="43"/>
      <c r="D445" s="43"/>
      <c r="E445" s="43"/>
      <c r="F445" s="43"/>
      <c r="G445" s="424"/>
      <c r="H445" s="419"/>
      <c r="I445" s="43"/>
      <c r="J445" s="43"/>
      <c r="K445" s="43"/>
      <c r="L445" s="140"/>
      <c r="M445" s="140"/>
      <c r="N445" s="140"/>
      <c r="O445" s="140"/>
      <c r="P445" s="140"/>
    </row>
    <row r="446">
      <c r="A446" s="43"/>
      <c r="B446" s="43"/>
      <c r="C446" s="43"/>
      <c r="D446" s="43"/>
      <c r="E446" s="43"/>
      <c r="F446" s="43"/>
      <c r="G446" s="424"/>
      <c r="H446" s="424"/>
      <c r="I446" s="43"/>
      <c r="J446" s="43"/>
      <c r="K446" s="43"/>
      <c r="L446" s="140"/>
      <c r="M446" s="140"/>
      <c r="N446" s="140"/>
      <c r="O446" s="140"/>
      <c r="P446" s="140"/>
    </row>
    <row r="447">
      <c r="A447" s="43"/>
      <c r="B447" s="43"/>
      <c r="C447" s="43"/>
      <c r="D447" s="43"/>
      <c r="E447" s="43"/>
      <c r="F447" s="43"/>
      <c r="G447" s="424"/>
      <c r="H447" s="419"/>
      <c r="I447" s="43"/>
      <c r="J447" s="43"/>
      <c r="K447" s="43"/>
      <c r="L447" s="140"/>
      <c r="M447" s="140"/>
      <c r="N447" s="140"/>
      <c r="O447" s="140"/>
      <c r="P447" s="140"/>
    </row>
    <row r="448">
      <c r="A448" s="43"/>
      <c r="B448" s="43"/>
      <c r="C448" s="43"/>
      <c r="D448" s="43"/>
      <c r="E448" s="43"/>
      <c r="F448" s="43"/>
      <c r="G448" s="424"/>
      <c r="H448" s="419"/>
      <c r="I448" s="43"/>
      <c r="J448" s="43"/>
      <c r="K448" s="43"/>
      <c r="L448" s="140"/>
      <c r="M448" s="140"/>
      <c r="N448" s="140"/>
      <c r="O448" s="140"/>
      <c r="P448" s="140"/>
    </row>
    <row r="449">
      <c r="A449" s="43"/>
      <c r="B449" s="43"/>
      <c r="C449" s="43"/>
      <c r="D449" s="43"/>
      <c r="E449" s="43"/>
      <c r="F449" s="43"/>
      <c r="G449" s="424"/>
      <c r="H449" s="419"/>
      <c r="I449" s="43"/>
      <c r="J449" s="43"/>
      <c r="K449" s="43"/>
      <c r="L449" s="140"/>
      <c r="M449" s="140"/>
      <c r="N449" s="140"/>
      <c r="O449" s="140"/>
      <c r="P449" s="140"/>
    </row>
    <row r="450">
      <c r="A450" s="43"/>
      <c r="B450" s="43"/>
      <c r="C450" s="43"/>
      <c r="D450" s="43"/>
      <c r="E450" s="43"/>
      <c r="F450" s="43"/>
      <c r="G450" s="424"/>
      <c r="H450" s="419"/>
      <c r="I450" s="43"/>
      <c r="J450" s="43"/>
      <c r="K450" s="43"/>
      <c r="L450" s="140"/>
      <c r="M450" s="140"/>
      <c r="N450" s="140"/>
      <c r="O450" s="140"/>
      <c r="P450" s="140"/>
    </row>
    <row r="451">
      <c r="A451" s="43"/>
      <c r="B451" s="43"/>
      <c r="C451" s="43"/>
      <c r="D451" s="43"/>
      <c r="E451" s="43"/>
      <c r="F451" s="43"/>
      <c r="G451" s="424"/>
      <c r="H451" s="419"/>
      <c r="I451" s="43"/>
      <c r="J451" s="43"/>
      <c r="K451" s="43"/>
      <c r="L451" s="140"/>
      <c r="M451" s="140"/>
      <c r="N451" s="140"/>
      <c r="O451" s="140"/>
      <c r="P451" s="140"/>
    </row>
    <row r="452">
      <c r="A452" s="43"/>
      <c r="B452" s="43"/>
      <c r="C452" s="43"/>
      <c r="D452" s="43"/>
      <c r="E452" s="43"/>
      <c r="F452" s="43"/>
      <c r="G452" s="424"/>
      <c r="H452" s="419"/>
      <c r="I452" s="43"/>
      <c r="J452" s="43"/>
      <c r="K452" s="140"/>
      <c r="L452" s="140"/>
      <c r="M452" s="140"/>
      <c r="N452" s="140"/>
      <c r="O452" s="140"/>
      <c r="P452" s="140"/>
    </row>
    <row r="453">
      <c r="A453" s="43"/>
      <c r="B453" s="43"/>
      <c r="C453" s="43"/>
      <c r="D453" s="43"/>
      <c r="E453" s="43"/>
      <c r="F453" s="43"/>
      <c r="G453" s="424"/>
      <c r="H453" s="424"/>
      <c r="I453" s="43"/>
      <c r="J453" s="43"/>
      <c r="K453" s="140"/>
      <c r="L453" s="140"/>
      <c r="M453" s="140"/>
      <c r="N453" s="140"/>
      <c r="O453" s="140"/>
      <c r="P453" s="140"/>
    </row>
    <row r="454">
      <c r="A454" s="43"/>
      <c r="B454" s="43"/>
      <c r="C454" s="43"/>
      <c r="D454" s="43"/>
      <c r="E454" s="43"/>
      <c r="F454" s="43"/>
      <c r="G454" s="424"/>
      <c r="H454" s="419"/>
      <c r="I454" s="43"/>
      <c r="J454" s="43"/>
      <c r="K454" s="43"/>
      <c r="L454" s="140"/>
      <c r="M454" s="140"/>
      <c r="N454" s="140"/>
      <c r="O454" s="140"/>
      <c r="P454" s="140"/>
    </row>
    <row r="455">
      <c r="A455" s="43"/>
      <c r="B455" s="43"/>
      <c r="C455" s="43"/>
      <c r="D455" s="43"/>
      <c r="E455" s="43"/>
      <c r="F455" s="43"/>
      <c r="G455" s="424"/>
      <c r="H455" s="419"/>
      <c r="I455" s="43"/>
      <c r="J455" s="43"/>
      <c r="K455" s="43"/>
      <c r="L455" s="140"/>
      <c r="M455" s="140"/>
      <c r="N455" s="140"/>
      <c r="O455" s="140"/>
      <c r="P455" s="140"/>
    </row>
    <row r="456">
      <c r="A456" s="43"/>
      <c r="B456" s="43"/>
      <c r="C456" s="43"/>
      <c r="D456" s="140"/>
      <c r="E456" s="140"/>
      <c r="F456" s="43"/>
      <c r="G456" s="424"/>
      <c r="H456" s="419"/>
      <c r="I456" s="43"/>
      <c r="J456" s="43"/>
      <c r="K456" s="140"/>
      <c r="L456" s="140"/>
      <c r="M456" s="140"/>
      <c r="N456" s="140"/>
      <c r="O456" s="140"/>
      <c r="P456" s="140"/>
    </row>
    <row r="457">
      <c r="A457" s="43"/>
      <c r="B457" s="43"/>
      <c r="C457" s="43"/>
      <c r="D457" s="43"/>
      <c r="E457" s="43"/>
      <c r="F457" s="43"/>
      <c r="G457" s="424"/>
      <c r="H457" s="419"/>
      <c r="I457" s="43"/>
      <c r="J457" s="43"/>
      <c r="K457" s="43"/>
      <c r="L457" s="140"/>
      <c r="M457" s="140"/>
      <c r="N457" s="140"/>
      <c r="O457" s="140"/>
      <c r="P457" s="140"/>
    </row>
    <row r="458">
      <c r="A458" s="43"/>
      <c r="B458" s="43"/>
      <c r="C458" s="43"/>
      <c r="D458" s="43"/>
      <c r="E458" s="43"/>
      <c r="F458" s="43"/>
      <c r="G458" s="424"/>
      <c r="H458" s="419"/>
      <c r="I458" s="43"/>
      <c r="J458" s="43"/>
      <c r="K458" s="43"/>
      <c r="L458" s="140"/>
      <c r="M458" s="140"/>
      <c r="N458" s="140"/>
      <c r="O458" s="140"/>
      <c r="P458" s="140"/>
    </row>
    <row r="459">
      <c r="A459" s="43"/>
      <c r="B459" s="43"/>
      <c r="C459" s="43"/>
      <c r="D459" s="43"/>
      <c r="E459" s="43"/>
      <c r="F459" s="43"/>
      <c r="G459" s="424"/>
      <c r="H459" s="419"/>
      <c r="I459" s="43"/>
      <c r="J459" s="43"/>
      <c r="K459" s="43"/>
      <c r="L459" s="140"/>
      <c r="M459" s="140"/>
      <c r="N459" s="140"/>
      <c r="O459" s="140"/>
      <c r="P459" s="140"/>
    </row>
    <row r="460">
      <c r="A460" s="43"/>
      <c r="B460" s="43"/>
      <c r="C460" s="43"/>
      <c r="D460" s="43"/>
      <c r="E460" s="43"/>
      <c r="F460" s="43"/>
      <c r="G460" s="424"/>
      <c r="H460" s="419"/>
      <c r="I460" s="43"/>
      <c r="J460" s="43"/>
      <c r="K460" s="140"/>
      <c r="L460" s="140"/>
      <c r="M460" s="140"/>
      <c r="N460" s="140"/>
      <c r="O460" s="140"/>
      <c r="P460" s="140"/>
    </row>
    <row r="461">
      <c r="A461" s="43"/>
      <c r="B461" s="43"/>
      <c r="C461" s="43"/>
      <c r="D461" s="43"/>
      <c r="E461" s="43"/>
      <c r="F461" s="43"/>
      <c r="G461" s="424"/>
      <c r="H461" s="419"/>
      <c r="I461" s="43"/>
      <c r="J461" s="43"/>
      <c r="K461" s="43"/>
      <c r="L461" s="140"/>
      <c r="M461" s="140"/>
      <c r="N461" s="140"/>
      <c r="O461" s="140"/>
      <c r="P461" s="140"/>
    </row>
    <row r="462">
      <c r="A462" s="43"/>
      <c r="B462" s="43"/>
      <c r="C462" s="43"/>
      <c r="D462" s="43"/>
      <c r="E462" s="43"/>
      <c r="F462" s="43"/>
      <c r="G462" s="424"/>
      <c r="H462" s="424"/>
      <c r="I462" s="43"/>
      <c r="J462" s="43"/>
      <c r="K462" s="43"/>
      <c r="L462" s="140"/>
      <c r="M462" s="140"/>
      <c r="N462" s="140"/>
      <c r="O462" s="140"/>
      <c r="P462" s="140"/>
    </row>
    <row r="463">
      <c r="A463" s="43"/>
      <c r="B463" s="43"/>
      <c r="C463" s="43"/>
      <c r="D463" s="43"/>
      <c r="E463" s="43"/>
      <c r="F463" s="43"/>
      <c r="G463" s="424"/>
      <c r="H463" s="419"/>
      <c r="I463" s="43"/>
      <c r="J463" s="43"/>
      <c r="K463" s="140"/>
      <c r="L463" s="140"/>
      <c r="M463" s="140"/>
      <c r="N463" s="140"/>
      <c r="O463" s="140"/>
      <c r="P463" s="140"/>
    </row>
    <row r="464">
      <c r="A464" s="43"/>
      <c r="B464" s="43"/>
      <c r="C464" s="43"/>
      <c r="D464" s="43"/>
      <c r="E464" s="43"/>
      <c r="F464" s="43"/>
      <c r="G464" s="424"/>
      <c r="H464" s="419"/>
      <c r="I464" s="43"/>
      <c r="J464" s="43"/>
      <c r="K464" s="43"/>
      <c r="L464" s="140"/>
      <c r="M464" s="140"/>
      <c r="N464" s="140"/>
      <c r="O464" s="140"/>
      <c r="P464" s="140"/>
    </row>
    <row r="465">
      <c r="A465" s="43"/>
      <c r="B465" s="43"/>
      <c r="C465" s="43"/>
      <c r="D465" s="43"/>
      <c r="E465" s="43"/>
      <c r="F465" s="140"/>
      <c r="G465" s="424"/>
      <c r="H465" s="419"/>
      <c r="I465" s="43"/>
      <c r="J465" s="43"/>
      <c r="K465" s="140"/>
      <c r="L465" s="140"/>
      <c r="M465" s="140"/>
      <c r="N465" s="140"/>
      <c r="O465" s="140"/>
      <c r="P465" s="140"/>
    </row>
    <row r="466">
      <c r="A466" s="43"/>
      <c r="B466" s="43"/>
      <c r="C466" s="43"/>
      <c r="D466" s="43"/>
      <c r="E466" s="43"/>
      <c r="F466" s="43"/>
      <c r="G466" s="424"/>
      <c r="H466" s="419"/>
      <c r="I466" s="43"/>
      <c r="J466" s="43"/>
      <c r="K466" s="43"/>
      <c r="L466" s="140"/>
      <c r="M466" s="140"/>
      <c r="N466" s="140"/>
      <c r="O466" s="140"/>
      <c r="P466" s="140"/>
    </row>
    <row r="467">
      <c r="A467" s="43"/>
      <c r="B467" s="43"/>
      <c r="C467" s="43"/>
      <c r="D467" s="43"/>
      <c r="E467" s="43"/>
      <c r="F467" s="43"/>
      <c r="G467" s="424"/>
      <c r="H467" s="419"/>
      <c r="I467" s="43"/>
      <c r="J467" s="43"/>
      <c r="K467" s="43"/>
      <c r="L467" s="140"/>
      <c r="M467" s="140"/>
      <c r="N467" s="140"/>
      <c r="O467" s="140"/>
      <c r="P467" s="140"/>
    </row>
    <row r="468">
      <c r="A468" s="43"/>
      <c r="B468" s="43"/>
      <c r="C468" s="43"/>
      <c r="D468" s="43"/>
      <c r="E468" s="140"/>
      <c r="F468" s="140"/>
      <c r="G468" s="424"/>
      <c r="H468" s="419"/>
      <c r="I468" s="43"/>
      <c r="J468" s="43"/>
      <c r="K468" s="140"/>
      <c r="L468" s="140"/>
      <c r="M468" s="140"/>
      <c r="N468" s="140"/>
      <c r="O468" s="140"/>
      <c r="P468" s="140"/>
    </row>
    <row r="469">
      <c r="A469" s="43"/>
      <c r="B469" s="43"/>
      <c r="C469" s="43"/>
      <c r="D469" s="43"/>
      <c r="E469" s="43"/>
      <c r="F469" s="43"/>
      <c r="G469" s="424"/>
      <c r="H469" s="419"/>
      <c r="I469" s="43"/>
      <c r="J469" s="43"/>
      <c r="K469" s="43"/>
      <c r="L469" s="140"/>
      <c r="M469" s="140"/>
      <c r="N469" s="140"/>
      <c r="O469" s="140"/>
      <c r="P469" s="140"/>
    </row>
    <row r="470">
      <c r="A470" s="43"/>
      <c r="B470" s="43"/>
      <c r="C470" s="43"/>
      <c r="D470" s="43"/>
      <c r="E470" s="43"/>
      <c r="F470" s="43"/>
      <c r="G470" s="424"/>
      <c r="H470" s="419"/>
      <c r="I470" s="43"/>
      <c r="J470" s="43"/>
      <c r="K470" s="140"/>
      <c r="L470" s="140"/>
      <c r="M470" s="140"/>
      <c r="N470" s="140"/>
      <c r="O470" s="140"/>
      <c r="P470" s="140"/>
    </row>
    <row r="471">
      <c r="A471" s="43"/>
      <c r="B471" s="43"/>
      <c r="C471" s="43"/>
      <c r="D471" s="140"/>
      <c r="E471" s="43"/>
      <c r="F471" s="43"/>
      <c r="G471" s="424"/>
      <c r="H471" s="419"/>
      <c r="I471" s="43"/>
      <c r="J471" s="43"/>
      <c r="K471" s="140"/>
      <c r="L471" s="140"/>
      <c r="M471" s="140"/>
      <c r="N471" s="140"/>
      <c r="O471" s="140"/>
      <c r="P471" s="140"/>
    </row>
    <row r="472">
      <c r="A472" s="43"/>
      <c r="B472" s="43"/>
      <c r="C472" s="43"/>
      <c r="D472" s="43"/>
      <c r="E472" s="43"/>
      <c r="F472" s="140"/>
      <c r="G472" s="424"/>
      <c r="H472" s="419"/>
      <c r="I472" s="43"/>
      <c r="J472" s="43"/>
      <c r="K472" s="140"/>
      <c r="L472" s="140"/>
      <c r="M472" s="140"/>
      <c r="N472" s="140"/>
      <c r="O472" s="140"/>
      <c r="P472" s="140"/>
    </row>
    <row r="473">
      <c r="A473" s="43"/>
      <c r="B473" s="43"/>
      <c r="C473" s="43"/>
      <c r="D473" s="43"/>
      <c r="E473" s="43"/>
      <c r="F473" s="140"/>
      <c r="G473" s="424"/>
      <c r="H473" s="419"/>
      <c r="I473" s="43"/>
      <c r="J473" s="43"/>
      <c r="K473" s="140"/>
      <c r="L473" s="140"/>
      <c r="M473" s="140"/>
      <c r="N473" s="140"/>
      <c r="O473" s="140"/>
      <c r="P473" s="140"/>
    </row>
    <row r="474">
      <c r="A474" s="43"/>
      <c r="B474" s="43"/>
      <c r="C474" s="43"/>
      <c r="D474" s="43"/>
      <c r="E474" s="43"/>
      <c r="F474" s="43"/>
      <c r="G474" s="419"/>
      <c r="H474" s="419"/>
      <c r="I474" s="43"/>
      <c r="J474" s="43"/>
      <c r="K474" s="43"/>
      <c r="L474" s="140"/>
      <c r="M474" s="140"/>
      <c r="N474" s="140"/>
      <c r="O474" s="140"/>
      <c r="P474" s="140"/>
    </row>
    <row r="475">
      <c r="A475" s="43"/>
      <c r="B475" s="43"/>
      <c r="C475" s="43"/>
      <c r="D475" s="43"/>
      <c r="E475" s="43"/>
      <c r="F475" s="43"/>
      <c r="G475" s="424"/>
      <c r="H475" s="419"/>
      <c r="I475" s="43"/>
      <c r="J475" s="43"/>
      <c r="K475" s="43"/>
      <c r="L475" s="140"/>
      <c r="M475" s="140"/>
      <c r="N475" s="140"/>
      <c r="O475" s="140"/>
      <c r="P475" s="140"/>
    </row>
    <row r="476">
      <c r="A476" s="43"/>
      <c r="B476" s="43"/>
      <c r="C476" s="43"/>
      <c r="D476" s="43"/>
      <c r="E476" s="43"/>
      <c r="F476" s="140"/>
      <c r="G476" s="419"/>
      <c r="H476" s="140"/>
      <c r="I476" s="43"/>
      <c r="J476" s="43"/>
      <c r="K476" s="140"/>
      <c r="L476" s="140"/>
      <c r="M476" s="140"/>
      <c r="N476" s="140"/>
      <c r="O476" s="140"/>
      <c r="P476" s="140"/>
    </row>
    <row r="477">
      <c r="A477" s="43"/>
      <c r="B477" s="43"/>
      <c r="C477" s="43"/>
      <c r="D477" s="43"/>
      <c r="E477" s="43"/>
      <c r="F477" s="43"/>
      <c r="G477" s="424"/>
      <c r="H477" s="419"/>
      <c r="I477" s="43"/>
      <c r="J477" s="43"/>
      <c r="K477" s="140"/>
      <c r="L477" s="140"/>
      <c r="M477" s="140"/>
      <c r="N477" s="140"/>
      <c r="O477" s="140"/>
      <c r="P477" s="140"/>
    </row>
    <row r="478">
      <c r="A478" s="43"/>
      <c r="B478" s="43"/>
      <c r="C478" s="43"/>
      <c r="D478" s="43"/>
      <c r="E478" s="43"/>
      <c r="F478" s="140"/>
      <c r="G478" s="424"/>
      <c r="H478" s="419"/>
      <c r="I478" s="43"/>
      <c r="J478" s="43"/>
      <c r="K478" s="43"/>
      <c r="L478" s="140"/>
      <c r="M478" s="140"/>
      <c r="N478" s="140"/>
      <c r="O478" s="140"/>
      <c r="P478" s="140"/>
    </row>
    <row r="479">
      <c r="A479" s="43"/>
      <c r="B479" s="140"/>
      <c r="C479" s="140"/>
      <c r="D479" s="140"/>
      <c r="E479" s="140"/>
      <c r="F479" s="140"/>
      <c r="G479" s="424"/>
      <c r="H479" s="140"/>
      <c r="I479" s="43"/>
      <c r="J479" s="43"/>
      <c r="K479" s="140"/>
      <c r="L479" s="140"/>
      <c r="M479" s="140"/>
      <c r="N479" s="140"/>
      <c r="O479" s="140"/>
      <c r="P479" s="140"/>
    </row>
    <row r="480">
      <c r="A480" s="43"/>
      <c r="B480" s="43"/>
      <c r="C480" s="43"/>
      <c r="D480" s="43"/>
      <c r="E480" s="43"/>
      <c r="F480" s="43"/>
      <c r="G480" s="419"/>
      <c r="H480" s="419"/>
      <c r="I480" s="43"/>
      <c r="J480" s="43"/>
      <c r="K480" s="43"/>
      <c r="L480" s="140"/>
      <c r="M480" s="140"/>
      <c r="N480" s="140"/>
      <c r="O480" s="140"/>
      <c r="P480" s="140"/>
    </row>
    <row r="481">
      <c r="A481" s="43"/>
      <c r="B481" s="140"/>
      <c r="C481" s="43"/>
      <c r="D481" s="43"/>
      <c r="E481" s="140"/>
      <c r="F481" s="140"/>
      <c r="G481" s="419"/>
      <c r="H481" s="419"/>
      <c r="I481" s="43"/>
      <c r="J481" s="43"/>
      <c r="K481" s="140"/>
      <c r="L481" s="140"/>
      <c r="M481" s="140"/>
      <c r="N481" s="140"/>
      <c r="O481" s="140"/>
      <c r="P481" s="140"/>
    </row>
    <row r="482">
      <c r="A482" s="43"/>
      <c r="B482" s="43"/>
      <c r="C482" s="43"/>
      <c r="D482" s="43"/>
      <c r="E482" s="43"/>
      <c r="F482" s="43"/>
      <c r="G482" s="419"/>
      <c r="H482" s="419"/>
      <c r="I482" s="43"/>
      <c r="J482" s="43"/>
      <c r="K482" s="43"/>
      <c r="L482" s="140"/>
      <c r="M482" s="140"/>
      <c r="N482" s="140"/>
      <c r="O482" s="140"/>
      <c r="P482" s="140"/>
    </row>
    <row r="483">
      <c r="A483" s="43"/>
      <c r="B483" s="43"/>
      <c r="C483" s="43"/>
      <c r="D483" s="43"/>
      <c r="E483" s="43"/>
      <c r="F483" s="43"/>
      <c r="G483" s="419"/>
      <c r="H483" s="419"/>
      <c r="I483" s="43"/>
      <c r="J483" s="43"/>
      <c r="K483" s="43"/>
      <c r="L483" s="140"/>
      <c r="M483" s="140"/>
      <c r="N483" s="140"/>
      <c r="O483" s="140"/>
      <c r="P483" s="140"/>
    </row>
    <row r="484">
      <c r="A484" s="43"/>
      <c r="B484" s="140"/>
      <c r="C484" s="140"/>
      <c r="D484" s="140"/>
      <c r="E484" s="140"/>
      <c r="F484" s="43"/>
      <c r="G484" s="419"/>
      <c r="H484" s="140"/>
      <c r="I484" s="43"/>
      <c r="J484" s="43"/>
      <c r="K484" s="140"/>
      <c r="L484" s="140"/>
      <c r="M484" s="140"/>
      <c r="N484" s="140"/>
      <c r="O484" s="140"/>
      <c r="P484" s="140"/>
    </row>
    <row r="485">
      <c r="A485" s="43"/>
      <c r="B485" s="140"/>
      <c r="C485" s="140"/>
      <c r="D485" s="43"/>
      <c r="E485" s="43"/>
      <c r="F485" s="43"/>
      <c r="G485" s="43"/>
      <c r="H485" s="140"/>
      <c r="I485" s="43"/>
      <c r="J485" s="43"/>
      <c r="K485" s="140"/>
      <c r="L485" s="140"/>
      <c r="M485" s="140"/>
      <c r="N485" s="140"/>
      <c r="O485" s="140"/>
      <c r="P485" s="140"/>
    </row>
    <row r="486">
      <c r="A486" s="43"/>
      <c r="B486" s="43"/>
      <c r="C486" s="43"/>
      <c r="D486" s="43"/>
      <c r="E486" s="43"/>
      <c r="F486" s="43"/>
      <c r="G486" s="419"/>
      <c r="H486" s="419"/>
      <c r="I486" s="43"/>
      <c r="J486" s="43"/>
      <c r="K486" s="43"/>
      <c r="L486" s="140"/>
      <c r="M486" s="140"/>
      <c r="N486" s="140"/>
      <c r="O486" s="140"/>
      <c r="P486" s="140"/>
    </row>
    <row r="487">
      <c r="A487" s="43"/>
      <c r="B487" s="43"/>
      <c r="C487" s="43"/>
      <c r="D487" s="43"/>
      <c r="E487" s="43"/>
      <c r="F487" s="140"/>
      <c r="G487" s="424"/>
      <c r="H487" s="419"/>
      <c r="I487" s="43"/>
      <c r="J487" s="43"/>
      <c r="K487" s="140"/>
      <c r="L487" s="140"/>
      <c r="M487" s="140"/>
      <c r="N487" s="140"/>
      <c r="O487" s="140"/>
      <c r="P487" s="140"/>
    </row>
    <row r="488">
      <c r="A488" s="43"/>
      <c r="B488" s="43"/>
      <c r="C488" s="43"/>
      <c r="D488" s="43"/>
      <c r="E488" s="43"/>
      <c r="F488" s="43"/>
      <c r="G488" s="419"/>
      <c r="H488" s="419"/>
      <c r="I488" s="43"/>
      <c r="J488" s="43"/>
      <c r="K488" s="43"/>
      <c r="L488" s="140"/>
      <c r="M488" s="140"/>
      <c r="N488" s="140"/>
      <c r="O488" s="140"/>
      <c r="P488" s="140"/>
    </row>
    <row r="489">
      <c r="A489" s="43"/>
      <c r="B489" s="43"/>
      <c r="C489" s="43"/>
      <c r="D489" s="43"/>
      <c r="E489" s="43"/>
      <c r="F489" s="140"/>
      <c r="G489" s="424"/>
      <c r="H489" s="140"/>
      <c r="I489" s="43"/>
      <c r="J489" s="43"/>
      <c r="K489" s="140"/>
      <c r="L489" s="140"/>
      <c r="M489" s="140"/>
      <c r="N489" s="140"/>
      <c r="O489" s="140"/>
      <c r="P489" s="140"/>
    </row>
    <row r="490">
      <c r="A490" s="43"/>
      <c r="B490" s="43"/>
      <c r="C490" s="43"/>
      <c r="D490" s="43"/>
      <c r="E490" s="43"/>
      <c r="F490" s="140"/>
      <c r="G490" s="424"/>
      <c r="H490" s="140"/>
      <c r="I490" s="43"/>
      <c r="J490" s="43"/>
      <c r="K490" s="140"/>
      <c r="L490" s="140"/>
      <c r="M490" s="140"/>
      <c r="N490" s="140"/>
      <c r="O490" s="140"/>
      <c r="P490" s="140"/>
    </row>
    <row r="491">
      <c r="A491" s="43"/>
      <c r="B491" s="43"/>
      <c r="C491" s="43"/>
      <c r="D491" s="43"/>
      <c r="E491" s="43"/>
      <c r="F491" s="43"/>
      <c r="G491" s="419"/>
      <c r="H491" s="419"/>
      <c r="I491" s="43"/>
      <c r="J491" s="43"/>
      <c r="K491" s="43"/>
      <c r="L491" s="140"/>
      <c r="M491" s="140"/>
      <c r="N491" s="140"/>
      <c r="O491" s="140"/>
      <c r="P491" s="140"/>
    </row>
    <row r="492">
      <c r="A492" s="43"/>
      <c r="B492" s="43"/>
      <c r="C492" s="43"/>
      <c r="D492" s="43"/>
      <c r="E492" s="43"/>
      <c r="F492" s="140"/>
      <c r="G492" s="424"/>
      <c r="H492" s="140"/>
      <c r="I492" s="43"/>
      <c r="J492" s="43"/>
      <c r="K492" s="140"/>
      <c r="L492" s="140"/>
      <c r="M492" s="140"/>
      <c r="N492" s="140"/>
      <c r="O492" s="140"/>
      <c r="P492" s="140"/>
    </row>
    <row r="493">
      <c r="A493" s="43"/>
      <c r="B493" s="43"/>
      <c r="C493" s="43"/>
      <c r="D493" s="140"/>
      <c r="E493" s="43"/>
      <c r="F493" s="140"/>
      <c r="G493" s="424"/>
      <c r="H493" s="140"/>
      <c r="I493" s="43"/>
      <c r="J493" s="43"/>
      <c r="K493" s="140"/>
      <c r="L493" s="140"/>
      <c r="M493" s="140"/>
      <c r="N493" s="140"/>
      <c r="O493" s="140"/>
      <c r="P493" s="140"/>
    </row>
    <row r="494">
      <c r="A494" s="43"/>
      <c r="B494" s="140"/>
      <c r="C494" s="140"/>
      <c r="D494" s="140"/>
      <c r="E494" s="140"/>
      <c r="F494" s="140"/>
      <c r="G494" s="140"/>
      <c r="H494" s="140"/>
      <c r="I494" s="43"/>
      <c r="J494" s="43"/>
      <c r="K494" s="140"/>
      <c r="L494" s="140"/>
      <c r="M494" s="140"/>
      <c r="N494" s="140"/>
      <c r="O494" s="140"/>
      <c r="P494" s="140"/>
    </row>
    <row r="495">
      <c r="A495" s="43"/>
      <c r="B495" s="43"/>
      <c r="C495" s="43"/>
      <c r="D495" s="43"/>
      <c r="E495" s="43"/>
      <c r="F495" s="140"/>
      <c r="G495" s="424"/>
      <c r="H495" s="140"/>
      <c r="I495" s="43"/>
      <c r="J495" s="43"/>
      <c r="K495" s="140"/>
      <c r="L495" s="140"/>
      <c r="M495" s="140"/>
      <c r="N495" s="140"/>
      <c r="O495" s="140"/>
      <c r="P495" s="140"/>
    </row>
    <row r="496">
      <c r="A496" s="43"/>
      <c r="B496" s="43"/>
      <c r="C496" s="43"/>
      <c r="D496" s="43"/>
      <c r="E496" s="43"/>
      <c r="F496" s="140"/>
      <c r="G496" s="424"/>
      <c r="H496" s="140"/>
      <c r="I496" s="43"/>
      <c r="J496" s="43"/>
      <c r="K496" s="140"/>
      <c r="L496" s="140"/>
      <c r="M496" s="140"/>
      <c r="N496" s="140"/>
      <c r="O496" s="140"/>
      <c r="P496" s="140"/>
    </row>
    <row r="497">
      <c r="A497" s="43"/>
      <c r="B497" s="43"/>
      <c r="C497" s="43"/>
      <c r="D497" s="43"/>
      <c r="E497" s="43"/>
      <c r="F497" s="140"/>
      <c r="G497" s="424"/>
      <c r="H497" s="140"/>
      <c r="I497" s="43"/>
      <c r="J497" s="43"/>
      <c r="K497" s="140"/>
      <c r="L497" s="140"/>
      <c r="M497" s="140"/>
      <c r="N497" s="140"/>
      <c r="O497" s="140"/>
      <c r="P497" s="140"/>
    </row>
    <row r="498">
      <c r="A498" s="43"/>
      <c r="B498" s="140"/>
      <c r="C498" s="140"/>
      <c r="D498" s="140"/>
      <c r="E498" s="43"/>
      <c r="F498" s="140"/>
      <c r="G498" s="140"/>
      <c r="H498" s="140"/>
      <c r="I498" s="43"/>
      <c r="J498" s="43"/>
      <c r="K498" s="140"/>
      <c r="L498" s="140"/>
      <c r="M498" s="140"/>
      <c r="N498" s="140"/>
      <c r="O498" s="140"/>
      <c r="P498" s="140"/>
    </row>
    <row r="499">
      <c r="A499" s="43"/>
      <c r="B499" s="43"/>
      <c r="C499" s="43"/>
      <c r="D499" s="43"/>
      <c r="E499" s="43"/>
      <c r="F499" s="140"/>
      <c r="G499" s="424"/>
      <c r="H499" s="140"/>
      <c r="I499" s="43"/>
      <c r="J499" s="43"/>
      <c r="K499" s="140"/>
      <c r="L499" s="140"/>
      <c r="M499" s="140"/>
      <c r="N499" s="140"/>
      <c r="O499" s="140"/>
      <c r="P499" s="140"/>
    </row>
    <row r="500">
      <c r="A500" s="43"/>
      <c r="B500" s="43"/>
      <c r="C500" s="43"/>
      <c r="D500" s="43"/>
      <c r="E500" s="43"/>
      <c r="F500" s="140"/>
      <c r="G500" s="424"/>
      <c r="H500" s="140"/>
      <c r="I500" s="43"/>
      <c r="J500" s="43"/>
      <c r="K500" s="140"/>
      <c r="L500" s="140"/>
      <c r="M500" s="140"/>
      <c r="N500" s="140"/>
      <c r="O500" s="140"/>
      <c r="P500" s="140"/>
    </row>
    <row r="501">
      <c r="A501" s="43"/>
      <c r="B501" s="43"/>
      <c r="C501" s="43"/>
      <c r="D501" s="43"/>
      <c r="E501" s="43"/>
      <c r="F501" s="140"/>
      <c r="G501" s="424"/>
      <c r="H501" s="140"/>
      <c r="I501" s="43"/>
      <c r="J501" s="43"/>
      <c r="K501" s="140"/>
      <c r="L501" s="140"/>
      <c r="M501" s="140"/>
      <c r="N501" s="140"/>
      <c r="O501" s="140"/>
      <c r="P501" s="140"/>
    </row>
    <row r="502">
      <c r="A502" s="43"/>
      <c r="B502" s="43"/>
      <c r="C502" s="43"/>
      <c r="D502" s="43"/>
      <c r="E502" s="43"/>
      <c r="F502" s="140"/>
      <c r="G502" s="424"/>
      <c r="H502" s="140"/>
      <c r="I502" s="43"/>
      <c r="J502" s="43"/>
      <c r="K502" s="140"/>
      <c r="L502" s="140"/>
      <c r="M502" s="140"/>
      <c r="N502" s="140"/>
      <c r="O502" s="140"/>
      <c r="P502" s="140"/>
    </row>
    <row r="503">
      <c r="A503" s="43"/>
      <c r="B503" s="140"/>
      <c r="C503" s="140"/>
      <c r="D503" s="140"/>
      <c r="E503" s="140"/>
      <c r="F503" s="140"/>
      <c r="G503" s="424"/>
      <c r="H503" s="140"/>
      <c r="I503" s="43"/>
      <c r="J503" s="43"/>
      <c r="K503" s="140"/>
      <c r="L503" s="140"/>
      <c r="M503" s="140"/>
      <c r="N503" s="140"/>
      <c r="O503" s="140"/>
      <c r="P503" s="140"/>
    </row>
    <row r="504">
      <c r="A504" s="43"/>
      <c r="B504" s="140"/>
      <c r="C504" s="140"/>
      <c r="D504" s="140"/>
      <c r="E504" s="140"/>
      <c r="F504" s="140"/>
      <c r="G504" s="424"/>
      <c r="H504" s="140"/>
      <c r="I504" s="43"/>
      <c r="J504" s="43"/>
      <c r="K504" s="140"/>
      <c r="L504" s="140"/>
      <c r="M504" s="140"/>
      <c r="N504" s="140"/>
      <c r="O504" s="140"/>
      <c r="P504" s="140"/>
    </row>
    <row r="505">
      <c r="A505" s="43"/>
      <c r="B505" s="43"/>
      <c r="C505" s="43"/>
      <c r="D505" s="43"/>
      <c r="E505" s="43"/>
      <c r="F505" s="140"/>
      <c r="G505" s="424"/>
      <c r="H505" s="140"/>
      <c r="I505" s="43"/>
      <c r="J505" s="43"/>
      <c r="K505" s="140"/>
      <c r="L505" s="140"/>
      <c r="M505" s="140"/>
      <c r="N505" s="140"/>
      <c r="O505" s="140"/>
      <c r="P505" s="140"/>
    </row>
    <row r="506">
      <c r="A506" s="43"/>
      <c r="B506" s="43"/>
      <c r="C506" s="43"/>
      <c r="D506" s="140"/>
      <c r="E506" s="43"/>
      <c r="F506" s="140"/>
      <c r="G506" s="424"/>
      <c r="H506" s="140"/>
      <c r="I506" s="43"/>
      <c r="J506" s="43"/>
      <c r="K506" s="140"/>
      <c r="L506" s="140"/>
      <c r="M506" s="140"/>
      <c r="N506" s="140"/>
      <c r="O506" s="140"/>
      <c r="P506" s="140"/>
    </row>
    <row r="507">
      <c r="A507" s="43"/>
      <c r="B507" s="43"/>
      <c r="C507" s="43"/>
      <c r="D507" s="140"/>
      <c r="E507" s="43"/>
      <c r="F507" s="43"/>
      <c r="G507" s="424"/>
      <c r="H507" s="140"/>
      <c r="I507" s="43"/>
      <c r="J507" s="43"/>
      <c r="K507" s="140"/>
      <c r="L507" s="140"/>
      <c r="M507" s="140"/>
      <c r="N507" s="140"/>
      <c r="O507" s="140"/>
      <c r="P507" s="140"/>
    </row>
    <row r="508">
      <c r="A508" s="43"/>
      <c r="B508" s="43"/>
      <c r="C508" s="43"/>
      <c r="D508" s="43"/>
      <c r="E508" s="43"/>
      <c r="F508" s="140"/>
      <c r="G508" s="424"/>
      <c r="H508" s="140"/>
      <c r="I508" s="43"/>
      <c r="J508" s="43"/>
      <c r="K508" s="140"/>
      <c r="L508" s="140"/>
      <c r="M508" s="140"/>
      <c r="N508" s="140"/>
      <c r="O508" s="140"/>
      <c r="P508" s="140"/>
    </row>
    <row r="509">
      <c r="A509" s="43"/>
      <c r="B509" s="43"/>
      <c r="C509" s="140"/>
      <c r="D509" s="140"/>
      <c r="E509" s="43"/>
      <c r="F509" s="140"/>
      <c r="G509" s="140"/>
      <c r="H509" s="140"/>
      <c r="I509" s="43"/>
      <c r="J509" s="43"/>
      <c r="K509" s="140"/>
      <c r="L509" s="140"/>
      <c r="M509" s="140"/>
      <c r="N509" s="140"/>
      <c r="O509" s="140"/>
      <c r="P509" s="140"/>
    </row>
    <row r="510">
      <c r="A510" s="43"/>
      <c r="B510" s="140"/>
      <c r="C510" s="140"/>
      <c r="D510" s="140"/>
      <c r="E510" s="140"/>
      <c r="F510" s="140"/>
      <c r="G510" s="140"/>
      <c r="H510" s="140"/>
      <c r="I510" s="43"/>
      <c r="J510" s="43"/>
      <c r="K510" s="140"/>
      <c r="L510" s="140"/>
      <c r="M510" s="140"/>
      <c r="N510" s="140"/>
      <c r="O510" s="140"/>
      <c r="P510" s="140"/>
    </row>
    <row r="511">
      <c r="A511" s="43"/>
      <c r="B511" s="140"/>
      <c r="C511" s="140"/>
      <c r="D511" s="140"/>
      <c r="E511" s="140"/>
      <c r="F511" s="140"/>
      <c r="G511" s="140"/>
      <c r="H511" s="140"/>
      <c r="I511" s="43"/>
      <c r="J511" s="43"/>
      <c r="K511" s="140"/>
      <c r="L511" s="140"/>
      <c r="M511" s="140"/>
      <c r="N511" s="140"/>
      <c r="O511" s="140"/>
      <c r="P511" s="140"/>
    </row>
    <row r="512">
      <c r="A512" s="43"/>
      <c r="B512" s="140"/>
      <c r="C512" s="140"/>
      <c r="D512" s="140"/>
      <c r="E512" s="140"/>
      <c r="F512" s="140"/>
      <c r="G512" s="424"/>
      <c r="H512" s="140"/>
      <c r="I512" s="43"/>
      <c r="J512" s="43"/>
      <c r="K512" s="140"/>
      <c r="L512" s="140"/>
      <c r="M512" s="140"/>
      <c r="N512" s="140"/>
      <c r="O512" s="140"/>
      <c r="P512" s="140"/>
    </row>
    <row r="513">
      <c r="A513" s="43"/>
      <c r="B513" s="140"/>
      <c r="C513" s="140"/>
      <c r="D513" s="140"/>
      <c r="E513" s="140"/>
      <c r="F513" s="140"/>
      <c r="G513" s="140"/>
      <c r="H513" s="140"/>
      <c r="I513" s="43"/>
      <c r="J513" s="43"/>
      <c r="K513" s="140"/>
      <c r="L513" s="140"/>
      <c r="M513" s="140"/>
      <c r="N513" s="140"/>
      <c r="O513" s="140"/>
      <c r="P513" s="140"/>
    </row>
    <row r="514">
      <c r="A514" s="43"/>
      <c r="B514" s="140"/>
      <c r="C514" s="140"/>
      <c r="D514" s="140"/>
      <c r="E514" s="140"/>
      <c r="F514" s="140"/>
      <c r="G514" s="140"/>
      <c r="H514" s="140"/>
      <c r="I514" s="43"/>
      <c r="J514" s="43"/>
      <c r="K514" s="140"/>
      <c r="L514" s="140"/>
      <c r="M514" s="140"/>
      <c r="N514" s="140"/>
      <c r="O514" s="140"/>
      <c r="P514" s="140"/>
    </row>
    <row r="515">
      <c r="A515" s="43"/>
      <c r="B515" s="140"/>
      <c r="C515" s="140"/>
      <c r="D515" s="140"/>
      <c r="E515" s="140"/>
      <c r="F515" s="140"/>
      <c r="G515" s="140"/>
      <c r="H515" s="140"/>
      <c r="I515" s="43"/>
      <c r="J515" s="43"/>
      <c r="K515" s="140"/>
      <c r="L515" s="140"/>
      <c r="M515" s="140"/>
      <c r="N515" s="140"/>
      <c r="O515" s="140"/>
      <c r="P515" s="140"/>
    </row>
    <row r="516">
      <c r="A516" s="43"/>
      <c r="B516" s="140"/>
      <c r="C516" s="140"/>
      <c r="D516" s="140"/>
      <c r="E516" s="140"/>
      <c r="F516" s="140"/>
      <c r="G516" s="140"/>
      <c r="H516" s="140"/>
      <c r="I516" s="43"/>
      <c r="J516" s="43"/>
      <c r="K516" s="140"/>
      <c r="L516" s="140"/>
      <c r="M516" s="140"/>
      <c r="N516" s="140"/>
      <c r="O516" s="140"/>
      <c r="P516" s="140"/>
    </row>
    <row r="517">
      <c r="A517" s="43"/>
      <c r="B517" s="140"/>
      <c r="C517" s="140"/>
      <c r="D517" s="140"/>
      <c r="E517" s="140"/>
      <c r="F517" s="140"/>
      <c r="G517" s="140"/>
      <c r="H517" s="140"/>
      <c r="I517" s="43"/>
      <c r="J517" s="43"/>
      <c r="K517" s="140"/>
      <c r="L517" s="140"/>
      <c r="M517" s="140"/>
      <c r="N517" s="140"/>
      <c r="O517" s="140"/>
      <c r="P517" s="140"/>
    </row>
    <row r="518">
      <c r="A518" s="43"/>
      <c r="B518" s="140"/>
      <c r="C518" s="140"/>
      <c r="D518" s="140"/>
      <c r="E518" s="140"/>
      <c r="F518" s="140"/>
      <c r="G518" s="140"/>
      <c r="H518" s="140"/>
      <c r="I518" s="43"/>
      <c r="J518" s="43"/>
      <c r="K518" s="140"/>
      <c r="L518" s="140"/>
      <c r="M518" s="140"/>
      <c r="N518" s="140"/>
      <c r="O518" s="140"/>
      <c r="P518" s="140"/>
    </row>
    <row r="519">
      <c r="A519" s="43"/>
      <c r="B519" s="140"/>
      <c r="C519" s="140"/>
      <c r="D519" s="140"/>
      <c r="E519" s="140"/>
      <c r="F519" s="140"/>
      <c r="G519" s="424"/>
      <c r="H519" s="140"/>
      <c r="I519" s="43"/>
      <c r="J519" s="43"/>
      <c r="K519" s="140"/>
      <c r="L519" s="140"/>
      <c r="M519" s="140"/>
      <c r="N519" s="140"/>
      <c r="O519" s="140"/>
      <c r="P519" s="140"/>
    </row>
    <row r="520">
      <c r="A520" s="43"/>
      <c r="B520" s="140"/>
      <c r="C520" s="140"/>
      <c r="D520" s="140"/>
      <c r="E520" s="140"/>
      <c r="F520" s="140"/>
      <c r="G520" s="424"/>
      <c r="H520" s="140"/>
      <c r="I520" s="43"/>
      <c r="J520" s="43"/>
      <c r="K520" s="140"/>
      <c r="L520" s="140"/>
      <c r="M520" s="140"/>
      <c r="N520" s="140"/>
      <c r="O520" s="140"/>
      <c r="P520" s="140"/>
    </row>
    <row r="521">
      <c r="A521" s="43"/>
      <c r="B521" s="140"/>
      <c r="C521" s="140"/>
      <c r="D521" s="140"/>
      <c r="E521" s="140"/>
      <c r="F521" s="140"/>
      <c r="G521" s="140"/>
      <c r="H521" s="140"/>
      <c r="I521" s="43"/>
      <c r="J521" s="43"/>
      <c r="K521" s="140"/>
      <c r="L521" s="140"/>
      <c r="M521" s="140"/>
      <c r="N521" s="140"/>
      <c r="O521" s="140"/>
      <c r="P521" s="140"/>
    </row>
    <row r="522">
      <c r="A522" s="43"/>
      <c r="B522" s="140"/>
      <c r="C522" s="140"/>
      <c r="D522" s="140"/>
      <c r="E522" s="140"/>
      <c r="F522" s="140"/>
      <c r="G522" s="140"/>
      <c r="H522" s="140"/>
      <c r="I522" s="43"/>
      <c r="J522" s="43"/>
      <c r="K522" s="140"/>
      <c r="L522" s="140"/>
      <c r="M522" s="140"/>
      <c r="N522" s="140"/>
      <c r="O522" s="140"/>
      <c r="P522" s="140"/>
    </row>
    <row r="523">
      <c r="A523" s="43"/>
      <c r="B523" s="140"/>
      <c r="C523" s="140"/>
      <c r="D523" s="140"/>
      <c r="E523" s="140"/>
      <c r="F523" s="140"/>
      <c r="G523" s="140"/>
      <c r="H523" s="140"/>
      <c r="I523" s="43"/>
      <c r="J523" s="43"/>
      <c r="K523" s="140"/>
      <c r="L523" s="140"/>
      <c r="M523" s="140"/>
      <c r="N523" s="140"/>
      <c r="O523" s="140"/>
      <c r="P523" s="140"/>
    </row>
    <row r="524">
      <c r="A524" s="43"/>
      <c r="B524" s="140"/>
      <c r="C524" s="140"/>
      <c r="D524" s="140"/>
      <c r="E524" s="140"/>
      <c r="F524" s="140"/>
      <c r="G524" s="140"/>
      <c r="H524" s="140"/>
      <c r="I524" s="43"/>
      <c r="J524" s="43"/>
      <c r="K524" s="140"/>
      <c r="L524" s="140"/>
      <c r="M524" s="140"/>
      <c r="N524" s="140"/>
      <c r="O524" s="140"/>
      <c r="P524" s="140"/>
    </row>
    <row r="525">
      <c r="A525" s="43"/>
      <c r="B525" s="140"/>
      <c r="C525" s="140"/>
      <c r="D525" s="140"/>
      <c r="E525" s="140"/>
      <c r="F525" s="140"/>
      <c r="G525" s="140"/>
      <c r="H525" s="140"/>
      <c r="I525" s="43"/>
      <c r="J525" s="43"/>
      <c r="K525" s="140"/>
      <c r="L525" s="140"/>
      <c r="M525" s="140"/>
      <c r="N525" s="140"/>
      <c r="O525" s="140"/>
      <c r="P525" s="140"/>
    </row>
    <row r="526">
      <c r="A526" s="43"/>
      <c r="B526" s="140"/>
      <c r="C526" s="140"/>
      <c r="D526" s="140"/>
      <c r="E526" s="140"/>
      <c r="F526" s="140"/>
      <c r="G526" s="140"/>
      <c r="H526" s="140"/>
      <c r="I526" s="43"/>
      <c r="J526" s="43"/>
      <c r="K526" s="140"/>
      <c r="L526" s="140"/>
      <c r="M526" s="140"/>
      <c r="N526" s="140"/>
      <c r="O526" s="140"/>
      <c r="P526" s="140"/>
    </row>
    <row r="527">
      <c r="A527" s="43"/>
      <c r="B527" s="140"/>
      <c r="C527" s="140"/>
      <c r="D527" s="140"/>
      <c r="E527" s="140"/>
      <c r="F527" s="140"/>
      <c r="G527" s="140"/>
      <c r="H527" s="140"/>
      <c r="I527" s="43"/>
      <c r="J527" s="43"/>
      <c r="K527" s="140"/>
      <c r="L527" s="140"/>
      <c r="M527" s="140"/>
      <c r="N527" s="140"/>
      <c r="O527" s="140"/>
      <c r="P527" s="140"/>
    </row>
    <row r="528">
      <c r="A528" s="43"/>
      <c r="B528" s="140"/>
      <c r="C528" s="140"/>
      <c r="D528" s="140"/>
      <c r="E528" s="140"/>
      <c r="F528" s="140"/>
      <c r="G528" s="140"/>
      <c r="H528" s="140"/>
      <c r="I528" s="43"/>
      <c r="J528" s="43"/>
      <c r="K528" s="140"/>
      <c r="L528" s="140"/>
      <c r="M528" s="140"/>
      <c r="N528" s="140"/>
      <c r="O528" s="140"/>
      <c r="P528" s="140"/>
    </row>
    <row r="529">
      <c r="A529" s="43"/>
      <c r="B529" s="140"/>
      <c r="C529" s="140"/>
      <c r="D529" s="140"/>
      <c r="E529" s="140"/>
      <c r="F529" s="140"/>
      <c r="G529" s="140"/>
      <c r="H529" s="140"/>
      <c r="I529" s="43"/>
      <c r="J529" s="43"/>
      <c r="K529" s="140"/>
      <c r="L529" s="140"/>
      <c r="M529" s="140"/>
      <c r="N529" s="140"/>
      <c r="O529" s="140"/>
      <c r="P529" s="140"/>
    </row>
    <row r="530">
      <c r="A530" s="43"/>
      <c r="B530" s="140"/>
      <c r="C530" s="140"/>
      <c r="D530" s="140"/>
      <c r="E530" s="140"/>
      <c r="F530" s="140"/>
      <c r="G530" s="140"/>
      <c r="H530" s="140"/>
      <c r="I530" s="43"/>
      <c r="J530" s="43"/>
      <c r="K530" s="140"/>
      <c r="L530" s="140"/>
      <c r="M530" s="140"/>
      <c r="N530" s="140"/>
      <c r="O530" s="140"/>
      <c r="P530" s="140"/>
    </row>
    <row r="531">
      <c r="A531" s="43"/>
      <c r="B531" s="140"/>
      <c r="C531" s="140"/>
      <c r="D531" s="140"/>
      <c r="E531" s="140"/>
      <c r="F531" s="140"/>
      <c r="G531" s="140"/>
      <c r="H531" s="140"/>
      <c r="I531" s="43"/>
      <c r="J531" s="43"/>
      <c r="K531" s="140"/>
      <c r="L531" s="140"/>
      <c r="M531" s="140"/>
      <c r="N531" s="140"/>
      <c r="O531" s="140"/>
      <c r="P531" s="140"/>
    </row>
    <row r="532">
      <c r="A532" s="43"/>
      <c r="B532" s="140"/>
      <c r="C532" s="140"/>
      <c r="D532" s="140"/>
      <c r="E532" s="140"/>
      <c r="F532" s="140"/>
      <c r="G532" s="140"/>
      <c r="H532" s="140"/>
      <c r="I532" s="43"/>
      <c r="J532" s="43"/>
      <c r="K532" s="140"/>
      <c r="L532" s="140"/>
      <c r="M532" s="140"/>
      <c r="N532" s="140"/>
      <c r="O532" s="140"/>
      <c r="P532" s="140"/>
    </row>
    <row r="533">
      <c r="A533" s="43"/>
      <c r="B533" s="140"/>
      <c r="C533" s="140"/>
      <c r="D533" s="140"/>
      <c r="E533" s="140"/>
      <c r="F533" s="140"/>
      <c r="G533" s="140"/>
      <c r="H533" s="140"/>
      <c r="I533" s="43"/>
      <c r="J533" s="43"/>
      <c r="K533" s="140"/>
      <c r="L533" s="140"/>
      <c r="M533" s="140"/>
      <c r="N533" s="140"/>
      <c r="O533" s="140"/>
      <c r="P533" s="140"/>
    </row>
    <row r="534">
      <c r="A534" s="43"/>
      <c r="B534" s="140"/>
      <c r="C534" s="140"/>
      <c r="D534" s="140"/>
      <c r="E534" s="140"/>
      <c r="F534" s="140"/>
      <c r="G534" s="140"/>
      <c r="H534" s="140"/>
      <c r="I534" s="43"/>
      <c r="J534" s="43"/>
      <c r="K534" s="140"/>
      <c r="L534" s="140"/>
      <c r="M534" s="140"/>
      <c r="N534" s="140"/>
      <c r="O534" s="140"/>
      <c r="P534" s="140"/>
    </row>
    <row r="535">
      <c r="A535" s="43"/>
      <c r="B535" s="140"/>
      <c r="C535" s="140"/>
      <c r="D535" s="140"/>
      <c r="E535" s="140"/>
      <c r="F535" s="140"/>
      <c r="G535" s="140"/>
      <c r="H535" s="140"/>
      <c r="I535" s="43"/>
      <c r="J535" s="43"/>
      <c r="K535" s="140"/>
      <c r="L535" s="140"/>
      <c r="M535" s="140"/>
      <c r="N535" s="140"/>
      <c r="O535" s="140"/>
      <c r="P535" s="140"/>
    </row>
    <row r="536">
      <c r="A536" s="43"/>
      <c r="B536" s="140"/>
      <c r="C536" s="140"/>
      <c r="D536" s="140"/>
      <c r="E536" s="140"/>
      <c r="F536" s="140"/>
      <c r="G536" s="140"/>
      <c r="H536" s="140"/>
      <c r="I536" s="43"/>
      <c r="J536" s="43"/>
      <c r="K536" s="140"/>
      <c r="L536" s="140"/>
      <c r="M536" s="140"/>
      <c r="N536" s="140"/>
      <c r="O536" s="140"/>
      <c r="P536" s="140"/>
    </row>
    <row r="537">
      <c r="A537" s="43"/>
      <c r="B537" s="140"/>
      <c r="C537" s="140"/>
      <c r="D537" s="140"/>
      <c r="E537" s="140"/>
      <c r="F537" s="140"/>
      <c r="G537" s="140"/>
      <c r="H537" s="140"/>
      <c r="I537" s="43"/>
      <c r="J537" s="43"/>
      <c r="K537" s="140"/>
      <c r="L537" s="140"/>
      <c r="M537" s="140"/>
      <c r="N537" s="140"/>
      <c r="O537" s="140"/>
      <c r="P537" s="140"/>
    </row>
    <row r="538">
      <c r="A538" s="43"/>
      <c r="B538" s="140"/>
      <c r="C538" s="140"/>
      <c r="D538" s="140"/>
      <c r="E538" s="140"/>
      <c r="F538" s="140"/>
      <c r="G538" s="140"/>
      <c r="H538" s="140"/>
      <c r="I538" s="43"/>
      <c r="J538" s="43"/>
      <c r="K538" s="140"/>
      <c r="L538" s="140"/>
      <c r="M538" s="140"/>
      <c r="N538" s="140"/>
      <c r="O538" s="140"/>
      <c r="P538" s="140"/>
    </row>
    <row r="539">
      <c r="A539" s="43"/>
      <c r="B539" s="140"/>
      <c r="C539" s="140"/>
      <c r="D539" s="140"/>
      <c r="E539" s="140"/>
      <c r="F539" s="140"/>
      <c r="G539" s="140"/>
      <c r="H539" s="140"/>
      <c r="I539" s="43"/>
      <c r="J539" s="43"/>
      <c r="K539" s="140"/>
      <c r="L539" s="140"/>
      <c r="M539" s="140"/>
      <c r="N539" s="140"/>
      <c r="O539" s="140"/>
      <c r="P539" s="140"/>
    </row>
    <row r="540">
      <c r="A540" s="43"/>
      <c r="B540" s="140"/>
      <c r="C540" s="140"/>
      <c r="D540" s="140"/>
      <c r="E540" s="140"/>
      <c r="F540" s="140"/>
      <c r="G540" s="140"/>
      <c r="H540" s="140"/>
      <c r="I540" s="43"/>
      <c r="J540" s="43"/>
      <c r="K540" s="140"/>
      <c r="L540" s="140"/>
      <c r="M540" s="140"/>
      <c r="N540" s="140"/>
      <c r="O540" s="140"/>
      <c r="P540" s="140"/>
    </row>
    <row r="541">
      <c r="A541" s="43"/>
      <c r="B541" s="140"/>
      <c r="C541" s="140"/>
      <c r="D541" s="140"/>
      <c r="E541" s="140"/>
      <c r="F541" s="140"/>
      <c r="G541" s="140"/>
      <c r="H541" s="140"/>
      <c r="I541" s="43"/>
      <c r="J541" s="43"/>
      <c r="K541" s="140"/>
      <c r="L541" s="140"/>
      <c r="M541" s="140"/>
      <c r="N541" s="140"/>
      <c r="O541" s="140"/>
      <c r="P541" s="140"/>
    </row>
    <row r="542">
      <c r="A542" s="43"/>
      <c r="B542" s="140"/>
      <c r="C542" s="140"/>
      <c r="D542" s="140"/>
      <c r="E542" s="140"/>
      <c r="F542" s="140"/>
      <c r="G542" s="140"/>
      <c r="H542" s="140"/>
      <c r="I542" s="43"/>
      <c r="J542" s="43"/>
      <c r="K542" s="140"/>
      <c r="L542" s="140"/>
      <c r="M542" s="140"/>
      <c r="N542" s="140"/>
      <c r="O542" s="140"/>
      <c r="P542" s="140"/>
    </row>
    <row r="543">
      <c r="A543" s="43"/>
      <c r="B543" s="140"/>
      <c r="C543" s="140"/>
      <c r="D543" s="140"/>
      <c r="E543" s="140"/>
      <c r="F543" s="140"/>
      <c r="G543" s="140"/>
      <c r="H543" s="140"/>
      <c r="I543" s="43"/>
      <c r="J543" s="43"/>
      <c r="K543" s="140"/>
      <c r="L543" s="140"/>
      <c r="M543" s="140"/>
      <c r="N543" s="140"/>
      <c r="O543" s="140"/>
      <c r="P543" s="140"/>
    </row>
    <row r="544">
      <c r="A544" s="43"/>
      <c r="B544" s="140"/>
      <c r="C544" s="140"/>
      <c r="D544" s="140"/>
      <c r="E544" s="140"/>
      <c r="F544" s="140"/>
      <c r="G544" s="140"/>
      <c r="H544" s="140"/>
      <c r="I544" s="43"/>
      <c r="J544" s="43"/>
      <c r="K544" s="140"/>
      <c r="L544" s="140"/>
      <c r="M544" s="140"/>
      <c r="N544" s="140"/>
      <c r="O544" s="140"/>
      <c r="P544" s="140"/>
    </row>
    <row r="545">
      <c r="A545" s="43"/>
      <c r="B545" s="140"/>
      <c r="C545" s="140"/>
      <c r="D545" s="140"/>
      <c r="E545" s="140"/>
      <c r="F545" s="140"/>
      <c r="G545" s="140"/>
      <c r="H545" s="140"/>
      <c r="I545" s="43"/>
      <c r="J545" s="43"/>
      <c r="K545" s="140"/>
      <c r="L545" s="140"/>
      <c r="M545" s="140"/>
      <c r="N545" s="140"/>
      <c r="O545" s="140"/>
      <c r="P545" s="140"/>
    </row>
    <row r="546">
      <c r="A546" s="43"/>
      <c r="B546" s="140"/>
      <c r="C546" s="140"/>
      <c r="D546" s="140"/>
      <c r="E546" s="140"/>
      <c r="F546" s="140"/>
      <c r="G546" s="140"/>
      <c r="H546" s="140"/>
      <c r="I546" s="43"/>
      <c r="J546" s="43"/>
      <c r="K546" s="140"/>
      <c r="L546" s="140"/>
      <c r="M546" s="140"/>
      <c r="N546" s="140"/>
      <c r="O546" s="140"/>
      <c r="P546" s="140"/>
    </row>
    <row r="547">
      <c r="A547" s="43"/>
      <c r="B547" s="140"/>
      <c r="C547" s="140"/>
      <c r="D547" s="140"/>
      <c r="E547" s="140"/>
      <c r="F547" s="140"/>
      <c r="G547" s="140"/>
      <c r="H547" s="140"/>
      <c r="I547" s="43"/>
      <c r="J547" s="43"/>
      <c r="K547" s="140"/>
      <c r="L547" s="140"/>
      <c r="M547" s="140"/>
      <c r="N547" s="140"/>
      <c r="O547" s="140"/>
      <c r="P547" s="140"/>
    </row>
    <row r="548">
      <c r="A548" s="43"/>
      <c r="B548" s="140"/>
      <c r="C548" s="140"/>
      <c r="D548" s="140"/>
      <c r="E548" s="140"/>
      <c r="F548" s="140"/>
      <c r="G548" s="140"/>
      <c r="H548" s="140"/>
      <c r="I548" s="43"/>
      <c r="J548" s="43"/>
      <c r="K548" s="140"/>
      <c r="L548" s="140"/>
      <c r="M548" s="140"/>
      <c r="N548" s="140"/>
      <c r="O548" s="140"/>
      <c r="P548" s="140"/>
    </row>
    <row r="549">
      <c r="A549" s="43"/>
      <c r="B549" s="140"/>
      <c r="C549" s="140"/>
      <c r="D549" s="140"/>
      <c r="E549" s="140"/>
      <c r="F549" s="140"/>
      <c r="G549" s="140"/>
      <c r="H549" s="140"/>
      <c r="I549" s="43"/>
      <c r="J549" s="43"/>
      <c r="K549" s="140"/>
      <c r="L549" s="140"/>
      <c r="M549" s="140"/>
      <c r="N549" s="140"/>
      <c r="O549" s="140"/>
      <c r="P549" s="140"/>
    </row>
    <row r="550">
      <c r="A550" s="43"/>
      <c r="B550" s="140"/>
      <c r="C550" s="140"/>
      <c r="D550" s="140"/>
      <c r="E550" s="140"/>
      <c r="F550" s="140"/>
      <c r="G550" s="140"/>
      <c r="H550" s="140"/>
      <c r="I550" s="43"/>
      <c r="J550" s="43"/>
      <c r="K550" s="140"/>
      <c r="L550" s="140"/>
      <c r="M550" s="140"/>
      <c r="N550" s="140"/>
      <c r="O550" s="140"/>
      <c r="P550" s="140"/>
    </row>
    <row r="551">
      <c r="A551" s="43"/>
      <c r="B551" s="140"/>
      <c r="C551" s="140"/>
      <c r="D551" s="140"/>
      <c r="E551" s="140"/>
      <c r="F551" s="140"/>
      <c r="G551" s="140"/>
      <c r="H551" s="140"/>
      <c r="I551" s="43"/>
      <c r="J551" s="43"/>
      <c r="K551" s="140"/>
      <c r="L551" s="140"/>
      <c r="M551" s="140"/>
      <c r="N551" s="140"/>
      <c r="O551" s="140"/>
      <c r="P551" s="140"/>
    </row>
    <row r="552">
      <c r="A552" s="43"/>
      <c r="B552" s="140"/>
      <c r="C552" s="140"/>
      <c r="D552" s="140"/>
      <c r="E552" s="140"/>
      <c r="F552" s="140"/>
      <c r="G552" s="140"/>
      <c r="H552" s="140"/>
      <c r="I552" s="43"/>
      <c r="J552" s="43"/>
      <c r="K552" s="140"/>
      <c r="L552" s="140"/>
      <c r="M552" s="140"/>
      <c r="N552" s="140"/>
      <c r="O552" s="140"/>
      <c r="P552" s="140"/>
    </row>
    <row r="553">
      <c r="A553" s="43"/>
      <c r="B553" s="140"/>
      <c r="C553" s="140"/>
      <c r="D553" s="140"/>
      <c r="E553" s="140"/>
      <c r="F553" s="140"/>
      <c r="G553" s="140"/>
      <c r="H553" s="140"/>
      <c r="I553" s="43"/>
      <c r="J553" s="43"/>
      <c r="K553" s="140"/>
      <c r="L553" s="140"/>
      <c r="M553" s="140"/>
      <c r="N553" s="140"/>
      <c r="O553" s="140"/>
      <c r="P553" s="140"/>
    </row>
    <row r="554">
      <c r="A554" s="43"/>
      <c r="B554" s="140"/>
      <c r="C554" s="140"/>
      <c r="D554" s="140"/>
      <c r="E554" s="140"/>
      <c r="F554" s="140"/>
      <c r="G554" s="140"/>
      <c r="H554" s="140"/>
      <c r="I554" s="43"/>
      <c r="J554" s="43"/>
      <c r="K554" s="140"/>
      <c r="L554" s="140"/>
      <c r="M554" s="140"/>
      <c r="N554" s="140"/>
      <c r="O554" s="140"/>
      <c r="P554" s="140"/>
    </row>
    <row r="555">
      <c r="A555" s="43"/>
      <c r="B555" s="140"/>
      <c r="C555" s="140"/>
      <c r="D555" s="140"/>
      <c r="E555" s="140"/>
      <c r="F555" s="140"/>
      <c r="G555" s="140"/>
      <c r="H555" s="140"/>
      <c r="I555" s="43"/>
      <c r="J555" s="43"/>
      <c r="K555" s="140"/>
      <c r="L555" s="140"/>
      <c r="M555" s="140"/>
      <c r="N555" s="140"/>
      <c r="O555" s="140"/>
      <c r="P555" s="140"/>
    </row>
    <row r="556">
      <c r="A556" s="43"/>
      <c r="B556" s="140"/>
      <c r="C556" s="140"/>
      <c r="D556" s="140"/>
      <c r="E556" s="140"/>
      <c r="F556" s="140"/>
      <c r="G556" s="140"/>
      <c r="H556" s="140"/>
      <c r="I556" s="43"/>
      <c r="J556" s="43"/>
      <c r="K556" s="140"/>
      <c r="L556" s="140"/>
      <c r="M556" s="140"/>
      <c r="N556" s="140"/>
      <c r="O556" s="140"/>
      <c r="P556" s="140"/>
    </row>
    <row r="557">
      <c r="A557" s="43"/>
      <c r="B557" s="140"/>
      <c r="C557" s="140"/>
      <c r="D557" s="140"/>
      <c r="E557" s="140"/>
      <c r="F557" s="140"/>
      <c r="G557" s="140"/>
      <c r="H557" s="140"/>
      <c r="I557" s="43"/>
      <c r="J557" s="43"/>
      <c r="K557" s="140"/>
      <c r="L557" s="140"/>
      <c r="M557" s="140"/>
      <c r="N557" s="140"/>
      <c r="O557" s="140"/>
      <c r="P557" s="140"/>
    </row>
    <row r="558">
      <c r="A558" s="43"/>
      <c r="B558" s="140"/>
      <c r="C558" s="140"/>
      <c r="D558" s="140"/>
      <c r="E558" s="140"/>
      <c r="F558" s="140"/>
      <c r="G558" s="140"/>
      <c r="H558" s="140"/>
      <c r="I558" s="43"/>
      <c r="J558" s="43"/>
      <c r="K558" s="140"/>
      <c r="L558" s="140"/>
      <c r="M558" s="140"/>
      <c r="N558" s="140"/>
      <c r="O558" s="140"/>
      <c r="P558" s="140"/>
    </row>
    <row r="559">
      <c r="A559" s="43"/>
      <c r="B559" s="140"/>
      <c r="C559" s="140"/>
      <c r="D559" s="140"/>
      <c r="E559" s="140"/>
      <c r="F559" s="140"/>
      <c r="G559" s="140"/>
      <c r="H559" s="140"/>
      <c r="I559" s="43"/>
      <c r="J559" s="43"/>
      <c r="K559" s="140"/>
      <c r="L559" s="140"/>
      <c r="M559" s="140"/>
      <c r="N559" s="140"/>
      <c r="O559" s="140"/>
      <c r="P559" s="140"/>
    </row>
    <row r="560">
      <c r="A560" s="43"/>
      <c r="B560" s="140"/>
      <c r="C560" s="140"/>
      <c r="D560" s="140"/>
      <c r="E560" s="140"/>
      <c r="F560" s="140"/>
      <c r="G560" s="140"/>
      <c r="H560" s="140"/>
      <c r="I560" s="43"/>
      <c r="J560" s="43"/>
      <c r="K560" s="140"/>
      <c r="L560" s="140"/>
      <c r="M560" s="140"/>
      <c r="N560" s="140"/>
      <c r="O560" s="140"/>
      <c r="P560" s="140"/>
    </row>
    <row r="561">
      <c r="A561" s="43"/>
      <c r="B561" s="140"/>
      <c r="C561" s="140"/>
      <c r="D561" s="140"/>
      <c r="E561" s="140"/>
      <c r="F561" s="140"/>
      <c r="G561" s="140"/>
      <c r="H561" s="140"/>
      <c r="I561" s="43"/>
      <c r="J561" s="43"/>
      <c r="K561" s="140"/>
      <c r="L561" s="140"/>
      <c r="M561" s="140"/>
      <c r="N561" s="140"/>
      <c r="O561" s="140"/>
      <c r="P561" s="140"/>
    </row>
    <row r="562">
      <c r="A562" s="43"/>
      <c r="B562" s="140"/>
      <c r="C562" s="140"/>
      <c r="D562" s="140"/>
      <c r="E562" s="140"/>
      <c r="F562" s="140"/>
      <c r="G562" s="140"/>
      <c r="H562" s="140"/>
      <c r="I562" s="43"/>
      <c r="J562" s="43"/>
      <c r="K562" s="140"/>
      <c r="L562" s="140"/>
      <c r="M562" s="140"/>
      <c r="N562" s="140"/>
      <c r="O562" s="140"/>
      <c r="P562" s="140"/>
    </row>
    <row r="563">
      <c r="A563" s="43"/>
      <c r="B563" s="140"/>
      <c r="C563" s="140"/>
      <c r="D563" s="140"/>
      <c r="E563" s="140"/>
      <c r="F563" s="140"/>
      <c r="G563" s="140"/>
      <c r="H563" s="140"/>
      <c r="I563" s="43"/>
      <c r="J563" s="43"/>
      <c r="K563" s="140"/>
      <c r="L563" s="140"/>
      <c r="M563" s="140"/>
      <c r="N563" s="140"/>
      <c r="O563" s="140"/>
      <c r="P563" s="140"/>
    </row>
    <row r="564">
      <c r="A564" s="43"/>
      <c r="B564" s="140"/>
      <c r="C564" s="140"/>
      <c r="D564" s="140"/>
      <c r="E564" s="140"/>
      <c r="F564" s="140"/>
      <c r="G564" s="140"/>
      <c r="H564" s="140"/>
      <c r="I564" s="43"/>
      <c r="J564" s="43"/>
      <c r="K564" s="140"/>
      <c r="L564" s="140"/>
      <c r="M564" s="140"/>
      <c r="N564" s="140"/>
      <c r="O564" s="140"/>
      <c r="P564" s="140"/>
    </row>
    <row r="565">
      <c r="A565" s="43"/>
      <c r="B565" s="140"/>
      <c r="C565" s="140"/>
      <c r="D565" s="140"/>
      <c r="E565" s="140"/>
      <c r="F565" s="140"/>
      <c r="G565" s="140"/>
      <c r="H565" s="140"/>
      <c r="I565" s="43"/>
      <c r="J565" s="43"/>
      <c r="K565" s="140"/>
      <c r="L565" s="140"/>
      <c r="M565" s="140"/>
      <c r="N565" s="140"/>
      <c r="O565" s="140"/>
      <c r="P565" s="140"/>
    </row>
    <row r="566">
      <c r="A566" s="43"/>
      <c r="B566" s="140"/>
      <c r="C566" s="140"/>
      <c r="D566" s="140"/>
      <c r="E566" s="140"/>
      <c r="F566" s="140"/>
      <c r="G566" s="140"/>
      <c r="H566" s="140"/>
      <c r="I566" s="43"/>
      <c r="J566" s="43"/>
      <c r="K566" s="140"/>
      <c r="L566" s="140"/>
      <c r="M566" s="140"/>
      <c r="N566" s="140"/>
      <c r="O566" s="140"/>
      <c r="P566" s="140"/>
    </row>
    <row r="567">
      <c r="A567" s="43"/>
      <c r="B567" s="140"/>
      <c r="C567" s="140"/>
      <c r="D567" s="140"/>
      <c r="E567" s="140"/>
      <c r="F567" s="140"/>
      <c r="G567" s="140"/>
      <c r="H567" s="140"/>
      <c r="I567" s="43"/>
      <c r="J567" s="43"/>
      <c r="K567" s="140"/>
      <c r="L567" s="140"/>
      <c r="M567" s="140"/>
      <c r="N567" s="140"/>
      <c r="O567" s="140"/>
      <c r="P567" s="140"/>
    </row>
    <row r="568">
      <c r="A568" s="43"/>
      <c r="B568" s="140"/>
      <c r="C568" s="140"/>
      <c r="D568" s="140"/>
      <c r="E568" s="140"/>
      <c r="F568" s="140"/>
      <c r="G568" s="140"/>
      <c r="H568" s="140"/>
      <c r="I568" s="43"/>
      <c r="J568" s="43"/>
      <c r="K568" s="140"/>
      <c r="L568" s="140"/>
      <c r="M568" s="140"/>
      <c r="N568" s="140"/>
      <c r="O568" s="140"/>
      <c r="P568" s="140"/>
    </row>
    <row r="569">
      <c r="A569" s="43"/>
      <c r="B569" s="140"/>
      <c r="C569" s="140"/>
      <c r="D569" s="140"/>
      <c r="E569" s="140"/>
      <c r="F569" s="140"/>
      <c r="G569" s="140"/>
      <c r="H569" s="140"/>
      <c r="I569" s="43"/>
      <c r="J569" s="43"/>
      <c r="K569" s="140"/>
      <c r="L569" s="140"/>
      <c r="M569" s="140"/>
      <c r="N569" s="140"/>
      <c r="O569" s="140"/>
      <c r="P569" s="140"/>
    </row>
    <row r="570">
      <c r="A570" s="43"/>
      <c r="B570" s="140"/>
      <c r="C570" s="140"/>
      <c r="D570" s="140"/>
      <c r="E570" s="140"/>
      <c r="F570" s="140"/>
      <c r="G570" s="140"/>
      <c r="H570" s="140"/>
      <c r="I570" s="43"/>
      <c r="J570" s="43"/>
      <c r="K570" s="140"/>
      <c r="L570" s="140"/>
      <c r="M570" s="140"/>
      <c r="N570" s="140"/>
      <c r="O570" s="140"/>
      <c r="P570" s="140"/>
    </row>
    <row r="571">
      <c r="A571" s="43"/>
      <c r="B571" s="140"/>
      <c r="C571" s="140"/>
      <c r="D571" s="140"/>
      <c r="E571" s="140"/>
      <c r="F571" s="140"/>
      <c r="G571" s="140"/>
      <c r="H571" s="140"/>
      <c r="I571" s="43"/>
      <c r="J571" s="43"/>
      <c r="K571" s="140"/>
      <c r="L571" s="140"/>
      <c r="M571" s="140"/>
      <c r="N571" s="140"/>
      <c r="O571" s="140"/>
      <c r="P571" s="140"/>
    </row>
    <row r="572">
      <c r="A572" s="43"/>
      <c r="B572" s="140"/>
      <c r="C572" s="140"/>
      <c r="D572" s="140"/>
      <c r="E572" s="140"/>
      <c r="F572" s="140"/>
      <c r="G572" s="140"/>
      <c r="H572" s="140"/>
      <c r="I572" s="43"/>
      <c r="J572" s="43"/>
      <c r="K572" s="140"/>
      <c r="L572" s="140"/>
      <c r="M572" s="140"/>
      <c r="N572" s="140"/>
      <c r="O572" s="140"/>
      <c r="P572" s="140"/>
    </row>
    <row r="573">
      <c r="A573" s="43"/>
      <c r="B573" s="140"/>
      <c r="C573" s="140"/>
      <c r="D573" s="140"/>
      <c r="E573" s="140"/>
      <c r="F573" s="140"/>
      <c r="G573" s="140"/>
      <c r="H573" s="140"/>
      <c r="I573" s="43"/>
      <c r="J573" s="43"/>
      <c r="K573" s="140"/>
      <c r="L573" s="140"/>
      <c r="M573" s="140"/>
      <c r="N573" s="140"/>
      <c r="O573" s="140"/>
      <c r="P573" s="140"/>
    </row>
    <row r="574">
      <c r="A574" s="43"/>
      <c r="B574" s="140"/>
      <c r="C574" s="140"/>
      <c r="D574" s="140"/>
      <c r="E574" s="140"/>
      <c r="F574" s="140"/>
      <c r="G574" s="140"/>
      <c r="H574" s="140"/>
      <c r="I574" s="43"/>
      <c r="J574" s="43"/>
      <c r="K574" s="140"/>
      <c r="L574" s="140"/>
      <c r="M574" s="140"/>
      <c r="N574" s="140"/>
      <c r="O574" s="140"/>
      <c r="P574" s="140"/>
    </row>
    <row r="575">
      <c r="A575" s="43"/>
      <c r="B575" s="140"/>
      <c r="C575" s="140"/>
      <c r="D575" s="140"/>
      <c r="E575" s="140"/>
      <c r="F575" s="140"/>
      <c r="G575" s="140"/>
      <c r="H575" s="140"/>
      <c r="I575" s="43"/>
      <c r="J575" s="43"/>
      <c r="K575" s="140"/>
      <c r="L575" s="140"/>
      <c r="M575" s="140"/>
      <c r="N575" s="140"/>
      <c r="O575" s="140"/>
      <c r="P575" s="140"/>
    </row>
    <row r="576">
      <c r="A576" s="43"/>
      <c r="B576" s="140"/>
      <c r="C576" s="140"/>
      <c r="D576" s="140"/>
      <c r="E576" s="140"/>
      <c r="F576" s="140"/>
      <c r="G576" s="140"/>
      <c r="H576" s="140"/>
      <c r="I576" s="43"/>
      <c r="J576" s="43"/>
      <c r="K576" s="140"/>
      <c r="L576" s="140"/>
      <c r="M576" s="140"/>
      <c r="N576" s="140"/>
      <c r="O576" s="140"/>
      <c r="P576" s="140"/>
    </row>
    <row r="577">
      <c r="A577" s="43"/>
      <c r="B577" s="140"/>
      <c r="C577" s="140"/>
      <c r="D577" s="140"/>
      <c r="E577" s="140"/>
      <c r="F577" s="140"/>
      <c r="G577" s="140"/>
      <c r="H577" s="140"/>
      <c r="I577" s="43"/>
      <c r="J577" s="43"/>
      <c r="K577" s="140"/>
      <c r="L577" s="140"/>
      <c r="M577" s="140"/>
      <c r="N577" s="140"/>
      <c r="O577" s="140"/>
      <c r="P577" s="140"/>
    </row>
    <row r="578">
      <c r="A578" s="43"/>
      <c r="B578" s="140"/>
      <c r="C578" s="140"/>
      <c r="D578" s="140"/>
      <c r="E578" s="140"/>
      <c r="F578" s="140"/>
      <c r="G578" s="140"/>
      <c r="H578" s="140"/>
      <c r="I578" s="43"/>
      <c r="J578" s="43"/>
      <c r="K578" s="140"/>
      <c r="L578" s="140"/>
      <c r="M578" s="140"/>
      <c r="N578" s="140"/>
      <c r="O578" s="140"/>
      <c r="P578" s="140"/>
    </row>
    <row r="579">
      <c r="A579" s="43"/>
      <c r="B579" s="140"/>
      <c r="C579" s="140"/>
      <c r="D579" s="140"/>
      <c r="E579" s="140"/>
      <c r="F579" s="140"/>
      <c r="G579" s="140"/>
      <c r="H579" s="140"/>
      <c r="I579" s="43"/>
      <c r="J579" s="43"/>
      <c r="K579" s="140"/>
      <c r="L579" s="140"/>
      <c r="M579" s="140"/>
      <c r="N579" s="140"/>
      <c r="O579" s="140"/>
      <c r="P579" s="140"/>
    </row>
    <row r="580">
      <c r="A580" s="43"/>
      <c r="B580" s="140"/>
      <c r="C580" s="140"/>
      <c r="D580" s="140"/>
      <c r="E580" s="140"/>
      <c r="F580" s="140"/>
      <c r="G580" s="140"/>
      <c r="H580" s="140"/>
      <c r="I580" s="43"/>
      <c r="J580" s="43"/>
      <c r="K580" s="140"/>
      <c r="L580" s="140"/>
      <c r="M580" s="140"/>
      <c r="N580" s="140"/>
      <c r="O580" s="140"/>
      <c r="P580" s="140"/>
    </row>
    <row r="581">
      <c r="A581" s="43"/>
      <c r="B581" s="140"/>
      <c r="C581" s="140"/>
      <c r="D581" s="140"/>
      <c r="E581" s="140"/>
      <c r="F581" s="140"/>
      <c r="G581" s="140"/>
      <c r="H581" s="140"/>
      <c r="I581" s="43"/>
      <c r="J581" s="43"/>
      <c r="K581" s="140"/>
      <c r="L581" s="140"/>
      <c r="M581" s="140"/>
      <c r="N581" s="140"/>
      <c r="O581" s="140"/>
      <c r="P581" s="140"/>
    </row>
    <row r="582">
      <c r="A582" s="43"/>
      <c r="B582" s="140"/>
      <c r="C582" s="140"/>
      <c r="D582" s="140"/>
      <c r="E582" s="140"/>
      <c r="F582" s="140"/>
      <c r="G582" s="140"/>
      <c r="H582" s="140"/>
      <c r="I582" s="43"/>
      <c r="J582" s="43"/>
      <c r="K582" s="140"/>
      <c r="L582" s="140"/>
      <c r="M582" s="140"/>
      <c r="N582" s="140"/>
      <c r="O582" s="140"/>
      <c r="P582" s="140"/>
    </row>
    <row r="583">
      <c r="A583" s="43"/>
      <c r="B583" s="140"/>
      <c r="C583" s="140"/>
      <c r="D583" s="140"/>
      <c r="E583" s="140"/>
      <c r="F583" s="140"/>
      <c r="G583" s="140"/>
      <c r="H583" s="140"/>
      <c r="I583" s="43"/>
      <c r="J583" s="43"/>
      <c r="K583" s="140"/>
      <c r="L583" s="140"/>
      <c r="M583" s="140"/>
      <c r="N583" s="140"/>
      <c r="O583" s="140"/>
      <c r="P583" s="140"/>
    </row>
    <row r="584">
      <c r="A584" s="43"/>
      <c r="B584" s="140"/>
      <c r="C584" s="140"/>
      <c r="D584" s="140"/>
      <c r="E584" s="140"/>
      <c r="F584" s="140"/>
      <c r="G584" s="140"/>
      <c r="H584" s="140"/>
      <c r="I584" s="43"/>
      <c r="J584" s="43"/>
      <c r="K584" s="140"/>
      <c r="L584" s="140"/>
      <c r="M584" s="140"/>
      <c r="N584" s="140"/>
      <c r="O584" s="140"/>
      <c r="P584" s="140"/>
    </row>
    <row r="585">
      <c r="A585" s="43"/>
      <c r="B585" s="140"/>
      <c r="C585" s="140"/>
      <c r="D585" s="140"/>
      <c r="E585" s="140"/>
      <c r="F585" s="140"/>
      <c r="G585" s="140"/>
      <c r="H585" s="140"/>
      <c r="I585" s="43"/>
      <c r="J585" s="43"/>
      <c r="K585" s="140"/>
      <c r="L585" s="140"/>
      <c r="M585" s="140"/>
      <c r="N585" s="140"/>
      <c r="O585" s="140"/>
      <c r="P585" s="140"/>
    </row>
    <row r="586">
      <c r="A586" s="43"/>
      <c r="B586" s="140"/>
      <c r="C586" s="140"/>
      <c r="D586" s="140"/>
      <c r="E586" s="140"/>
      <c r="F586" s="140"/>
      <c r="G586" s="140"/>
      <c r="H586" s="140"/>
      <c r="I586" s="43"/>
      <c r="J586" s="43"/>
      <c r="K586" s="140"/>
      <c r="L586" s="140"/>
      <c r="M586" s="140"/>
      <c r="N586" s="140"/>
      <c r="O586" s="140"/>
      <c r="P586" s="140"/>
    </row>
    <row r="587">
      <c r="A587" s="43"/>
      <c r="B587" s="140"/>
      <c r="C587" s="140"/>
      <c r="D587" s="140"/>
      <c r="E587" s="140"/>
      <c r="F587" s="140"/>
      <c r="G587" s="140"/>
      <c r="H587" s="140"/>
      <c r="I587" s="43"/>
      <c r="J587" s="43"/>
      <c r="K587" s="140"/>
      <c r="L587" s="140"/>
      <c r="M587" s="140"/>
      <c r="N587" s="140"/>
      <c r="O587" s="140"/>
      <c r="P587" s="140"/>
    </row>
    <row r="588">
      <c r="A588" s="43"/>
      <c r="B588" s="140"/>
      <c r="C588" s="140"/>
      <c r="D588" s="140"/>
      <c r="E588" s="140"/>
      <c r="F588" s="140"/>
      <c r="G588" s="140"/>
      <c r="H588" s="140"/>
      <c r="I588" s="43"/>
      <c r="J588" s="43"/>
      <c r="K588" s="140"/>
      <c r="L588" s="140"/>
      <c r="M588" s="140"/>
      <c r="N588" s="140"/>
      <c r="O588" s="140"/>
      <c r="P588" s="140"/>
    </row>
    <row r="589">
      <c r="A589" s="43"/>
      <c r="B589" s="140"/>
      <c r="C589" s="140"/>
      <c r="D589" s="140"/>
      <c r="E589" s="140"/>
      <c r="F589" s="140"/>
      <c r="G589" s="140"/>
      <c r="H589" s="140"/>
      <c r="I589" s="43"/>
      <c r="J589" s="43"/>
      <c r="K589" s="140"/>
      <c r="L589" s="140"/>
      <c r="M589" s="140"/>
      <c r="N589" s="140"/>
      <c r="O589" s="140"/>
      <c r="P589" s="140"/>
    </row>
    <row r="590">
      <c r="A590" s="43"/>
      <c r="B590" s="140"/>
      <c r="C590" s="140"/>
      <c r="D590" s="140"/>
      <c r="E590" s="140"/>
      <c r="F590" s="140"/>
      <c r="G590" s="140"/>
      <c r="H590" s="140"/>
      <c r="I590" s="43"/>
      <c r="J590" s="43"/>
      <c r="K590" s="140"/>
      <c r="L590" s="140"/>
      <c r="M590" s="140"/>
      <c r="N590" s="140"/>
      <c r="O590" s="140"/>
      <c r="P590" s="140"/>
    </row>
    <row r="591">
      <c r="A591" s="43"/>
      <c r="B591" s="140"/>
      <c r="C591" s="140"/>
      <c r="D591" s="140"/>
      <c r="E591" s="140"/>
      <c r="F591" s="140"/>
      <c r="G591" s="140"/>
      <c r="H591" s="140"/>
      <c r="I591" s="43"/>
      <c r="J591" s="43"/>
      <c r="K591" s="140"/>
      <c r="L591" s="140"/>
      <c r="M591" s="140"/>
      <c r="N591" s="140"/>
      <c r="O591" s="140"/>
      <c r="P591" s="140"/>
    </row>
    <row r="592">
      <c r="A592" s="43"/>
      <c r="B592" s="140"/>
      <c r="C592" s="140"/>
      <c r="D592" s="140"/>
      <c r="E592" s="140"/>
      <c r="F592" s="140"/>
      <c r="G592" s="140"/>
      <c r="H592" s="140"/>
      <c r="I592" s="43"/>
      <c r="J592" s="43"/>
      <c r="K592" s="140"/>
      <c r="L592" s="140"/>
      <c r="M592" s="140"/>
      <c r="N592" s="140"/>
      <c r="O592" s="140"/>
      <c r="P592" s="140"/>
    </row>
    <row r="593">
      <c r="A593" s="43"/>
      <c r="B593" s="140"/>
      <c r="C593" s="140"/>
      <c r="D593" s="140"/>
      <c r="E593" s="140"/>
      <c r="F593" s="140"/>
      <c r="G593" s="140"/>
      <c r="H593" s="140"/>
      <c r="I593" s="43"/>
      <c r="J593" s="43"/>
      <c r="K593" s="140"/>
      <c r="L593" s="140"/>
      <c r="M593" s="140"/>
      <c r="N593" s="140"/>
      <c r="O593" s="140"/>
      <c r="P593" s="140"/>
    </row>
    <row r="594">
      <c r="A594" s="43"/>
      <c r="B594" s="140"/>
      <c r="C594" s="140"/>
      <c r="D594" s="140"/>
      <c r="E594" s="140"/>
      <c r="F594" s="140"/>
      <c r="G594" s="140"/>
      <c r="H594" s="140"/>
      <c r="I594" s="43"/>
      <c r="J594" s="43"/>
      <c r="K594" s="140"/>
      <c r="L594" s="140"/>
      <c r="M594" s="140"/>
      <c r="N594" s="140"/>
      <c r="O594" s="140"/>
      <c r="P594" s="140"/>
    </row>
    <row r="595">
      <c r="A595" s="43"/>
      <c r="B595" s="140"/>
      <c r="C595" s="140"/>
      <c r="D595" s="140"/>
      <c r="E595" s="140"/>
      <c r="F595" s="140"/>
      <c r="G595" s="140"/>
      <c r="H595" s="140"/>
      <c r="I595" s="43"/>
      <c r="J595" s="43"/>
      <c r="K595" s="140"/>
      <c r="L595" s="140"/>
      <c r="M595" s="140"/>
      <c r="N595" s="140"/>
      <c r="O595" s="140"/>
      <c r="P595" s="140"/>
    </row>
    <row r="596">
      <c r="A596" s="43"/>
      <c r="B596" s="140"/>
      <c r="C596" s="140"/>
      <c r="D596" s="140"/>
      <c r="E596" s="140"/>
      <c r="F596" s="140"/>
      <c r="G596" s="140"/>
      <c r="H596" s="140"/>
      <c r="I596" s="43"/>
      <c r="J596" s="43"/>
      <c r="K596" s="140"/>
      <c r="L596" s="140"/>
      <c r="M596" s="140"/>
      <c r="N596" s="140"/>
      <c r="O596" s="140"/>
      <c r="P596" s="140"/>
    </row>
    <row r="597">
      <c r="A597" s="43"/>
      <c r="B597" s="140"/>
      <c r="C597" s="140"/>
      <c r="D597" s="140"/>
      <c r="E597" s="140"/>
      <c r="F597" s="140"/>
      <c r="G597" s="140"/>
      <c r="H597" s="140"/>
      <c r="I597" s="43"/>
      <c r="J597" s="43"/>
      <c r="K597" s="140"/>
      <c r="L597" s="140"/>
      <c r="M597" s="140"/>
      <c r="N597" s="140"/>
      <c r="O597" s="140"/>
      <c r="P597" s="140"/>
    </row>
    <row r="598">
      <c r="A598" s="43"/>
      <c r="B598" s="140"/>
      <c r="C598" s="140"/>
      <c r="D598" s="140"/>
      <c r="E598" s="140"/>
      <c r="F598" s="140"/>
      <c r="G598" s="140"/>
      <c r="H598" s="140"/>
      <c r="I598" s="43"/>
      <c r="J598" s="43"/>
      <c r="K598" s="140"/>
      <c r="L598" s="140"/>
      <c r="M598" s="140"/>
      <c r="N598" s="140"/>
      <c r="O598" s="140"/>
      <c r="P598" s="140"/>
    </row>
    <row r="599">
      <c r="A599" s="43"/>
      <c r="B599" s="140"/>
      <c r="C599" s="140"/>
      <c r="D599" s="140"/>
      <c r="E599" s="140"/>
      <c r="F599" s="140"/>
      <c r="G599" s="140"/>
      <c r="H599" s="140"/>
      <c r="I599" s="43"/>
      <c r="J599" s="43"/>
      <c r="K599" s="140"/>
      <c r="L599" s="140"/>
      <c r="M599" s="140"/>
      <c r="N599" s="140"/>
      <c r="O599" s="140"/>
      <c r="P599" s="140"/>
    </row>
    <row r="600">
      <c r="A600" s="43"/>
      <c r="B600" s="140"/>
      <c r="C600" s="140"/>
      <c r="D600" s="140"/>
      <c r="E600" s="140"/>
      <c r="F600" s="140"/>
      <c r="G600" s="140"/>
      <c r="H600" s="140"/>
      <c r="I600" s="43"/>
      <c r="J600" s="43"/>
      <c r="K600" s="140"/>
      <c r="L600" s="140"/>
      <c r="M600" s="140"/>
      <c r="N600" s="140"/>
      <c r="O600" s="140"/>
      <c r="P600" s="140"/>
    </row>
    <row r="601">
      <c r="A601" s="43"/>
      <c r="B601" s="140"/>
      <c r="C601" s="140"/>
      <c r="D601" s="140"/>
      <c r="E601" s="140"/>
      <c r="F601" s="140"/>
      <c r="G601" s="140"/>
      <c r="H601" s="140"/>
      <c r="I601" s="43"/>
      <c r="J601" s="43"/>
      <c r="K601" s="140"/>
      <c r="L601" s="140"/>
      <c r="M601" s="140"/>
      <c r="N601" s="140"/>
      <c r="O601" s="140"/>
      <c r="P601" s="140"/>
    </row>
    <row r="602">
      <c r="A602" s="43"/>
      <c r="B602" s="140"/>
      <c r="C602" s="140"/>
      <c r="D602" s="140"/>
      <c r="E602" s="140"/>
      <c r="F602" s="140"/>
      <c r="G602" s="140"/>
      <c r="H602" s="140"/>
      <c r="I602" s="43"/>
      <c r="J602" s="43"/>
      <c r="K602" s="140"/>
      <c r="L602" s="140"/>
      <c r="M602" s="140"/>
      <c r="N602" s="140"/>
      <c r="O602" s="140"/>
      <c r="P602" s="140"/>
    </row>
    <row r="603">
      <c r="A603" s="43"/>
      <c r="B603" s="140"/>
      <c r="C603" s="140"/>
      <c r="D603" s="140"/>
      <c r="E603" s="140"/>
      <c r="F603" s="140"/>
      <c r="G603" s="140"/>
      <c r="H603" s="140"/>
      <c r="I603" s="43"/>
      <c r="J603" s="43"/>
      <c r="K603" s="140"/>
      <c r="L603" s="140"/>
      <c r="M603" s="140"/>
      <c r="N603" s="140"/>
      <c r="O603" s="140"/>
      <c r="P603" s="140"/>
    </row>
    <row r="604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</row>
    <row r="605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</row>
    <row r="606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</row>
    <row r="607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</row>
    <row r="608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</row>
    <row r="609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</row>
    <row r="610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</row>
    <row r="61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</row>
    <row r="612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</row>
    <row r="613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</row>
    <row r="614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</row>
    <row r="615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</row>
    <row r="616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</row>
    <row r="617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</row>
    <row r="618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</row>
    <row r="619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</row>
    <row r="620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</row>
    <row r="62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</row>
    <row r="622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</row>
    <row r="623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</row>
    <row r="624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</row>
    <row r="625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</row>
    <row r="626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</row>
    <row r="627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</row>
    <row r="628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</row>
    <row r="629">
      <c r="A629" s="327"/>
      <c r="B629" s="140"/>
      <c r="C629" s="140"/>
      <c r="D629" s="140"/>
      <c r="E629" s="140"/>
      <c r="F629" s="140"/>
      <c r="G629" s="140"/>
      <c r="H629" s="140"/>
      <c r="I629" s="156"/>
      <c r="J629" s="156"/>
      <c r="K629" s="156"/>
      <c r="L629" s="156"/>
      <c r="M629" s="156"/>
      <c r="N629" s="156"/>
      <c r="O629" s="156"/>
      <c r="P629" s="156"/>
    </row>
    <row r="630">
      <c r="A630" s="327"/>
      <c r="B630" s="140"/>
      <c r="C630" s="140"/>
      <c r="D630" s="140"/>
      <c r="E630" s="140"/>
      <c r="F630" s="140"/>
      <c r="G630" s="140"/>
      <c r="H630" s="140"/>
      <c r="I630" s="156"/>
      <c r="J630" s="156"/>
      <c r="K630" s="156"/>
      <c r="L630" s="156"/>
      <c r="M630" s="156"/>
      <c r="N630" s="156"/>
      <c r="O630" s="156"/>
      <c r="P630" s="156"/>
    </row>
    <row r="631">
      <c r="A631" s="327"/>
      <c r="B631" s="140"/>
      <c r="C631" s="140"/>
      <c r="D631" s="140"/>
      <c r="E631" s="140"/>
      <c r="F631" s="140"/>
      <c r="G631" s="140"/>
      <c r="H631" s="140"/>
      <c r="I631" s="156"/>
      <c r="J631" s="156"/>
      <c r="K631" s="156"/>
      <c r="L631" s="156"/>
      <c r="M631" s="156"/>
      <c r="N631" s="156"/>
      <c r="O631" s="156"/>
      <c r="P631" s="156"/>
    </row>
    <row r="632">
      <c r="A632" s="327"/>
      <c r="B632" s="140"/>
      <c r="C632" s="140"/>
      <c r="D632" s="140"/>
      <c r="E632" s="140"/>
      <c r="F632" s="140"/>
      <c r="G632" s="140"/>
      <c r="H632" s="140"/>
      <c r="I632" s="156"/>
      <c r="J632" s="156"/>
      <c r="K632" s="156"/>
      <c r="L632" s="156"/>
      <c r="M632" s="156"/>
      <c r="N632" s="156"/>
      <c r="O632" s="156"/>
      <c r="P632" s="156"/>
    </row>
    <row r="633">
      <c r="A633" s="327"/>
      <c r="B633" s="140"/>
      <c r="C633" s="140"/>
      <c r="D633" s="140"/>
      <c r="E633" s="140"/>
      <c r="F633" s="140"/>
      <c r="G633" s="140"/>
      <c r="H633" s="140"/>
      <c r="I633" s="156"/>
      <c r="J633" s="156"/>
      <c r="K633" s="156"/>
      <c r="L633" s="156"/>
      <c r="M633" s="156"/>
      <c r="N633" s="156"/>
      <c r="O633" s="156"/>
      <c r="P633" s="156"/>
    </row>
    <row r="634">
      <c r="A634" s="327"/>
      <c r="B634" s="140"/>
      <c r="C634" s="140"/>
      <c r="D634" s="140"/>
      <c r="E634" s="140"/>
      <c r="F634" s="140"/>
      <c r="G634" s="140"/>
      <c r="H634" s="140"/>
      <c r="I634" s="156"/>
      <c r="J634" s="156"/>
      <c r="K634" s="156"/>
      <c r="L634" s="156"/>
      <c r="M634" s="156"/>
      <c r="N634" s="156"/>
      <c r="O634" s="156"/>
      <c r="P634" s="156"/>
    </row>
    <row r="635">
      <c r="A635" s="327"/>
      <c r="B635" s="140"/>
      <c r="C635" s="140"/>
      <c r="D635" s="140"/>
      <c r="E635" s="140"/>
      <c r="F635" s="140"/>
      <c r="G635" s="140"/>
      <c r="H635" s="140"/>
      <c r="I635" s="156"/>
      <c r="J635" s="156"/>
      <c r="K635" s="156"/>
      <c r="L635" s="156"/>
      <c r="M635" s="156"/>
      <c r="N635" s="156"/>
      <c r="O635" s="156"/>
      <c r="P635" s="156"/>
    </row>
    <row r="636">
      <c r="A636" s="327"/>
      <c r="B636" s="140"/>
      <c r="C636" s="140"/>
      <c r="D636" s="140"/>
      <c r="E636" s="140"/>
      <c r="F636" s="140"/>
      <c r="G636" s="140"/>
      <c r="H636" s="140"/>
      <c r="I636" s="156"/>
      <c r="J636" s="156"/>
      <c r="K636" s="156"/>
      <c r="L636" s="156"/>
      <c r="M636" s="156"/>
      <c r="N636" s="156"/>
      <c r="O636" s="156"/>
      <c r="P636" s="156"/>
    </row>
    <row r="637">
      <c r="A637" s="327"/>
      <c r="B637" s="140"/>
      <c r="C637" s="140"/>
      <c r="D637" s="140"/>
      <c r="E637" s="140"/>
      <c r="F637" s="140"/>
      <c r="G637" s="140"/>
      <c r="H637" s="140"/>
      <c r="I637" s="156"/>
      <c r="J637" s="156"/>
      <c r="K637" s="156"/>
      <c r="L637" s="156"/>
      <c r="M637" s="156"/>
      <c r="N637" s="156"/>
      <c r="O637" s="156"/>
      <c r="P637" s="156"/>
    </row>
    <row r="638">
      <c r="A638" s="327"/>
      <c r="B638" s="140"/>
      <c r="C638" s="140"/>
      <c r="D638" s="140"/>
      <c r="E638" s="140"/>
      <c r="F638" s="140"/>
      <c r="G638" s="140"/>
      <c r="H638" s="140"/>
      <c r="I638" s="156"/>
      <c r="J638" s="156"/>
      <c r="K638" s="156"/>
      <c r="L638" s="156"/>
      <c r="M638" s="156"/>
      <c r="N638" s="156"/>
      <c r="O638" s="156"/>
      <c r="P638" s="156"/>
    </row>
    <row r="639">
      <c r="A639" s="327"/>
      <c r="B639" s="140"/>
      <c r="C639" s="140"/>
      <c r="D639" s="140"/>
      <c r="E639" s="140"/>
      <c r="F639" s="140"/>
      <c r="G639" s="140"/>
      <c r="H639" s="140"/>
      <c r="I639" s="156"/>
      <c r="J639" s="156"/>
      <c r="K639" s="156"/>
      <c r="L639" s="156"/>
      <c r="M639" s="156"/>
      <c r="N639" s="156"/>
      <c r="O639" s="156"/>
      <c r="P639" s="156"/>
    </row>
    <row r="640">
      <c r="A640" s="327"/>
      <c r="B640" s="140"/>
      <c r="C640" s="140"/>
      <c r="D640" s="140"/>
      <c r="E640" s="140"/>
      <c r="F640" s="140"/>
      <c r="G640" s="140"/>
      <c r="H640" s="140"/>
      <c r="I640" s="156"/>
      <c r="J640" s="156"/>
      <c r="K640" s="156"/>
      <c r="L640" s="156"/>
      <c r="M640" s="156"/>
      <c r="N640" s="156"/>
      <c r="O640" s="156"/>
      <c r="P640" s="156"/>
    </row>
    <row r="641">
      <c r="A641" s="327"/>
      <c r="B641" s="140"/>
      <c r="C641" s="140"/>
      <c r="D641" s="140"/>
      <c r="E641" s="140"/>
      <c r="F641" s="140"/>
      <c r="G641" s="140"/>
      <c r="H641" s="140"/>
      <c r="I641" s="156"/>
      <c r="J641" s="156"/>
      <c r="K641" s="156"/>
      <c r="L641" s="156"/>
      <c r="M641" s="156"/>
      <c r="N641" s="156"/>
      <c r="O641" s="156"/>
      <c r="P641" s="156"/>
    </row>
    <row r="642">
      <c r="A642" s="327"/>
      <c r="B642" s="140"/>
      <c r="C642" s="140"/>
      <c r="D642" s="140"/>
      <c r="E642" s="140"/>
      <c r="F642" s="140"/>
      <c r="G642" s="140"/>
      <c r="H642" s="140"/>
      <c r="I642" s="156"/>
      <c r="J642" s="156"/>
      <c r="K642" s="156"/>
      <c r="L642" s="156"/>
      <c r="M642" s="156"/>
      <c r="N642" s="156"/>
      <c r="O642" s="156"/>
      <c r="P642" s="156"/>
    </row>
    <row r="643">
      <c r="A643" s="327"/>
      <c r="B643" s="140"/>
      <c r="C643" s="140"/>
      <c r="D643" s="140"/>
      <c r="E643" s="140"/>
      <c r="F643" s="140"/>
      <c r="G643" s="140"/>
      <c r="H643" s="140"/>
      <c r="I643" s="156"/>
      <c r="J643" s="156"/>
      <c r="K643" s="156"/>
      <c r="L643" s="156"/>
      <c r="M643" s="156"/>
      <c r="N643" s="156"/>
      <c r="O643" s="156"/>
      <c r="P643" s="156"/>
    </row>
    <row r="644">
      <c r="A644" s="327"/>
      <c r="B644" s="140"/>
      <c r="C644" s="140"/>
      <c r="D644" s="140"/>
      <c r="E644" s="140"/>
      <c r="F644" s="140"/>
      <c r="G644" s="140"/>
      <c r="H644" s="140"/>
      <c r="I644" s="156"/>
      <c r="J644" s="156"/>
      <c r="K644" s="156"/>
      <c r="L644" s="156"/>
      <c r="M644" s="156"/>
      <c r="N644" s="156"/>
      <c r="O644" s="156"/>
      <c r="P644" s="156"/>
    </row>
    <row r="645">
      <c r="A645" s="327"/>
      <c r="B645" s="140"/>
      <c r="C645" s="140"/>
      <c r="D645" s="140"/>
      <c r="E645" s="140"/>
      <c r="F645" s="140"/>
      <c r="G645" s="140"/>
      <c r="H645" s="140"/>
      <c r="I645" s="156"/>
      <c r="J645" s="156"/>
      <c r="K645" s="156"/>
      <c r="L645" s="156"/>
      <c r="M645" s="156"/>
      <c r="N645" s="156"/>
      <c r="O645" s="156"/>
      <c r="P645" s="156"/>
    </row>
    <row r="646">
      <c r="A646" s="327"/>
      <c r="B646" s="140"/>
      <c r="C646" s="140"/>
      <c r="D646" s="140"/>
      <c r="E646" s="140"/>
      <c r="F646" s="140"/>
      <c r="G646" s="140"/>
      <c r="H646" s="140"/>
      <c r="I646" s="156"/>
      <c r="J646" s="156"/>
      <c r="K646" s="156"/>
      <c r="L646" s="156"/>
      <c r="M646" s="156"/>
      <c r="N646" s="156"/>
      <c r="O646" s="156"/>
      <c r="P646" s="156"/>
    </row>
    <row r="647">
      <c r="A647" s="327"/>
      <c r="B647" s="140"/>
      <c r="C647" s="140"/>
      <c r="D647" s="140"/>
      <c r="E647" s="140"/>
      <c r="F647" s="140"/>
      <c r="G647" s="140"/>
      <c r="H647" s="140"/>
      <c r="I647" s="156"/>
      <c r="J647" s="156"/>
      <c r="K647" s="156"/>
      <c r="L647" s="156"/>
      <c r="M647" s="156"/>
      <c r="N647" s="156"/>
      <c r="O647" s="156"/>
      <c r="P647" s="156"/>
    </row>
    <row r="648">
      <c r="A648" s="327"/>
      <c r="B648" s="140"/>
      <c r="C648" s="140"/>
      <c r="D648" s="140"/>
      <c r="E648" s="140"/>
      <c r="F648" s="140"/>
      <c r="G648" s="140"/>
      <c r="H648" s="140"/>
      <c r="I648" s="156"/>
      <c r="J648" s="156"/>
      <c r="K648" s="156"/>
      <c r="L648" s="156"/>
      <c r="M648" s="156"/>
      <c r="N648" s="156"/>
      <c r="O648" s="156"/>
      <c r="P648" s="156"/>
    </row>
    <row r="649">
      <c r="A649" s="327"/>
      <c r="B649" s="140"/>
      <c r="C649" s="140"/>
      <c r="D649" s="140"/>
      <c r="E649" s="140"/>
      <c r="F649" s="140"/>
      <c r="G649" s="140"/>
      <c r="H649" s="140"/>
      <c r="I649" s="156"/>
      <c r="J649" s="156"/>
      <c r="K649" s="156"/>
      <c r="L649" s="156"/>
      <c r="M649" s="156"/>
      <c r="N649" s="156"/>
      <c r="O649" s="156"/>
      <c r="P649" s="156"/>
    </row>
    <row r="650">
      <c r="A650" s="327"/>
      <c r="B650" s="140"/>
      <c r="C650" s="140"/>
      <c r="D650" s="140"/>
      <c r="E650" s="140"/>
      <c r="F650" s="140"/>
      <c r="G650" s="140"/>
      <c r="H650" s="140"/>
      <c r="I650" s="156"/>
      <c r="J650" s="156"/>
      <c r="K650" s="156"/>
      <c r="L650" s="156"/>
      <c r="M650" s="156"/>
      <c r="N650" s="156"/>
      <c r="O650" s="156"/>
      <c r="P650" s="156"/>
    </row>
    <row r="651">
      <c r="A651" s="327"/>
      <c r="B651" s="140"/>
      <c r="C651" s="140"/>
      <c r="D651" s="140"/>
      <c r="E651" s="140"/>
      <c r="F651" s="140"/>
      <c r="G651" s="140"/>
      <c r="H651" s="140"/>
      <c r="I651" s="156"/>
      <c r="J651" s="156"/>
      <c r="K651" s="156"/>
      <c r="L651" s="156"/>
      <c r="M651" s="156"/>
      <c r="N651" s="156"/>
      <c r="O651" s="156"/>
      <c r="P651" s="156"/>
    </row>
    <row r="652">
      <c r="A652" s="327"/>
      <c r="B652" s="140"/>
      <c r="C652" s="140"/>
      <c r="D652" s="140"/>
      <c r="E652" s="140"/>
      <c r="F652" s="140"/>
      <c r="G652" s="140"/>
      <c r="H652" s="140"/>
      <c r="I652" s="156"/>
      <c r="J652" s="156"/>
      <c r="K652" s="156"/>
      <c r="L652" s="156"/>
      <c r="M652" s="156"/>
      <c r="N652" s="156"/>
      <c r="O652" s="156"/>
      <c r="P652" s="156"/>
    </row>
    <row r="653">
      <c r="A653" s="327"/>
      <c r="B653" s="140"/>
      <c r="C653" s="140"/>
      <c r="D653" s="140"/>
      <c r="E653" s="140"/>
      <c r="F653" s="140"/>
      <c r="G653" s="140"/>
      <c r="H653" s="140"/>
      <c r="I653" s="156"/>
      <c r="J653" s="156"/>
      <c r="K653" s="156"/>
      <c r="L653" s="156"/>
      <c r="M653" s="156"/>
      <c r="N653" s="156"/>
      <c r="O653" s="156"/>
      <c r="P653" s="156"/>
    </row>
    <row r="654">
      <c r="A654" s="327"/>
      <c r="B654" s="140"/>
      <c r="C654" s="140"/>
      <c r="D654" s="140"/>
      <c r="E654" s="140"/>
      <c r="F654" s="140"/>
      <c r="G654" s="140"/>
      <c r="H654" s="140"/>
      <c r="I654" s="156"/>
      <c r="J654" s="156"/>
      <c r="K654" s="156"/>
      <c r="L654" s="156"/>
      <c r="M654" s="156"/>
      <c r="N654" s="156"/>
      <c r="O654" s="156"/>
      <c r="P654" s="156"/>
    </row>
    <row r="655">
      <c r="A655" s="327"/>
      <c r="B655" s="140"/>
      <c r="C655" s="140"/>
      <c r="D655" s="140"/>
      <c r="E655" s="140"/>
      <c r="F655" s="140"/>
      <c r="G655" s="140"/>
      <c r="H655" s="140"/>
      <c r="I655" s="156"/>
      <c r="J655" s="156"/>
      <c r="K655" s="156"/>
      <c r="L655" s="156"/>
      <c r="M655" s="156"/>
      <c r="N655" s="156"/>
      <c r="O655" s="156"/>
      <c r="P655" s="156"/>
    </row>
    <row r="656">
      <c r="A656" s="327"/>
      <c r="B656" s="140"/>
      <c r="C656" s="140"/>
      <c r="D656" s="140"/>
      <c r="E656" s="140"/>
      <c r="F656" s="140"/>
      <c r="G656" s="140"/>
      <c r="H656" s="140"/>
      <c r="I656" s="156"/>
      <c r="J656" s="156"/>
      <c r="K656" s="156"/>
      <c r="L656" s="156"/>
      <c r="M656" s="156"/>
      <c r="N656" s="156"/>
      <c r="O656" s="156"/>
      <c r="P656" s="156"/>
    </row>
    <row r="657">
      <c r="A657" s="327"/>
      <c r="B657" s="140"/>
      <c r="C657" s="140"/>
      <c r="D657" s="140"/>
      <c r="E657" s="140"/>
      <c r="F657" s="140"/>
      <c r="G657" s="140"/>
      <c r="H657" s="140"/>
      <c r="I657" s="156"/>
      <c r="J657" s="156"/>
      <c r="K657" s="156"/>
      <c r="L657" s="156"/>
      <c r="M657" s="156"/>
      <c r="N657" s="156"/>
      <c r="O657" s="156"/>
      <c r="P657" s="156"/>
    </row>
    <row r="658">
      <c r="A658" s="327"/>
      <c r="B658" s="140"/>
      <c r="C658" s="140"/>
      <c r="D658" s="140"/>
      <c r="E658" s="140"/>
      <c r="F658" s="140"/>
      <c r="G658" s="140"/>
      <c r="H658" s="140"/>
      <c r="I658" s="156"/>
      <c r="J658" s="156"/>
      <c r="K658" s="156"/>
      <c r="L658" s="156"/>
      <c r="M658" s="156"/>
      <c r="N658" s="156"/>
      <c r="O658" s="156"/>
      <c r="P658" s="156"/>
    </row>
    <row r="659">
      <c r="A659" s="327"/>
      <c r="B659" s="140"/>
      <c r="C659" s="140"/>
      <c r="D659" s="140"/>
      <c r="E659" s="140"/>
      <c r="F659" s="140"/>
      <c r="G659" s="140"/>
      <c r="H659" s="140"/>
      <c r="I659" s="156"/>
      <c r="J659" s="156"/>
      <c r="K659" s="156"/>
      <c r="L659" s="156"/>
      <c r="M659" s="156"/>
      <c r="N659" s="156"/>
      <c r="O659" s="156"/>
      <c r="P659" s="156"/>
    </row>
    <row r="660">
      <c r="A660" s="327"/>
      <c r="B660" s="140"/>
      <c r="C660" s="140"/>
      <c r="D660" s="140"/>
      <c r="E660" s="140"/>
      <c r="F660" s="140"/>
      <c r="G660" s="140"/>
      <c r="H660" s="140"/>
      <c r="I660" s="156"/>
      <c r="J660" s="156"/>
      <c r="K660" s="156"/>
      <c r="L660" s="156"/>
      <c r="M660" s="156"/>
      <c r="N660" s="156"/>
      <c r="O660" s="156"/>
      <c r="P660" s="156"/>
    </row>
    <row r="661">
      <c r="A661" s="327"/>
      <c r="B661" s="140"/>
      <c r="C661" s="140"/>
      <c r="D661" s="140"/>
      <c r="E661" s="140"/>
      <c r="F661" s="140"/>
      <c r="G661" s="140"/>
      <c r="H661" s="140"/>
      <c r="I661" s="156"/>
      <c r="J661" s="156"/>
      <c r="K661" s="156"/>
      <c r="L661" s="156"/>
      <c r="M661" s="156"/>
      <c r="N661" s="156"/>
      <c r="O661" s="156"/>
      <c r="P661" s="156"/>
    </row>
    <row r="662">
      <c r="A662" s="327"/>
      <c r="B662" s="140"/>
      <c r="C662" s="140"/>
      <c r="D662" s="140"/>
      <c r="E662" s="140"/>
      <c r="F662" s="140"/>
      <c r="G662" s="140"/>
      <c r="H662" s="140"/>
      <c r="I662" s="156"/>
      <c r="J662" s="156"/>
      <c r="K662" s="156"/>
      <c r="L662" s="156"/>
      <c r="M662" s="156"/>
      <c r="N662" s="156"/>
      <c r="O662" s="156"/>
      <c r="P662" s="156"/>
    </row>
    <row r="663">
      <c r="A663" s="327"/>
      <c r="B663" s="140"/>
      <c r="C663" s="140"/>
      <c r="D663" s="140"/>
      <c r="E663" s="140"/>
      <c r="F663" s="140"/>
      <c r="G663" s="140"/>
      <c r="H663" s="140"/>
      <c r="I663" s="156"/>
      <c r="J663" s="156"/>
      <c r="K663" s="156"/>
      <c r="L663" s="156"/>
      <c r="M663" s="156"/>
      <c r="N663" s="156"/>
      <c r="O663" s="156"/>
      <c r="P663" s="156"/>
    </row>
    <row r="664">
      <c r="A664" s="327"/>
      <c r="B664" s="140"/>
      <c r="C664" s="140"/>
      <c r="D664" s="140"/>
      <c r="E664" s="140"/>
      <c r="F664" s="140"/>
      <c r="G664" s="140"/>
      <c r="H664" s="140"/>
      <c r="I664" s="156"/>
      <c r="J664" s="156"/>
      <c r="K664" s="156"/>
      <c r="L664" s="156"/>
      <c r="M664" s="156"/>
      <c r="N664" s="156"/>
      <c r="O664" s="156"/>
      <c r="P664" s="156"/>
    </row>
    <row r="665">
      <c r="A665" s="327"/>
      <c r="B665" s="140"/>
      <c r="C665" s="140"/>
      <c r="D665" s="140"/>
      <c r="E665" s="140"/>
      <c r="F665" s="140"/>
      <c r="G665" s="140"/>
      <c r="H665" s="140"/>
      <c r="I665" s="156"/>
      <c r="J665" s="156"/>
      <c r="K665" s="156"/>
      <c r="L665" s="156"/>
      <c r="M665" s="156"/>
      <c r="N665" s="156"/>
      <c r="O665" s="156"/>
      <c r="P665" s="156"/>
    </row>
    <row r="666">
      <c r="A666" s="327"/>
      <c r="B666" s="140"/>
      <c r="C666" s="140"/>
      <c r="D666" s="140"/>
      <c r="E666" s="140"/>
      <c r="F666" s="140"/>
      <c r="G666" s="140"/>
      <c r="H666" s="140"/>
      <c r="I666" s="156"/>
      <c r="J666" s="156"/>
      <c r="K666" s="156"/>
      <c r="L666" s="156"/>
      <c r="M666" s="156"/>
      <c r="N666" s="156"/>
      <c r="O666" s="156"/>
      <c r="P666" s="156"/>
    </row>
    <row r="667">
      <c r="A667" s="327"/>
      <c r="B667" s="140"/>
      <c r="C667" s="140"/>
      <c r="D667" s="140"/>
      <c r="E667" s="140"/>
      <c r="F667" s="140"/>
      <c r="G667" s="140"/>
      <c r="H667" s="140"/>
      <c r="I667" s="156"/>
      <c r="J667" s="156"/>
      <c r="K667" s="156"/>
      <c r="L667" s="156"/>
      <c r="M667" s="156"/>
      <c r="N667" s="156"/>
      <c r="O667" s="156"/>
      <c r="P667" s="156"/>
    </row>
    <row r="668">
      <c r="A668" s="327"/>
      <c r="B668" s="140"/>
      <c r="C668" s="140"/>
      <c r="D668" s="140"/>
      <c r="E668" s="140"/>
      <c r="F668" s="140"/>
      <c r="G668" s="140"/>
      <c r="H668" s="140"/>
      <c r="I668" s="156"/>
      <c r="J668" s="156"/>
      <c r="K668" s="156"/>
      <c r="L668" s="156"/>
      <c r="M668" s="156"/>
      <c r="N668" s="156"/>
      <c r="O668" s="156"/>
      <c r="P668" s="156"/>
    </row>
    <row r="669">
      <c r="A669" s="327"/>
      <c r="B669" s="140"/>
      <c r="C669" s="140"/>
      <c r="D669" s="140"/>
      <c r="E669" s="140"/>
      <c r="F669" s="140"/>
      <c r="G669" s="140"/>
      <c r="H669" s="140"/>
      <c r="I669" s="156"/>
      <c r="J669" s="156"/>
      <c r="K669" s="156"/>
      <c r="L669" s="156"/>
      <c r="M669" s="156"/>
      <c r="N669" s="156"/>
      <c r="O669" s="156"/>
      <c r="P669" s="156"/>
    </row>
    <row r="670">
      <c r="A670" s="327"/>
      <c r="B670" s="140"/>
      <c r="C670" s="140"/>
      <c r="D670" s="140"/>
      <c r="E670" s="140"/>
      <c r="F670" s="140"/>
      <c r="G670" s="140"/>
      <c r="H670" s="140"/>
      <c r="I670" s="156"/>
      <c r="J670" s="156"/>
      <c r="K670" s="156"/>
      <c r="L670" s="156"/>
      <c r="M670" s="156"/>
      <c r="N670" s="156"/>
      <c r="O670" s="156"/>
      <c r="P670" s="156"/>
    </row>
    <row r="671">
      <c r="A671" s="327"/>
      <c r="B671" s="140"/>
      <c r="C671" s="140"/>
      <c r="D671" s="140"/>
      <c r="E671" s="140"/>
      <c r="F671" s="140"/>
      <c r="G671" s="140"/>
      <c r="H671" s="140"/>
      <c r="I671" s="156"/>
      <c r="J671" s="156"/>
      <c r="K671" s="156"/>
      <c r="L671" s="156"/>
      <c r="M671" s="156"/>
      <c r="N671" s="156"/>
      <c r="O671" s="156"/>
      <c r="P671" s="156"/>
    </row>
    <row r="672">
      <c r="A672" s="327"/>
      <c r="B672" s="140"/>
      <c r="C672" s="140"/>
      <c r="D672" s="140"/>
      <c r="E672" s="140"/>
      <c r="F672" s="140"/>
      <c r="G672" s="140"/>
      <c r="H672" s="140"/>
      <c r="I672" s="156"/>
      <c r="J672" s="156"/>
      <c r="K672" s="156"/>
      <c r="L672" s="156"/>
      <c r="M672" s="156"/>
      <c r="N672" s="156"/>
      <c r="O672" s="156"/>
      <c r="P672" s="156"/>
    </row>
    <row r="673">
      <c r="A673" s="327"/>
      <c r="B673" s="140"/>
      <c r="C673" s="140"/>
      <c r="D673" s="140"/>
      <c r="E673" s="140"/>
      <c r="F673" s="140"/>
      <c r="G673" s="140"/>
      <c r="H673" s="140"/>
      <c r="I673" s="156"/>
      <c r="J673" s="156"/>
      <c r="K673" s="156"/>
      <c r="L673" s="156"/>
      <c r="M673" s="156"/>
      <c r="N673" s="156"/>
      <c r="O673" s="156"/>
      <c r="P673" s="156"/>
    </row>
    <row r="674">
      <c r="A674" s="327"/>
      <c r="B674" s="140"/>
      <c r="C674" s="140"/>
      <c r="D674" s="140"/>
      <c r="E674" s="140"/>
      <c r="F674" s="140"/>
      <c r="G674" s="140"/>
      <c r="H674" s="140"/>
      <c r="I674" s="156"/>
      <c r="J674" s="156"/>
      <c r="K674" s="156"/>
      <c r="L674" s="156"/>
      <c r="M674" s="156"/>
      <c r="N674" s="156"/>
      <c r="O674" s="156"/>
      <c r="P674" s="156"/>
    </row>
    <row r="675">
      <c r="A675" s="327"/>
      <c r="B675" s="140"/>
      <c r="C675" s="140"/>
      <c r="D675" s="140"/>
      <c r="E675" s="140"/>
      <c r="F675" s="140"/>
      <c r="G675" s="140"/>
      <c r="H675" s="140"/>
      <c r="I675" s="156"/>
      <c r="J675" s="156"/>
      <c r="K675" s="156"/>
      <c r="L675" s="156"/>
      <c r="M675" s="156"/>
      <c r="N675" s="156"/>
      <c r="O675" s="156"/>
      <c r="P675" s="156"/>
    </row>
    <row r="676">
      <c r="A676" s="327"/>
      <c r="B676" s="140"/>
      <c r="C676" s="140"/>
      <c r="D676" s="140"/>
      <c r="E676" s="140"/>
      <c r="F676" s="140"/>
      <c r="G676" s="140"/>
      <c r="H676" s="140"/>
      <c r="I676" s="156"/>
      <c r="J676" s="156"/>
      <c r="K676" s="156"/>
      <c r="L676" s="156"/>
      <c r="M676" s="156"/>
      <c r="N676" s="156"/>
      <c r="O676" s="156"/>
      <c r="P676" s="156"/>
    </row>
    <row r="677">
      <c r="A677" s="327"/>
      <c r="B677" s="140"/>
      <c r="C677" s="140"/>
      <c r="D677" s="140"/>
      <c r="E677" s="140"/>
      <c r="F677" s="140"/>
      <c r="G677" s="140"/>
      <c r="H677" s="140"/>
      <c r="I677" s="156"/>
      <c r="J677" s="156"/>
      <c r="K677" s="156"/>
      <c r="L677" s="156"/>
      <c r="M677" s="156"/>
      <c r="N677" s="156"/>
      <c r="O677" s="156"/>
      <c r="P677" s="156"/>
    </row>
    <row r="678">
      <c r="A678" s="327"/>
      <c r="B678" s="140"/>
      <c r="C678" s="140"/>
      <c r="D678" s="140"/>
      <c r="E678" s="140"/>
      <c r="F678" s="140"/>
      <c r="G678" s="140"/>
      <c r="H678" s="140"/>
      <c r="I678" s="156"/>
      <c r="J678" s="156"/>
      <c r="K678" s="156"/>
      <c r="L678" s="156"/>
      <c r="M678" s="156"/>
      <c r="N678" s="156"/>
      <c r="O678" s="156"/>
      <c r="P678" s="156"/>
    </row>
    <row r="679">
      <c r="A679" s="327"/>
      <c r="B679" s="140"/>
      <c r="C679" s="140"/>
      <c r="D679" s="140"/>
      <c r="E679" s="140"/>
      <c r="F679" s="140"/>
      <c r="G679" s="140"/>
      <c r="H679" s="140"/>
      <c r="I679" s="156"/>
      <c r="J679" s="156"/>
      <c r="K679" s="156"/>
      <c r="L679" s="156"/>
      <c r="M679" s="156"/>
      <c r="N679" s="156"/>
      <c r="O679" s="156"/>
      <c r="P679" s="156"/>
    </row>
    <row r="680">
      <c r="A680" s="327"/>
      <c r="B680" s="140"/>
      <c r="C680" s="140"/>
      <c r="D680" s="140"/>
      <c r="E680" s="140"/>
      <c r="F680" s="140"/>
      <c r="G680" s="140"/>
      <c r="H680" s="140"/>
      <c r="I680" s="156"/>
      <c r="J680" s="156"/>
      <c r="K680" s="156"/>
      <c r="L680" s="156"/>
      <c r="M680" s="156"/>
      <c r="N680" s="156"/>
      <c r="O680" s="156"/>
      <c r="P680" s="156"/>
    </row>
    <row r="681">
      <c r="A681" s="327"/>
      <c r="B681" s="140"/>
      <c r="C681" s="140"/>
      <c r="D681" s="140"/>
      <c r="E681" s="140"/>
      <c r="F681" s="140"/>
      <c r="G681" s="140"/>
      <c r="H681" s="140"/>
      <c r="I681" s="156"/>
      <c r="J681" s="156"/>
      <c r="K681" s="156"/>
      <c r="L681" s="156"/>
      <c r="M681" s="156"/>
      <c r="N681" s="156"/>
      <c r="O681" s="156"/>
      <c r="P681" s="156"/>
    </row>
    <row r="682">
      <c r="A682" s="327"/>
      <c r="B682" s="140"/>
      <c r="C682" s="140"/>
      <c r="D682" s="140"/>
      <c r="E682" s="140"/>
      <c r="F682" s="140"/>
      <c r="G682" s="140"/>
      <c r="H682" s="140"/>
      <c r="I682" s="156"/>
      <c r="J682" s="156"/>
      <c r="K682" s="156"/>
      <c r="L682" s="156"/>
      <c r="M682" s="156"/>
      <c r="N682" s="156"/>
      <c r="O682" s="156"/>
      <c r="P682" s="156"/>
    </row>
    <row r="683">
      <c r="A683" s="327"/>
      <c r="B683" s="140"/>
      <c r="C683" s="140"/>
      <c r="D683" s="140"/>
      <c r="E683" s="140"/>
      <c r="F683" s="140"/>
      <c r="G683" s="140"/>
      <c r="H683" s="140"/>
      <c r="I683" s="156"/>
      <c r="J683" s="156"/>
      <c r="K683" s="156"/>
      <c r="L683" s="156"/>
      <c r="M683" s="156"/>
      <c r="N683" s="156"/>
      <c r="O683" s="156"/>
      <c r="P683" s="156"/>
    </row>
    <row r="684">
      <c r="A684" s="327"/>
      <c r="B684" s="140"/>
      <c r="C684" s="140"/>
      <c r="D684" s="140"/>
      <c r="E684" s="140"/>
      <c r="F684" s="140"/>
      <c r="G684" s="140"/>
      <c r="H684" s="140"/>
      <c r="I684" s="156"/>
      <c r="J684" s="156"/>
      <c r="K684" s="156"/>
      <c r="L684" s="156"/>
      <c r="M684" s="156"/>
      <c r="N684" s="156"/>
      <c r="O684" s="156"/>
      <c r="P684" s="156"/>
    </row>
    <row r="685">
      <c r="A685" s="327"/>
      <c r="B685" s="140"/>
      <c r="C685" s="140"/>
      <c r="D685" s="140"/>
      <c r="E685" s="140"/>
      <c r="F685" s="140"/>
      <c r="G685" s="140"/>
      <c r="H685" s="140"/>
      <c r="I685" s="156"/>
      <c r="J685" s="156"/>
      <c r="K685" s="156"/>
      <c r="L685" s="156"/>
      <c r="M685" s="156"/>
      <c r="N685" s="156"/>
      <c r="O685" s="156"/>
      <c r="P685" s="156"/>
    </row>
    <row r="686">
      <c r="A686" s="327"/>
      <c r="B686" s="140"/>
      <c r="C686" s="140"/>
      <c r="D686" s="140"/>
      <c r="E686" s="140"/>
      <c r="F686" s="140"/>
      <c r="G686" s="140"/>
      <c r="H686" s="140"/>
      <c r="I686" s="156"/>
      <c r="J686" s="156"/>
      <c r="K686" s="156"/>
      <c r="L686" s="156"/>
      <c r="M686" s="156"/>
      <c r="N686" s="156"/>
      <c r="O686" s="156"/>
      <c r="P686" s="156"/>
    </row>
    <row r="687">
      <c r="A687" s="327"/>
      <c r="B687" s="140"/>
      <c r="C687" s="140"/>
      <c r="D687" s="140"/>
      <c r="E687" s="140"/>
      <c r="F687" s="140"/>
      <c r="G687" s="140"/>
      <c r="H687" s="140"/>
      <c r="I687" s="156"/>
      <c r="J687" s="156"/>
      <c r="K687" s="156"/>
      <c r="L687" s="156"/>
      <c r="M687" s="156"/>
      <c r="N687" s="156"/>
      <c r="O687" s="156"/>
      <c r="P687" s="156"/>
    </row>
    <row r="688">
      <c r="A688" s="327"/>
      <c r="B688" s="140"/>
      <c r="C688" s="140"/>
      <c r="D688" s="140"/>
      <c r="E688" s="140"/>
      <c r="F688" s="140"/>
      <c r="G688" s="140"/>
      <c r="H688" s="140"/>
      <c r="I688" s="156"/>
      <c r="J688" s="156"/>
      <c r="K688" s="156"/>
      <c r="L688" s="156"/>
      <c r="M688" s="156"/>
      <c r="N688" s="156"/>
      <c r="O688" s="156"/>
      <c r="P688" s="156"/>
    </row>
    <row r="689">
      <c r="A689" s="327"/>
      <c r="B689" s="140"/>
      <c r="C689" s="140"/>
      <c r="D689" s="140"/>
      <c r="E689" s="140"/>
      <c r="F689" s="140"/>
      <c r="G689" s="140"/>
      <c r="H689" s="140"/>
      <c r="I689" s="156"/>
      <c r="J689" s="156"/>
      <c r="K689" s="156"/>
      <c r="L689" s="156"/>
      <c r="M689" s="156"/>
      <c r="N689" s="156"/>
      <c r="O689" s="156"/>
      <c r="P689" s="156"/>
    </row>
    <row r="690">
      <c r="A690" s="327"/>
      <c r="B690" s="140"/>
      <c r="C690" s="140"/>
      <c r="D690" s="140"/>
      <c r="E690" s="140"/>
      <c r="F690" s="140"/>
      <c r="G690" s="140"/>
      <c r="H690" s="140"/>
      <c r="I690" s="156"/>
      <c r="J690" s="156"/>
      <c r="K690" s="156"/>
      <c r="L690" s="156"/>
      <c r="M690" s="156"/>
      <c r="N690" s="156"/>
      <c r="O690" s="156"/>
      <c r="P690" s="156"/>
    </row>
    <row r="691">
      <c r="A691" s="327"/>
      <c r="B691" s="140"/>
      <c r="C691" s="140"/>
      <c r="D691" s="140"/>
      <c r="E691" s="140"/>
      <c r="F691" s="140"/>
      <c r="G691" s="140"/>
      <c r="H691" s="140"/>
      <c r="I691" s="156"/>
      <c r="J691" s="156"/>
      <c r="K691" s="156"/>
      <c r="L691" s="156"/>
      <c r="M691" s="156"/>
      <c r="N691" s="156"/>
      <c r="O691" s="156"/>
      <c r="P691" s="156"/>
    </row>
    <row r="692">
      <c r="A692" s="327"/>
      <c r="B692" s="140"/>
      <c r="C692" s="140"/>
      <c r="D692" s="140"/>
      <c r="E692" s="140"/>
      <c r="F692" s="140"/>
      <c r="G692" s="140"/>
      <c r="H692" s="140"/>
      <c r="I692" s="156"/>
      <c r="J692" s="156"/>
      <c r="K692" s="156"/>
      <c r="L692" s="156"/>
      <c r="M692" s="156"/>
      <c r="N692" s="156"/>
      <c r="O692" s="156"/>
      <c r="P692" s="156"/>
    </row>
    <row r="693">
      <c r="A693" s="327"/>
      <c r="B693" s="140"/>
      <c r="C693" s="140"/>
      <c r="D693" s="140"/>
      <c r="E693" s="140"/>
      <c r="F693" s="140"/>
      <c r="G693" s="140"/>
      <c r="H693" s="140"/>
      <c r="I693" s="156"/>
      <c r="J693" s="156"/>
      <c r="K693" s="156"/>
      <c r="L693" s="156"/>
      <c r="M693" s="156"/>
      <c r="N693" s="156"/>
      <c r="O693" s="156"/>
      <c r="P693" s="156"/>
    </row>
    <row r="694">
      <c r="A694" s="327"/>
      <c r="B694" s="140"/>
      <c r="C694" s="140"/>
      <c r="D694" s="140"/>
      <c r="E694" s="140"/>
      <c r="F694" s="140"/>
      <c r="G694" s="140"/>
      <c r="H694" s="140"/>
      <c r="I694" s="156"/>
      <c r="J694" s="156"/>
      <c r="K694" s="156"/>
      <c r="L694" s="156"/>
      <c r="M694" s="156"/>
      <c r="N694" s="156"/>
      <c r="O694" s="156"/>
      <c r="P694" s="156"/>
    </row>
    <row r="695">
      <c r="A695" s="327"/>
      <c r="B695" s="140"/>
      <c r="C695" s="140"/>
      <c r="D695" s="140"/>
      <c r="E695" s="140"/>
      <c r="F695" s="140"/>
      <c r="G695" s="140"/>
      <c r="H695" s="140"/>
      <c r="I695" s="156"/>
      <c r="J695" s="156"/>
      <c r="K695" s="156"/>
      <c r="L695" s="156"/>
      <c r="M695" s="156"/>
      <c r="N695" s="156"/>
      <c r="O695" s="156"/>
      <c r="P695" s="156"/>
    </row>
    <row r="696">
      <c r="A696" s="327"/>
      <c r="B696" s="140"/>
      <c r="C696" s="140"/>
      <c r="D696" s="140"/>
      <c r="E696" s="140"/>
      <c r="F696" s="140"/>
      <c r="G696" s="140"/>
      <c r="H696" s="140"/>
      <c r="I696" s="156"/>
      <c r="J696" s="156"/>
      <c r="K696" s="156"/>
      <c r="L696" s="156"/>
      <c r="M696" s="156"/>
      <c r="N696" s="156"/>
      <c r="O696" s="156"/>
      <c r="P696" s="156"/>
    </row>
    <row r="697">
      <c r="A697" s="327"/>
      <c r="B697" s="140"/>
      <c r="C697" s="140"/>
      <c r="D697" s="140"/>
      <c r="E697" s="140"/>
      <c r="F697" s="140"/>
      <c r="G697" s="140"/>
      <c r="H697" s="140"/>
      <c r="I697" s="156"/>
      <c r="J697" s="156"/>
      <c r="K697" s="156"/>
      <c r="L697" s="156"/>
      <c r="M697" s="156"/>
      <c r="N697" s="156"/>
      <c r="O697" s="156"/>
      <c r="P697" s="156"/>
    </row>
    <row r="698">
      <c r="A698" s="327"/>
      <c r="B698" s="140"/>
      <c r="C698" s="140"/>
      <c r="D698" s="140"/>
      <c r="E698" s="140"/>
      <c r="F698" s="140"/>
      <c r="G698" s="140"/>
      <c r="H698" s="140"/>
      <c r="I698" s="156"/>
      <c r="J698" s="156"/>
      <c r="K698" s="156"/>
      <c r="L698" s="156"/>
      <c r="M698" s="156"/>
      <c r="N698" s="156"/>
      <c r="O698" s="156"/>
      <c r="P698" s="156"/>
    </row>
    <row r="699">
      <c r="A699" s="327"/>
      <c r="B699" s="140"/>
      <c r="C699" s="140"/>
      <c r="D699" s="140"/>
      <c r="E699" s="140"/>
      <c r="F699" s="140"/>
      <c r="G699" s="140"/>
      <c r="H699" s="140"/>
      <c r="I699" s="156"/>
      <c r="J699" s="156"/>
      <c r="K699" s="156"/>
      <c r="L699" s="156"/>
      <c r="M699" s="156"/>
      <c r="N699" s="156"/>
      <c r="O699" s="156"/>
      <c r="P699" s="156"/>
    </row>
    <row r="700">
      <c r="A700" s="327"/>
      <c r="B700" s="140"/>
      <c r="C700" s="140"/>
      <c r="D700" s="140"/>
      <c r="E700" s="140"/>
      <c r="F700" s="140"/>
      <c r="G700" s="140"/>
      <c r="H700" s="140"/>
      <c r="I700" s="156"/>
      <c r="J700" s="156"/>
      <c r="K700" s="156"/>
      <c r="L700" s="156"/>
      <c r="M700" s="156"/>
      <c r="N700" s="156"/>
      <c r="O700" s="156"/>
      <c r="P700" s="156"/>
    </row>
    <row r="701">
      <c r="A701" s="327"/>
      <c r="B701" s="140"/>
      <c r="C701" s="140"/>
      <c r="D701" s="140"/>
      <c r="E701" s="140"/>
      <c r="F701" s="140"/>
      <c r="G701" s="140"/>
      <c r="H701" s="140"/>
      <c r="I701" s="156"/>
      <c r="J701" s="156"/>
      <c r="K701" s="156"/>
      <c r="L701" s="156"/>
      <c r="M701" s="156"/>
      <c r="N701" s="156"/>
      <c r="O701" s="156"/>
      <c r="P701" s="156"/>
    </row>
    <row r="702">
      <c r="A702" s="327"/>
      <c r="B702" s="140"/>
      <c r="C702" s="140"/>
      <c r="D702" s="140"/>
      <c r="E702" s="140"/>
      <c r="F702" s="140"/>
      <c r="G702" s="140"/>
      <c r="H702" s="140"/>
      <c r="I702" s="156"/>
      <c r="J702" s="156"/>
      <c r="K702" s="156"/>
      <c r="L702" s="156"/>
      <c r="M702" s="156"/>
      <c r="N702" s="156"/>
      <c r="O702" s="156"/>
      <c r="P702" s="156"/>
    </row>
    <row r="703">
      <c r="A703" s="327"/>
      <c r="B703" s="140"/>
      <c r="C703" s="140"/>
      <c r="D703" s="140"/>
      <c r="E703" s="140"/>
      <c r="F703" s="140"/>
      <c r="G703" s="140"/>
      <c r="H703" s="140"/>
      <c r="I703" s="156"/>
      <c r="J703" s="156"/>
      <c r="K703" s="156"/>
      <c r="L703" s="156"/>
      <c r="M703" s="156"/>
      <c r="N703" s="156"/>
      <c r="O703" s="156"/>
      <c r="P703" s="156"/>
    </row>
    <row r="704">
      <c r="A704" s="327"/>
      <c r="B704" s="140"/>
      <c r="C704" s="140"/>
      <c r="D704" s="140"/>
      <c r="E704" s="140"/>
      <c r="F704" s="140"/>
      <c r="G704" s="140"/>
      <c r="H704" s="140"/>
      <c r="I704" s="156"/>
      <c r="J704" s="156"/>
      <c r="K704" s="156"/>
      <c r="L704" s="156"/>
      <c r="M704" s="156"/>
      <c r="N704" s="156"/>
      <c r="O704" s="156"/>
      <c r="P704" s="156"/>
    </row>
    <row r="705">
      <c r="A705" s="327"/>
      <c r="B705" s="140"/>
      <c r="C705" s="140"/>
      <c r="D705" s="140"/>
      <c r="E705" s="140"/>
      <c r="F705" s="140"/>
      <c r="G705" s="140"/>
      <c r="H705" s="140"/>
      <c r="I705" s="156"/>
      <c r="J705" s="156"/>
      <c r="K705" s="156"/>
      <c r="L705" s="156"/>
      <c r="M705" s="156"/>
      <c r="N705" s="156"/>
      <c r="O705" s="156"/>
      <c r="P705" s="156"/>
    </row>
    <row r="706">
      <c r="A706" s="327"/>
      <c r="B706" s="140"/>
      <c r="C706" s="140"/>
      <c r="D706" s="140"/>
      <c r="E706" s="140"/>
      <c r="F706" s="140"/>
      <c r="G706" s="140"/>
      <c r="H706" s="140"/>
      <c r="I706" s="156"/>
      <c r="J706" s="156"/>
      <c r="K706" s="156"/>
      <c r="L706" s="156"/>
      <c r="M706" s="156"/>
      <c r="N706" s="156"/>
      <c r="O706" s="156"/>
      <c r="P706" s="156"/>
    </row>
    <row r="707">
      <c r="A707" s="327"/>
      <c r="B707" s="140"/>
      <c r="C707" s="140"/>
      <c r="D707" s="140"/>
      <c r="E707" s="140"/>
      <c r="F707" s="140"/>
      <c r="G707" s="140"/>
      <c r="H707" s="140"/>
      <c r="I707" s="156"/>
      <c r="J707" s="156"/>
      <c r="K707" s="156"/>
      <c r="L707" s="156"/>
      <c r="M707" s="156"/>
      <c r="N707" s="156"/>
      <c r="O707" s="156"/>
      <c r="P707" s="156"/>
    </row>
    <row r="708">
      <c r="A708" s="327"/>
      <c r="B708" s="140"/>
      <c r="C708" s="140"/>
      <c r="D708" s="140"/>
      <c r="E708" s="140"/>
      <c r="F708" s="140"/>
      <c r="G708" s="140"/>
      <c r="H708" s="140"/>
      <c r="I708" s="156"/>
      <c r="J708" s="156"/>
      <c r="K708" s="156"/>
      <c r="L708" s="156"/>
      <c r="M708" s="156"/>
      <c r="N708" s="156"/>
      <c r="O708" s="156"/>
      <c r="P708" s="156"/>
    </row>
    <row r="709">
      <c r="A709" s="327"/>
      <c r="B709" s="140"/>
      <c r="C709" s="140"/>
      <c r="D709" s="140"/>
      <c r="E709" s="140"/>
      <c r="F709" s="140"/>
      <c r="G709" s="140"/>
      <c r="H709" s="140"/>
      <c r="I709" s="156"/>
      <c r="J709" s="156"/>
      <c r="K709" s="156"/>
      <c r="L709" s="156"/>
      <c r="M709" s="156"/>
      <c r="N709" s="156"/>
      <c r="O709" s="156"/>
      <c r="P709" s="156"/>
    </row>
    <row r="710">
      <c r="A710" s="327"/>
      <c r="B710" s="140"/>
      <c r="C710" s="140"/>
      <c r="D710" s="140"/>
      <c r="E710" s="140"/>
      <c r="F710" s="140"/>
      <c r="G710" s="140"/>
      <c r="H710" s="140"/>
      <c r="I710" s="156"/>
      <c r="J710" s="156"/>
      <c r="K710" s="156"/>
      <c r="L710" s="156"/>
      <c r="M710" s="156"/>
      <c r="N710" s="156"/>
      <c r="O710" s="156"/>
      <c r="P710" s="156"/>
    </row>
    <row r="711">
      <c r="A711" s="327"/>
      <c r="B711" s="140"/>
      <c r="C711" s="140"/>
      <c r="D711" s="140"/>
      <c r="E711" s="140"/>
      <c r="F711" s="140"/>
      <c r="G711" s="140"/>
      <c r="H711" s="140"/>
      <c r="I711" s="156"/>
      <c r="J711" s="156"/>
      <c r="K711" s="156"/>
      <c r="L711" s="156"/>
      <c r="M711" s="156"/>
      <c r="N711" s="156"/>
      <c r="O711" s="156"/>
      <c r="P711" s="156"/>
    </row>
    <row r="712">
      <c r="A712" s="327"/>
      <c r="B712" s="140"/>
      <c r="C712" s="140"/>
      <c r="D712" s="140"/>
      <c r="E712" s="140"/>
      <c r="F712" s="140"/>
      <c r="G712" s="140"/>
      <c r="H712" s="140"/>
      <c r="I712" s="156"/>
      <c r="J712" s="156"/>
      <c r="K712" s="156"/>
      <c r="L712" s="156"/>
      <c r="M712" s="156"/>
      <c r="N712" s="156"/>
      <c r="O712" s="156"/>
      <c r="P712" s="156"/>
    </row>
    <row r="713">
      <c r="A713" s="327"/>
      <c r="B713" s="140"/>
      <c r="C713" s="140"/>
      <c r="D713" s="140"/>
      <c r="E713" s="140"/>
      <c r="F713" s="140"/>
      <c r="G713" s="140"/>
      <c r="H713" s="140"/>
      <c r="I713" s="156"/>
      <c r="J713" s="156"/>
      <c r="K713" s="156"/>
      <c r="L713" s="156"/>
      <c r="M713" s="156"/>
      <c r="N713" s="156"/>
      <c r="O713" s="156"/>
      <c r="P713" s="156"/>
    </row>
    <row r="714">
      <c r="A714" s="327"/>
      <c r="B714" s="140"/>
      <c r="C714" s="140"/>
      <c r="D714" s="140"/>
      <c r="E714" s="140"/>
      <c r="F714" s="140"/>
      <c r="G714" s="140"/>
      <c r="H714" s="140"/>
      <c r="I714" s="156"/>
      <c r="J714" s="156"/>
      <c r="K714" s="156"/>
      <c r="L714" s="156"/>
      <c r="M714" s="156"/>
      <c r="N714" s="156"/>
      <c r="O714" s="156"/>
      <c r="P714" s="156"/>
    </row>
    <row r="715">
      <c r="A715" s="327"/>
      <c r="B715" s="140"/>
      <c r="C715" s="140"/>
      <c r="D715" s="140"/>
      <c r="E715" s="140"/>
      <c r="F715" s="140"/>
      <c r="G715" s="140"/>
      <c r="H715" s="140"/>
      <c r="I715" s="156"/>
      <c r="J715" s="156"/>
      <c r="K715" s="156"/>
      <c r="L715" s="156"/>
      <c r="M715" s="156"/>
      <c r="N715" s="156"/>
      <c r="O715" s="156"/>
      <c r="P715" s="156"/>
    </row>
    <row r="716">
      <c r="A716" s="327"/>
      <c r="B716" s="140"/>
      <c r="C716" s="140"/>
      <c r="D716" s="140"/>
      <c r="E716" s="140"/>
      <c r="F716" s="140"/>
      <c r="G716" s="140"/>
      <c r="H716" s="140"/>
      <c r="I716" s="156"/>
      <c r="J716" s="156"/>
      <c r="K716" s="156"/>
      <c r="L716" s="156"/>
      <c r="M716" s="156"/>
      <c r="N716" s="156"/>
      <c r="O716" s="156"/>
      <c r="P716" s="156"/>
    </row>
    <row r="717">
      <c r="A717" s="327"/>
      <c r="B717" s="140"/>
      <c r="C717" s="140"/>
      <c r="D717" s="140"/>
      <c r="E717" s="140"/>
      <c r="F717" s="140"/>
      <c r="G717" s="140"/>
      <c r="H717" s="140"/>
      <c r="I717" s="156"/>
      <c r="J717" s="156"/>
      <c r="K717" s="156"/>
      <c r="L717" s="156"/>
      <c r="M717" s="156"/>
      <c r="N717" s="156"/>
      <c r="O717" s="156"/>
      <c r="P717" s="156"/>
    </row>
    <row r="718">
      <c r="A718" s="327"/>
      <c r="B718" s="140"/>
      <c r="C718" s="140"/>
      <c r="D718" s="140"/>
      <c r="E718" s="140"/>
      <c r="F718" s="140"/>
      <c r="G718" s="140"/>
      <c r="H718" s="140"/>
      <c r="I718" s="156"/>
      <c r="J718" s="156"/>
      <c r="K718" s="156"/>
      <c r="L718" s="156"/>
      <c r="M718" s="156"/>
      <c r="N718" s="156"/>
      <c r="O718" s="156"/>
      <c r="P718" s="156"/>
    </row>
    <row r="719">
      <c r="A719" s="327"/>
      <c r="B719" s="140"/>
      <c r="C719" s="140"/>
      <c r="D719" s="140"/>
      <c r="E719" s="140"/>
      <c r="F719" s="140"/>
      <c r="G719" s="140"/>
      <c r="H719" s="140"/>
      <c r="I719" s="156"/>
      <c r="J719" s="156"/>
      <c r="K719" s="156"/>
      <c r="L719" s="156"/>
      <c r="M719" s="156"/>
      <c r="N719" s="156"/>
      <c r="O719" s="156"/>
      <c r="P719" s="156"/>
    </row>
    <row r="720">
      <c r="A720" s="327"/>
      <c r="B720" s="140"/>
      <c r="C720" s="140"/>
      <c r="D720" s="140"/>
      <c r="E720" s="140"/>
      <c r="F720" s="140"/>
      <c r="G720" s="140"/>
      <c r="H720" s="140"/>
      <c r="I720" s="156"/>
      <c r="J720" s="156"/>
      <c r="K720" s="156"/>
      <c r="L720" s="156"/>
      <c r="M720" s="156"/>
      <c r="N720" s="156"/>
      <c r="O720" s="156"/>
      <c r="P720" s="156"/>
    </row>
    <row r="721">
      <c r="A721" s="327"/>
      <c r="B721" s="140"/>
      <c r="C721" s="140"/>
      <c r="D721" s="140"/>
      <c r="E721" s="140"/>
      <c r="F721" s="140"/>
      <c r="G721" s="140"/>
      <c r="H721" s="140"/>
      <c r="I721" s="156"/>
      <c r="J721" s="156"/>
      <c r="K721" s="156"/>
      <c r="L721" s="156"/>
      <c r="M721" s="156"/>
      <c r="N721" s="156"/>
      <c r="O721" s="156"/>
      <c r="P721" s="156"/>
    </row>
    <row r="722">
      <c r="A722" s="327"/>
      <c r="B722" s="140"/>
      <c r="C722" s="140"/>
      <c r="D722" s="140"/>
      <c r="E722" s="140"/>
      <c r="F722" s="140"/>
      <c r="G722" s="140"/>
      <c r="H722" s="140"/>
      <c r="I722" s="156"/>
      <c r="J722" s="156"/>
      <c r="K722" s="156"/>
      <c r="L722" s="156"/>
      <c r="M722" s="156"/>
      <c r="N722" s="156"/>
      <c r="O722" s="156"/>
      <c r="P722" s="156"/>
    </row>
    <row r="723">
      <c r="A723" s="327"/>
      <c r="B723" s="140"/>
      <c r="C723" s="140"/>
      <c r="D723" s="140"/>
      <c r="E723" s="140"/>
      <c r="F723" s="140"/>
      <c r="G723" s="140"/>
      <c r="H723" s="140"/>
      <c r="I723" s="156"/>
      <c r="J723" s="156"/>
      <c r="K723" s="156"/>
      <c r="L723" s="156"/>
      <c r="M723" s="156"/>
      <c r="N723" s="156"/>
      <c r="O723" s="156"/>
      <c r="P723" s="156"/>
    </row>
    <row r="724">
      <c r="A724" s="327"/>
      <c r="B724" s="140"/>
      <c r="C724" s="140"/>
      <c r="D724" s="140"/>
      <c r="E724" s="140"/>
      <c r="F724" s="140"/>
      <c r="G724" s="140"/>
      <c r="H724" s="140"/>
      <c r="I724" s="156"/>
      <c r="J724" s="156"/>
      <c r="K724" s="156"/>
      <c r="L724" s="156"/>
      <c r="M724" s="156"/>
      <c r="N724" s="156"/>
      <c r="O724" s="156"/>
      <c r="P724" s="156"/>
    </row>
    <row r="725">
      <c r="A725" s="327"/>
      <c r="B725" s="140"/>
      <c r="C725" s="140"/>
      <c r="D725" s="140"/>
      <c r="E725" s="140"/>
      <c r="F725" s="140"/>
      <c r="G725" s="140"/>
      <c r="H725" s="140"/>
      <c r="I725" s="156"/>
      <c r="J725" s="156"/>
      <c r="K725" s="156"/>
      <c r="L725" s="156"/>
      <c r="M725" s="156"/>
      <c r="N725" s="156"/>
      <c r="O725" s="156"/>
      <c r="P725" s="156"/>
    </row>
    <row r="726">
      <c r="A726" s="327"/>
      <c r="B726" s="140"/>
      <c r="C726" s="140"/>
      <c r="D726" s="140"/>
      <c r="E726" s="140"/>
      <c r="F726" s="140"/>
      <c r="G726" s="140"/>
      <c r="H726" s="140"/>
      <c r="I726" s="156"/>
      <c r="J726" s="156"/>
      <c r="K726" s="156"/>
      <c r="L726" s="156"/>
      <c r="M726" s="156"/>
      <c r="N726" s="156"/>
      <c r="O726" s="156"/>
      <c r="P726" s="156"/>
    </row>
    <row r="727">
      <c r="A727" s="327"/>
      <c r="B727" s="140"/>
      <c r="C727" s="140"/>
      <c r="D727" s="140"/>
      <c r="E727" s="140"/>
      <c r="F727" s="140"/>
      <c r="G727" s="140"/>
      <c r="H727" s="140"/>
      <c r="I727" s="156"/>
      <c r="J727" s="156"/>
      <c r="K727" s="156"/>
      <c r="L727" s="156"/>
      <c r="M727" s="156"/>
      <c r="N727" s="156"/>
      <c r="O727" s="156"/>
      <c r="P727" s="156"/>
    </row>
    <row r="728">
      <c r="A728" s="327"/>
      <c r="B728" s="140"/>
      <c r="C728" s="140"/>
      <c r="D728" s="140"/>
      <c r="E728" s="140"/>
      <c r="F728" s="140"/>
      <c r="G728" s="140"/>
      <c r="H728" s="140"/>
      <c r="I728" s="156"/>
      <c r="J728" s="156"/>
      <c r="K728" s="156"/>
      <c r="L728" s="156"/>
      <c r="M728" s="156"/>
      <c r="N728" s="156"/>
      <c r="O728" s="156"/>
      <c r="P728" s="156"/>
    </row>
    <row r="729">
      <c r="A729" s="327"/>
      <c r="B729" s="140"/>
      <c r="C729" s="140"/>
      <c r="D729" s="140"/>
      <c r="E729" s="140"/>
      <c r="F729" s="140"/>
      <c r="G729" s="140"/>
      <c r="H729" s="140"/>
      <c r="I729" s="156"/>
      <c r="J729" s="156"/>
      <c r="K729" s="156"/>
      <c r="L729" s="156"/>
      <c r="M729" s="156"/>
      <c r="N729" s="156"/>
      <c r="O729" s="156"/>
      <c r="P729" s="156"/>
    </row>
    <row r="730">
      <c r="A730" s="327"/>
      <c r="B730" s="140"/>
      <c r="C730" s="140"/>
      <c r="D730" s="140"/>
      <c r="E730" s="140"/>
      <c r="F730" s="140"/>
      <c r="G730" s="140"/>
      <c r="H730" s="140"/>
      <c r="I730" s="156"/>
      <c r="J730" s="156"/>
      <c r="K730" s="156"/>
      <c r="L730" s="156"/>
      <c r="M730" s="156"/>
      <c r="N730" s="156"/>
      <c r="O730" s="156"/>
      <c r="P730" s="156"/>
    </row>
    <row r="731">
      <c r="A731" s="327"/>
      <c r="B731" s="140"/>
      <c r="C731" s="140"/>
      <c r="D731" s="140"/>
      <c r="E731" s="140"/>
      <c r="F731" s="140"/>
      <c r="G731" s="140"/>
      <c r="H731" s="140"/>
      <c r="I731" s="156"/>
      <c r="J731" s="156"/>
      <c r="K731" s="156"/>
      <c r="L731" s="156"/>
      <c r="M731" s="156"/>
      <c r="N731" s="156"/>
      <c r="O731" s="156"/>
      <c r="P731" s="156"/>
    </row>
    <row r="732">
      <c r="A732" s="327"/>
      <c r="B732" s="140"/>
      <c r="C732" s="140"/>
      <c r="D732" s="140"/>
      <c r="E732" s="140"/>
      <c r="F732" s="140"/>
      <c r="G732" s="140"/>
      <c r="H732" s="140"/>
      <c r="I732" s="156"/>
      <c r="J732" s="156"/>
      <c r="K732" s="156"/>
      <c r="L732" s="156"/>
      <c r="M732" s="156"/>
      <c r="N732" s="156"/>
      <c r="O732" s="156"/>
      <c r="P732" s="156"/>
    </row>
    <row r="733">
      <c r="A733" s="327"/>
      <c r="B733" s="140"/>
      <c r="C733" s="140"/>
      <c r="D733" s="140"/>
      <c r="E733" s="140"/>
      <c r="F733" s="140"/>
      <c r="G733" s="140"/>
      <c r="H733" s="140"/>
      <c r="I733" s="156"/>
      <c r="J733" s="156"/>
      <c r="K733" s="156"/>
      <c r="L733" s="156"/>
      <c r="M733" s="156"/>
      <c r="N733" s="156"/>
      <c r="O733" s="156"/>
      <c r="P733" s="156"/>
    </row>
    <row r="734">
      <c r="A734" s="327"/>
      <c r="B734" s="140"/>
      <c r="C734" s="140"/>
      <c r="D734" s="140"/>
      <c r="E734" s="140"/>
      <c r="F734" s="140"/>
      <c r="G734" s="140"/>
      <c r="H734" s="140"/>
      <c r="I734" s="156"/>
      <c r="J734" s="156"/>
      <c r="K734" s="156"/>
      <c r="L734" s="156"/>
      <c r="M734" s="156"/>
      <c r="N734" s="156"/>
      <c r="O734" s="156"/>
      <c r="P734" s="156"/>
    </row>
    <row r="735">
      <c r="A735" s="327"/>
      <c r="B735" s="140"/>
      <c r="C735" s="140"/>
      <c r="D735" s="140"/>
      <c r="E735" s="140"/>
      <c r="F735" s="140"/>
      <c r="G735" s="140"/>
      <c r="H735" s="140"/>
      <c r="I735" s="156"/>
      <c r="J735" s="156"/>
      <c r="K735" s="156"/>
      <c r="L735" s="156"/>
      <c r="M735" s="156"/>
      <c r="N735" s="156"/>
      <c r="O735" s="156"/>
      <c r="P735" s="156"/>
    </row>
    <row r="736">
      <c r="A736" s="327"/>
      <c r="B736" s="140"/>
      <c r="C736" s="140"/>
      <c r="D736" s="140"/>
      <c r="E736" s="140"/>
      <c r="F736" s="140"/>
      <c r="G736" s="140"/>
      <c r="H736" s="140"/>
      <c r="I736" s="156"/>
      <c r="J736" s="156"/>
      <c r="K736" s="156"/>
      <c r="L736" s="156"/>
      <c r="M736" s="156"/>
      <c r="N736" s="156"/>
      <c r="O736" s="156"/>
      <c r="P736" s="156"/>
    </row>
    <row r="737">
      <c r="A737" s="327"/>
      <c r="B737" s="140"/>
      <c r="C737" s="140"/>
      <c r="D737" s="140"/>
      <c r="E737" s="140"/>
      <c r="F737" s="140"/>
      <c r="G737" s="140"/>
      <c r="H737" s="140"/>
      <c r="I737" s="156"/>
      <c r="J737" s="156"/>
      <c r="K737" s="156"/>
      <c r="L737" s="156"/>
      <c r="M737" s="156"/>
      <c r="N737" s="156"/>
      <c r="O737" s="156"/>
      <c r="P737" s="156"/>
    </row>
    <row r="738">
      <c r="A738" s="327"/>
      <c r="B738" s="140"/>
      <c r="C738" s="140"/>
      <c r="D738" s="140"/>
      <c r="E738" s="140"/>
      <c r="F738" s="140"/>
      <c r="G738" s="140"/>
      <c r="H738" s="140"/>
      <c r="I738" s="156"/>
      <c r="J738" s="156"/>
      <c r="K738" s="156"/>
      <c r="L738" s="156"/>
      <c r="M738" s="156"/>
      <c r="N738" s="156"/>
      <c r="O738" s="156"/>
      <c r="P738" s="156"/>
    </row>
    <row r="739">
      <c r="A739" s="327"/>
      <c r="B739" s="140"/>
      <c r="C739" s="140"/>
      <c r="D739" s="140"/>
      <c r="E739" s="140"/>
      <c r="F739" s="140"/>
      <c r="G739" s="140"/>
      <c r="H739" s="140"/>
      <c r="I739" s="156"/>
      <c r="J739" s="156"/>
      <c r="K739" s="156"/>
      <c r="L739" s="156"/>
      <c r="M739" s="156"/>
      <c r="N739" s="156"/>
      <c r="O739" s="156"/>
      <c r="P739" s="156"/>
    </row>
    <row r="740">
      <c r="A740" s="327"/>
      <c r="B740" s="140"/>
      <c r="C740" s="140"/>
      <c r="D740" s="140"/>
      <c r="E740" s="140"/>
      <c r="F740" s="140"/>
      <c r="G740" s="140"/>
      <c r="H740" s="140"/>
      <c r="I740" s="156"/>
      <c r="J740" s="156"/>
      <c r="K740" s="156"/>
      <c r="L740" s="156"/>
      <c r="M740" s="156"/>
      <c r="N740" s="156"/>
      <c r="O740" s="156"/>
      <c r="P740" s="156"/>
    </row>
    <row r="741">
      <c r="A741" s="327"/>
      <c r="B741" s="140"/>
      <c r="C741" s="140"/>
      <c r="D741" s="140"/>
      <c r="E741" s="140"/>
      <c r="F741" s="140"/>
      <c r="G741" s="140"/>
      <c r="H741" s="140"/>
      <c r="I741" s="156"/>
      <c r="J741" s="156"/>
      <c r="K741" s="156"/>
      <c r="L741" s="156"/>
      <c r="M741" s="156"/>
      <c r="N741" s="156"/>
      <c r="O741" s="156"/>
      <c r="P741" s="156"/>
    </row>
    <row r="742">
      <c r="A742" s="327"/>
      <c r="B742" s="140"/>
      <c r="C742" s="140"/>
      <c r="D742" s="140"/>
      <c r="E742" s="140"/>
      <c r="F742" s="140"/>
      <c r="G742" s="140"/>
      <c r="H742" s="140"/>
      <c r="I742" s="156"/>
      <c r="J742" s="156"/>
      <c r="K742" s="156"/>
      <c r="L742" s="156"/>
      <c r="M742" s="156"/>
      <c r="N742" s="156"/>
      <c r="O742" s="156"/>
      <c r="P742" s="156"/>
    </row>
    <row r="743">
      <c r="A743" s="327"/>
      <c r="B743" s="140"/>
      <c r="C743" s="140"/>
      <c r="D743" s="140"/>
      <c r="E743" s="140"/>
      <c r="F743" s="140"/>
      <c r="G743" s="140"/>
      <c r="H743" s="140"/>
      <c r="I743" s="156"/>
      <c r="J743" s="156"/>
      <c r="K743" s="156"/>
      <c r="L743" s="156"/>
      <c r="M743" s="156"/>
      <c r="N743" s="156"/>
      <c r="O743" s="156"/>
      <c r="P743" s="156"/>
    </row>
    <row r="744">
      <c r="A744" s="327"/>
      <c r="B744" s="140"/>
      <c r="C744" s="140"/>
      <c r="D744" s="140"/>
      <c r="E744" s="140"/>
      <c r="F744" s="140"/>
      <c r="G744" s="140"/>
      <c r="H744" s="140"/>
      <c r="I744" s="156"/>
      <c r="J744" s="156"/>
      <c r="K744" s="156"/>
      <c r="L744" s="156"/>
      <c r="M744" s="156"/>
      <c r="N744" s="156"/>
      <c r="O744" s="156"/>
      <c r="P744" s="156"/>
    </row>
    <row r="745">
      <c r="A745" s="327"/>
      <c r="B745" s="140"/>
      <c r="C745" s="140"/>
      <c r="D745" s="140"/>
      <c r="E745" s="140"/>
      <c r="F745" s="140"/>
      <c r="G745" s="140"/>
      <c r="H745" s="140"/>
      <c r="I745" s="156"/>
      <c r="J745" s="156"/>
      <c r="K745" s="156"/>
      <c r="L745" s="156"/>
      <c r="M745" s="156"/>
      <c r="N745" s="156"/>
      <c r="O745" s="156"/>
      <c r="P745" s="156"/>
    </row>
    <row r="746">
      <c r="A746" s="327"/>
      <c r="B746" s="140"/>
      <c r="C746" s="140"/>
      <c r="D746" s="140"/>
      <c r="E746" s="140"/>
      <c r="F746" s="140"/>
      <c r="G746" s="140"/>
      <c r="H746" s="140"/>
      <c r="I746" s="156"/>
      <c r="J746" s="156"/>
      <c r="K746" s="156"/>
      <c r="L746" s="156"/>
      <c r="M746" s="156"/>
      <c r="N746" s="156"/>
      <c r="O746" s="156"/>
      <c r="P746" s="156"/>
    </row>
    <row r="747">
      <c r="A747" s="327"/>
      <c r="B747" s="140"/>
      <c r="C747" s="140"/>
      <c r="D747" s="140"/>
      <c r="E747" s="140"/>
      <c r="F747" s="140"/>
      <c r="G747" s="140"/>
      <c r="H747" s="140"/>
      <c r="I747" s="156"/>
      <c r="J747" s="156"/>
      <c r="K747" s="156"/>
      <c r="L747" s="156"/>
      <c r="M747" s="156"/>
      <c r="N747" s="156"/>
      <c r="O747" s="156"/>
      <c r="P747" s="156"/>
    </row>
    <row r="748">
      <c r="A748" s="327"/>
      <c r="B748" s="140"/>
      <c r="C748" s="140"/>
      <c r="D748" s="140"/>
      <c r="E748" s="140"/>
      <c r="F748" s="140"/>
      <c r="G748" s="140"/>
      <c r="H748" s="140"/>
      <c r="I748" s="156"/>
      <c r="J748" s="156"/>
      <c r="K748" s="156"/>
      <c r="L748" s="156"/>
      <c r="M748" s="156"/>
      <c r="N748" s="156"/>
      <c r="O748" s="156"/>
      <c r="P748" s="156"/>
    </row>
    <row r="749">
      <c r="A749" s="327"/>
      <c r="B749" s="140"/>
      <c r="C749" s="140"/>
      <c r="D749" s="140"/>
      <c r="E749" s="140"/>
      <c r="F749" s="140"/>
      <c r="G749" s="140"/>
      <c r="H749" s="140"/>
      <c r="I749" s="156"/>
      <c r="J749" s="156"/>
      <c r="K749" s="156"/>
      <c r="L749" s="156"/>
      <c r="M749" s="156"/>
      <c r="N749" s="156"/>
      <c r="O749" s="156"/>
      <c r="P749" s="156"/>
    </row>
    <row r="750">
      <c r="A750" s="327"/>
      <c r="B750" s="140"/>
      <c r="C750" s="140"/>
      <c r="D750" s="140"/>
      <c r="E750" s="140"/>
      <c r="F750" s="140"/>
      <c r="G750" s="140"/>
      <c r="H750" s="140"/>
      <c r="I750" s="156"/>
      <c r="J750" s="156"/>
      <c r="K750" s="156"/>
      <c r="L750" s="156"/>
      <c r="M750" s="156"/>
      <c r="N750" s="156"/>
      <c r="O750" s="156"/>
      <c r="P750" s="156"/>
    </row>
    <row r="751">
      <c r="A751" s="327"/>
      <c r="B751" s="140"/>
      <c r="C751" s="140"/>
      <c r="D751" s="140"/>
      <c r="E751" s="140"/>
      <c r="F751" s="140"/>
      <c r="G751" s="140"/>
      <c r="H751" s="140"/>
      <c r="I751" s="156"/>
      <c r="J751" s="156"/>
      <c r="K751" s="156"/>
      <c r="L751" s="156"/>
      <c r="M751" s="156"/>
      <c r="N751" s="156"/>
      <c r="O751" s="156"/>
      <c r="P751" s="156"/>
    </row>
    <row r="752">
      <c r="A752" s="327"/>
      <c r="B752" s="140"/>
      <c r="C752" s="140"/>
      <c r="D752" s="140"/>
      <c r="E752" s="140"/>
      <c r="F752" s="140"/>
      <c r="G752" s="140"/>
      <c r="H752" s="140"/>
      <c r="I752" s="156"/>
      <c r="J752" s="156"/>
      <c r="K752" s="156"/>
      <c r="L752" s="156"/>
      <c r="M752" s="156"/>
      <c r="N752" s="156"/>
      <c r="O752" s="156"/>
      <c r="P752" s="156"/>
    </row>
    <row r="753">
      <c r="A753" s="327"/>
      <c r="B753" s="140"/>
      <c r="C753" s="140"/>
      <c r="D753" s="140"/>
      <c r="E753" s="140"/>
      <c r="F753" s="140"/>
      <c r="G753" s="140"/>
      <c r="H753" s="140"/>
      <c r="I753" s="156"/>
      <c r="J753" s="156"/>
      <c r="K753" s="156"/>
      <c r="L753" s="156"/>
      <c r="M753" s="156"/>
      <c r="N753" s="156"/>
      <c r="O753" s="156"/>
      <c r="P753" s="156"/>
    </row>
    <row r="754">
      <c r="A754" s="327"/>
      <c r="B754" s="140"/>
      <c r="C754" s="140"/>
      <c r="D754" s="140"/>
      <c r="E754" s="140"/>
      <c r="F754" s="140"/>
      <c r="G754" s="140"/>
      <c r="H754" s="140"/>
      <c r="I754" s="156"/>
      <c r="J754" s="156"/>
      <c r="K754" s="156"/>
      <c r="L754" s="156"/>
      <c r="M754" s="156"/>
      <c r="N754" s="156"/>
      <c r="O754" s="156"/>
      <c r="P754" s="156"/>
    </row>
    <row r="755">
      <c r="A755" s="327"/>
      <c r="B755" s="140"/>
      <c r="C755" s="140"/>
      <c r="D755" s="140"/>
      <c r="E755" s="140"/>
      <c r="F755" s="140"/>
      <c r="G755" s="140"/>
      <c r="H755" s="140"/>
      <c r="I755" s="156"/>
      <c r="J755" s="156"/>
      <c r="K755" s="156"/>
      <c r="L755" s="156"/>
      <c r="M755" s="156"/>
      <c r="N755" s="156"/>
      <c r="O755" s="156"/>
      <c r="P755" s="156"/>
    </row>
    <row r="756">
      <c r="A756" s="327"/>
      <c r="B756" s="140"/>
      <c r="C756" s="140"/>
      <c r="D756" s="140"/>
      <c r="E756" s="140"/>
      <c r="F756" s="140"/>
      <c r="G756" s="140"/>
      <c r="H756" s="140"/>
      <c r="I756" s="156"/>
      <c r="J756" s="156"/>
      <c r="K756" s="156"/>
      <c r="L756" s="156"/>
      <c r="M756" s="156"/>
      <c r="N756" s="156"/>
      <c r="O756" s="156"/>
      <c r="P756" s="156"/>
    </row>
    <row r="757">
      <c r="A757" s="327"/>
      <c r="B757" s="140"/>
      <c r="C757" s="140"/>
      <c r="D757" s="140"/>
      <c r="E757" s="140"/>
      <c r="F757" s="140"/>
      <c r="G757" s="140"/>
      <c r="H757" s="140"/>
      <c r="I757" s="156"/>
      <c r="J757" s="156"/>
      <c r="K757" s="156"/>
      <c r="L757" s="156"/>
      <c r="M757" s="156"/>
      <c r="N757" s="156"/>
      <c r="O757" s="156"/>
      <c r="P757" s="156"/>
    </row>
    <row r="758">
      <c r="A758" s="327"/>
      <c r="B758" s="140"/>
      <c r="C758" s="140"/>
      <c r="D758" s="140"/>
      <c r="E758" s="140"/>
      <c r="F758" s="140"/>
      <c r="G758" s="140"/>
      <c r="H758" s="140"/>
      <c r="I758" s="156"/>
      <c r="J758" s="156"/>
      <c r="K758" s="156"/>
      <c r="L758" s="156"/>
      <c r="M758" s="156"/>
      <c r="N758" s="156"/>
      <c r="O758" s="156"/>
      <c r="P758" s="156"/>
    </row>
    <row r="759">
      <c r="A759" s="327"/>
      <c r="B759" s="140"/>
      <c r="C759" s="140"/>
      <c r="D759" s="140"/>
      <c r="E759" s="140"/>
      <c r="F759" s="140"/>
      <c r="G759" s="140"/>
      <c r="H759" s="140"/>
      <c r="I759" s="156"/>
      <c r="J759" s="156"/>
      <c r="K759" s="156"/>
      <c r="L759" s="156"/>
      <c r="M759" s="156"/>
      <c r="N759" s="156"/>
      <c r="O759" s="156"/>
      <c r="P759" s="156"/>
    </row>
    <row r="760">
      <c r="A760" s="327"/>
      <c r="B760" s="140"/>
      <c r="C760" s="140"/>
      <c r="D760" s="140"/>
      <c r="E760" s="140"/>
      <c r="F760" s="140"/>
      <c r="G760" s="140"/>
      <c r="H760" s="140"/>
      <c r="I760" s="156"/>
      <c r="J760" s="156"/>
      <c r="K760" s="156"/>
      <c r="L760" s="156"/>
      <c r="M760" s="156"/>
      <c r="N760" s="156"/>
      <c r="O760" s="156"/>
      <c r="P760" s="156"/>
    </row>
    <row r="761">
      <c r="A761" s="327"/>
      <c r="B761" s="140"/>
      <c r="C761" s="140"/>
      <c r="D761" s="140"/>
      <c r="E761" s="140"/>
      <c r="F761" s="140"/>
      <c r="G761" s="140"/>
      <c r="H761" s="140"/>
      <c r="I761" s="156"/>
      <c r="J761" s="156"/>
      <c r="K761" s="156"/>
      <c r="L761" s="156"/>
      <c r="M761" s="156"/>
      <c r="N761" s="156"/>
      <c r="O761" s="156"/>
      <c r="P761" s="156"/>
    </row>
    <row r="762">
      <c r="A762" s="327"/>
      <c r="B762" s="140"/>
      <c r="C762" s="140"/>
      <c r="D762" s="140"/>
      <c r="E762" s="140"/>
      <c r="F762" s="140"/>
      <c r="G762" s="140"/>
      <c r="H762" s="140"/>
      <c r="I762" s="156"/>
      <c r="J762" s="156"/>
      <c r="K762" s="156"/>
      <c r="L762" s="156"/>
      <c r="M762" s="156"/>
      <c r="N762" s="156"/>
      <c r="O762" s="156"/>
      <c r="P762" s="156"/>
    </row>
    <row r="763">
      <c r="A763" s="327"/>
      <c r="B763" s="140"/>
      <c r="C763" s="140"/>
      <c r="D763" s="140"/>
      <c r="E763" s="140"/>
      <c r="F763" s="140"/>
      <c r="G763" s="140"/>
      <c r="H763" s="140"/>
      <c r="I763" s="156"/>
      <c r="J763" s="156"/>
      <c r="K763" s="156"/>
      <c r="L763" s="156"/>
      <c r="M763" s="156"/>
      <c r="N763" s="156"/>
      <c r="O763" s="156"/>
      <c r="P763" s="156"/>
    </row>
    <row r="764">
      <c r="A764" s="327"/>
      <c r="B764" s="140"/>
      <c r="C764" s="140"/>
      <c r="D764" s="140"/>
      <c r="E764" s="140"/>
      <c r="F764" s="140"/>
      <c r="G764" s="140"/>
      <c r="H764" s="140"/>
      <c r="I764" s="156"/>
      <c r="J764" s="156"/>
      <c r="K764" s="156"/>
      <c r="L764" s="156"/>
      <c r="M764" s="156"/>
      <c r="N764" s="156"/>
      <c r="O764" s="156"/>
      <c r="P764" s="156"/>
    </row>
    <row r="765">
      <c r="A765" s="327"/>
      <c r="B765" s="140"/>
      <c r="C765" s="140"/>
      <c r="D765" s="140"/>
      <c r="E765" s="140"/>
      <c r="F765" s="140"/>
      <c r="G765" s="140"/>
      <c r="H765" s="140"/>
      <c r="I765" s="156"/>
      <c r="J765" s="156"/>
      <c r="K765" s="156"/>
      <c r="L765" s="156"/>
      <c r="M765" s="156"/>
      <c r="N765" s="156"/>
      <c r="O765" s="156"/>
      <c r="P765" s="156"/>
    </row>
    <row r="766">
      <c r="A766" s="327"/>
      <c r="B766" s="140"/>
      <c r="C766" s="140"/>
      <c r="D766" s="140"/>
      <c r="E766" s="140"/>
      <c r="F766" s="140"/>
      <c r="G766" s="140"/>
      <c r="H766" s="140"/>
      <c r="I766" s="156"/>
      <c r="J766" s="156"/>
      <c r="K766" s="156"/>
      <c r="L766" s="156"/>
      <c r="M766" s="156"/>
      <c r="N766" s="156"/>
      <c r="O766" s="156"/>
      <c r="P766" s="156"/>
    </row>
    <row r="767">
      <c r="A767" s="327"/>
      <c r="B767" s="140"/>
      <c r="C767" s="140"/>
      <c r="D767" s="140"/>
      <c r="E767" s="140"/>
      <c r="F767" s="140"/>
      <c r="G767" s="140"/>
      <c r="H767" s="140"/>
      <c r="I767" s="156"/>
      <c r="J767" s="156"/>
      <c r="K767" s="156"/>
      <c r="L767" s="156"/>
      <c r="M767" s="156"/>
      <c r="N767" s="156"/>
      <c r="O767" s="156"/>
      <c r="P767" s="156"/>
    </row>
    <row r="768">
      <c r="A768" s="327"/>
      <c r="B768" s="140"/>
      <c r="C768" s="140"/>
      <c r="D768" s="140"/>
      <c r="E768" s="140"/>
      <c r="F768" s="140"/>
      <c r="G768" s="140"/>
      <c r="H768" s="140"/>
      <c r="I768" s="156"/>
      <c r="J768" s="156"/>
      <c r="K768" s="156"/>
      <c r="L768" s="156"/>
      <c r="M768" s="156"/>
      <c r="N768" s="156"/>
      <c r="O768" s="156"/>
      <c r="P768" s="156"/>
    </row>
    <row r="769">
      <c r="A769" s="327"/>
      <c r="B769" s="140"/>
      <c r="C769" s="140"/>
      <c r="D769" s="140"/>
      <c r="E769" s="140"/>
      <c r="F769" s="140"/>
      <c r="G769" s="140"/>
      <c r="H769" s="140"/>
      <c r="I769" s="156"/>
      <c r="J769" s="156"/>
      <c r="K769" s="156"/>
      <c r="L769" s="156"/>
      <c r="M769" s="156"/>
      <c r="N769" s="156"/>
      <c r="O769" s="156"/>
      <c r="P769" s="156"/>
    </row>
    <row r="770">
      <c r="A770" s="327"/>
      <c r="B770" s="140"/>
      <c r="C770" s="140"/>
      <c r="D770" s="140"/>
      <c r="E770" s="140"/>
      <c r="F770" s="140"/>
      <c r="G770" s="140"/>
      <c r="H770" s="140"/>
      <c r="I770" s="156"/>
      <c r="J770" s="156"/>
      <c r="K770" s="156"/>
      <c r="L770" s="156"/>
      <c r="M770" s="156"/>
      <c r="N770" s="156"/>
      <c r="O770" s="156"/>
      <c r="P770" s="156"/>
    </row>
    <row r="771">
      <c r="A771" s="327"/>
      <c r="B771" s="140"/>
      <c r="C771" s="140"/>
      <c r="D771" s="140"/>
      <c r="E771" s="140"/>
      <c r="F771" s="140"/>
      <c r="G771" s="140"/>
      <c r="H771" s="140"/>
      <c r="I771" s="156"/>
      <c r="J771" s="156"/>
      <c r="K771" s="156"/>
      <c r="L771" s="156"/>
      <c r="M771" s="156"/>
      <c r="N771" s="156"/>
      <c r="O771" s="156"/>
      <c r="P771" s="156"/>
    </row>
    <row r="772">
      <c r="A772" s="327"/>
      <c r="B772" s="140"/>
      <c r="C772" s="140"/>
      <c r="D772" s="140"/>
      <c r="E772" s="140"/>
      <c r="F772" s="140"/>
      <c r="G772" s="140"/>
      <c r="H772" s="140"/>
      <c r="I772" s="156"/>
      <c r="J772" s="156"/>
      <c r="K772" s="156"/>
      <c r="L772" s="156"/>
      <c r="M772" s="156"/>
      <c r="N772" s="156"/>
      <c r="O772" s="156"/>
      <c r="P772" s="156"/>
    </row>
    <row r="773">
      <c r="A773" s="327"/>
      <c r="B773" s="140"/>
      <c r="C773" s="140"/>
      <c r="D773" s="140"/>
      <c r="E773" s="140"/>
      <c r="F773" s="140"/>
      <c r="G773" s="140"/>
      <c r="H773" s="140"/>
      <c r="I773" s="156"/>
      <c r="J773" s="156"/>
      <c r="K773" s="156"/>
      <c r="L773" s="156"/>
      <c r="M773" s="156"/>
      <c r="N773" s="156"/>
      <c r="O773" s="156"/>
      <c r="P773" s="156"/>
    </row>
    <row r="774">
      <c r="A774" s="327"/>
      <c r="B774" s="140"/>
      <c r="C774" s="140"/>
      <c r="D774" s="140"/>
      <c r="E774" s="140"/>
      <c r="F774" s="140"/>
      <c r="G774" s="140"/>
      <c r="H774" s="140"/>
      <c r="I774" s="156"/>
      <c r="J774" s="156"/>
      <c r="K774" s="156"/>
      <c r="L774" s="156"/>
      <c r="M774" s="156"/>
      <c r="N774" s="156"/>
      <c r="O774" s="156"/>
      <c r="P774" s="156"/>
    </row>
    <row r="775">
      <c r="A775" s="327"/>
      <c r="B775" s="140"/>
      <c r="C775" s="140"/>
      <c r="D775" s="140"/>
      <c r="E775" s="140"/>
      <c r="F775" s="140"/>
      <c r="G775" s="140"/>
      <c r="H775" s="140"/>
      <c r="I775" s="156"/>
      <c r="J775" s="156"/>
      <c r="K775" s="156"/>
      <c r="L775" s="156"/>
      <c r="M775" s="156"/>
      <c r="N775" s="156"/>
      <c r="O775" s="156"/>
      <c r="P775" s="156"/>
    </row>
    <row r="776">
      <c r="A776" s="327"/>
      <c r="B776" s="140"/>
      <c r="C776" s="140"/>
      <c r="D776" s="140"/>
      <c r="E776" s="140"/>
      <c r="F776" s="140"/>
      <c r="G776" s="140"/>
      <c r="H776" s="140"/>
      <c r="I776" s="156"/>
      <c r="J776" s="156"/>
      <c r="K776" s="156"/>
      <c r="L776" s="156"/>
      <c r="M776" s="156"/>
      <c r="N776" s="156"/>
      <c r="O776" s="156"/>
      <c r="P776" s="156"/>
    </row>
    <row r="777">
      <c r="A777" s="327"/>
      <c r="B777" s="140"/>
      <c r="C777" s="140"/>
      <c r="D777" s="140"/>
      <c r="E777" s="140"/>
      <c r="F777" s="140"/>
      <c r="G777" s="140"/>
      <c r="H777" s="140"/>
      <c r="I777" s="156"/>
      <c r="J777" s="156"/>
      <c r="K777" s="156"/>
      <c r="L777" s="156"/>
      <c r="M777" s="156"/>
      <c r="N777" s="156"/>
      <c r="O777" s="156"/>
      <c r="P777" s="156"/>
    </row>
    <row r="778">
      <c r="A778" s="327"/>
      <c r="B778" s="140"/>
      <c r="C778" s="140"/>
      <c r="D778" s="140"/>
      <c r="E778" s="140"/>
      <c r="F778" s="140"/>
      <c r="G778" s="140"/>
      <c r="H778" s="140"/>
      <c r="I778" s="156"/>
      <c r="J778" s="156"/>
      <c r="K778" s="156"/>
      <c r="L778" s="156"/>
      <c r="M778" s="156"/>
      <c r="N778" s="156"/>
      <c r="O778" s="156"/>
      <c r="P778" s="156"/>
    </row>
    <row r="779">
      <c r="A779" s="327"/>
      <c r="B779" s="140"/>
      <c r="C779" s="140"/>
      <c r="D779" s="140"/>
      <c r="E779" s="140"/>
      <c r="F779" s="140"/>
      <c r="G779" s="140"/>
      <c r="H779" s="140"/>
      <c r="I779" s="156"/>
      <c r="J779" s="156"/>
      <c r="K779" s="156"/>
      <c r="L779" s="156"/>
      <c r="M779" s="156"/>
      <c r="N779" s="156"/>
      <c r="O779" s="156"/>
      <c r="P779" s="156"/>
    </row>
    <row r="780">
      <c r="A780" s="327"/>
      <c r="B780" s="140"/>
      <c r="C780" s="140"/>
      <c r="D780" s="140"/>
      <c r="E780" s="140"/>
      <c r="F780" s="140"/>
      <c r="G780" s="140"/>
      <c r="H780" s="140"/>
      <c r="I780" s="156"/>
      <c r="J780" s="156"/>
      <c r="K780" s="156"/>
      <c r="L780" s="156"/>
      <c r="M780" s="156"/>
      <c r="N780" s="156"/>
      <c r="O780" s="156"/>
      <c r="P780" s="156"/>
    </row>
    <row r="781">
      <c r="A781" s="327"/>
      <c r="B781" s="140"/>
      <c r="C781" s="140"/>
      <c r="D781" s="140"/>
      <c r="E781" s="140"/>
      <c r="F781" s="140"/>
      <c r="G781" s="140"/>
      <c r="H781" s="140"/>
      <c r="I781" s="156"/>
      <c r="J781" s="156"/>
      <c r="K781" s="156"/>
      <c r="L781" s="156"/>
      <c r="M781" s="156"/>
      <c r="N781" s="156"/>
      <c r="O781" s="156"/>
      <c r="P781" s="156"/>
    </row>
    <row r="782">
      <c r="A782" s="327"/>
      <c r="B782" s="140"/>
      <c r="C782" s="140"/>
      <c r="D782" s="140"/>
      <c r="E782" s="140"/>
      <c r="F782" s="140"/>
      <c r="G782" s="140"/>
      <c r="H782" s="140"/>
      <c r="I782" s="156"/>
      <c r="J782" s="156"/>
      <c r="K782" s="156"/>
      <c r="L782" s="156"/>
      <c r="M782" s="156"/>
      <c r="N782" s="156"/>
      <c r="O782" s="156"/>
      <c r="P782" s="156"/>
    </row>
    <row r="783">
      <c r="A783" s="327"/>
      <c r="B783" s="140"/>
      <c r="C783" s="140"/>
      <c r="D783" s="140"/>
      <c r="E783" s="140"/>
      <c r="F783" s="140"/>
      <c r="G783" s="140"/>
      <c r="H783" s="140"/>
      <c r="I783" s="156"/>
      <c r="J783" s="156"/>
      <c r="K783" s="156"/>
      <c r="L783" s="156"/>
      <c r="M783" s="156"/>
      <c r="N783" s="156"/>
      <c r="O783" s="156"/>
      <c r="P783" s="156"/>
    </row>
    <row r="784">
      <c r="A784" s="327"/>
      <c r="B784" s="140"/>
      <c r="C784" s="140"/>
      <c r="D784" s="140"/>
      <c r="E784" s="140"/>
      <c r="F784" s="140"/>
      <c r="G784" s="140"/>
      <c r="H784" s="140"/>
      <c r="I784" s="156"/>
      <c r="J784" s="156"/>
      <c r="K784" s="156"/>
      <c r="L784" s="156"/>
      <c r="M784" s="156"/>
      <c r="N784" s="156"/>
      <c r="O784" s="156"/>
      <c r="P784" s="156"/>
    </row>
    <row r="785">
      <c r="A785" s="327"/>
      <c r="B785" s="140"/>
      <c r="C785" s="140"/>
      <c r="D785" s="140"/>
      <c r="E785" s="140"/>
      <c r="F785" s="140"/>
      <c r="G785" s="140"/>
      <c r="H785" s="140"/>
      <c r="I785" s="156"/>
      <c r="J785" s="156"/>
      <c r="K785" s="156"/>
      <c r="L785" s="156"/>
      <c r="M785" s="156"/>
      <c r="N785" s="156"/>
      <c r="O785" s="156"/>
      <c r="P785" s="156"/>
    </row>
    <row r="786">
      <c r="A786" s="327"/>
      <c r="B786" s="140"/>
      <c r="C786" s="140"/>
      <c r="D786" s="140"/>
      <c r="E786" s="140"/>
      <c r="F786" s="140"/>
      <c r="G786" s="140"/>
      <c r="H786" s="140"/>
      <c r="I786" s="156"/>
      <c r="J786" s="156"/>
      <c r="K786" s="156"/>
      <c r="L786" s="156"/>
      <c r="M786" s="156"/>
      <c r="N786" s="156"/>
      <c r="O786" s="156"/>
      <c r="P786" s="156"/>
    </row>
    <row r="787">
      <c r="A787" s="327"/>
      <c r="B787" s="140"/>
      <c r="C787" s="140"/>
      <c r="D787" s="140"/>
      <c r="E787" s="140"/>
      <c r="F787" s="140"/>
      <c r="G787" s="140"/>
      <c r="H787" s="140"/>
      <c r="I787" s="156"/>
      <c r="J787" s="156"/>
      <c r="K787" s="156"/>
      <c r="L787" s="156"/>
      <c r="M787" s="156"/>
      <c r="N787" s="156"/>
      <c r="O787" s="156"/>
      <c r="P787" s="156"/>
    </row>
    <row r="788">
      <c r="A788" s="327"/>
      <c r="B788" s="140"/>
      <c r="C788" s="140"/>
      <c r="D788" s="140"/>
      <c r="E788" s="140"/>
      <c r="F788" s="140"/>
      <c r="G788" s="140"/>
      <c r="H788" s="140"/>
      <c r="I788" s="156"/>
      <c r="J788" s="156"/>
      <c r="K788" s="156"/>
      <c r="L788" s="156"/>
      <c r="M788" s="156"/>
      <c r="N788" s="156"/>
      <c r="O788" s="156"/>
      <c r="P788" s="156"/>
    </row>
    <row r="789">
      <c r="A789" s="327"/>
      <c r="B789" s="140"/>
      <c r="C789" s="140"/>
      <c r="D789" s="140"/>
      <c r="E789" s="140"/>
      <c r="F789" s="140"/>
      <c r="G789" s="140"/>
      <c r="H789" s="140"/>
      <c r="I789" s="156"/>
      <c r="J789" s="156"/>
      <c r="K789" s="156"/>
      <c r="L789" s="156"/>
      <c r="M789" s="156"/>
      <c r="N789" s="156"/>
      <c r="O789" s="156"/>
      <c r="P789" s="156"/>
    </row>
    <row r="790">
      <c r="A790" s="327"/>
      <c r="B790" s="140"/>
      <c r="C790" s="140"/>
      <c r="D790" s="140"/>
      <c r="E790" s="140"/>
      <c r="F790" s="140"/>
      <c r="G790" s="140"/>
      <c r="H790" s="140"/>
      <c r="I790" s="156"/>
      <c r="J790" s="156"/>
      <c r="K790" s="156"/>
      <c r="L790" s="156"/>
      <c r="M790" s="156"/>
      <c r="N790" s="156"/>
      <c r="O790" s="156"/>
      <c r="P790" s="156"/>
    </row>
    <row r="791">
      <c r="A791" s="327"/>
      <c r="B791" s="140"/>
      <c r="C791" s="140"/>
      <c r="D791" s="140"/>
      <c r="E791" s="140"/>
      <c r="F791" s="140"/>
      <c r="G791" s="140"/>
      <c r="H791" s="140"/>
      <c r="I791" s="156"/>
      <c r="J791" s="156"/>
      <c r="K791" s="156"/>
      <c r="L791" s="156"/>
      <c r="M791" s="156"/>
      <c r="N791" s="156"/>
      <c r="O791" s="156"/>
      <c r="P791" s="156"/>
    </row>
    <row r="792">
      <c r="A792" s="327"/>
      <c r="B792" s="140"/>
      <c r="C792" s="140"/>
      <c r="D792" s="140"/>
      <c r="E792" s="140"/>
      <c r="F792" s="140"/>
      <c r="G792" s="140"/>
      <c r="H792" s="140"/>
      <c r="I792" s="156"/>
      <c r="J792" s="156"/>
      <c r="K792" s="156"/>
      <c r="L792" s="156"/>
      <c r="M792" s="156"/>
      <c r="N792" s="156"/>
      <c r="O792" s="156"/>
      <c r="P792" s="156"/>
    </row>
    <row r="793">
      <c r="A793" s="327"/>
      <c r="B793" s="140"/>
      <c r="C793" s="140"/>
      <c r="D793" s="140"/>
      <c r="E793" s="140"/>
      <c r="F793" s="140"/>
      <c r="G793" s="140"/>
      <c r="H793" s="140"/>
      <c r="I793" s="156"/>
      <c r="J793" s="156"/>
      <c r="K793" s="156"/>
      <c r="L793" s="156"/>
      <c r="M793" s="156"/>
      <c r="N793" s="156"/>
      <c r="O793" s="156"/>
      <c r="P793" s="156"/>
    </row>
    <row r="794">
      <c r="A794" s="327"/>
      <c r="B794" s="140"/>
      <c r="C794" s="140"/>
      <c r="D794" s="140"/>
      <c r="E794" s="140"/>
      <c r="F794" s="140"/>
      <c r="G794" s="140"/>
      <c r="H794" s="140"/>
      <c r="I794" s="156"/>
      <c r="J794" s="156"/>
      <c r="K794" s="156"/>
      <c r="L794" s="156"/>
      <c r="M794" s="156"/>
      <c r="N794" s="156"/>
      <c r="O794" s="156"/>
      <c r="P794" s="156"/>
    </row>
    <row r="795">
      <c r="A795" s="327"/>
      <c r="B795" s="140"/>
      <c r="C795" s="140"/>
      <c r="D795" s="140"/>
      <c r="E795" s="140"/>
      <c r="F795" s="140"/>
      <c r="G795" s="140"/>
      <c r="H795" s="140"/>
      <c r="I795" s="156"/>
      <c r="J795" s="156"/>
      <c r="K795" s="156"/>
      <c r="L795" s="156"/>
      <c r="M795" s="156"/>
      <c r="N795" s="156"/>
      <c r="O795" s="156"/>
      <c r="P795" s="156"/>
    </row>
    <row r="796">
      <c r="A796" s="327"/>
      <c r="B796" s="140"/>
      <c r="C796" s="140"/>
      <c r="D796" s="140"/>
      <c r="E796" s="140"/>
      <c r="F796" s="140"/>
      <c r="G796" s="140"/>
      <c r="H796" s="140"/>
      <c r="I796" s="156"/>
      <c r="J796" s="156"/>
      <c r="K796" s="156"/>
      <c r="L796" s="156"/>
      <c r="M796" s="156"/>
      <c r="N796" s="156"/>
      <c r="O796" s="156"/>
      <c r="P796" s="156"/>
    </row>
    <row r="797">
      <c r="A797" s="327"/>
      <c r="B797" s="140"/>
      <c r="C797" s="140"/>
      <c r="D797" s="140"/>
      <c r="E797" s="140"/>
      <c r="F797" s="140"/>
      <c r="G797" s="140"/>
      <c r="H797" s="140"/>
      <c r="I797" s="156"/>
      <c r="J797" s="156"/>
      <c r="K797" s="156"/>
      <c r="L797" s="156"/>
      <c r="M797" s="156"/>
      <c r="N797" s="156"/>
      <c r="O797" s="156"/>
      <c r="P797" s="156"/>
    </row>
    <row r="798">
      <c r="A798" s="327"/>
      <c r="B798" s="140"/>
      <c r="C798" s="140"/>
      <c r="D798" s="140"/>
      <c r="E798" s="140"/>
      <c r="F798" s="140"/>
      <c r="G798" s="140"/>
      <c r="H798" s="140"/>
      <c r="I798" s="156"/>
      <c r="J798" s="156"/>
      <c r="K798" s="156"/>
      <c r="L798" s="156"/>
      <c r="M798" s="156"/>
      <c r="N798" s="156"/>
      <c r="O798" s="156"/>
      <c r="P798" s="156"/>
    </row>
    <row r="799">
      <c r="A799" s="327"/>
      <c r="B799" s="140"/>
      <c r="C799" s="140"/>
      <c r="D799" s="140"/>
      <c r="E799" s="140"/>
      <c r="F799" s="140"/>
      <c r="G799" s="140"/>
      <c r="H799" s="140"/>
      <c r="I799" s="156"/>
      <c r="J799" s="156"/>
      <c r="K799" s="156"/>
      <c r="L799" s="156"/>
      <c r="M799" s="156"/>
      <c r="N799" s="156"/>
      <c r="O799" s="156"/>
      <c r="P799" s="156"/>
    </row>
    <row r="800">
      <c r="A800" s="327"/>
      <c r="B800" s="140"/>
      <c r="C800" s="140"/>
      <c r="D800" s="140"/>
      <c r="E800" s="140"/>
      <c r="F800" s="140"/>
      <c r="G800" s="140"/>
      <c r="H800" s="140"/>
      <c r="I800" s="156"/>
      <c r="J800" s="156"/>
      <c r="K800" s="156"/>
      <c r="L800" s="156"/>
      <c r="M800" s="156"/>
      <c r="N800" s="156"/>
      <c r="O800" s="156"/>
      <c r="P800" s="156"/>
    </row>
    <row r="801">
      <c r="A801" s="327"/>
      <c r="B801" s="140"/>
      <c r="C801" s="140"/>
      <c r="D801" s="140"/>
      <c r="E801" s="140"/>
      <c r="F801" s="140"/>
      <c r="G801" s="140"/>
      <c r="H801" s="140"/>
      <c r="I801" s="156"/>
      <c r="J801" s="156"/>
      <c r="K801" s="156"/>
      <c r="L801" s="156"/>
      <c r="M801" s="156"/>
      <c r="N801" s="156"/>
      <c r="O801" s="156"/>
      <c r="P801" s="156"/>
    </row>
    <row r="802">
      <c r="A802" s="327"/>
      <c r="B802" s="140"/>
      <c r="C802" s="140"/>
      <c r="D802" s="140"/>
      <c r="E802" s="140"/>
      <c r="F802" s="140"/>
      <c r="G802" s="140"/>
      <c r="H802" s="140"/>
      <c r="I802" s="156"/>
      <c r="J802" s="156"/>
      <c r="K802" s="156"/>
      <c r="L802" s="156"/>
      <c r="M802" s="156"/>
      <c r="N802" s="156"/>
      <c r="O802" s="156"/>
      <c r="P802" s="156"/>
    </row>
    <row r="803">
      <c r="A803" s="327"/>
      <c r="B803" s="140"/>
      <c r="C803" s="140"/>
      <c r="D803" s="140"/>
      <c r="E803" s="140"/>
      <c r="F803" s="140"/>
      <c r="G803" s="140"/>
      <c r="H803" s="140"/>
      <c r="I803" s="156"/>
      <c r="J803" s="156"/>
      <c r="K803" s="156"/>
      <c r="L803" s="156"/>
      <c r="M803" s="156"/>
      <c r="N803" s="156"/>
      <c r="O803" s="156"/>
      <c r="P803" s="156"/>
    </row>
    <row r="804">
      <c r="A804" s="327"/>
      <c r="B804" s="140"/>
      <c r="C804" s="140"/>
      <c r="D804" s="140"/>
      <c r="E804" s="140"/>
      <c r="F804" s="140"/>
      <c r="G804" s="140"/>
      <c r="H804" s="140"/>
      <c r="I804" s="156"/>
      <c r="J804" s="156"/>
      <c r="K804" s="156"/>
      <c r="L804" s="156"/>
      <c r="M804" s="156"/>
      <c r="N804" s="156"/>
      <c r="O804" s="156"/>
      <c r="P804" s="156"/>
    </row>
    <row r="805">
      <c r="A805" s="327"/>
      <c r="B805" s="140"/>
      <c r="C805" s="140"/>
      <c r="D805" s="140"/>
      <c r="E805" s="140"/>
      <c r="F805" s="140"/>
      <c r="G805" s="140"/>
      <c r="H805" s="140"/>
      <c r="I805" s="156"/>
      <c r="J805" s="156"/>
      <c r="K805" s="156"/>
      <c r="L805" s="156"/>
      <c r="M805" s="156"/>
      <c r="N805" s="156"/>
      <c r="O805" s="156"/>
      <c r="P805" s="156"/>
    </row>
    <row r="806">
      <c r="A806" s="327"/>
      <c r="B806" s="140"/>
      <c r="C806" s="140"/>
      <c r="D806" s="140"/>
      <c r="E806" s="140"/>
      <c r="F806" s="140"/>
      <c r="G806" s="140"/>
      <c r="H806" s="140"/>
      <c r="I806" s="156"/>
      <c r="J806" s="156"/>
      <c r="K806" s="156"/>
      <c r="L806" s="156"/>
      <c r="M806" s="156"/>
      <c r="N806" s="156"/>
      <c r="O806" s="156"/>
      <c r="P806" s="156"/>
    </row>
    <row r="807">
      <c r="A807" s="327"/>
      <c r="B807" s="140"/>
      <c r="C807" s="140"/>
      <c r="D807" s="140"/>
      <c r="E807" s="140"/>
      <c r="F807" s="140"/>
      <c r="G807" s="140"/>
      <c r="H807" s="140"/>
      <c r="I807" s="156"/>
      <c r="J807" s="156"/>
      <c r="K807" s="156"/>
      <c r="L807" s="156"/>
      <c r="M807" s="156"/>
      <c r="N807" s="156"/>
      <c r="O807" s="156"/>
      <c r="P807" s="156"/>
    </row>
    <row r="808">
      <c r="A808" s="327"/>
      <c r="B808" s="140"/>
      <c r="C808" s="140"/>
      <c r="D808" s="140"/>
      <c r="E808" s="140"/>
      <c r="F808" s="140"/>
      <c r="G808" s="140"/>
      <c r="H808" s="140"/>
      <c r="I808" s="156"/>
      <c r="J808" s="156"/>
      <c r="K808" s="156"/>
      <c r="L808" s="156"/>
      <c r="M808" s="156"/>
      <c r="N808" s="156"/>
      <c r="O808" s="156"/>
      <c r="P808" s="156"/>
    </row>
    <row r="809">
      <c r="A809" s="327"/>
      <c r="B809" s="140"/>
      <c r="C809" s="140"/>
      <c r="D809" s="140"/>
      <c r="E809" s="140"/>
      <c r="F809" s="140"/>
      <c r="G809" s="140"/>
      <c r="H809" s="140"/>
      <c r="I809" s="156"/>
      <c r="J809" s="156"/>
      <c r="K809" s="156"/>
      <c r="L809" s="156"/>
      <c r="M809" s="156"/>
      <c r="N809" s="156"/>
      <c r="O809" s="156"/>
      <c r="P809" s="156"/>
    </row>
    <row r="810">
      <c r="A810" s="327"/>
      <c r="B810" s="140"/>
      <c r="C810" s="140"/>
      <c r="D810" s="140"/>
      <c r="E810" s="140"/>
      <c r="F810" s="140"/>
      <c r="G810" s="140"/>
      <c r="H810" s="140"/>
      <c r="I810" s="156"/>
      <c r="J810" s="156"/>
      <c r="K810" s="156"/>
      <c r="L810" s="156"/>
      <c r="M810" s="156"/>
      <c r="N810" s="156"/>
      <c r="O810" s="156"/>
      <c r="P810" s="156"/>
    </row>
    <row r="811">
      <c r="A811" s="327"/>
      <c r="B811" s="140"/>
      <c r="C811" s="140"/>
      <c r="D811" s="140"/>
      <c r="E811" s="140"/>
      <c r="F811" s="140"/>
      <c r="G811" s="140"/>
      <c r="H811" s="140"/>
      <c r="I811" s="156"/>
      <c r="J811" s="156"/>
      <c r="K811" s="156"/>
      <c r="L811" s="156"/>
      <c r="M811" s="156"/>
      <c r="N811" s="156"/>
      <c r="O811" s="156"/>
      <c r="P811" s="156"/>
    </row>
    <row r="812">
      <c r="A812" s="327"/>
      <c r="B812" s="140"/>
      <c r="C812" s="140"/>
      <c r="D812" s="140"/>
      <c r="E812" s="140"/>
      <c r="F812" s="140"/>
      <c r="G812" s="140"/>
      <c r="H812" s="140"/>
      <c r="I812" s="156"/>
      <c r="J812" s="156"/>
      <c r="K812" s="156"/>
      <c r="L812" s="156"/>
      <c r="M812" s="156"/>
      <c r="N812" s="156"/>
      <c r="O812" s="156"/>
      <c r="P812" s="156"/>
    </row>
    <row r="813">
      <c r="A813" s="327"/>
      <c r="B813" s="140"/>
      <c r="C813" s="140"/>
      <c r="D813" s="140"/>
      <c r="E813" s="140"/>
      <c r="F813" s="140"/>
      <c r="G813" s="140"/>
      <c r="H813" s="140"/>
      <c r="I813" s="156"/>
      <c r="J813" s="156"/>
      <c r="K813" s="156"/>
      <c r="L813" s="156"/>
      <c r="M813" s="156"/>
      <c r="N813" s="156"/>
      <c r="O813" s="156"/>
      <c r="P813" s="156"/>
    </row>
    <row r="814">
      <c r="A814" s="327"/>
      <c r="B814" s="140"/>
      <c r="C814" s="140"/>
      <c r="D814" s="140"/>
      <c r="E814" s="140"/>
      <c r="F814" s="140"/>
      <c r="G814" s="140"/>
      <c r="H814" s="140"/>
      <c r="I814" s="156"/>
      <c r="J814" s="156"/>
      <c r="K814" s="156"/>
      <c r="L814" s="156"/>
      <c r="M814" s="156"/>
      <c r="N814" s="156"/>
      <c r="O814" s="156"/>
      <c r="P814" s="156"/>
    </row>
    <row r="815">
      <c r="A815" s="327"/>
      <c r="B815" s="140"/>
      <c r="C815" s="140"/>
      <c r="D815" s="140"/>
      <c r="E815" s="140"/>
      <c r="F815" s="140"/>
      <c r="G815" s="140"/>
      <c r="H815" s="140"/>
      <c r="I815" s="156"/>
      <c r="J815" s="156"/>
      <c r="K815" s="156"/>
      <c r="L815" s="156"/>
      <c r="M815" s="156"/>
      <c r="N815" s="156"/>
      <c r="O815" s="156"/>
      <c r="P815" s="156"/>
    </row>
    <row r="816">
      <c r="A816" s="327"/>
      <c r="B816" s="140"/>
      <c r="C816" s="140"/>
      <c r="D816" s="140"/>
      <c r="E816" s="140"/>
      <c r="F816" s="140"/>
      <c r="G816" s="140"/>
      <c r="H816" s="140"/>
      <c r="I816" s="156"/>
      <c r="J816" s="156"/>
      <c r="K816" s="156"/>
      <c r="L816" s="156"/>
      <c r="M816" s="156"/>
      <c r="N816" s="156"/>
      <c r="O816" s="156"/>
      <c r="P816" s="156"/>
    </row>
    <row r="817">
      <c r="A817" s="327"/>
      <c r="B817" s="140"/>
      <c r="C817" s="140"/>
      <c r="D817" s="140"/>
      <c r="E817" s="140"/>
      <c r="F817" s="140"/>
      <c r="G817" s="140"/>
      <c r="H817" s="140"/>
      <c r="I817" s="156"/>
      <c r="J817" s="156"/>
      <c r="K817" s="156"/>
      <c r="L817" s="156"/>
      <c r="M817" s="156"/>
      <c r="N817" s="156"/>
      <c r="O817" s="156"/>
      <c r="P817" s="156"/>
    </row>
    <row r="818">
      <c r="A818" s="327"/>
      <c r="B818" s="140"/>
      <c r="C818" s="140"/>
      <c r="D818" s="140"/>
      <c r="E818" s="140"/>
      <c r="F818" s="140"/>
      <c r="G818" s="140"/>
      <c r="H818" s="140"/>
      <c r="I818" s="156"/>
      <c r="J818" s="156"/>
      <c r="K818" s="156"/>
      <c r="L818" s="156"/>
      <c r="M818" s="156"/>
      <c r="N818" s="156"/>
      <c r="O818" s="156"/>
      <c r="P818" s="156"/>
    </row>
    <row r="819">
      <c r="A819" s="327"/>
      <c r="B819" s="140"/>
      <c r="C819" s="140"/>
      <c r="D819" s="140"/>
      <c r="E819" s="140"/>
      <c r="F819" s="140"/>
      <c r="G819" s="140"/>
      <c r="H819" s="140"/>
      <c r="I819" s="156"/>
      <c r="J819" s="156"/>
      <c r="K819" s="156"/>
      <c r="L819" s="156"/>
      <c r="M819" s="156"/>
      <c r="N819" s="156"/>
      <c r="O819" s="156"/>
      <c r="P819" s="156"/>
    </row>
    <row r="820">
      <c r="A820" s="327"/>
      <c r="B820" s="140"/>
      <c r="C820" s="140"/>
      <c r="D820" s="140"/>
      <c r="E820" s="140"/>
      <c r="F820" s="140"/>
      <c r="G820" s="140"/>
      <c r="H820" s="140"/>
      <c r="I820" s="156"/>
      <c r="J820" s="156"/>
      <c r="K820" s="156"/>
      <c r="L820" s="156"/>
      <c r="M820" s="156"/>
      <c r="N820" s="156"/>
      <c r="O820" s="156"/>
      <c r="P820" s="156"/>
    </row>
    <row r="821">
      <c r="A821" s="327"/>
      <c r="B821" s="140"/>
      <c r="C821" s="140"/>
      <c r="D821" s="140"/>
      <c r="E821" s="140"/>
      <c r="F821" s="140"/>
      <c r="G821" s="140"/>
      <c r="H821" s="140"/>
      <c r="I821" s="156"/>
      <c r="J821" s="156"/>
      <c r="K821" s="156"/>
      <c r="L821" s="156"/>
      <c r="M821" s="156"/>
      <c r="N821" s="156"/>
      <c r="O821" s="156"/>
      <c r="P821" s="156"/>
    </row>
    <row r="822">
      <c r="A822" s="327"/>
      <c r="B822" s="140"/>
      <c r="C822" s="140"/>
      <c r="D822" s="140"/>
      <c r="E822" s="140"/>
      <c r="F822" s="140"/>
      <c r="G822" s="140"/>
      <c r="H822" s="140"/>
      <c r="I822" s="156"/>
      <c r="J822" s="156"/>
      <c r="K822" s="156"/>
      <c r="L822" s="156"/>
      <c r="M822" s="156"/>
      <c r="N822" s="156"/>
      <c r="O822" s="156"/>
      <c r="P822" s="156"/>
    </row>
    <row r="823">
      <c r="A823" s="327"/>
      <c r="B823" s="140"/>
      <c r="C823" s="140"/>
      <c r="D823" s="140"/>
      <c r="E823" s="140"/>
      <c r="F823" s="140"/>
      <c r="G823" s="140"/>
      <c r="H823" s="140"/>
      <c r="I823" s="156"/>
      <c r="J823" s="156"/>
      <c r="K823" s="156"/>
      <c r="L823" s="156"/>
      <c r="M823" s="156"/>
      <c r="N823" s="156"/>
      <c r="O823" s="156"/>
      <c r="P823" s="156"/>
    </row>
    <row r="824">
      <c r="A824" s="327"/>
      <c r="B824" s="140"/>
      <c r="C824" s="140"/>
      <c r="D824" s="140"/>
      <c r="E824" s="140"/>
      <c r="F824" s="140"/>
      <c r="G824" s="140"/>
      <c r="H824" s="140"/>
      <c r="I824" s="156"/>
      <c r="J824" s="156"/>
      <c r="K824" s="156"/>
      <c r="L824" s="156"/>
      <c r="M824" s="156"/>
      <c r="N824" s="156"/>
      <c r="O824" s="156"/>
      <c r="P824" s="156"/>
    </row>
    <row r="825">
      <c r="A825" s="327"/>
      <c r="B825" s="140"/>
      <c r="C825" s="140"/>
      <c r="D825" s="140"/>
      <c r="E825" s="140"/>
      <c r="F825" s="140"/>
      <c r="G825" s="140"/>
      <c r="H825" s="140"/>
      <c r="I825" s="156"/>
      <c r="J825" s="156"/>
      <c r="K825" s="156"/>
      <c r="L825" s="156"/>
      <c r="M825" s="156"/>
      <c r="N825" s="156"/>
      <c r="O825" s="156"/>
      <c r="P825" s="156"/>
    </row>
    <row r="826">
      <c r="A826" s="327"/>
      <c r="B826" s="140"/>
      <c r="C826" s="140"/>
      <c r="D826" s="140"/>
      <c r="E826" s="140"/>
      <c r="F826" s="140"/>
      <c r="G826" s="140"/>
      <c r="H826" s="140"/>
      <c r="I826" s="156"/>
      <c r="J826" s="156"/>
      <c r="K826" s="156"/>
      <c r="L826" s="156"/>
      <c r="M826" s="156"/>
      <c r="N826" s="156"/>
      <c r="O826" s="156"/>
      <c r="P826" s="156"/>
    </row>
    <row r="827">
      <c r="A827" s="327"/>
      <c r="B827" s="140"/>
      <c r="C827" s="140"/>
      <c r="D827" s="140"/>
      <c r="E827" s="140"/>
      <c r="F827" s="140"/>
      <c r="G827" s="140"/>
      <c r="H827" s="140"/>
      <c r="I827" s="156"/>
      <c r="J827" s="156"/>
      <c r="K827" s="156"/>
      <c r="L827" s="156"/>
      <c r="M827" s="156"/>
      <c r="N827" s="156"/>
      <c r="O827" s="156"/>
      <c r="P827" s="156"/>
    </row>
    <row r="828">
      <c r="A828" s="327"/>
      <c r="B828" s="140"/>
      <c r="C828" s="140"/>
      <c r="D828" s="140"/>
      <c r="E828" s="140"/>
      <c r="F828" s="140"/>
      <c r="G828" s="140"/>
      <c r="H828" s="140"/>
      <c r="I828" s="156"/>
      <c r="J828" s="156"/>
      <c r="K828" s="156"/>
      <c r="L828" s="156"/>
      <c r="M828" s="156"/>
      <c r="N828" s="156"/>
      <c r="O828" s="156"/>
      <c r="P828" s="156"/>
    </row>
    <row r="829">
      <c r="A829" s="327"/>
      <c r="B829" s="140"/>
      <c r="C829" s="140"/>
      <c r="D829" s="140"/>
      <c r="E829" s="140"/>
      <c r="F829" s="140"/>
      <c r="G829" s="140"/>
      <c r="H829" s="140"/>
      <c r="I829" s="156"/>
      <c r="J829" s="156"/>
      <c r="K829" s="156"/>
      <c r="L829" s="156"/>
      <c r="M829" s="156"/>
      <c r="N829" s="156"/>
      <c r="O829" s="156"/>
      <c r="P829" s="156"/>
    </row>
    <row r="830">
      <c r="A830" s="327"/>
      <c r="B830" s="140"/>
      <c r="C830" s="140"/>
      <c r="D830" s="140"/>
      <c r="E830" s="140"/>
      <c r="F830" s="140"/>
      <c r="G830" s="140"/>
      <c r="H830" s="140"/>
      <c r="I830" s="156"/>
      <c r="J830" s="156"/>
      <c r="K830" s="156"/>
      <c r="L830" s="156"/>
      <c r="M830" s="156"/>
      <c r="N830" s="156"/>
      <c r="O830" s="156"/>
      <c r="P830" s="156"/>
    </row>
    <row r="831">
      <c r="A831" s="327"/>
      <c r="B831" s="140"/>
      <c r="C831" s="140"/>
      <c r="D831" s="140"/>
      <c r="E831" s="140"/>
      <c r="F831" s="140"/>
      <c r="G831" s="140"/>
      <c r="H831" s="140"/>
      <c r="I831" s="156"/>
      <c r="J831" s="156"/>
      <c r="K831" s="156"/>
      <c r="L831" s="156"/>
      <c r="M831" s="156"/>
      <c r="N831" s="156"/>
      <c r="O831" s="156"/>
      <c r="P831" s="156"/>
    </row>
    <row r="832">
      <c r="A832" s="327"/>
      <c r="B832" s="140"/>
      <c r="C832" s="140"/>
      <c r="D832" s="140"/>
      <c r="E832" s="140"/>
      <c r="F832" s="140"/>
      <c r="G832" s="140"/>
      <c r="H832" s="140"/>
      <c r="I832" s="156"/>
      <c r="J832" s="156"/>
      <c r="K832" s="156"/>
      <c r="L832" s="156"/>
      <c r="M832" s="156"/>
      <c r="N832" s="156"/>
      <c r="O832" s="156"/>
      <c r="P832" s="156"/>
    </row>
    <row r="833">
      <c r="A833" s="327"/>
      <c r="B833" s="140"/>
      <c r="C833" s="140"/>
      <c r="D833" s="140"/>
      <c r="E833" s="140"/>
      <c r="F833" s="140"/>
      <c r="G833" s="140"/>
      <c r="H833" s="140"/>
      <c r="I833" s="156"/>
      <c r="J833" s="156"/>
      <c r="K833" s="156"/>
      <c r="L833" s="156"/>
      <c r="M833" s="156"/>
      <c r="N833" s="156"/>
      <c r="O833" s="156"/>
      <c r="P833" s="156"/>
    </row>
    <row r="834">
      <c r="A834" s="327"/>
      <c r="B834" s="140"/>
      <c r="C834" s="140"/>
      <c r="D834" s="140"/>
      <c r="E834" s="140"/>
      <c r="F834" s="140"/>
      <c r="G834" s="140"/>
      <c r="H834" s="140"/>
      <c r="I834" s="156"/>
      <c r="J834" s="156"/>
      <c r="K834" s="156"/>
      <c r="L834" s="156"/>
      <c r="M834" s="156"/>
      <c r="N834" s="156"/>
      <c r="O834" s="156"/>
      <c r="P834" s="156"/>
    </row>
    <row r="835">
      <c r="A835" s="327"/>
      <c r="B835" s="140"/>
      <c r="C835" s="140"/>
      <c r="D835" s="140"/>
      <c r="E835" s="140"/>
      <c r="F835" s="140"/>
      <c r="G835" s="140"/>
      <c r="H835" s="140"/>
      <c r="I835" s="156"/>
      <c r="J835" s="156"/>
      <c r="K835" s="156"/>
      <c r="L835" s="156"/>
      <c r="M835" s="156"/>
      <c r="N835" s="156"/>
      <c r="O835" s="156"/>
      <c r="P835" s="156"/>
    </row>
    <row r="836">
      <c r="A836" s="327"/>
      <c r="B836" s="140"/>
      <c r="C836" s="140"/>
      <c r="D836" s="140"/>
      <c r="E836" s="140"/>
      <c r="F836" s="140"/>
      <c r="G836" s="140"/>
      <c r="H836" s="140"/>
      <c r="I836" s="156"/>
      <c r="J836" s="156"/>
      <c r="K836" s="156"/>
      <c r="L836" s="156"/>
      <c r="M836" s="156"/>
      <c r="N836" s="156"/>
      <c r="O836" s="156"/>
      <c r="P836" s="156"/>
    </row>
    <row r="837">
      <c r="A837" s="327"/>
      <c r="B837" s="140"/>
      <c r="C837" s="140"/>
      <c r="D837" s="140"/>
      <c r="E837" s="140"/>
      <c r="F837" s="140"/>
      <c r="G837" s="140"/>
      <c r="H837" s="140"/>
      <c r="I837" s="156"/>
      <c r="J837" s="156"/>
      <c r="K837" s="156"/>
      <c r="L837" s="156"/>
      <c r="M837" s="156"/>
      <c r="N837" s="156"/>
      <c r="O837" s="156"/>
      <c r="P837" s="156"/>
    </row>
    <row r="838">
      <c r="A838" s="327"/>
      <c r="B838" s="140"/>
      <c r="C838" s="140"/>
      <c r="D838" s="140"/>
      <c r="E838" s="140"/>
      <c r="F838" s="140"/>
      <c r="G838" s="140"/>
      <c r="H838" s="140"/>
      <c r="I838" s="156"/>
      <c r="J838" s="156"/>
      <c r="K838" s="156"/>
      <c r="L838" s="156"/>
      <c r="M838" s="156"/>
      <c r="N838" s="156"/>
      <c r="O838" s="156"/>
      <c r="P838" s="156"/>
    </row>
    <row r="839">
      <c r="A839" s="327"/>
      <c r="B839" s="140"/>
      <c r="C839" s="140"/>
      <c r="D839" s="140"/>
      <c r="E839" s="140"/>
      <c r="F839" s="140"/>
      <c r="G839" s="140"/>
      <c r="H839" s="140"/>
      <c r="I839" s="156"/>
      <c r="J839" s="156"/>
      <c r="K839" s="156"/>
      <c r="L839" s="156"/>
      <c r="M839" s="156"/>
      <c r="N839" s="156"/>
      <c r="O839" s="156"/>
      <c r="P839" s="156"/>
    </row>
    <row r="840">
      <c r="A840" s="327"/>
      <c r="B840" s="140"/>
      <c r="C840" s="140"/>
      <c r="D840" s="140"/>
      <c r="E840" s="140"/>
      <c r="F840" s="140"/>
      <c r="G840" s="140"/>
      <c r="H840" s="140"/>
      <c r="I840" s="156"/>
      <c r="J840" s="156"/>
      <c r="K840" s="156"/>
      <c r="L840" s="156"/>
      <c r="M840" s="156"/>
      <c r="N840" s="156"/>
      <c r="O840" s="156"/>
      <c r="P840" s="156"/>
    </row>
    <row r="841">
      <c r="A841" s="327"/>
      <c r="B841" s="140"/>
      <c r="C841" s="140"/>
      <c r="D841" s="140"/>
      <c r="E841" s="140"/>
      <c r="F841" s="140"/>
      <c r="G841" s="140"/>
      <c r="H841" s="140"/>
      <c r="I841" s="156"/>
      <c r="J841" s="156"/>
      <c r="K841" s="156"/>
      <c r="L841" s="156"/>
      <c r="M841" s="156"/>
      <c r="N841" s="156"/>
      <c r="O841" s="156"/>
      <c r="P841" s="156"/>
    </row>
    <row r="842">
      <c r="A842" s="327"/>
      <c r="B842" s="140"/>
      <c r="C842" s="140"/>
      <c r="D842" s="140"/>
      <c r="E842" s="140"/>
      <c r="F842" s="140"/>
      <c r="G842" s="140"/>
      <c r="H842" s="140"/>
      <c r="I842" s="156"/>
      <c r="J842" s="156"/>
      <c r="K842" s="156"/>
      <c r="L842" s="156"/>
      <c r="M842" s="156"/>
      <c r="N842" s="156"/>
      <c r="O842" s="156"/>
      <c r="P842" s="156"/>
    </row>
    <row r="843">
      <c r="A843" s="327"/>
      <c r="B843" s="140"/>
      <c r="C843" s="140"/>
      <c r="D843" s="140"/>
      <c r="E843" s="140"/>
      <c r="F843" s="140"/>
      <c r="G843" s="140"/>
      <c r="H843" s="140"/>
      <c r="I843" s="156"/>
      <c r="J843" s="156"/>
      <c r="K843" s="156"/>
      <c r="L843" s="156"/>
      <c r="M843" s="156"/>
      <c r="N843" s="156"/>
      <c r="O843" s="156"/>
      <c r="P843" s="156"/>
    </row>
    <row r="844">
      <c r="A844" s="327"/>
      <c r="B844" s="140"/>
      <c r="C844" s="140"/>
      <c r="D844" s="140"/>
      <c r="E844" s="140"/>
      <c r="F844" s="140"/>
      <c r="G844" s="140"/>
      <c r="H844" s="140"/>
      <c r="I844" s="156"/>
      <c r="J844" s="156"/>
      <c r="K844" s="156"/>
      <c r="L844" s="156"/>
      <c r="M844" s="156"/>
      <c r="N844" s="156"/>
      <c r="O844" s="156"/>
      <c r="P844" s="156"/>
    </row>
    <row r="845">
      <c r="A845" s="327"/>
      <c r="B845" s="140"/>
      <c r="C845" s="140"/>
      <c r="D845" s="140"/>
      <c r="E845" s="140"/>
      <c r="F845" s="140"/>
      <c r="G845" s="140"/>
      <c r="H845" s="140"/>
      <c r="I845" s="156"/>
      <c r="J845" s="156"/>
      <c r="K845" s="156"/>
      <c r="L845" s="156"/>
      <c r="M845" s="156"/>
      <c r="N845" s="156"/>
      <c r="O845" s="156"/>
      <c r="P845" s="156"/>
    </row>
    <row r="846">
      <c r="A846" s="327"/>
      <c r="B846" s="140"/>
      <c r="C846" s="140"/>
      <c r="D846" s="140"/>
      <c r="E846" s="140"/>
      <c r="F846" s="140"/>
      <c r="G846" s="140"/>
      <c r="H846" s="140"/>
      <c r="I846" s="156"/>
      <c r="J846" s="156"/>
      <c r="K846" s="156"/>
      <c r="L846" s="156"/>
      <c r="M846" s="156"/>
      <c r="N846" s="156"/>
      <c r="O846" s="156"/>
      <c r="P846" s="156"/>
    </row>
    <row r="847">
      <c r="A847" s="327"/>
      <c r="B847" s="140"/>
      <c r="C847" s="140"/>
      <c r="D847" s="140"/>
      <c r="E847" s="140"/>
      <c r="F847" s="140"/>
      <c r="G847" s="140"/>
      <c r="H847" s="140"/>
      <c r="I847" s="156"/>
      <c r="J847" s="156"/>
      <c r="K847" s="156"/>
      <c r="L847" s="156"/>
      <c r="M847" s="156"/>
      <c r="N847" s="156"/>
      <c r="O847" s="156"/>
      <c r="P847" s="156"/>
    </row>
    <row r="848">
      <c r="A848" s="327"/>
      <c r="B848" s="140"/>
      <c r="C848" s="140"/>
      <c r="D848" s="140"/>
      <c r="E848" s="140"/>
      <c r="F848" s="140"/>
      <c r="G848" s="140"/>
      <c r="H848" s="140"/>
      <c r="I848" s="156"/>
      <c r="J848" s="156"/>
      <c r="K848" s="156"/>
      <c r="L848" s="156"/>
      <c r="M848" s="156"/>
      <c r="N848" s="156"/>
      <c r="O848" s="156"/>
      <c r="P848" s="156"/>
    </row>
    <row r="849">
      <c r="A849" s="327"/>
      <c r="B849" s="140"/>
      <c r="C849" s="140"/>
      <c r="D849" s="140"/>
      <c r="E849" s="140"/>
      <c r="F849" s="140"/>
      <c r="G849" s="140"/>
      <c r="H849" s="140"/>
      <c r="I849" s="156"/>
      <c r="J849" s="156"/>
      <c r="K849" s="156"/>
      <c r="L849" s="156"/>
      <c r="M849" s="156"/>
      <c r="N849" s="156"/>
      <c r="O849" s="156"/>
      <c r="P849" s="156"/>
    </row>
    <row r="850">
      <c r="A850" s="327"/>
      <c r="B850" s="140"/>
      <c r="C850" s="140"/>
      <c r="D850" s="140"/>
      <c r="E850" s="140"/>
      <c r="F850" s="140"/>
      <c r="G850" s="140"/>
      <c r="H850" s="140"/>
      <c r="I850" s="156"/>
      <c r="J850" s="156"/>
      <c r="K850" s="156"/>
      <c r="L850" s="156"/>
      <c r="M850" s="156"/>
      <c r="N850" s="156"/>
      <c r="O850" s="156"/>
      <c r="P850" s="156"/>
    </row>
    <row r="851">
      <c r="A851" s="327"/>
      <c r="B851" s="140"/>
      <c r="C851" s="140"/>
      <c r="D851" s="140"/>
      <c r="E851" s="140"/>
      <c r="F851" s="140"/>
      <c r="G851" s="140"/>
      <c r="H851" s="140"/>
      <c r="I851" s="156"/>
      <c r="J851" s="156"/>
      <c r="K851" s="156"/>
      <c r="L851" s="156"/>
      <c r="M851" s="156"/>
      <c r="N851" s="156"/>
      <c r="O851" s="156"/>
      <c r="P851" s="156"/>
    </row>
    <row r="852">
      <c r="A852" s="327"/>
      <c r="B852" s="140"/>
      <c r="C852" s="140"/>
      <c r="D852" s="140"/>
      <c r="E852" s="140"/>
      <c r="F852" s="140"/>
      <c r="G852" s="140"/>
      <c r="H852" s="140"/>
      <c r="I852" s="156"/>
      <c r="J852" s="156"/>
      <c r="K852" s="156"/>
      <c r="L852" s="156"/>
      <c r="M852" s="156"/>
      <c r="N852" s="156"/>
      <c r="O852" s="156"/>
      <c r="P852" s="156"/>
    </row>
    <row r="853">
      <c r="A853" s="327"/>
      <c r="B853" s="140"/>
      <c r="C853" s="140"/>
      <c r="D853" s="140"/>
      <c r="E853" s="140"/>
      <c r="F853" s="140"/>
      <c r="G853" s="140"/>
      <c r="H853" s="140"/>
      <c r="I853" s="156"/>
      <c r="J853" s="156"/>
      <c r="K853" s="156"/>
      <c r="L853" s="156"/>
      <c r="M853" s="156"/>
      <c r="N853" s="156"/>
      <c r="O853" s="156"/>
      <c r="P853" s="156"/>
    </row>
    <row r="854">
      <c r="A854" s="327"/>
      <c r="B854" s="140"/>
      <c r="C854" s="140"/>
      <c r="D854" s="140"/>
      <c r="E854" s="140"/>
      <c r="F854" s="140"/>
      <c r="G854" s="140"/>
      <c r="H854" s="140"/>
      <c r="I854" s="156"/>
      <c r="J854" s="156"/>
      <c r="K854" s="156"/>
      <c r="L854" s="156"/>
      <c r="M854" s="156"/>
      <c r="N854" s="156"/>
      <c r="O854" s="156"/>
      <c r="P854" s="156"/>
    </row>
    <row r="855">
      <c r="A855" s="327"/>
      <c r="B855" s="140"/>
      <c r="C855" s="140"/>
      <c r="D855" s="140"/>
      <c r="E855" s="140"/>
      <c r="F855" s="140"/>
      <c r="G855" s="140"/>
      <c r="H855" s="140"/>
      <c r="I855" s="156"/>
      <c r="J855" s="156"/>
      <c r="K855" s="156"/>
      <c r="L855" s="156"/>
      <c r="M855" s="156"/>
      <c r="N855" s="156"/>
      <c r="O855" s="156"/>
      <c r="P855" s="156"/>
    </row>
    <row r="856">
      <c r="A856" s="327"/>
      <c r="B856" s="140"/>
      <c r="C856" s="140"/>
      <c r="D856" s="140"/>
      <c r="E856" s="140"/>
      <c r="F856" s="140"/>
      <c r="G856" s="140"/>
      <c r="H856" s="140"/>
      <c r="I856" s="156"/>
      <c r="J856" s="156"/>
      <c r="K856" s="156"/>
      <c r="L856" s="156"/>
      <c r="M856" s="156"/>
      <c r="N856" s="156"/>
      <c r="O856" s="156"/>
      <c r="P856" s="156"/>
    </row>
    <row r="857">
      <c r="A857" s="327"/>
      <c r="B857" s="140"/>
      <c r="C857" s="140"/>
      <c r="D857" s="140"/>
      <c r="E857" s="140"/>
      <c r="F857" s="140"/>
      <c r="G857" s="140"/>
      <c r="H857" s="140"/>
      <c r="I857" s="156"/>
      <c r="J857" s="156"/>
      <c r="K857" s="156"/>
      <c r="L857" s="156"/>
      <c r="M857" s="156"/>
      <c r="N857" s="156"/>
      <c r="O857" s="156"/>
      <c r="P857" s="156"/>
    </row>
    <row r="858">
      <c r="A858" s="327"/>
      <c r="B858" s="140"/>
      <c r="C858" s="140"/>
      <c r="D858" s="140"/>
      <c r="E858" s="140"/>
      <c r="F858" s="140"/>
      <c r="G858" s="140"/>
      <c r="H858" s="140"/>
      <c r="I858" s="156"/>
      <c r="J858" s="156"/>
      <c r="K858" s="156"/>
      <c r="L858" s="156"/>
      <c r="M858" s="156"/>
      <c r="N858" s="156"/>
      <c r="O858" s="156"/>
      <c r="P858" s="156"/>
    </row>
    <row r="859">
      <c r="A859" s="327"/>
      <c r="B859" s="140"/>
      <c r="C859" s="140"/>
      <c r="D859" s="140"/>
      <c r="E859" s="140"/>
      <c r="F859" s="140"/>
      <c r="G859" s="140"/>
      <c r="H859" s="140"/>
      <c r="I859" s="156"/>
      <c r="J859" s="156"/>
      <c r="K859" s="156"/>
      <c r="L859" s="156"/>
      <c r="M859" s="156"/>
      <c r="N859" s="156"/>
      <c r="O859" s="156"/>
      <c r="P859" s="156"/>
    </row>
    <row r="860">
      <c r="A860" s="327"/>
      <c r="B860" s="140"/>
      <c r="C860" s="140"/>
      <c r="D860" s="140"/>
      <c r="E860" s="140"/>
      <c r="F860" s="140"/>
      <c r="G860" s="140"/>
      <c r="H860" s="140"/>
      <c r="I860" s="156"/>
      <c r="J860" s="156"/>
      <c r="K860" s="156"/>
      <c r="L860" s="156"/>
      <c r="M860" s="156"/>
      <c r="N860" s="156"/>
      <c r="O860" s="156"/>
      <c r="P860" s="156"/>
    </row>
    <row r="861">
      <c r="A861" s="327"/>
      <c r="B861" s="140"/>
      <c r="C861" s="140"/>
      <c r="D861" s="140"/>
      <c r="E861" s="140"/>
      <c r="F861" s="140"/>
      <c r="G861" s="140"/>
      <c r="H861" s="140"/>
      <c r="I861" s="156"/>
      <c r="J861" s="156"/>
      <c r="K861" s="156"/>
      <c r="L861" s="156"/>
      <c r="M861" s="156"/>
      <c r="N861" s="156"/>
      <c r="O861" s="156"/>
      <c r="P861" s="156"/>
    </row>
    <row r="862">
      <c r="A862" s="327"/>
      <c r="B862" s="140"/>
      <c r="C862" s="140"/>
      <c r="D862" s="140"/>
      <c r="E862" s="140"/>
      <c r="F862" s="140"/>
      <c r="G862" s="140"/>
      <c r="H862" s="140"/>
      <c r="I862" s="156"/>
      <c r="J862" s="156"/>
      <c r="K862" s="156"/>
      <c r="L862" s="156"/>
      <c r="M862" s="156"/>
      <c r="N862" s="156"/>
      <c r="O862" s="156"/>
      <c r="P862" s="156"/>
    </row>
    <row r="863">
      <c r="A863" s="327"/>
      <c r="B863" s="140"/>
      <c r="C863" s="140"/>
      <c r="D863" s="140"/>
      <c r="E863" s="140"/>
      <c r="F863" s="140"/>
      <c r="G863" s="140"/>
      <c r="H863" s="140"/>
      <c r="I863" s="156"/>
      <c r="J863" s="156"/>
      <c r="K863" s="156"/>
      <c r="L863" s="156"/>
      <c r="M863" s="156"/>
      <c r="N863" s="156"/>
      <c r="O863" s="156"/>
      <c r="P863" s="156"/>
    </row>
    <row r="864">
      <c r="A864" s="327"/>
      <c r="B864" s="140"/>
      <c r="C864" s="140"/>
      <c r="D864" s="140"/>
      <c r="E864" s="140"/>
      <c r="F864" s="140"/>
      <c r="G864" s="140"/>
      <c r="H864" s="140"/>
      <c r="I864" s="156"/>
      <c r="J864" s="156"/>
      <c r="K864" s="156"/>
      <c r="L864" s="156"/>
      <c r="M864" s="156"/>
      <c r="N864" s="156"/>
      <c r="O864" s="156"/>
      <c r="P864" s="156"/>
    </row>
    <row r="865">
      <c r="A865" s="327"/>
      <c r="B865" s="140"/>
      <c r="C865" s="140"/>
      <c r="D865" s="140"/>
      <c r="E865" s="140"/>
      <c r="F865" s="140"/>
      <c r="G865" s="140"/>
      <c r="H865" s="140"/>
      <c r="I865" s="156"/>
      <c r="J865" s="156"/>
      <c r="K865" s="156"/>
      <c r="L865" s="156"/>
      <c r="M865" s="156"/>
      <c r="N865" s="156"/>
      <c r="O865" s="156"/>
      <c r="P865" s="156"/>
    </row>
    <row r="866">
      <c r="A866" s="327"/>
      <c r="B866" s="140"/>
      <c r="C866" s="140"/>
      <c r="D866" s="140"/>
      <c r="E866" s="140"/>
      <c r="F866" s="140"/>
      <c r="G866" s="140"/>
      <c r="H866" s="140"/>
      <c r="I866" s="156"/>
      <c r="J866" s="156"/>
      <c r="K866" s="156"/>
      <c r="L866" s="156"/>
      <c r="M866" s="156"/>
      <c r="N866" s="156"/>
      <c r="O866" s="156"/>
      <c r="P866" s="156"/>
    </row>
    <row r="867">
      <c r="A867" s="327"/>
      <c r="B867" s="140"/>
      <c r="C867" s="140"/>
      <c r="D867" s="140"/>
      <c r="E867" s="140"/>
      <c r="F867" s="140"/>
      <c r="G867" s="140"/>
      <c r="H867" s="140"/>
      <c r="I867" s="156"/>
      <c r="J867" s="156"/>
      <c r="K867" s="156"/>
      <c r="L867" s="156"/>
      <c r="M867" s="156"/>
      <c r="N867" s="156"/>
      <c r="O867" s="156"/>
      <c r="P867" s="156"/>
    </row>
    <row r="868">
      <c r="A868" s="327"/>
      <c r="B868" s="140"/>
      <c r="C868" s="140"/>
      <c r="D868" s="140"/>
      <c r="E868" s="140"/>
      <c r="F868" s="140"/>
      <c r="G868" s="140"/>
      <c r="H868" s="140"/>
      <c r="I868" s="156"/>
      <c r="J868" s="156"/>
      <c r="K868" s="156"/>
      <c r="L868" s="156"/>
      <c r="M868" s="156"/>
      <c r="N868" s="156"/>
      <c r="O868" s="156"/>
      <c r="P868" s="156"/>
    </row>
    <row r="869">
      <c r="A869" s="327"/>
      <c r="B869" s="140"/>
      <c r="C869" s="140"/>
      <c r="D869" s="140"/>
      <c r="E869" s="140"/>
      <c r="F869" s="140"/>
      <c r="G869" s="140"/>
      <c r="H869" s="140"/>
      <c r="I869" s="156"/>
      <c r="J869" s="156"/>
      <c r="K869" s="156"/>
      <c r="L869" s="156"/>
      <c r="M869" s="156"/>
      <c r="N869" s="156"/>
      <c r="O869" s="156"/>
      <c r="P869" s="156"/>
    </row>
    <row r="870">
      <c r="A870" s="327"/>
      <c r="B870" s="140"/>
      <c r="C870" s="140"/>
      <c r="D870" s="140"/>
      <c r="E870" s="140"/>
      <c r="F870" s="140"/>
      <c r="G870" s="140"/>
      <c r="H870" s="140"/>
      <c r="I870" s="156"/>
      <c r="J870" s="156"/>
      <c r="K870" s="156"/>
      <c r="L870" s="156"/>
      <c r="M870" s="156"/>
      <c r="N870" s="156"/>
      <c r="O870" s="156"/>
      <c r="P870" s="156"/>
    </row>
    <row r="871">
      <c r="A871" s="327"/>
      <c r="B871" s="140"/>
      <c r="C871" s="140"/>
      <c r="D871" s="140"/>
      <c r="E871" s="140"/>
      <c r="F871" s="140"/>
      <c r="G871" s="140"/>
      <c r="H871" s="140"/>
      <c r="I871" s="156"/>
      <c r="J871" s="156"/>
      <c r="K871" s="156"/>
      <c r="L871" s="156"/>
      <c r="M871" s="156"/>
      <c r="N871" s="156"/>
      <c r="O871" s="156"/>
      <c r="P871" s="156"/>
    </row>
    <row r="872">
      <c r="A872" s="327"/>
      <c r="B872" s="140"/>
      <c r="C872" s="140"/>
      <c r="D872" s="140"/>
      <c r="E872" s="140"/>
      <c r="F872" s="140"/>
      <c r="G872" s="140"/>
      <c r="H872" s="140"/>
      <c r="I872" s="156"/>
      <c r="J872" s="156"/>
      <c r="K872" s="156"/>
      <c r="L872" s="156"/>
      <c r="M872" s="156"/>
      <c r="N872" s="156"/>
      <c r="O872" s="156"/>
      <c r="P872" s="156"/>
    </row>
    <row r="873">
      <c r="A873" s="327"/>
      <c r="B873" s="140"/>
      <c r="C873" s="140"/>
      <c r="D873" s="140"/>
      <c r="E873" s="140"/>
      <c r="F873" s="140"/>
      <c r="G873" s="140"/>
      <c r="H873" s="140"/>
      <c r="I873" s="156"/>
      <c r="J873" s="156"/>
      <c r="K873" s="156"/>
      <c r="L873" s="156"/>
      <c r="M873" s="156"/>
      <c r="N873" s="156"/>
      <c r="O873" s="156"/>
      <c r="P873" s="156"/>
    </row>
    <row r="874">
      <c r="A874" s="327"/>
      <c r="B874" s="140"/>
      <c r="C874" s="140"/>
      <c r="D874" s="140"/>
      <c r="E874" s="140"/>
      <c r="F874" s="140"/>
      <c r="G874" s="140"/>
      <c r="H874" s="140"/>
      <c r="I874" s="156"/>
      <c r="J874" s="156"/>
      <c r="K874" s="156"/>
      <c r="L874" s="156"/>
      <c r="M874" s="156"/>
      <c r="N874" s="156"/>
      <c r="O874" s="156"/>
      <c r="P874" s="156"/>
    </row>
    <row r="875">
      <c r="A875" s="327"/>
      <c r="B875" s="140"/>
      <c r="C875" s="140"/>
      <c r="D875" s="140"/>
      <c r="E875" s="140"/>
      <c r="F875" s="140"/>
      <c r="G875" s="140"/>
      <c r="H875" s="140"/>
      <c r="I875" s="156"/>
      <c r="J875" s="156"/>
      <c r="K875" s="156"/>
      <c r="L875" s="156"/>
      <c r="M875" s="156"/>
      <c r="N875" s="156"/>
      <c r="O875" s="156"/>
      <c r="P875" s="156"/>
    </row>
    <row r="876">
      <c r="A876" s="327"/>
      <c r="B876" s="140"/>
      <c r="C876" s="140"/>
      <c r="D876" s="140"/>
      <c r="E876" s="140"/>
      <c r="F876" s="140"/>
      <c r="G876" s="140"/>
      <c r="H876" s="140"/>
      <c r="I876" s="156"/>
      <c r="J876" s="156"/>
      <c r="K876" s="156"/>
      <c r="L876" s="156"/>
      <c r="M876" s="156"/>
      <c r="N876" s="156"/>
      <c r="O876" s="156"/>
      <c r="P876" s="156"/>
    </row>
    <row r="877">
      <c r="A877" s="327"/>
      <c r="B877" s="140"/>
      <c r="C877" s="140"/>
      <c r="D877" s="140"/>
      <c r="E877" s="140"/>
      <c r="F877" s="140"/>
      <c r="G877" s="140"/>
      <c r="H877" s="140"/>
      <c r="I877" s="156"/>
      <c r="J877" s="156"/>
      <c r="K877" s="156"/>
      <c r="L877" s="156"/>
      <c r="M877" s="156"/>
      <c r="N877" s="156"/>
      <c r="O877" s="156"/>
      <c r="P877" s="156"/>
    </row>
    <row r="878">
      <c r="A878" s="327"/>
      <c r="B878" s="140"/>
      <c r="C878" s="140"/>
      <c r="D878" s="140"/>
      <c r="E878" s="140"/>
      <c r="F878" s="140"/>
      <c r="G878" s="140"/>
      <c r="H878" s="140"/>
      <c r="I878" s="156"/>
      <c r="J878" s="156"/>
      <c r="K878" s="156"/>
      <c r="L878" s="156"/>
      <c r="M878" s="156"/>
      <c r="N878" s="156"/>
      <c r="O878" s="156"/>
      <c r="P878" s="156"/>
    </row>
    <row r="879">
      <c r="A879" s="327"/>
      <c r="B879" s="140"/>
      <c r="C879" s="140"/>
      <c r="D879" s="140"/>
      <c r="E879" s="140"/>
      <c r="F879" s="140"/>
      <c r="G879" s="140"/>
      <c r="H879" s="140"/>
      <c r="I879" s="156"/>
      <c r="J879" s="156"/>
      <c r="K879" s="156"/>
      <c r="L879" s="156"/>
      <c r="M879" s="156"/>
      <c r="N879" s="156"/>
      <c r="O879" s="156"/>
      <c r="P879" s="156"/>
    </row>
    <row r="880">
      <c r="A880" s="327"/>
      <c r="B880" s="140"/>
      <c r="C880" s="140"/>
      <c r="D880" s="140"/>
      <c r="E880" s="140"/>
      <c r="F880" s="140"/>
      <c r="G880" s="140"/>
      <c r="H880" s="140"/>
      <c r="I880" s="156"/>
      <c r="J880" s="156"/>
      <c r="K880" s="156"/>
      <c r="L880" s="156"/>
      <c r="M880" s="156"/>
      <c r="N880" s="156"/>
      <c r="O880" s="156"/>
      <c r="P880" s="156"/>
    </row>
    <row r="881">
      <c r="A881" s="327"/>
      <c r="B881" s="140"/>
      <c r="C881" s="140"/>
      <c r="D881" s="140"/>
      <c r="E881" s="140"/>
      <c r="F881" s="140"/>
      <c r="G881" s="140"/>
      <c r="H881" s="140"/>
      <c r="I881" s="156"/>
      <c r="J881" s="156"/>
      <c r="K881" s="156"/>
      <c r="L881" s="156"/>
      <c r="M881" s="156"/>
      <c r="N881" s="156"/>
      <c r="O881" s="156"/>
      <c r="P881" s="156"/>
    </row>
    <row r="882">
      <c r="A882" s="327"/>
      <c r="B882" s="140"/>
      <c r="C882" s="140"/>
      <c r="D882" s="140"/>
      <c r="E882" s="140"/>
      <c r="F882" s="140"/>
      <c r="G882" s="140"/>
      <c r="H882" s="140"/>
      <c r="I882" s="156"/>
      <c r="J882" s="156"/>
      <c r="K882" s="156"/>
      <c r="L882" s="156"/>
      <c r="M882" s="156"/>
      <c r="N882" s="156"/>
      <c r="O882" s="156"/>
      <c r="P882" s="156"/>
    </row>
    <row r="883">
      <c r="A883" s="327"/>
      <c r="B883" s="140"/>
      <c r="C883" s="140"/>
      <c r="D883" s="140"/>
      <c r="E883" s="140"/>
      <c r="F883" s="140"/>
      <c r="G883" s="140"/>
      <c r="H883" s="140"/>
      <c r="I883" s="156"/>
      <c r="J883" s="156"/>
      <c r="K883" s="156"/>
      <c r="L883" s="156"/>
      <c r="M883" s="156"/>
      <c r="N883" s="156"/>
      <c r="O883" s="156"/>
      <c r="P883" s="156"/>
    </row>
    <row r="884">
      <c r="A884" s="327"/>
      <c r="B884" s="140"/>
      <c r="C884" s="140"/>
      <c r="D884" s="140"/>
      <c r="E884" s="140"/>
      <c r="F884" s="140"/>
      <c r="G884" s="140"/>
      <c r="H884" s="140"/>
      <c r="I884" s="156"/>
      <c r="J884" s="156"/>
      <c r="K884" s="156"/>
      <c r="L884" s="156"/>
      <c r="M884" s="156"/>
      <c r="N884" s="156"/>
      <c r="O884" s="156"/>
      <c r="P884" s="156"/>
    </row>
    <row r="885">
      <c r="A885" s="327"/>
      <c r="B885" s="140"/>
      <c r="C885" s="140"/>
      <c r="D885" s="140"/>
      <c r="E885" s="140"/>
      <c r="F885" s="140"/>
      <c r="G885" s="140"/>
      <c r="H885" s="140"/>
      <c r="I885" s="156"/>
      <c r="J885" s="156"/>
      <c r="K885" s="156"/>
      <c r="L885" s="156"/>
      <c r="M885" s="156"/>
      <c r="N885" s="156"/>
      <c r="O885" s="156"/>
      <c r="P885" s="156"/>
    </row>
    <row r="886">
      <c r="A886" s="327"/>
      <c r="B886" s="140"/>
      <c r="C886" s="140"/>
      <c r="D886" s="140"/>
      <c r="E886" s="140"/>
      <c r="F886" s="140"/>
      <c r="G886" s="140"/>
      <c r="H886" s="140"/>
      <c r="I886" s="156"/>
      <c r="J886" s="156"/>
      <c r="K886" s="156"/>
      <c r="L886" s="156"/>
      <c r="M886" s="156"/>
      <c r="N886" s="156"/>
      <c r="O886" s="156"/>
      <c r="P886" s="156"/>
    </row>
    <row r="887">
      <c r="A887" s="327"/>
      <c r="B887" s="140"/>
      <c r="C887" s="140"/>
      <c r="D887" s="140"/>
      <c r="E887" s="140"/>
      <c r="F887" s="140"/>
      <c r="G887" s="140"/>
      <c r="H887" s="140"/>
      <c r="I887" s="156"/>
      <c r="J887" s="156"/>
      <c r="K887" s="156"/>
      <c r="L887" s="156"/>
      <c r="M887" s="156"/>
      <c r="N887" s="156"/>
      <c r="O887" s="156"/>
      <c r="P887" s="156"/>
    </row>
    <row r="888">
      <c r="A888" s="327"/>
      <c r="B888" s="140"/>
      <c r="C888" s="140"/>
      <c r="D888" s="140"/>
      <c r="E888" s="140"/>
      <c r="F888" s="140"/>
      <c r="G888" s="140"/>
      <c r="H888" s="140"/>
      <c r="I888" s="156"/>
      <c r="J888" s="156"/>
      <c r="K888" s="156"/>
      <c r="L888" s="156"/>
      <c r="M888" s="156"/>
      <c r="N888" s="156"/>
      <c r="O888" s="156"/>
      <c r="P888" s="156"/>
    </row>
    <row r="889">
      <c r="A889" s="327"/>
      <c r="B889" s="140"/>
      <c r="C889" s="140"/>
      <c r="D889" s="140"/>
      <c r="E889" s="140"/>
      <c r="F889" s="140"/>
      <c r="G889" s="140"/>
      <c r="H889" s="140"/>
      <c r="I889" s="156"/>
      <c r="J889" s="156"/>
      <c r="K889" s="156"/>
      <c r="L889" s="156"/>
      <c r="M889" s="156"/>
      <c r="N889" s="156"/>
      <c r="O889" s="156"/>
      <c r="P889" s="156"/>
    </row>
    <row r="890">
      <c r="A890" s="327"/>
      <c r="B890" s="140"/>
      <c r="C890" s="140"/>
      <c r="D890" s="140"/>
      <c r="E890" s="140"/>
      <c r="F890" s="140"/>
      <c r="G890" s="140"/>
      <c r="H890" s="140"/>
      <c r="I890" s="156"/>
      <c r="J890" s="156"/>
      <c r="K890" s="156"/>
      <c r="L890" s="156"/>
      <c r="M890" s="156"/>
      <c r="N890" s="156"/>
      <c r="O890" s="156"/>
      <c r="P890" s="156"/>
    </row>
    <row r="891">
      <c r="A891" s="327"/>
      <c r="B891" s="140"/>
      <c r="C891" s="140"/>
      <c r="D891" s="140"/>
      <c r="E891" s="140"/>
      <c r="F891" s="140"/>
      <c r="G891" s="140"/>
      <c r="H891" s="140"/>
      <c r="I891" s="156"/>
      <c r="J891" s="156"/>
      <c r="K891" s="156"/>
      <c r="L891" s="156"/>
      <c r="M891" s="156"/>
      <c r="N891" s="156"/>
      <c r="O891" s="156"/>
      <c r="P891" s="156"/>
    </row>
    <row r="892">
      <c r="A892" s="327"/>
      <c r="B892" s="140"/>
      <c r="C892" s="140"/>
      <c r="D892" s="140"/>
      <c r="E892" s="140"/>
      <c r="F892" s="140"/>
      <c r="G892" s="140"/>
      <c r="H892" s="140"/>
      <c r="I892" s="156"/>
      <c r="J892" s="156"/>
      <c r="K892" s="156"/>
      <c r="L892" s="156"/>
      <c r="M892" s="156"/>
      <c r="N892" s="156"/>
      <c r="O892" s="156"/>
      <c r="P892" s="156"/>
    </row>
    <row r="893">
      <c r="A893" s="327"/>
      <c r="B893" s="140"/>
      <c r="C893" s="140"/>
      <c r="D893" s="140"/>
      <c r="E893" s="140"/>
      <c r="F893" s="140"/>
      <c r="G893" s="140"/>
      <c r="H893" s="140"/>
      <c r="I893" s="156"/>
      <c r="J893" s="156"/>
      <c r="K893" s="156"/>
      <c r="L893" s="156"/>
      <c r="M893" s="156"/>
      <c r="N893" s="156"/>
      <c r="O893" s="156"/>
      <c r="P893" s="156"/>
    </row>
    <row r="894">
      <c r="A894" s="327"/>
      <c r="B894" s="140"/>
      <c r="C894" s="140"/>
      <c r="D894" s="140"/>
      <c r="E894" s="140"/>
      <c r="F894" s="140"/>
      <c r="G894" s="140"/>
      <c r="H894" s="140"/>
      <c r="I894" s="156"/>
      <c r="J894" s="156"/>
      <c r="K894" s="156"/>
      <c r="L894" s="156"/>
      <c r="M894" s="156"/>
      <c r="N894" s="156"/>
      <c r="O894" s="156"/>
      <c r="P894" s="156"/>
    </row>
    <row r="895">
      <c r="A895" s="327"/>
      <c r="B895" s="140"/>
      <c r="C895" s="140"/>
      <c r="D895" s="140"/>
      <c r="E895" s="140"/>
      <c r="F895" s="140"/>
      <c r="G895" s="140"/>
      <c r="H895" s="140"/>
      <c r="I895" s="156"/>
      <c r="J895" s="156"/>
      <c r="K895" s="156"/>
      <c r="L895" s="156"/>
      <c r="M895" s="156"/>
      <c r="N895" s="156"/>
      <c r="O895" s="156"/>
      <c r="P895" s="156"/>
    </row>
    <row r="896">
      <c r="A896" s="327"/>
      <c r="B896" s="140"/>
      <c r="C896" s="140"/>
      <c r="D896" s="140"/>
      <c r="E896" s="140"/>
      <c r="F896" s="140"/>
      <c r="G896" s="140"/>
      <c r="H896" s="140"/>
      <c r="I896" s="156"/>
      <c r="J896" s="156"/>
      <c r="K896" s="156"/>
      <c r="L896" s="156"/>
      <c r="M896" s="156"/>
      <c r="N896" s="156"/>
      <c r="O896" s="156"/>
      <c r="P896" s="156"/>
    </row>
    <row r="897">
      <c r="A897" s="327"/>
      <c r="B897" s="140"/>
      <c r="C897" s="140"/>
      <c r="D897" s="140"/>
      <c r="E897" s="140"/>
      <c r="F897" s="140"/>
      <c r="G897" s="140"/>
      <c r="H897" s="140"/>
      <c r="I897" s="156"/>
      <c r="J897" s="156"/>
      <c r="K897" s="156"/>
      <c r="L897" s="156"/>
      <c r="M897" s="156"/>
      <c r="N897" s="156"/>
      <c r="O897" s="156"/>
      <c r="P897" s="156"/>
    </row>
    <row r="898">
      <c r="A898" s="327"/>
      <c r="B898" s="140"/>
      <c r="C898" s="140"/>
      <c r="D898" s="140"/>
      <c r="E898" s="140"/>
      <c r="F898" s="140"/>
      <c r="G898" s="140"/>
      <c r="H898" s="140"/>
      <c r="I898" s="156"/>
      <c r="J898" s="156"/>
      <c r="K898" s="156"/>
      <c r="L898" s="156"/>
      <c r="M898" s="156"/>
      <c r="N898" s="156"/>
      <c r="O898" s="156"/>
      <c r="P898" s="156"/>
    </row>
    <row r="899">
      <c r="A899" s="327"/>
      <c r="B899" s="140"/>
      <c r="C899" s="140"/>
      <c r="D899" s="140"/>
      <c r="E899" s="140"/>
      <c r="F899" s="140"/>
      <c r="G899" s="140"/>
      <c r="H899" s="140"/>
      <c r="I899" s="156"/>
      <c r="J899" s="156"/>
      <c r="K899" s="156"/>
      <c r="L899" s="156"/>
      <c r="M899" s="156"/>
      <c r="N899" s="156"/>
      <c r="O899" s="156"/>
      <c r="P899" s="156"/>
    </row>
    <row r="900">
      <c r="A900" s="327"/>
      <c r="B900" s="140"/>
      <c r="C900" s="140"/>
      <c r="D900" s="140"/>
      <c r="E900" s="140"/>
      <c r="F900" s="140"/>
      <c r="G900" s="140"/>
      <c r="H900" s="140"/>
      <c r="I900" s="156"/>
      <c r="J900" s="156"/>
      <c r="K900" s="156"/>
      <c r="L900" s="156"/>
      <c r="M900" s="156"/>
      <c r="N900" s="156"/>
      <c r="O900" s="156"/>
      <c r="P900" s="156"/>
    </row>
    <row r="901">
      <c r="A901" s="327"/>
      <c r="B901" s="140"/>
      <c r="C901" s="140"/>
      <c r="D901" s="140"/>
      <c r="E901" s="140"/>
      <c r="F901" s="140"/>
      <c r="G901" s="140"/>
      <c r="H901" s="140"/>
      <c r="I901" s="156"/>
      <c r="J901" s="156"/>
      <c r="K901" s="156"/>
      <c r="L901" s="156"/>
      <c r="M901" s="156"/>
      <c r="N901" s="156"/>
      <c r="O901" s="156"/>
      <c r="P901" s="156"/>
    </row>
    <row r="902">
      <c r="A902" s="327"/>
      <c r="B902" s="140"/>
      <c r="C902" s="140"/>
      <c r="D902" s="140"/>
      <c r="E902" s="140"/>
      <c r="F902" s="140"/>
      <c r="G902" s="140"/>
      <c r="H902" s="140"/>
      <c r="I902" s="156"/>
      <c r="J902" s="156"/>
      <c r="K902" s="156"/>
      <c r="L902" s="156"/>
      <c r="M902" s="156"/>
      <c r="N902" s="156"/>
      <c r="O902" s="156"/>
      <c r="P902" s="156"/>
    </row>
    <row r="903">
      <c r="A903" s="327"/>
      <c r="B903" s="140"/>
      <c r="C903" s="140"/>
      <c r="D903" s="140"/>
      <c r="E903" s="140"/>
      <c r="F903" s="140"/>
      <c r="G903" s="140"/>
      <c r="H903" s="140"/>
      <c r="I903" s="156"/>
      <c r="J903" s="156"/>
      <c r="K903" s="156"/>
      <c r="L903" s="156"/>
      <c r="M903" s="156"/>
      <c r="N903" s="156"/>
      <c r="O903" s="156"/>
      <c r="P903" s="156"/>
    </row>
    <row r="904">
      <c r="A904" s="327"/>
      <c r="B904" s="140"/>
      <c r="C904" s="140"/>
      <c r="D904" s="140"/>
      <c r="E904" s="140"/>
      <c r="F904" s="140"/>
      <c r="G904" s="140"/>
      <c r="H904" s="140"/>
      <c r="I904" s="156"/>
      <c r="J904" s="156"/>
      <c r="K904" s="156"/>
      <c r="L904" s="156"/>
      <c r="M904" s="156"/>
      <c r="N904" s="156"/>
      <c r="O904" s="156"/>
      <c r="P904" s="156"/>
    </row>
    <row r="905">
      <c r="A905" s="327"/>
      <c r="B905" s="140"/>
      <c r="C905" s="140"/>
      <c r="D905" s="140"/>
      <c r="E905" s="140"/>
      <c r="F905" s="140"/>
      <c r="G905" s="140"/>
      <c r="H905" s="140"/>
      <c r="I905" s="156"/>
      <c r="J905" s="156"/>
      <c r="K905" s="156"/>
      <c r="L905" s="156"/>
      <c r="M905" s="156"/>
      <c r="N905" s="156"/>
      <c r="O905" s="156"/>
      <c r="P905" s="156"/>
    </row>
    <row r="906">
      <c r="A906" s="327"/>
      <c r="B906" s="140"/>
      <c r="C906" s="140"/>
      <c r="D906" s="140"/>
      <c r="E906" s="140"/>
      <c r="F906" s="140"/>
      <c r="G906" s="140"/>
      <c r="H906" s="140"/>
      <c r="I906" s="156"/>
      <c r="J906" s="156"/>
      <c r="K906" s="156"/>
      <c r="L906" s="156"/>
      <c r="M906" s="156"/>
      <c r="N906" s="156"/>
      <c r="O906" s="156"/>
      <c r="P906" s="156"/>
    </row>
    <row r="907">
      <c r="A907" s="327"/>
      <c r="B907" s="140"/>
      <c r="C907" s="140"/>
      <c r="D907" s="140"/>
      <c r="E907" s="140"/>
      <c r="F907" s="140"/>
      <c r="G907" s="140"/>
      <c r="H907" s="140"/>
      <c r="I907" s="156"/>
      <c r="J907" s="156"/>
      <c r="K907" s="156"/>
      <c r="L907" s="156"/>
      <c r="M907" s="156"/>
      <c r="N907" s="156"/>
      <c r="O907" s="156"/>
      <c r="P907" s="156"/>
    </row>
    <row r="908">
      <c r="A908" s="327"/>
      <c r="B908" s="140"/>
      <c r="C908" s="140"/>
      <c r="D908" s="140"/>
      <c r="E908" s="140"/>
      <c r="F908" s="140"/>
      <c r="G908" s="140"/>
      <c r="H908" s="140"/>
      <c r="I908" s="156"/>
      <c r="J908" s="156"/>
      <c r="K908" s="156"/>
      <c r="L908" s="156"/>
      <c r="M908" s="156"/>
      <c r="N908" s="156"/>
      <c r="O908" s="156"/>
      <c r="P908" s="156"/>
    </row>
    <row r="909">
      <c r="A909" s="327"/>
      <c r="B909" s="140"/>
      <c r="C909" s="140"/>
      <c r="D909" s="140"/>
      <c r="E909" s="140"/>
      <c r="F909" s="140"/>
      <c r="G909" s="140"/>
      <c r="H909" s="140"/>
      <c r="I909" s="156"/>
      <c r="J909" s="156"/>
      <c r="K909" s="156"/>
      <c r="L909" s="156"/>
      <c r="M909" s="156"/>
      <c r="N909" s="156"/>
      <c r="O909" s="156"/>
      <c r="P909" s="156"/>
    </row>
    <row r="910">
      <c r="A910" s="327"/>
      <c r="B910" s="140"/>
      <c r="C910" s="140"/>
      <c r="D910" s="140"/>
      <c r="E910" s="140"/>
      <c r="F910" s="140"/>
      <c r="G910" s="140"/>
      <c r="H910" s="140"/>
      <c r="I910" s="156"/>
      <c r="J910" s="156"/>
      <c r="K910" s="156"/>
      <c r="L910" s="156"/>
      <c r="M910" s="156"/>
      <c r="N910" s="156"/>
      <c r="O910" s="156"/>
      <c r="P910" s="156"/>
    </row>
    <row r="911">
      <c r="A911" s="327"/>
      <c r="B911" s="140"/>
      <c r="C911" s="140"/>
      <c r="D911" s="140"/>
      <c r="E911" s="140"/>
      <c r="F911" s="140"/>
      <c r="G911" s="140"/>
      <c r="H911" s="140"/>
      <c r="I911" s="156"/>
      <c r="J911" s="156"/>
      <c r="K911" s="156"/>
      <c r="L911" s="156"/>
      <c r="M911" s="156"/>
      <c r="N911" s="156"/>
      <c r="O911" s="156"/>
      <c r="P911" s="156"/>
    </row>
    <row r="912">
      <c r="A912" s="327"/>
      <c r="B912" s="140"/>
      <c r="C912" s="140"/>
      <c r="D912" s="140"/>
      <c r="E912" s="140"/>
      <c r="F912" s="140"/>
      <c r="G912" s="140"/>
      <c r="H912" s="140"/>
      <c r="I912" s="156"/>
      <c r="J912" s="156"/>
      <c r="K912" s="156"/>
      <c r="L912" s="156"/>
      <c r="M912" s="156"/>
      <c r="N912" s="156"/>
      <c r="O912" s="156"/>
      <c r="P912" s="156"/>
    </row>
    <row r="913">
      <c r="A913" s="327"/>
      <c r="B913" s="140"/>
      <c r="C913" s="140"/>
      <c r="D913" s="140"/>
      <c r="E913" s="140"/>
      <c r="F913" s="140"/>
      <c r="G913" s="140"/>
      <c r="H913" s="140"/>
      <c r="I913" s="156"/>
      <c r="J913" s="156"/>
      <c r="K913" s="156"/>
      <c r="L913" s="156"/>
      <c r="M913" s="156"/>
      <c r="N913" s="156"/>
      <c r="O913" s="156"/>
      <c r="P913" s="156"/>
    </row>
    <row r="914">
      <c r="A914" s="327"/>
      <c r="B914" s="140"/>
      <c r="C914" s="140"/>
      <c r="D914" s="140"/>
      <c r="E914" s="140"/>
      <c r="F914" s="140"/>
      <c r="G914" s="140"/>
      <c r="H914" s="140"/>
      <c r="I914" s="156"/>
      <c r="J914" s="156"/>
      <c r="K914" s="156"/>
      <c r="L914" s="156"/>
      <c r="M914" s="156"/>
      <c r="N914" s="156"/>
      <c r="O914" s="156"/>
      <c r="P914" s="156"/>
    </row>
    <row r="915">
      <c r="A915" s="327"/>
      <c r="B915" s="140"/>
      <c r="C915" s="140"/>
      <c r="D915" s="140"/>
      <c r="E915" s="140"/>
      <c r="F915" s="140"/>
      <c r="G915" s="140"/>
      <c r="H915" s="140"/>
      <c r="I915" s="156"/>
      <c r="J915" s="156"/>
      <c r="K915" s="156"/>
      <c r="L915" s="156"/>
      <c r="M915" s="156"/>
      <c r="N915" s="156"/>
      <c r="O915" s="156"/>
      <c r="P915" s="156"/>
    </row>
    <row r="916">
      <c r="A916" s="327"/>
      <c r="B916" s="140"/>
      <c r="C916" s="140"/>
      <c r="D916" s="140"/>
      <c r="E916" s="140"/>
      <c r="F916" s="140"/>
      <c r="G916" s="140"/>
      <c r="H916" s="140"/>
      <c r="I916" s="156"/>
      <c r="J916" s="156"/>
      <c r="K916" s="156"/>
      <c r="L916" s="156"/>
      <c r="M916" s="156"/>
      <c r="N916" s="156"/>
      <c r="O916" s="156"/>
      <c r="P916" s="156"/>
    </row>
    <row r="917">
      <c r="A917" s="327"/>
      <c r="B917" s="140"/>
      <c r="C917" s="140"/>
      <c r="D917" s="140"/>
      <c r="E917" s="140"/>
      <c r="F917" s="140"/>
      <c r="G917" s="140"/>
      <c r="H917" s="140"/>
      <c r="I917" s="156"/>
      <c r="J917" s="156"/>
      <c r="K917" s="156"/>
      <c r="L917" s="156"/>
      <c r="M917" s="156"/>
      <c r="N917" s="156"/>
      <c r="O917" s="156"/>
      <c r="P917" s="156"/>
    </row>
    <row r="918">
      <c r="A918" s="327"/>
      <c r="B918" s="140"/>
      <c r="C918" s="140"/>
      <c r="D918" s="140"/>
      <c r="E918" s="140"/>
      <c r="F918" s="140"/>
      <c r="G918" s="140"/>
      <c r="H918" s="140"/>
      <c r="I918" s="156"/>
      <c r="J918" s="156"/>
      <c r="K918" s="156"/>
      <c r="L918" s="156"/>
      <c r="M918" s="156"/>
      <c r="N918" s="156"/>
      <c r="O918" s="156"/>
      <c r="P918" s="156"/>
    </row>
    <row r="919">
      <c r="A919" s="327"/>
      <c r="B919" s="140"/>
      <c r="C919" s="140"/>
      <c r="D919" s="140"/>
      <c r="E919" s="140"/>
      <c r="F919" s="140"/>
      <c r="G919" s="140"/>
      <c r="H919" s="140"/>
      <c r="I919" s="156"/>
      <c r="J919" s="156"/>
      <c r="K919" s="156"/>
      <c r="L919" s="156"/>
      <c r="M919" s="156"/>
      <c r="N919" s="156"/>
      <c r="O919" s="156"/>
      <c r="P919" s="156"/>
    </row>
    <row r="920">
      <c r="A920" s="327"/>
      <c r="B920" s="140"/>
      <c r="C920" s="140"/>
      <c r="D920" s="140"/>
      <c r="E920" s="140"/>
      <c r="F920" s="140"/>
      <c r="G920" s="140"/>
      <c r="H920" s="140"/>
      <c r="I920" s="156"/>
      <c r="J920" s="156"/>
      <c r="K920" s="156"/>
      <c r="L920" s="156"/>
      <c r="M920" s="156"/>
      <c r="N920" s="156"/>
      <c r="O920" s="156"/>
      <c r="P920" s="156"/>
    </row>
    <row r="921">
      <c r="A921" s="327"/>
      <c r="B921" s="140"/>
      <c r="C921" s="140"/>
      <c r="D921" s="140"/>
      <c r="E921" s="140"/>
      <c r="F921" s="140"/>
      <c r="G921" s="140"/>
      <c r="H921" s="140"/>
      <c r="I921" s="156"/>
      <c r="J921" s="156"/>
      <c r="K921" s="156"/>
      <c r="L921" s="156"/>
      <c r="M921" s="156"/>
      <c r="N921" s="156"/>
      <c r="O921" s="156"/>
      <c r="P921" s="156"/>
    </row>
    <row r="922">
      <c r="A922" s="327"/>
      <c r="B922" s="140"/>
      <c r="C922" s="140"/>
      <c r="D922" s="140"/>
      <c r="E922" s="140"/>
      <c r="F922" s="140"/>
      <c r="G922" s="140"/>
      <c r="H922" s="140"/>
      <c r="I922" s="156"/>
      <c r="J922" s="156"/>
      <c r="K922" s="156"/>
      <c r="L922" s="156"/>
      <c r="M922" s="156"/>
      <c r="N922" s="156"/>
      <c r="O922" s="156"/>
      <c r="P922" s="156"/>
    </row>
    <row r="923">
      <c r="A923" s="327"/>
      <c r="B923" s="140"/>
      <c r="C923" s="140"/>
      <c r="D923" s="140"/>
      <c r="E923" s="140"/>
      <c r="F923" s="140"/>
      <c r="G923" s="140"/>
      <c r="H923" s="140"/>
      <c r="I923" s="156"/>
      <c r="J923" s="156"/>
      <c r="K923" s="156"/>
      <c r="L923" s="156"/>
      <c r="M923" s="156"/>
      <c r="N923" s="156"/>
      <c r="O923" s="156"/>
      <c r="P923" s="156"/>
    </row>
    <row r="924">
      <c r="A924" s="327"/>
      <c r="B924" s="140"/>
      <c r="C924" s="140"/>
      <c r="D924" s="140"/>
      <c r="E924" s="140"/>
      <c r="F924" s="140"/>
      <c r="G924" s="140"/>
      <c r="H924" s="140"/>
      <c r="I924" s="156"/>
      <c r="J924" s="156"/>
      <c r="K924" s="156"/>
      <c r="L924" s="156"/>
      <c r="M924" s="156"/>
      <c r="N924" s="156"/>
      <c r="O924" s="156"/>
      <c r="P924" s="156"/>
    </row>
    <row r="925">
      <c r="A925" s="327"/>
      <c r="B925" s="140"/>
      <c r="C925" s="140"/>
      <c r="D925" s="140"/>
      <c r="E925" s="140"/>
      <c r="F925" s="140"/>
      <c r="G925" s="140"/>
      <c r="H925" s="140"/>
      <c r="I925" s="156"/>
      <c r="J925" s="156"/>
      <c r="K925" s="156"/>
      <c r="L925" s="156"/>
      <c r="M925" s="156"/>
      <c r="N925" s="156"/>
      <c r="O925" s="156"/>
      <c r="P925" s="156"/>
    </row>
    <row r="926">
      <c r="A926" s="327"/>
      <c r="B926" s="140"/>
      <c r="C926" s="140"/>
      <c r="D926" s="140"/>
      <c r="E926" s="140"/>
      <c r="F926" s="140"/>
      <c r="G926" s="140"/>
      <c r="H926" s="140"/>
      <c r="I926" s="156"/>
      <c r="J926" s="156"/>
      <c r="K926" s="156"/>
      <c r="L926" s="156"/>
      <c r="M926" s="156"/>
      <c r="N926" s="156"/>
      <c r="O926" s="156"/>
      <c r="P926" s="156"/>
    </row>
    <row r="927">
      <c r="A927" s="327"/>
      <c r="B927" s="140"/>
      <c r="C927" s="140"/>
      <c r="D927" s="140"/>
      <c r="E927" s="140"/>
      <c r="F927" s="140"/>
      <c r="G927" s="140"/>
      <c r="H927" s="140"/>
      <c r="I927" s="156"/>
      <c r="J927" s="156"/>
      <c r="K927" s="156"/>
      <c r="L927" s="156"/>
      <c r="M927" s="156"/>
      <c r="N927" s="156"/>
      <c r="O927" s="156"/>
      <c r="P927" s="156"/>
    </row>
    <row r="928">
      <c r="A928" s="327"/>
      <c r="B928" s="140"/>
      <c r="C928" s="140"/>
      <c r="D928" s="140"/>
      <c r="E928" s="140"/>
      <c r="F928" s="140"/>
      <c r="G928" s="140"/>
      <c r="H928" s="140"/>
      <c r="I928" s="156"/>
      <c r="J928" s="156"/>
      <c r="K928" s="156"/>
      <c r="L928" s="156"/>
      <c r="M928" s="156"/>
      <c r="N928" s="156"/>
      <c r="O928" s="156"/>
      <c r="P928" s="156"/>
    </row>
    <row r="929">
      <c r="A929" s="327"/>
      <c r="B929" s="140"/>
      <c r="C929" s="140"/>
      <c r="D929" s="140"/>
      <c r="E929" s="140"/>
      <c r="F929" s="140"/>
      <c r="G929" s="140"/>
      <c r="H929" s="140"/>
      <c r="I929" s="156"/>
      <c r="J929" s="156"/>
      <c r="K929" s="156"/>
      <c r="L929" s="156"/>
      <c r="M929" s="156"/>
      <c r="N929" s="156"/>
      <c r="O929" s="156"/>
      <c r="P929" s="156"/>
    </row>
    <row r="930">
      <c r="A930" s="327"/>
      <c r="B930" s="140"/>
      <c r="C930" s="140"/>
      <c r="D930" s="140"/>
      <c r="E930" s="140"/>
      <c r="F930" s="140"/>
      <c r="G930" s="140"/>
      <c r="H930" s="140"/>
      <c r="I930" s="156"/>
      <c r="J930" s="156"/>
      <c r="K930" s="156"/>
      <c r="L930" s="156"/>
      <c r="M930" s="156"/>
      <c r="N930" s="156"/>
      <c r="O930" s="156"/>
      <c r="P930" s="156"/>
    </row>
    <row r="931">
      <c r="A931" s="327"/>
      <c r="B931" s="140"/>
      <c r="C931" s="140"/>
      <c r="D931" s="140"/>
      <c r="E931" s="140"/>
      <c r="F931" s="140"/>
      <c r="G931" s="140"/>
      <c r="H931" s="140"/>
      <c r="I931" s="156"/>
      <c r="J931" s="156"/>
      <c r="K931" s="156"/>
      <c r="L931" s="156"/>
      <c r="M931" s="156"/>
      <c r="N931" s="156"/>
      <c r="O931" s="156"/>
      <c r="P931" s="156"/>
    </row>
    <row r="932">
      <c r="A932" s="327"/>
      <c r="B932" s="140"/>
      <c r="C932" s="140"/>
      <c r="D932" s="140"/>
      <c r="E932" s="140"/>
      <c r="F932" s="140"/>
      <c r="G932" s="140"/>
      <c r="H932" s="140"/>
      <c r="I932" s="156"/>
      <c r="J932" s="156"/>
      <c r="K932" s="156"/>
      <c r="L932" s="156"/>
      <c r="M932" s="156"/>
      <c r="N932" s="156"/>
      <c r="O932" s="156"/>
      <c r="P932" s="156"/>
    </row>
    <row r="933">
      <c r="A933" s="327"/>
      <c r="B933" s="140"/>
      <c r="C933" s="140"/>
      <c r="D933" s="140"/>
      <c r="E933" s="140"/>
      <c r="F933" s="140"/>
      <c r="G933" s="140"/>
      <c r="H933" s="140"/>
      <c r="I933" s="156"/>
      <c r="J933" s="156"/>
      <c r="K933" s="156"/>
      <c r="L933" s="156"/>
      <c r="M933" s="156"/>
      <c r="N933" s="156"/>
      <c r="O933" s="156"/>
      <c r="P933" s="156"/>
    </row>
    <row r="934">
      <c r="A934" s="327"/>
      <c r="B934" s="140"/>
      <c r="C934" s="140"/>
      <c r="D934" s="140"/>
      <c r="E934" s="140"/>
      <c r="F934" s="140"/>
      <c r="G934" s="140"/>
      <c r="H934" s="140"/>
      <c r="I934" s="156"/>
      <c r="J934" s="156"/>
      <c r="K934" s="156"/>
      <c r="L934" s="156"/>
      <c r="M934" s="156"/>
      <c r="N934" s="156"/>
      <c r="O934" s="156"/>
      <c r="P934" s="156"/>
    </row>
    <row r="935">
      <c r="A935" s="327"/>
      <c r="B935" s="140"/>
      <c r="C935" s="140"/>
      <c r="D935" s="140"/>
      <c r="E935" s="140"/>
      <c r="F935" s="140"/>
      <c r="G935" s="140"/>
      <c r="H935" s="140"/>
      <c r="I935" s="156"/>
      <c r="J935" s="156"/>
      <c r="K935" s="156"/>
      <c r="L935" s="156"/>
      <c r="M935" s="156"/>
      <c r="N935" s="156"/>
      <c r="O935" s="156"/>
      <c r="P935" s="156"/>
    </row>
    <row r="936">
      <c r="A936" s="327"/>
      <c r="B936" s="140"/>
      <c r="C936" s="140"/>
      <c r="D936" s="140"/>
      <c r="E936" s="140"/>
      <c r="F936" s="140"/>
      <c r="G936" s="140"/>
      <c r="H936" s="140"/>
      <c r="I936" s="156"/>
      <c r="J936" s="156"/>
      <c r="K936" s="156"/>
      <c r="L936" s="156"/>
      <c r="M936" s="156"/>
      <c r="N936" s="156"/>
      <c r="O936" s="156"/>
      <c r="P936" s="156"/>
    </row>
    <row r="937">
      <c r="A937" s="327"/>
      <c r="B937" s="140"/>
      <c r="C937" s="140"/>
      <c r="D937" s="140"/>
      <c r="E937" s="140"/>
      <c r="F937" s="140"/>
      <c r="G937" s="140"/>
      <c r="H937" s="140"/>
      <c r="I937" s="156"/>
      <c r="J937" s="156"/>
      <c r="K937" s="156"/>
      <c r="L937" s="156"/>
      <c r="M937" s="156"/>
      <c r="N937" s="156"/>
      <c r="O937" s="156"/>
      <c r="P937" s="156"/>
    </row>
    <row r="938">
      <c r="A938" s="327"/>
      <c r="B938" s="140"/>
      <c r="C938" s="140"/>
      <c r="D938" s="140"/>
      <c r="E938" s="140"/>
      <c r="F938" s="140"/>
      <c r="G938" s="140"/>
      <c r="H938" s="140"/>
      <c r="I938" s="156"/>
      <c r="J938" s="156"/>
      <c r="K938" s="156"/>
      <c r="L938" s="156"/>
      <c r="M938" s="156"/>
      <c r="N938" s="156"/>
      <c r="O938" s="156"/>
      <c r="P938" s="156"/>
    </row>
    <row r="939">
      <c r="A939" s="327"/>
      <c r="B939" s="140"/>
      <c r="C939" s="140"/>
      <c r="D939" s="140"/>
      <c r="E939" s="140"/>
      <c r="F939" s="140"/>
      <c r="G939" s="140"/>
      <c r="H939" s="140"/>
      <c r="I939" s="156"/>
      <c r="J939" s="156"/>
      <c r="K939" s="156"/>
      <c r="L939" s="156"/>
      <c r="M939" s="156"/>
      <c r="N939" s="156"/>
      <c r="O939" s="156"/>
      <c r="P939" s="156"/>
    </row>
    <row r="940">
      <c r="A940" s="327"/>
      <c r="B940" s="140"/>
      <c r="C940" s="140"/>
      <c r="D940" s="140"/>
      <c r="E940" s="140"/>
      <c r="F940" s="140"/>
      <c r="G940" s="140"/>
      <c r="H940" s="140"/>
      <c r="I940" s="156"/>
      <c r="J940" s="156"/>
      <c r="K940" s="156"/>
      <c r="L940" s="156"/>
      <c r="M940" s="156"/>
      <c r="N940" s="156"/>
      <c r="O940" s="156"/>
      <c r="P940" s="156"/>
    </row>
    <row r="941">
      <c r="A941" s="327"/>
      <c r="B941" s="140"/>
      <c r="C941" s="140"/>
      <c r="D941" s="140"/>
      <c r="E941" s="140"/>
      <c r="F941" s="140"/>
      <c r="G941" s="140"/>
      <c r="H941" s="140"/>
      <c r="I941" s="156"/>
      <c r="J941" s="156"/>
      <c r="K941" s="156"/>
      <c r="L941" s="156"/>
      <c r="M941" s="156"/>
      <c r="N941" s="156"/>
      <c r="O941" s="156"/>
      <c r="P941" s="156"/>
    </row>
    <row r="942">
      <c r="A942" s="327"/>
      <c r="B942" s="140"/>
      <c r="C942" s="140"/>
      <c r="D942" s="140"/>
      <c r="E942" s="140"/>
      <c r="F942" s="140"/>
      <c r="G942" s="140"/>
      <c r="H942" s="140"/>
      <c r="I942" s="156"/>
      <c r="J942" s="156"/>
      <c r="K942" s="156"/>
      <c r="L942" s="156"/>
      <c r="M942" s="156"/>
      <c r="N942" s="156"/>
      <c r="O942" s="156"/>
      <c r="P942" s="156"/>
    </row>
    <row r="943">
      <c r="A943" s="327"/>
      <c r="B943" s="140"/>
      <c r="C943" s="140"/>
      <c r="D943" s="140"/>
      <c r="E943" s="140"/>
      <c r="F943" s="140"/>
      <c r="G943" s="140"/>
      <c r="H943" s="140"/>
      <c r="I943" s="156"/>
      <c r="J943" s="156"/>
      <c r="K943" s="156"/>
      <c r="L943" s="156"/>
      <c r="M943" s="156"/>
      <c r="N943" s="156"/>
      <c r="O943" s="156"/>
      <c r="P943" s="156"/>
    </row>
    <row r="944">
      <c r="A944" s="327"/>
      <c r="B944" s="140"/>
      <c r="C944" s="140"/>
      <c r="D944" s="140"/>
      <c r="E944" s="140"/>
      <c r="F944" s="140"/>
      <c r="G944" s="140"/>
      <c r="H944" s="140"/>
      <c r="I944" s="156"/>
      <c r="J944" s="156"/>
      <c r="K944" s="156"/>
      <c r="L944" s="156"/>
      <c r="M944" s="156"/>
      <c r="N944" s="156"/>
      <c r="O944" s="156"/>
      <c r="P944" s="156"/>
    </row>
    <row r="945">
      <c r="A945" s="327"/>
      <c r="B945" s="140"/>
      <c r="C945" s="140"/>
      <c r="D945" s="140"/>
      <c r="E945" s="140"/>
      <c r="F945" s="140"/>
      <c r="G945" s="140"/>
      <c r="H945" s="140"/>
      <c r="I945" s="156"/>
      <c r="J945" s="156"/>
      <c r="K945" s="156"/>
      <c r="L945" s="156"/>
      <c r="M945" s="156"/>
      <c r="N945" s="156"/>
      <c r="O945" s="156"/>
      <c r="P945" s="156"/>
    </row>
    <row r="946">
      <c r="A946" s="327"/>
      <c r="B946" s="140"/>
      <c r="C946" s="140"/>
      <c r="D946" s="140"/>
      <c r="E946" s="140"/>
      <c r="F946" s="140"/>
      <c r="G946" s="140"/>
      <c r="H946" s="140"/>
      <c r="I946" s="156"/>
      <c r="J946" s="156"/>
      <c r="K946" s="156"/>
      <c r="L946" s="156"/>
      <c r="M946" s="156"/>
      <c r="N946" s="156"/>
      <c r="O946" s="156"/>
      <c r="P946" s="156"/>
    </row>
    <row r="947">
      <c r="A947" s="327"/>
      <c r="B947" s="140"/>
      <c r="C947" s="140"/>
      <c r="D947" s="140"/>
      <c r="E947" s="140"/>
      <c r="F947" s="140"/>
      <c r="G947" s="140"/>
      <c r="H947" s="140"/>
      <c r="I947" s="156"/>
      <c r="J947" s="156"/>
      <c r="K947" s="156"/>
      <c r="L947" s="156"/>
      <c r="M947" s="156"/>
      <c r="N947" s="156"/>
      <c r="O947" s="156"/>
      <c r="P947" s="156"/>
    </row>
    <row r="948">
      <c r="A948" s="327"/>
      <c r="B948" s="140"/>
      <c r="C948" s="140"/>
      <c r="D948" s="140"/>
      <c r="E948" s="140"/>
      <c r="F948" s="140"/>
      <c r="G948" s="140"/>
      <c r="H948" s="140"/>
      <c r="I948" s="156"/>
      <c r="J948" s="156"/>
      <c r="K948" s="156"/>
      <c r="L948" s="156"/>
      <c r="M948" s="156"/>
      <c r="N948" s="156"/>
      <c r="O948" s="156"/>
      <c r="P948" s="156"/>
    </row>
    <row r="949">
      <c r="A949" s="327"/>
      <c r="B949" s="140"/>
      <c r="C949" s="140"/>
      <c r="D949" s="140"/>
      <c r="E949" s="140"/>
      <c r="F949" s="140"/>
      <c r="G949" s="140"/>
      <c r="H949" s="140"/>
      <c r="I949" s="156"/>
      <c r="J949" s="156"/>
      <c r="K949" s="156"/>
      <c r="L949" s="156"/>
      <c r="M949" s="156"/>
      <c r="N949" s="156"/>
      <c r="O949" s="156"/>
      <c r="P949" s="156"/>
    </row>
    <row r="950">
      <c r="A950" s="327"/>
      <c r="B950" s="140"/>
      <c r="C950" s="140"/>
      <c r="D950" s="140"/>
      <c r="E950" s="140"/>
      <c r="F950" s="140"/>
      <c r="G950" s="140"/>
      <c r="H950" s="140"/>
      <c r="I950" s="156"/>
      <c r="J950" s="156"/>
      <c r="K950" s="156"/>
      <c r="L950" s="156"/>
      <c r="M950" s="156"/>
      <c r="N950" s="156"/>
      <c r="O950" s="156"/>
      <c r="P950" s="156"/>
    </row>
    <row r="951">
      <c r="A951" s="327"/>
      <c r="B951" s="140"/>
      <c r="C951" s="140"/>
      <c r="D951" s="140"/>
      <c r="E951" s="140"/>
      <c r="F951" s="140"/>
      <c r="G951" s="140"/>
      <c r="H951" s="140"/>
      <c r="I951" s="156"/>
      <c r="J951" s="156"/>
      <c r="K951" s="156"/>
      <c r="L951" s="156"/>
      <c r="M951" s="156"/>
      <c r="N951" s="156"/>
      <c r="O951" s="156"/>
      <c r="P951" s="156"/>
    </row>
    <row r="952">
      <c r="A952" s="327"/>
      <c r="B952" s="140"/>
      <c r="C952" s="140"/>
      <c r="D952" s="140"/>
      <c r="E952" s="140"/>
      <c r="F952" s="140"/>
      <c r="G952" s="140"/>
      <c r="H952" s="140"/>
      <c r="I952" s="156"/>
      <c r="J952" s="156"/>
      <c r="K952" s="156"/>
      <c r="L952" s="156"/>
      <c r="M952" s="156"/>
      <c r="N952" s="156"/>
      <c r="O952" s="156"/>
      <c r="P952" s="156"/>
    </row>
    <row r="953">
      <c r="A953" s="327"/>
      <c r="B953" s="140"/>
      <c r="C953" s="140"/>
      <c r="D953" s="140"/>
      <c r="E953" s="140"/>
      <c r="F953" s="140"/>
      <c r="G953" s="140"/>
      <c r="H953" s="140"/>
      <c r="I953" s="156"/>
      <c r="J953" s="156"/>
      <c r="K953" s="156"/>
      <c r="L953" s="156"/>
      <c r="M953" s="156"/>
      <c r="N953" s="156"/>
      <c r="O953" s="156"/>
      <c r="P953" s="156"/>
    </row>
    <row r="954">
      <c r="A954" s="327"/>
      <c r="B954" s="140"/>
      <c r="C954" s="140"/>
      <c r="D954" s="140"/>
      <c r="E954" s="140"/>
      <c r="F954" s="140"/>
      <c r="G954" s="140"/>
      <c r="H954" s="140"/>
      <c r="I954" s="156"/>
      <c r="J954" s="156"/>
      <c r="K954" s="156"/>
      <c r="L954" s="156"/>
      <c r="M954" s="156"/>
      <c r="N954" s="156"/>
      <c r="O954" s="156"/>
      <c r="P954" s="156"/>
    </row>
    <row r="955">
      <c r="A955" s="327"/>
      <c r="B955" s="140"/>
      <c r="C955" s="140"/>
      <c r="D955" s="140"/>
      <c r="E955" s="140"/>
      <c r="F955" s="140"/>
      <c r="G955" s="140"/>
      <c r="H955" s="140"/>
      <c r="I955" s="156"/>
      <c r="J955" s="156"/>
      <c r="K955" s="156"/>
      <c r="L955" s="156"/>
      <c r="M955" s="156"/>
      <c r="N955" s="156"/>
      <c r="O955" s="156"/>
      <c r="P955" s="156"/>
    </row>
    <row r="956">
      <c r="A956" s="327"/>
      <c r="B956" s="140"/>
      <c r="C956" s="140"/>
      <c r="D956" s="140"/>
      <c r="E956" s="140"/>
      <c r="F956" s="140"/>
      <c r="G956" s="140"/>
      <c r="H956" s="140"/>
      <c r="I956" s="156"/>
      <c r="J956" s="156"/>
      <c r="K956" s="156"/>
      <c r="L956" s="156"/>
      <c r="M956" s="156"/>
      <c r="N956" s="156"/>
      <c r="O956" s="156"/>
      <c r="P956" s="156"/>
    </row>
    <row r="957">
      <c r="A957" s="327"/>
      <c r="B957" s="140"/>
      <c r="C957" s="140"/>
      <c r="D957" s="140"/>
      <c r="E957" s="140"/>
      <c r="F957" s="140"/>
      <c r="G957" s="140"/>
      <c r="H957" s="140"/>
      <c r="I957" s="156"/>
      <c r="J957" s="156"/>
      <c r="K957" s="156"/>
      <c r="L957" s="156"/>
      <c r="M957" s="156"/>
      <c r="N957" s="156"/>
      <c r="O957" s="156"/>
      <c r="P957" s="156"/>
    </row>
    <row r="958">
      <c r="A958" s="327"/>
      <c r="B958" s="140"/>
      <c r="C958" s="140"/>
      <c r="D958" s="140"/>
      <c r="E958" s="140"/>
      <c r="F958" s="140"/>
      <c r="G958" s="140"/>
      <c r="H958" s="140"/>
      <c r="I958" s="156"/>
      <c r="J958" s="156"/>
      <c r="K958" s="156"/>
      <c r="L958" s="156"/>
      <c r="M958" s="156"/>
      <c r="N958" s="156"/>
      <c r="O958" s="156"/>
      <c r="P958" s="156"/>
    </row>
    <row r="959">
      <c r="A959" s="327"/>
      <c r="B959" s="140"/>
      <c r="C959" s="140"/>
      <c r="D959" s="140"/>
      <c r="E959" s="140"/>
      <c r="F959" s="140"/>
      <c r="G959" s="140"/>
      <c r="H959" s="140"/>
      <c r="I959" s="156"/>
      <c r="J959" s="156"/>
      <c r="K959" s="156"/>
      <c r="L959" s="156"/>
      <c r="M959" s="156"/>
      <c r="N959" s="156"/>
      <c r="O959" s="156"/>
      <c r="P959" s="156"/>
    </row>
    <row r="960">
      <c r="A960" s="327"/>
      <c r="B960" s="140"/>
      <c r="C960" s="140"/>
      <c r="D960" s="140"/>
      <c r="E960" s="140"/>
      <c r="F960" s="140"/>
      <c r="G960" s="140"/>
      <c r="H960" s="140"/>
      <c r="I960" s="156"/>
      <c r="J960" s="156"/>
      <c r="K960" s="156"/>
      <c r="L960" s="156"/>
      <c r="M960" s="156"/>
      <c r="N960" s="156"/>
      <c r="O960" s="156"/>
      <c r="P960" s="156"/>
    </row>
    <row r="961">
      <c r="A961" s="327"/>
      <c r="B961" s="140"/>
      <c r="C961" s="140"/>
      <c r="D961" s="140"/>
      <c r="E961" s="140"/>
      <c r="F961" s="140"/>
      <c r="G961" s="140"/>
      <c r="H961" s="140"/>
      <c r="I961" s="156"/>
      <c r="J961" s="156"/>
      <c r="K961" s="156"/>
      <c r="L961" s="156"/>
      <c r="M961" s="156"/>
      <c r="N961" s="156"/>
      <c r="O961" s="156"/>
      <c r="P961" s="156"/>
    </row>
    <row r="962">
      <c r="A962" s="327"/>
      <c r="B962" s="140"/>
      <c r="C962" s="140"/>
      <c r="D962" s="140"/>
      <c r="E962" s="140"/>
      <c r="F962" s="140"/>
      <c r="G962" s="140"/>
      <c r="H962" s="140"/>
      <c r="I962" s="156"/>
      <c r="J962" s="156"/>
      <c r="K962" s="156"/>
      <c r="L962" s="156"/>
      <c r="M962" s="156"/>
      <c r="N962" s="156"/>
      <c r="O962" s="156"/>
      <c r="P962" s="156"/>
    </row>
    <row r="963">
      <c r="A963" s="327"/>
      <c r="B963" s="140"/>
      <c r="C963" s="140"/>
      <c r="D963" s="140"/>
      <c r="E963" s="140"/>
      <c r="F963" s="140"/>
      <c r="G963" s="140"/>
      <c r="H963" s="140"/>
      <c r="I963" s="156"/>
      <c r="J963" s="156"/>
      <c r="K963" s="156"/>
      <c r="L963" s="156"/>
      <c r="M963" s="156"/>
      <c r="N963" s="156"/>
      <c r="O963" s="156"/>
      <c r="P963" s="156"/>
    </row>
    <row r="964">
      <c r="A964" s="327"/>
      <c r="B964" s="140"/>
      <c r="C964" s="140"/>
      <c r="D964" s="140"/>
      <c r="E964" s="140"/>
      <c r="F964" s="140"/>
      <c r="G964" s="140"/>
      <c r="H964" s="140"/>
      <c r="I964" s="156"/>
      <c r="J964" s="156"/>
      <c r="K964" s="156"/>
      <c r="L964" s="156"/>
      <c r="M964" s="156"/>
      <c r="N964" s="156"/>
      <c r="O964" s="156"/>
      <c r="P964" s="156"/>
    </row>
    <row r="965">
      <c r="A965" s="327"/>
      <c r="B965" s="140"/>
      <c r="C965" s="140"/>
      <c r="D965" s="140"/>
      <c r="E965" s="140"/>
      <c r="F965" s="140"/>
      <c r="G965" s="140"/>
      <c r="H965" s="140"/>
      <c r="I965" s="156"/>
      <c r="J965" s="156"/>
      <c r="K965" s="156"/>
      <c r="L965" s="156"/>
      <c r="M965" s="156"/>
      <c r="N965" s="156"/>
      <c r="O965" s="156"/>
      <c r="P965" s="156"/>
    </row>
    <row r="966">
      <c r="A966" s="327"/>
      <c r="B966" s="140"/>
      <c r="C966" s="140"/>
      <c r="D966" s="140"/>
      <c r="E966" s="140"/>
      <c r="F966" s="140"/>
      <c r="G966" s="140"/>
      <c r="H966" s="140"/>
      <c r="I966" s="156"/>
      <c r="J966" s="156"/>
      <c r="K966" s="156"/>
      <c r="L966" s="156"/>
      <c r="M966" s="156"/>
      <c r="N966" s="156"/>
      <c r="O966" s="156"/>
      <c r="P966" s="156"/>
    </row>
    <row r="967">
      <c r="A967" s="327"/>
      <c r="B967" s="140"/>
      <c r="C967" s="140"/>
      <c r="D967" s="140"/>
      <c r="E967" s="140"/>
      <c r="F967" s="140"/>
      <c r="G967" s="140"/>
      <c r="H967" s="140"/>
      <c r="I967" s="156"/>
      <c r="J967" s="156"/>
      <c r="K967" s="156"/>
      <c r="L967" s="156"/>
      <c r="M967" s="156"/>
      <c r="N967" s="156"/>
      <c r="O967" s="156"/>
      <c r="P967" s="156"/>
    </row>
    <row r="968">
      <c r="A968" s="327"/>
      <c r="B968" s="140"/>
      <c r="C968" s="140"/>
      <c r="D968" s="140"/>
      <c r="E968" s="140"/>
      <c r="F968" s="140"/>
      <c r="G968" s="140"/>
      <c r="H968" s="140"/>
      <c r="I968" s="156"/>
      <c r="J968" s="156"/>
      <c r="K968" s="156"/>
      <c r="L968" s="156"/>
      <c r="M968" s="156"/>
      <c r="N968" s="156"/>
      <c r="O968" s="156"/>
      <c r="P968" s="156"/>
    </row>
    <row r="969">
      <c r="A969" s="327"/>
      <c r="B969" s="140"/>
      <c r="C969" s="140"/>
      <c r="D969" s="140"/>
      <c r="E969" s="140"/>
      <c r="F969" s="140"/>
      <c r="G969" s="140"/>
      <c r="H969" s="140"/>
      <c r="I969" s="156"/>
      <c r="J969" s="156"/>
      <c r="K969" s="156"/>
      <c r="L969" s="156"/>
      <c r="M969" s="156"/>
      <c r="N969" s="156"/>
      <c r="O969" s="156"/>
      <c r="P969" s="156"/>
    </row>
    <row r="970">
      <c r="A970" s="327"/>
      <c r="B970" s="140"/>
      <c r="C970" s="140"/>
      <c r="D970" s="140"/>
      <c r="E970" s="140"/>
      <c r="F970" s="140"/>
      <c r="G970" s="140"/>
      <c r="H970" s="140"/>
      <c r="I970" s="156"/>
      <c r="J970" s="156"/>
      <c r="K970" s="156"/>
      <c r="L970" s="156"/>
      <c r="M970" s="156"/>
      <c r="N970" s="156"/>
      <c r="O970" s="156"/>
      <c r="P970" s="156"/>
    </row>
    <row r="971">
      <c r="A971" s="327"/>
      <c r="B971" s="140"/>
      <c r="C971" s="140"/>
      <c r="D971" s="140"/>
      <c r="E971" s="140"/>
      <c r="F971" s="140"/>
      <c r="G971" s="140"/>
      <c r="H971" s="140"/>
      <c r="I971" s="156"/>
      <c r="J971" s="156"/>
      <c r="K971" s="156"/>
      <c r="L971" s="156"/>
      <c r="M971" s="156"/>
      <c r="N971" s="156"/>
      <c r="O971" s="156"/>
      <c r="P971" s="156"/>
    </row>
    <row r="972">
      <c r="A972" s="327"/>
      <c r="B972" s="140"/>
      <c r="C972" s="140"/>
      <c r="D972" s="140"/>
      <c r="E972" s="140"/>
      <c r="F972" s="140"/>
      <c r="G972" s="140"/>
      <c r="H972" s="140"/>
      <c r="I972" s="156"/>
      <c r="J972" s="156"/>
      <c r="K972" s="156"/>
      <c r="L972" s="156"/>
      <c r="M972" s="156"/>
      <c r="N972" s="156"/>
      <c r="O972" s="156"/>
      <c r="P972" s="156"/>
    </row>
    <row r="973">
      <c r="A973" s="327"/>
      <c r="B973" s="140"/>
      <c r="C973" s="140"/>
      <c r="D973" s="140"/>
      <c r="E973" s="140"/>
      <c r="F973" s="140"/>
      <c r="G973" s="140"/>
      <c r="H973" s="140"/>
      <c r="I973" s="156"/>
      <c r="J973" s="156"/>
      <c r="K973" s="156"/>
      <c r="L973" s="156"/>
      <c r="M973" s="156"/>
      <c r="N973" s="156"/>
      <c r="O973" s="156"/>
      <c r="P973" s="156"/>
    </row>
    <row r="974">
      <c r="A974" s="327"/>
      <c r="B974" s="140"/>
      <c r="C974" s="140"/>
      <c r="D974" s="140"/>
      <c r="E974" s="140"/>
      <c r="F974" s="140"/>
      <c r="G974" s="140"/>
      <c r="H974" s="140"/>
      <c r="I974" s="156"/>
      <c r="J974" s="156"/>
      <c r="K974" s="156"/>
      <c r="L974" s="156"/>
      <c r="M974" s="156"/>
      <c r="N974" s="156"/>
      <c r="O974" s="156"/>
      <c r="P974" s="156"/>
    </row>
    <row r="975">
      <c r="A975" s="327"/>
      <c r="B975" s="140"/>
      <c r="C975" s="140"/>
      <c r="D975" s="140"/>
      <c r="E975" s="140"/>
      <c r="F975" s="140"/>
      <c r="G975" s="140"/>
      <c r="H975" s="140"/>
      <c r="I975" s="156"/>
      <c r="J975" s="156"/>
      <c r="K975" s="156"/>
      <c r="L975" s="156"/>
      <c r="M975" s="156"/>
      <c r="N975" s="156"/>
      <c r="O975" s="156"/>
      <c r="P975" s="156"/>
    </row>
    <row r="976">
      <c r="A976" s="327"/>
      <c r="B976" s="140"/>
      <c r="C976" s="140"/>
      <c r="D976" s="140"/>
      <c r="E976" s="140"/>
      <c r="F976" s="140"/>
      <c r="G976" s="140"/>
      <c r="H976" s="140"/>
      <c r="I976" s="156"/>
      <c r="J976" s="156"/>
      <c r="K976" s="156"/>
      <c r="L976" s="156"/>
      <c r="M976" s="156"/>
      <c r="N976" s="156"/>
      <c r="O976" s="156"/>
      <c r="P976" s="156"/>
    </row>
    <row r="977">
      <c r="A977" s="327"/>
      <c r="B977" s="140"/>
      <c r="C977" s="140"/>
      <c r="D977" s="140"/>
      <c r="E977" s="140"/>
      <c r="F977" s="140"/>
      <c r="G977" s="140"/>
      <c r="H977" s="140"/>
      <c r="I977" s="156"/>
      <c r="J977" s="156"/>
      <c r="K977" s="156"/>
      <c r="L977" s="156"/>
      <c r="M977" s="156"/>
      <c r="N977" s="156"/>
      <c r="O977" s="156"/>
      <c r="P977" s="156"/>
    </row>
    <row r="978">
      <c r="A978" s="327"/>
      <c r="B978" s="140"/>
      <c r="C978" s="140"/>
      <c r="D978" s="140"/>
      <c r="E978" s="140"/>
      <c r="F978" s="140"/>
      <c r="G978" s="140"/>
      <c r="H978" s="140"/>
      <c r="I978" s="156"/>
      <c r="J978" s="156"/>
      <c r="K978" s="156"/>
      <c r="L978" s="156"/>
      <c r="M978" s="156"/>
      <c r="N978" s="156"/>
      <c r="O978" s="156"/>
      <c r="P978" s="156"/>
    </row>
    <row r="979">
      <c r="A979" s="327"/>
      <c r="B979" s="140"/>
      <c r="C979" s="140"/>
      <c r="D979" s="140"/>
      <c r="E979" s="140"/>
      <c r="F979" s="140"/>
      <c r="G979" s="140"/>
      <c r="H979" s="140"/>
      <c r="I979" s="156"/>
      <c r="J979" s="156"/>
      <c r="K979" s="156"/>
      <c r="L979" s="156"/>
      <c r="M979" s="156"/>
      <c r="N979" s="156"/>
      <c r="O979" s="156"/>
      <c r="P979" s="156"/>
    </row>
    <row r="980">
      <c r="A980" s="327"/>
      <c r="B980" s="140"/>
      <c r="C980" s="140"/>
      <c r="D980" s="140"/>
      <c r="E980" s="140"/>
      <c r="F980" s="140"/>
      <c r="G980" s="140"/>
      <c r="H980" s="140"/>
      <c r="I980" s="156"/>
      <c r="J980" s="156"/>
      <c r="K980" s="156"/>
      <c r="L980" s="156"/>
      <c r="M980" s="156"/>
      <c r="N980" s="156"/>
      <c r="O980" s="156"/>
      <c r="P980" s="156"/>
    </row>
    <row r="981">
      <c r="A981" s="327"/>
      <c r="B981" s="140"/>
      <c r="C981" s="140"/>
      <c r="D981" s="140"/>
      <c r="E981" s="140"/>
      <c r="F981" s="140"/>
      <c r="G981" s="140"/>
      <c r="H981" s="140"/>
      <c r="I981" s="156"/>
      <c r="J981" s="156"/>
      <c r="K981" s="156"/>
      <c r="L981" s="156"/>
      <c r="M981" s="156"/>
      <c r="N981" s="156"/>
      <c r="O981" s="156"/>
      <c r="P981" s="156"/>
    </row>
    <row r="982">
      <c r="A982" s="327"/>
      <c r="B982" s="140"/>
      <c r="C982" s="140"/>
      <c r="D982" s="140"/>
      <c r="E982" s="140"/>
      <c r="F982" s="140"/>
      <c r="G982" s="140"/>
      <c r="H982" s="140"/>
      <c r="I982" s="156"/>
      <c r="J982" s="156"/>
      <c r="K982" s="156"/>
      <c r="L982" s="156"/>
      <c r="M982" s="156"/>
      <c r="N982" s="156"/>
      <c r="O982" s="156"/>
      <c r="P982" s="156"/>
    </row>
    <row r="983">
      <c r="A983" s="327"/>
      <c r="B983" s="140"/>
      <c r="C983" s="140"/>
      <c r="D983" s="140"/>
      <c r="E983" s="140"/>
      <c r="F983" s="140"/>
      <c r="G983" s="140"/>
      <c r="H983" s="140"/>
      <c r="I983" s="156"/>
      <c r="J983" s="156"/>
      <c r="K983" s="156"/>
      <c r="L983" s="156"/>
      <c r="M983" s="156"/>
      <c r="N983" s="156"/>
      <c r="O983" s="156"/>
      <c r="P983" s="156"/>
    </row>
    <row r="984">
      <c r="A984" s="327"/>
      <c r="B984" s="140"/>
      <c r="C984" s="140"/>
      <c r="D984" s="140"/>
      <c r="E984" s="140"/>
      <c r="F984" s="140"/>
      <c r="G984" s="140"/>
      <c r="H984" s="140"/>
      <c r="I984" s="156"/>
      <c r="J984" s="156"/>
      <c r="K984" s="156"/>
      <c r="L984" s="156"/>
      <c r="M984" s="156"/>
      <c r="N984" s="156"/>
      <c r="O984" s="156"/>
      <c r="P984" s="156"/>
    </row>
    <row r="985">
      <c r="A985" s="327"/>
      <c r="B985" s="140"/>
      <c r="C985" s="140"/>
      <c r="D985" s="140"/>
      <c r="E985" s="140"/>
      <c r="F985" s="140"/>
      <c r="G985" s="140"/>
      <c r="H985" s="140"/>
      <c r="I985" s="156"/>
      <c r="J985" s="156"/>
      <c r="K985" s="156"/>
      <c r="L985" s="156"/>
      <c r="M985" s="156"/>
      <c r="N985" s="156"/>
      <c r="O985" s="156"/>
      <c r="P985" s="156"/>
    </row>
    <row r="986">
      <c r="A986" s="327"/>
      <c r="B986" s="140"/>
      <c r="C986" s="140"/>
      <c r="D986" s="140"/>
      <c r="E986" s="140"/>
      <c r="F986" s="140"/>
      <c r="G986" s="140"/>
      <c r="H986" s="140"/>
      <c r="I986" s="156"/>
      <c r="J986" s="156"/>
      <c r="K986" s="156"/>
      <c r="L986" s="156"/>
      <c r="M986" s="156"/>
      <c r="N986" s="156"/>
      <c r="O986" s="156"/>
      <c r="P986" s="156"/>
    </row>
    <row r="987">
      <c r="A987" s="327"/>
      <c r="B987" s="140"/>
      <c r="C987" s="140"/>
      <c r="D987" s="140"/>
      <c r="E987" s="140"/>
      <c r="F987" s="140"/>
      <c r="G987" s="140"/>
      <c r="H987" s="140"/>
      <c r="I987" s="156"/>
      <c r="J987" s="156"/>
      <c r="K987" s="156"/>
      <c r="L987" s="156"/>
      <c r="M987" s="156"/>
      <c r="N987" s="156"/>
      <c r="O987" s="156"/>
      <c r="P987" s="156"/>
    </row>
    <row r="988">
      <c r="A988" s="327"/>
      <c r="B988" s="140"/>
      <c r="C988" s="140"/>
      <c r="D988" s="140"/>
      <c r="E988" s="140"/>
      <c r="F988" s="140"/>
      <c r="G988" s="140"/>
      <c r="H988" s="140"/>
      <c r="I988" s="156"/>
      <c r="J988" s="156"/>
      <c r="K988" s="156"/>
      <c r="L988" s="156"/>
      <c r="M988" s="156"/>
      <c r="N988" s="156"/>
      <c r="O988" s="156"/>
      <c r="P988" s="156"/>
    </row>
    <row r="989">
      <c r="A989" s="327"/>
      <c r="B989" s="140"/>
      <c r="C989" s="140"/>
      <c r="D989" s="140"/>
      <c r="E989" s="140"/>
      <c r="F989" s="140"/>
      <c r="G989" s="140"/>
      <c r="H989" s="140"/>
      <c r="I989" s="156"/>
      <c r="J989" s="156"/>
      <c r="K989" s="156"/>
      <c r="L989" s="156"/>
      <c r="M989" s="156"/>
      <c r="N989" s="156"/>
      <c r="O989" s="156"/>
      <c r="P989" s="156"/>
    </row>
    <row r="990">
      <c r="A990" s="327"/>
      <c r="B990" s="140"/>
      <c r="C990" s="140"/>
      <c r="D990" s="140"/>
      <c r="E990" s="140"/>
      <c r="F990" s="140"/>
      <c r="G990" s="140"/>
      <c r="H990" s="140"/>
      <c r="I990" s="156"/>
      <c r="J990" s="156"/>
      <c r="K990" s="156"/>
      <c r="L990" s="156"/>
      <c r="M990" s="156"/>
      <c r="N990" s="156"/>
      <c r="O990" s="156"/>
      <c r="P990" s="156"/>
    </row>
    <row r="991">
      <c r="A991" s="327"/>
      <c r="B991" s="140"/>
      <c r="C991" s="140"/>
      <c r="D991" s="140"/>
      <c r="E991" s="140"/>
      <c r="F991" s="140"/>
      <c r="G991" s="140"/>
      <c r="H991" s="140"/>
      <c r="I991" s="156"/>
      <c r="J991" s="156"/>
      <c r="K991" s="156"/>
      <c r="L991" s="156"/>
      <c r="M991" s="156"/>
      <c r="N991" s="156"/>
      <c r="O991" s="156"/>
      <c r="P991" s="156"/>
    </row>
    <row r="992">
      <c r="A992" s="327"/>
      <c r="B992" s="140"/>
      <c r="C992" s="140"/>
      <c r="D992" s="140"/>
      <c r="E992" s="140"/>
      <c r="F992" s="140"/>
      <c r="G992" s="140"/>
      <c r="H992" s="140"/>
      <c r="I992" s="156"/>
      <c r="J992" s="156"/>
      <c r="K992" s="156"/>
      <c r="L992" s="156"/>
      <c r="M992" s="156"/>
      <c r="N992" s="156"/>
      <c r="O992" s="156"/>
      <c r="P992" s="156"/>
    </row>
    <row r="993">
      <c r="A993" s="327"/>
      <c r="B993" s="140"/>
      <c r="C993" s="140"/>
      <c r="D993" s="140"/>
      <c r="E993" s="140"/>
      <c r="F993" s="140"/>
      <c r="G993" s="140"/>
      <c r="H993" s="140"/>
      <c r="I993" s="156"/>
      <c r="J993" s="156"/>
      <c r="K993" s="156"/>
      <c r="L993" s="156"/>
      <c r="M993" s="156"/>
      <c r="N993" s="156"/>
      <c r="O993" s="156"/>
      <c r="P993" s="156"/>
    </row>
    <row r="994">
      <c r="A994" s="327"/>
      <c r="B994" s="140"/>
      <c r="C994" s="140"/>
      <c r="D994" s="140"/>
      <c r="E994" s="140"/>
      <c r="F994" s="140"/>
      <c r="G994" s="140"/>
      <c r="H994" s="140"/>
      <c r="I994" s="156"/>
      <c r="J994" s="156"/>
      <c r="K994" s="156"/>
      <c r="L994" s="156"/>
      <c r="M994" s="156"/>
      <c r="N994" s="156"/>
      <c r="O994" s="156"/>
      <c r="P994" s="156"/>
    </row>
    <row r="995">
      <c r="A995" s="327"/>
      <c r="B995" s="140"/>
      <c r="C995" s="140"/>
      <c r="D995" s="140"/>
      <c r="E995" s="140"/>
      <c r="F995" s="140"/>
      <c r="G995" s="140"/>
      <c r="H995" s="140"/>
      <c r="I995" s="156"/>
      <c r="J995" s="156"/>
      <c r="K995" s="156"/>
      <c r="L995" s="156"/>
      <c r="M995" s="156"/>
      <c r="N995" s="156"/>
      <c r="O995" s="156"/>
      <c r="P995" s="156"/>
    </row>
    <row r="996">
      <c r="A996" s="327"/>
      <c r="B996" s="140"/>
      <c r="C996" s="140"/>
      <c r="D996" s="140"/>
      <c r="E996" s="140"/>
      <c r="F996" s="140"/>
      <c r="G996" s="140"/>
      <c r="H996" s="140"/>
      <c r="I996" s="156"/>
      <c r="J996" s="156"/>
      <c r="K996" s="156"/>
      <c r="L996" s="156"/>
      <c r="M996" s="156"/>
      <c r="N996" s="156"/>
      <c r="O996" s="156"/>
      <c r="P996" s="156"/>
    </row>
    <row r="997">
      <c r="A997" s="327"/>
      <c r="B997" s="140"/>
      <c r="C997" s="140"/>
      <c r="D997" s="140"/>
      <c r="E997" s="140"/>
      <c r="F997" s="140"/>
      <c r="G997" s="140"/>
      <c r="H997" s="140"/>
      <c r="I997" s="156"/>
      <c r="J997" s="156"/>
      <c r="K997" s="156"/>
      <c r="L997" s="156"/>
      <c r="M997" s="156"/>
      <c r="N997" s="156"/>
      <c r="O997" s="156"/>
      <c r="P997" s="156"/>
    </row>
    <row r="998">
      <c r="A998" s="327"/>
      <c r="B998" s="140"/>
      <c r="C998" s="140"/>
      <c r="D998" s="140"/>
      <c r="E998" s="140"/>
      <c r="F998" s="140"/>
      <c r="G998" s="140"/>
      <c r="H998" s="140"/>
      <c r="I998" s="156"/>
      <c r="J998" s="156"/>
      <c r="K998" s="156"/>
      <c r="L998" s="156"/>
      <c r="M998" s="156"/>
      <c r="N998" s="156"/>
      <c r="O998" s="156"/>
      <c r="P998" s="156"/>
    </row>
    <row r="999">
      <c r="A999" s="327"/>
      <c r="B999" s="140"/>
      <c r="C999" s="140"/>
      <c r="D999" s="140"/>
      <c r="E999" s="140"/>
      <c r="F999" s="140"/>
      <c r="G999" s="140"/>
      <c r="H999" s="140"/>
      <c r="I999" s="156"/>
      <c r="J999" s="156"/>
      <c r="K999" s="156"/>
      <c r="L999" s="156"/>
      <c r="M999" s="156"/>
      <c r="N999" s="156"/>
      <c r="O999" s="156"/>
      <c r="P999" s="156"/>
    </row>
    <row r="1000">
      <c r="A1000" s="327"/>
      <c r="B1000" s="140"/>
      <c r="C1000" s="140"/>
      <c r="D1000" s="140"/>
      <c r="E1000" s="140"/>
      <c r="F1000" s="140"/>
      <c r="G1000" s="140"/>
      <c r="H1000" s="140"/>
      <c r="I1000" s="156"/>
      <c r="J1000" s="156"/>
      <c r="K1000" s="156"/>
      <c r="L1000" s="156"/>
      <c r="M1000" s="156"/>
      <c r="N1000" s="156"/>
      <c r="O1000" s="156"/>
      <c r="P1000" s="156"/>
    </row>
    <row r="1001">
      <c r="A1001" s="327"/>
      <c r="B1001" s="140"/>
      <c r="C1001" s="140"/>
      <c r="D1001" s="140"/>
      <c r="E1001" s="140"/>
      <c r="F1001" s="140"/>
      <c r="G1001" s="140"/>
      <c r="H1001" s="140"/>
      <c r="I1001" s="156"/>
      <c r="J1001" s="156"/>
      <c r="K1001" s="156"/>
      <c r="L1001" s="156"/>
      <c r="M1001" s="156"/>
      <c r="N1001" s="156"/>
      <c r="O1001" s="156"/>
      <c r="P1001" s="156"/>
    </row>
    <row r="1002">
      <c r="A1002" s="327"/>
      <c r="B1002" s="140"/>
      <c r="C1002" s="140"/>
      <c r="D1002" s="140"/>
      <c r="E1002" s="140"/>
      <c r="F1002" s="140"/>
      <c r="G1002" s="140"/>
      <c r="H1002" s="140"/>
      <c r="I1002" s="156"/>
      <c r="J1002" s="156"/>
      <c r="K1002" s="156"/>
      <c r="L1002" s="156"/>
      <c r="M1002" s="156"/>
      <c r="N1002" s="156"/>
      <c r="O1002" s="156"/>
      <c r="P1002" s="156"/>
    </row>
    <row r="1003">
      <c r="A1003" s="327"/>
      <c r="B1003" s="140"/>
      <c r="C1003" s="140"/>
      <c r="D1003" s="140"/>
      <c r="E1003" s="140"/>
      <c r="F1003" s="140"/>
      <c r="G1003" s="140"/>
      <c r="H1003" s="140"/>
      <c r="I1003" s="156"/>
      <c r="J1003" s="156"/>
      <c r="K1003" s="156"/>
      <c r="L1003" s="156"/>
      <c r="M1003" s="156"/>
      <c r="N1003" s="156"/>
      <c r="O1003" s="156"/>
      <c r="P1003" s="156"/>
    </row>
    <row r="1004">
      <c r="A1004" s="327"/>
      <c r="B1004" s="140"/>
      <c r="C1004" s="140"/>
      <c r="D1004" s="140"/>
      <c r="E1004" s="140"/>
      <c r="F1004" s="140"/>
      <c r="G1004" s="140"/>
      <c r="H1004" s="140"/>
      <c r="I1004" s="156"/>
      <c r="J1004" s="156"/>
      <c r="K1004" s="156"/>
      <c r="L1004" s="156"/>
      <c r="M1004" s="156"/>
      <c r="N1004" s="156"/>
      <c r="O1004" s="156"/>
      <c r="P1004" s="156"/>
    </row>
    <row r="1005">
      <c r="A1005" s="327"/>
      <c r="B1005" s="140"/>
      <c r="C1005" s="140"/>
      <c r="D1005" s="140"/>
      <c r="E1005" s="140"/>
      <c r="F1005" s="140"/>
      <c r="G1005" s="140"/>
      <c r="H1005" s="140"/>
      <c r="I1005" s="156"/>
      <c r="J1005" s="156"/>
      <c r="K1005" s="156"/>
      <c r="L1005" s="156"/>
      <c r="M1005" s="156"/>
      <c r="N1005" s="156"/>
      <c r="O1005" s="156"/>
      <c r="P1005" s="156"/>
    </row>
    <row r="1006">
      <c r="A1006" s="327"/>
      <c r="B1006" s="140"/>
      <c r="C1006" s="140"/>
      <c r="D1006" s="140"/>
      <c r="E1006" s="140"/>
      <c r="F1006" s="140"/>
      <c r="G1006" s="140"/>
      <c r="H1006" s="140"/>
      <c r="I1006" s="156"/>
      <c r="J1006" s="156"/>
      <c r="K1006" s="156"/>
      <c r="L1006" s="156"/>
      <c r="M1006" s="156"/>
      <c r="N1006" s="156"/>
      <c r="O1006" s="156"/>
      <c r="P1006" s="156"/>
    </row>
    <row r="1007">
      <c r="A1007" s="327"/>
      <c r="B1007" s="140"/>
      <c r="C1007" s="140"/>
      <c r="D1007" s="140"/>
      <c r="E1007" s="140"/>
      <c r="F1007" s="140"/>
      <c r="G1007" s="140"/>
      <c r="H1007" s="140"/>
      <c r="I1007" s="156"/>
      <c r="J1007" s="156"/>
      <c r="K1007" s="156"/>
      <c r="L1007" s="156"/>
      <c r="M1007" s="156"/>
      <c r="N1007" s="156"/>
      <c r="O1007" s="156"/>
      <c r="P1007" s="156"/>
    </row>
    <row r="1008">
      <c r="A1008" s="327"/>
      <c r="B1008" s="140"/>
      <c r="C1008" s="140"/>
      <c r="D1008" s="140"/>
      <c r="E1008" s="140"/>
      <c r="F1008" s="140"/>
      <c r="G1008" s="140"/>
      <c r="H1008" s="140"/>
      <c r="I1008" s="156"/>
      <c r="J1008" s="156"/>
      <c r="K1008" s="156"/>
      <c r="L1008" s="156"/>
      <c r="M1008" s="156"/>
      <c r="N1008" s="156"/>
      <c r="O1008" s="156"/>
      <c r="P1008" s="156"/>
    </row>
    <row r="1009">
      <c r="A1009" s="327"/>
      <c r="B1009" s="140"/>
      <c r="C1009" s="140"/>
      <c r="D1009" s="140"/>
      <c r="E1009" s="140"/>
      <c r="F1009" s="140"/>
      <c r="G1009" s="140"/>
      <c r="H1009" s="140"/>
      <c r="I1009" s="156"/>
      <c r="J1009" s="156"/>
      <c r="K1009" s="156"/>
      <c r="L1009" s="156"/>
      <c r="M1009" s="156"/>
      <c r="N1009" s="156"/>
      <c r="O1009" s="156"/>
      <c r="P1009" s="156"/>
    </row>
    <row r="1010">
      <c r="A1010" s="327"/>
      <c r="B1010" s="140"/>
      <c r="C1010" s="140"/>
      <c r="D1010" s="140"/>
      <c r="E1010" s="140"/>
      <c r="F1010" s="140"/>
      <c r="G1010" s="140"/>
      <c r="H1010" s="140"/>
      <c r="I1010" s="156"/>
      <c r="J1010" s="156"/>
      <c r="K1010" s="156"/>
      <c r="L1010" s="156"/>
      <c r="M1010" s="156"/>
      <c r="N1010" s="156"/>
      <c r="O1010" s="156"/>
      <c r="P1010" s="156"/>
    </row>
    <row r="1011">
      <c r="A1011" s="327"/>
      <c r="B1011" s="140"/>
      <c r="C1011" s="140"/>
      <c r="D1011" s="140"/>
      <c r="E1011" s="140"/>
      <c r="F1011" s="140"/>
      <c r="G1011" s="140"/>
      <c r="H1011" s="140"/>
      <c r="I1011" s="156"/>
      <c r="J1011" s="156"/>
      <c r="K1011" s="156"/>
      <c r="L1011" s="156"/>
      <c r="M1011" s="156"/>
      <c r="N1011" s="156"/>
      <c r="O1011" s="156"/>
      <c r="P1011" s="156"/>
    </row>
    <row r="1012">
      <c r="A1012" s="327"/>
      <c r="B1012" s="140"/>
      <c r="C1012" s="140"/>
      <c r="D1012" s="140"/>
      <c r="E1012" s="140"/>
      <c r="F1012" s="140"/>
      <c r="G1012" s="140"/>
      <c r="H1012" s="140"/>
      <c r="I1012" s="156"/>
      <c r="J1012" s="156"/>
      <c r="K1012" s="156"/>
      <c r="L1012" s="156"/>
      <c r="M1012" s="156"/>
      <c r="N1012" s="156"/>
      <c r="O1012" s="156"/>
      <c r="P1012" s="156"/>
    </row>
    <row r="1013">
      <c r="A1013" s="327"/>
      <c r="B1013" s="140"/>
      <c r="C1013" s="140"/>
      <c r="D1013" s="140"/>
      <c r="E1013" s="140"/>
      <c r="F1013" s="140"/>
      <c r="G1013" s="140"/>
      <c r="H1013" s="140"/>
      <c r="I1013" s="156"/>
      <c r="J1013" s="156"/>
      <c r="K1013" s="156"/>
      <c r="L1013" s="156"/>
      <c r="M1013" s="156"/>
      <c r="N1013" s="156"/>
      <c r="O1013" s="156"/>
      <c r="P1013" s="156"/>
    </row>
    <row r="1014">
      <c r="A1014" s="327"/>
      <c r="B1014" s="140"/>
      <c r="C1014" s="140"/>
      <c r="D1014" s="140"/>
      <c r="E1014" s="140"/>
      <c r="F1014" s="140"/>
      <c r="G1014" s="140"/>
      <c r="H1014" s="140"/>
      <c r="I1014" s="156"/>
      <c r="J1014" s="156"/>
      <c r="K1014" s="156"/>
      <c r="L1014" s="156"/>
      <c r="M1014" s="156"/>
      <c r="N1014" s="156"/>
      <c r="O1014" s="156"/>
      <c r="P1014" s="156"/>
    </row>
    <row r="1015">
      <c r="A1015" s="327"/>
      <c r="B1015" s="140"/>
      <c r="C1015" s="140"/>
      <c r="D1015" s="140"/>
      <c r="E1015" s="140"/>
      <c r="F1015" s="140"/>
      <c r="G1015" s="140"/>
      <c r="H1015" s="140"/>
      <c r="I1015" s="156"/>
      <c r="J1015" s="156"/>
      <c r="K1015" s="156"/>
      <c r="L1015" s="156"/>
      <c r="M1015" s="156"/>
      <c r="N1015" s="156"/>
      <c r="O1015" s="156"/>
      <c r="P1015" s="156"/>
    </row>
    <row r="1016">
      <c r="A1016" s="327"/>
      <c r="B1016" s="140"/>
      <c r="C1016" s="140"/>
      <c r="D1016" s="140"/>
      <c r="E1016" s="140"/>
      <c r="F1016" s="140"/>
      <c r="G1016" s="140"/>
      <c r="H1016" s="140"/>
      <c r="I1016" s="156"/>
      <c r="J1016" s="156"/>
      <c r="K1016" s="156"/>
      <c r="L1016" s="156"/>
      <c r="M1016" s="156"/>
      <c r="N1016" s="156"/>
      <c r="O1016" s="156"/>
      <c r="P1016" s="156"/>
    </row>
    <row r="1017">
      <c r="A1017" s="327"/>
      <c r="B1017" s="140"/>
      <c r="C1017" s="140"/>
      <c r="D1017" s="140"/>
      <c r="E1017" s="140"/>
      <c r="F1017" s="140"/>
      <c r="G1017" s="140"/>
      <c r="H1017" s="140"/>
      <c r="I1017" s="156"/>
      <c r="J1017" s="156"/>
      <c r="K1017" s="156"/>
      <c r="L1017" s="156"/>
      <c r="M1017" s="156"/>
      <c r="N1017" s="156"/>
      <c r="O1017" s="156"/>
      <c r="P1017" s="156"/>
    </row>
    <row r="1018">
      <c r="A1018" s="327"/>
      <c r="B1018" s="140"/>
      <c r="C1018" s="140"/>
      <c r="D1018" s="140"/>
      <c r="E1018" s="140"/>
      <c r="F1018" s="140"/>
      <c r="G1018" s="140"/>
      <c r="H1018" s="140"/>
      <c r="I1018" s="156"/>
      <c r="J1018" s="156"/>
      <c r="K1018" s="156"/>
      <c r="L1018" s="156"/>
      <c r="M1018" s="156"/>
      <c r="N1018" s="156"/>
      <c r="O1018" s="156"/>
      <c r="P1018" s="156"/>
    </row>
    <row r="1019">
      <c r="A1019" s="327"/>
      <c r="B1019" s="140"/>
      <c r="C1019" s="140"/>
      <c r="D1019" s="140"/>
      <c r="E1019" s="140"/>
      <c r="F1019" s="140"/>
      <c r="G1019" s="140"/>
      <c r="H1019" s="140"/>
      <c r="I1019" s="156"/>
      <c r="J1019" s="156"/>
      <c r="K1019" s="156"/>
      <c r="L1019" s="156"/>
      <c r="M1019" s="156"/>
      <c r="N1019" s="156"/>
      <c r="O1019" s="156"/>
      <c r="P1019" s="156"/>
    </row>
    <row r="1020">
      <c r="A1020" s="327"/>
      <c r="B1020" s="140"/>
      <c r="C1020" s="140"/>
      <c r="D1020" s="140"/>
      <c r="E1020" s="140"/>
      <c r="F1020" s="140"/>
      <c r="G1020" s="140"/>
      <c r="H1020" s="140"/>
      <c r="I1020" s="156"/>
      <c r="J1020" s="156"/>
      <c r="K1020" s="156"/>
      <c r="L1020" s="156"/>
      <c r="M1020" s="156"/>
      <c r="N1020" s="156"/>
      <c r="O1020" s="156"/>
      <c r="P1020" s="156"/>
    </row>
    <row r="1021">
      <c r="A1021" s="327"/>
      <c r="B1021" s="140"/>
      <c r="C1021" s="140"/>
      <c r="D1021" s="140"/>
      <c r="E1021" s="140"/>
      <c r="F1021" s="140"/>
      <c r="G1021" s="140"/>
      <c r="H1021" s="140"/>
      <c r="I1021" s="156"/>
      <c r="J1021" s="156"/>
      <c r="K1021" s="156"/>
      <c r="L1021" s="156"/>
      <c r="M1021" s="156"/>
      <c r="N1021" s="156"/>
      <c r="O1021" s="156"/>
      <c r="P1021" s="156"/>
    </row>
    <row r="1022">
      <c r="A1022" s="327"/>
      <c r="B1022" s="140"/>
      <c r="C1022" s="140"/>
      <c r="D1022" s="140"/>
      <c r="E1022" s="140"/>
      <c r="F1022" s="140"/>
      <c r="G1022" s="140"/>
      <c r="H1022" s="140"/>
      <c r="I1022" s="156"/>
      <c r="J1022" s="156"/>
      <c r="K1022" s="156"/>
      <c r="L1022" s="156"/>
      <c r="M1022" s="156"/>
      <c r="N1022" s="156"/>
      <c r="O1022" s="156"/>
      <c r="P1022" s="156"/>
    </row>
    <row r="1023">
      <c r="A1023" s="327"/>
      <c r="B1023" s="140"/>
      <c r="C1023" s="140"/>
      <c r="D1023" s="140"/>
      <c r="E1023" s="140"/>
      <c r="F1023" s="140"/>
      <c r="G1023" s="140"/>
      <c r="H1023" s="140"/>
      <c r="I1023" s="156"/>
      <c r="J1023" s="156"/>
      <c r="K1023" s="156"/>
      <c r="L1023" s="156"/>
      <c r="M1023" s="156"/>
      <c r="N1023" s="156"/>
      <c r="O1023" s="156"/>
      <c r="P1023" s="156"/>
    </row>
    <row r="1024">
      <c r="A1024" s="327"/>
      <c r="B1024" s="140"/>
      <c r="C1024" s="140"/>
      <c r="D1024" s="140"/>
      <c r="E1024" s="140"/>
      <c r="F1024" s="140"/>
      <c r="G1024" s="140"/>
      <c r="H1024" s="140"/>
      <c r="I1024" s="156"/>
      <c r="J1024" s="156"/>
      <c r="K1024" s="156"/>
      <c r="L1024" s="156"/>
      <c r="M1024" s="156"/>
      <c r="N1024" s="156"/>
      <c r="O1024" s="156"/>
      <c r="P1024" s="156"/>
    </row>
    <row r="1025">
      <c r="A1025" s="327"/>
      <c r="B1025" s="140"/>
      <c r="C1025" s="140"/>
      <c r="D1025" s="140"/>
      <c r="E1025" s="140"/>
      <c r="F1025" s="140"/>
      <c r="G1025" s="140"/>
      <c r="H1025" s="140"/>
      <c r="I1025" s="156"/>
      <c r="J1025" s="156"/>
      <c r="K1025" s="156"/>
      <c r="L1025" s="156"/>
      <c r="M1025" s="156"/>
      <c r="N1025" s="156"/>
      <c r="O1025" s="156"/>
      <c r="P1025" s="156"/>
    </row>
    <row r="1026">
      <c r="A1026" s="327"/>
      <c r="B1026" s="140"/>
      <c r="C1026" s="140"/>
      <c r="D1026" s="140"/>
      <c r="E1026" s="140"/>
      <c r="F1026" s="140"/>
      <c r="G1026" s="140"/>
      <c r="H1026" s="140"/>
      <c r="I1026" s="156"/>
      <c r="J1026" s="156"/>
      <c r="K1026" s="156"/>
      <c r="L1026" s="156"/>
      <c r="M1026" s="156"/>
      <c r="N1026" s="156"/>
      <c r="O1026" s="156"/>
      <c r="P1026" s="156"/>
    </row>
    <row r="1027">
      <c r="A1027" s="327"/>
      <c r="B1027" s="140"/>
      <c r="C1027" s="140"/>
      <c r="D1027" s="140"/>
      <c r="E1027" s="140"/>
      <c r="F1027" s="140"/>
      <c r="G1027" s="140"/>
      <c r="H1027" s="140"/>
      <c r="I1027" s="156"/>
      <c r="J1027" s="156"/>
      <c r="K1027" s="156"/>
      <c r="L1027" s="156"/>
      <c r="M1027" s="156"/>
      <c r="N1027" s="156"/>
      <c r="O1027" s="156"/>
      <c r="P1027" s="156"/>
    </row>
    <row r="1028">
      <c r="A1028" s="327"/>
      <c r="B1028" s="140"/>
      <c r="C1028" s="140"/>
      <c r="D1028" s="140"/>
      <c r="E1028" s="140"/>
      <c r="F1028" s="140"/>
      <c r="G1028" s="140"/>
      <c r="H1028" s="140"/>
      <c r="I1028" s="156"/>
      <c r="J1028" s="156"/>
      <c r="K1028" s="156"/>
      <c r="L1028" s="156"/>
      <c r="M1028" s="156"/>
      <c r="N1028" s="156"/>
      <c r="O1028" s="156"/>
      <c r="P1028" s="156"/>
    </row>
    <row r="1029">
      <c r="A1029" s="327"/>
      <c r="B1029" s="140"/>
      <c r="C1029" s="140"/>
      <c r="D1029" s="140"/>
      <c r="E1029" s="140"/>
      <c r="F1029" s="140"/>
      <c r="G1029" s="140"/>
      <c r="H1029" s="140"/>
      <c r="I1029" s="156"/>
      <c r="J1029" s="156"/>
      <c r="K1029" s="156"/>
      <c r="L1029" s="156"/>
      <c r="M1029" s="156"/>
      <c r="N1029" s="156"/>
      <c r="O1029" s="156"/>
      <c r="P1029" s="156"/>
    </row>
    <row r="1030">
      <c r="A1030" s="327"/>
      <c r="B1030" s="140"/>
      <c r="C1030" s="140"/>
      <c r="D1030" s="140"/>
      <c r="E1030" s="140"/>
      <c r="F1030" s="140"/>
      <c r="G1030" s="140"/>
      <c r="H1030" s="140"/>
      <c r="I1030" s="156"/>
      <c r="J1030" s="156"/>
      <c r="K1030" s="156"/>
      <c r="L1030" s="156"/>
      <c r="M1030" s="156"/>
      <c r="N1030" s="156"/>
      <c r="O1030" s="156"/>
      <c r="P1030" s="156"/>
    </row>
    <row r="1031">
      <c r="A1031" s="327"/>
      <c r="B1031" s="140"/>
      <c r="C1031" s="140"/>
      <c r="D1031" s="140"/>
      <c r="E1031" s="140"/>
      <c r="F1031" s="140"/>
      <c r="G1031" s="140"/>
      <c r="H1031" s="140"/>
      <c r="I1031" s="156"/>
      <c r="J1031" s="156"/>
      <c r="K1031" s="156"/>
      <c r="L1031" s="156"/>
      <c r="M1031" s="156"/>
      <c r="N1031" s="156"/>
      <c r="O1031" s="156"/>
      <c r="P1031" s="156"/>
    </row>
    <row r="1032">
      <c r="A1032" s="327"/>
      <c r="B1032" s="140"/>
      <c r="C1032" s="140"/>
      <c r="D1032" s="140"/>
      <c r="E1032" s="140"/>
      <c r="F1032" s="140"/>
      <c r="G1032" s="140"/>
      <c r="H1032" s="140"/>
      <c r="I1032" s="156"/>
      <c r="J1032" s="156"/>
      <c r="K1032" s="156"/>
      <c r="L1032" s="156"/>
      <c r="M1032" s="156"/>
      <c r="N1032" s="156"/>
      <c r="O1032" s="156"/>
      <c r="P1032" s="156"/>
    </row>
    <row r="1033">
      <c r="A1033" s="327"/>
      <c r="B1033" s="140"/>
      <c r="C1033" s="140"/>
      <c r="D1033" s="140"/>
      <c r="E1033" s="140"/>
      <c r="F1033" s="140"/>
      <c r="G1033" s="140"/>
      <c r="H1033" s="140"/>
      <c r="I1033" s="156"/>
      <c r="J1033" s="156"/>
      <c r="K1033" s="156"/>
      <c r="L1033" s="156"/>
      <c r="M1033" s="156"/>
      <c r="N1033" s="156"/>
      <c r="O1033" s="156"/>
      <c r="P1033" s="156"/>
    </row>
    <row r="1034">
      <c r="A1034" s="327"/>
      <c r="B1034" s="140"/>
      <c r="C1034" s="140"/>
      <c r="D1034" s="140"/>
      <c r="E1034" s="140"/>
      <c r="F1034" s="140"/>
      <c r="G1034" s="140"/>
      <c r="H1034" s="140"/>
      <c r="I1034" s="156"/>
      <c r="J1034" s="156"/>
      <c r="K1034" s="156"/>
      <c r="L1034" s="156"/>
      <c r="M1034" s="156"/>
      <c r="N1034" s="156"/>
      <c r="O1034" s="156"/>
      <c r="P1034" s="156"/>
    </row>
    <row r="1035">
      <c r="A1035" s="327"/>
      <c r="B1035" s="140"/>
      <c r="C1035" s="140"/>
      <c r="D1035" s="140"/>
      <c r="E1035" s="140"/>
      <c r="F1035" s="140"/>
      <c r="G1035" s="140"/>
      <c r="H1035" s="140"/>
      <c r="I1035" s="156"/>
      <c r="J1035" s="156"/>
      <c r="K1035" s="156"/>
      <c r="L1035" s="156"/>
      <c r="M1035" s="156"/>
      <c r="N1035" s="156"/>
      <c r="O1035" s="156"/>
      <c r="P1035" s="156"/>
    </row>
    <row r="1036">
      <c r="A1036" s="327"/>
      <c r="B1036" s="140"/>
      <c r="C1036" s="140"/>
      <c r="D1036" s="140"/>
      <c r="E1036" s="140"/>
      <c r="F1036" s="140"/>
      <c r="G1036" s="140"/>
      <c r="H1036" s="140"/>
      <c r="I1036" s="156"/>
      <c r="J1036" s="156"/>
      <c r="K1036" s="156"/>
      <c r="L1036" s="156"/>
      <c r="M1036" s="156"/>
      <c r="N1036" s="156"/>
      <c r="O1036" s="156"/>
      <c r="P1036" s="156"/>
    </row>
    <row r="1037">
      <c r="A1037" s="327"/>
      <c r="B1037" s="140"/>
      <c r="C1037" s="140"/>
      <c r="D1037" s="140"/>
      <c r="E1037" s="140"/>
      <c r="F1037" s="140"/>
      <c r="G1037" s="140"/>
      <c r="H1037" s="140"/>
      <c r="I1037" s="156"/>
      <c r="J1037" s="156"/>
      <c r="K1037" s="156"/>
      <c r="L1037" s="156"/>
      <c r="M1037" s="156"/>
      <c r="N1037" s="156"/>
      <c r="O1037" s="156"/>
      <c r="P1037" s="156"/>
    </row>
    <row r="1038">
      <c r="A1038" s="327"/>
      <c r="B1038" s="140"/>
      <c r="C1038" s="140"/>
      <c r="D1038" s="140"/>
      <c r="E1038" s="140"/>
      <c r="F1038" s="140"/>
      <c r="G1038" s="140"/>
      <c r="H1038" s="140"/>
      <c r="I1038" s="156"/>
      <c r="J1038" s="156"/>
      <c r="K1038" s="156"/>
      <c r="L1038" s="156"/>
      <c r="M1038" s="156"/>
      <c r="N1038" s="156"/>
      <c r="O1038" s="156"/>
      <c r="P1038" s="156"/>
    </row>
    <row r="1039">
      <c r="A1039" s="327"/>
      <c r="B1039" s="140"/>
      <c r="C1039" s="140"/>
      <c r="D1039" s="140"/>
      <c r="E1039" s="140"/>
      <c r="F1039" s="140"/>
      <c r="G1039" s="140"/>
      <c r="H1039" s="140"/>
      <c r="I1039" s="156"/>
      <c r="J1039" s="156"/>
      <c r="K1039" s="156"/>
      <c r="L1039" s="156"/>
      <c r="M1039" s="156"/>
      <c r="N1039" s="156"/>
      <c r="O1039" s="156"/>
      <c r="P1039" s="156"/>
    </row>
    <row r="1040">
      <c r="A1040" s="327"/>
      <c r="B1040" s="140"/>
      <c r="C1040" s="140"/>
      <c r="D1040" s="140"/>
      <c r="E1040" s="140"/>
      <c r="F1040" s="140"/>
      <c r="G1040" s="140"/>
      <c r="H1040" s="140"/>
      <c r="I1040" s="156"/>
      <c r="J1040" s="156"/>
      <c r="K1040" s="156"/>
      <c r="L1040" s="156"/>
      <c r="M1040" s="156"/>
      <c r="N1040" s="156"/>
      <c r="O1040" s="156"/>
      <c r="P1040" s="156"/>
    </row>
    <row r="1041">
      <c r="A1041" s="327"/>
      <c r="B1041" s="140"/>
      <c r="C1041" s="140"/>
      <c r="D1041" s="140"/>
      <c r="E1041" s="140"/>
      <c r="F1041" s="140"/>
      <c r="G1041" s="140"/>
      <c r="H1041" s="140"/>
      <c r="I1041" s="156"/>
      <c r="J1041" s="156"/>
      <c r="K1041" s="156"/>
      <c r="L1041" s="156"/>
      <c r="M1041" s="156"/>
      <c r="N1041" s="156"/>
      <c r="O1041" s="156"/>
      <c r="P1041" s="156"/>
    </row>
    <row r="1042">
      <c r="A1042" s="327"/>
      <c r="B1042" s="140"/>
      <c r="C1042" s="140"/>
      <c r="D1042" s="140"/>
      <c r="E1042" s="140"/>
      <c r="F1042" s="140"/>
      <c r="G1042" s="140"/>
      <c r="H1042" s="140"/>
      <c r="I1042" s="156"/>
      <c r="J1042" s="156"/>
      <c r="K1042" s="156"/>
      <c r="L1042" s="156"/>
      <c r="M1042" s="156"/>
      <c r="N1042" s="156"/>
      <c r="O1042" s="156"/>
      <c r="P1042" s="156"/>
    </row>
    <row r="1043">
      <c r="A1043" s="327"/>
      <c r="B1043" s="140"/>
      <c r="C1043" s="140"/>
      <c r="D1043" s="140"/>
      <c r="E1043" s="140"/>
      <c r="F1043" s="140"/>
      <c r="G1043" s="140"/>
      <c r="H1043" s="140"/>
      <c r="I1043" s="156"/>
      <c r="J1043" s="156"/>
      <c r="K1043" s="156"/>
      <c r="L1043" s="156"/>
      <c r="M1043" s="156"/>
      <c r="N1043" s="156"/>
      <c r="O1043" s="156"/>
      <c r="P1043" s="156"/>
    </row>
    <row r="1044">
      <c r="A1044" s="327"/>
      <c r="B1044" s="140"/>
      <c r="C1044" s="140"/>
      <c r="D1044" s="140"/>
      <c r="E1044" s="140"/>
      <c r="F1044" s="140"/>
      <c r="G1044" s="140"/>
      <c r="H1044" s="140"/>
      <c r="I1044" s="156"/>
      <c r="J1044" s="156"/>
      <c r="K1044" s="156"/>
      <c r="L1044" s="156"/>
      <c r="M1044" s="156"/>
      <c r="N1044" s="156"/>
      <c r="O1044" s="156"/>
      <c r="P1044" s="156"/>
    </row>
    <row r="1045">
      <c r="A1045" s="327"/>
      <c r="B1045" s="140"/>
      <c r="C1045" s="140"/>
      <c r="D1045" s="140"/>
      <c r="E1045" s="140"/>
      <c r="F1045" s="140"/>
      <c r="G1045" s="140"/>
      <c r="H1045" s="140"/>
      <c r="I1045" s="156"/>
      <c r="J1045" s="156"/>
      <c r="K1045" s="156"/>
      <c r="L1045" s="156"/>
      <c r="M1045" s="156"/>
      <c r="N1045" s="156"/>
      <c r="O1045" s="156"/>
      <c r="P1045" s="156"/>
    </row>
    <row r="1046">
      <c r="A1046" s="327"/>
      <c r="B1046" s="140"/>
      <c r="C1046" s="140"/>
      <c r="D1046" s="140"/>
      <c r="E1046" s="140"/>
      <c r="F1046" s="140"/>
      <c r="G1046" s="140"/>
      <c r="H1046" s="140"/>
      <c r="I1046" s="156"/>
      <c r="J1046" s="156"/>
      <c r="K1046" s="156"/>
      <c r="L1046" s="156"/>
      <c r="M1046" s="156"/>
      <c r="N1046" s="156"/>
      <c r="O1046" s="156"/>
      <c r="P1046" s="156"/>
    </row>
    <row r="1047">
      <c r="A1047" s="327"/>
      <c r="B1047" s="140"/>
      <c r="C1047" s="140"/>
      <c r="D1047" s="140"/>
      <c r="E1047" s="140"/>
      <c r="F1047" s="140"/>
      <c r="G1047" s="140"/>
      <c r="H1047" s="140"/>
      <c r="I1047" s="156"/>
      <c r="J1047" s="156"/>
      <c r="K1047" s="156"/>
      <c r="L1047" s="156"/>
      <c r="M1047" s="156"/>
      <c r="N1047" s="156"/>
      <c r="O1047" s="156"/>
      <c r="P1047" s="156"/>
    </row>
    <row r="1048">
      <c r="A1048" s="327"/>
      <c r="B1048" s="140"/>
      <c r="C1048" s="140"/>
      <c r="D1048" s="140"/>
      <c r="E1048" s="140"/>
      <c r="F1048" s="140"/>
      <c r="G1048" s="140"/>
      <c r="H1048" s="140"/>
      <c r="I1048" s="156"/>
      <c r="J1048" s="156"/>
      <c r="K1048" s="156"/>
      <c r="L1048" s="156"/>
      <c r="M1048" s="156"/>
      <c r="N1048" s="156"/>
      <c r="O1048" s="156"/>
      <c r="P1048" s="156"/>
    </row>
    <row r="1049">
      <c r="A1049" s="327"/>
      <c r="B1049" s="140"/>
      <c r="C1049" s="140"/>
      <c r="D1049" s="140"/>
      <c r="E1049" s="140"/>
      <c r="F1049" s="140"/>
      <c r="G1049" s="140"/>
      <c r="H1049" s="140"/>
      <c r="I1049" s="156"/>
      <c r="J1049" s="156"/>
      <c r="K1049" s="156"/>
      <c r="L1049" s="156"/>
      <c r="M1049" s="156"/>
      <c r="N1049" s="156"/>
      <c r="O1049" s="156"/>
      <c r="P1049" s="156"/>
    </row>
    <row r="1050">
      <c r="A1050" s="327"/>
      <c r="B1050" s="140"/>
      <c r="C1050" s="140"/>
      <c r="D1050" s="140"/>
      <c r="E1050" s="140"/>
      <c r="F1050" s="140"/>
      <c r="G1050" s="140"/>
      <c r="H1050" s="140"/>
      <c r="I1050" s="156"/>
      <c r="J1050" s="156"/>
      <c r="K1050" s="156"/>
      <c r="L1050" s="156"/>
      <c r="M1050" s="156"/>
      <c r="N1050" s="156"/>
      <c r="O1050" s="156"/>
      <c r="P1050" s="156"/>
    </row>
    <row r="1051">
      <c r="A1051" s="327"/>
      <c r="B1051" s="140"/>
      <c r="C1051" s="140"/>
      <c r="D1051" s="140"/>
      <c r="E1051" s="140"/>
      <c r="F1051" s="140"/>
      <c r="G1051" s="140"/>
      <c r="H1051" s="140"/>
      <c r="I1051" s="156"/>
      <c r="J1051" s="156"/>
      <c r="K1051" s="156"/>
      <c r="L1051" s="156"/>
      <c r="M1051" s="156"/>
      <c r="N1051" s="156"/>
      <c r="O1051" s="156"/>
      <c r="P1051" s="156"/>
    </row>
    <row r="1052">
      <c r="A1052" s="327"/>
      <c r="B1052" s="140"/>
      <c r="C1052" s="140"/>
      <c r="D1052" s="140"/>
      <c r="E1052" s="140"/>
      <c r="F1052" s="140"/>
      <c r="G1052" s="140"/>
      <c r="H1052" s="140"/>
      <c r="I1052" s="156"/>
      <c r="J1052" s="156"/>
      <c r="K1052" s="156"/>
      <c r="L1052" s="156"/>
      <c r="M1052" s="156"/>
      <c r="N1052" s="156"/>
      <c r="O1052" s="156"/>
      <c r="P1052" s="156"/>
    </row>
    <row r="1053">
      <c r="A1053" s="327"/>
      <c r="B1053" s="140"/>
      <c r="C1053" s="140"/>
      <c r="D1053" s="140"/>
      <c r="E1053" s="140"/>
      <c r="F1053" s="140"/>
      <c r="G1053" s="140"/>
      <c r="H1053" s="140"/>
      <c r="I1053" s="156"/>
      <c r="J1053" s="156"/>
      <c r="K1053" s="156"/>
      <c r="L1053" s="156"/>
      <c r="M1053" s="156"/>
      <c r="N1053" s="156"/>
      <c r="O1053" s="156"/>
      <c r="P1053" s="156"/>
    </row>
    <row r="1054">
      <c r="A1054" s="327"/>
      <c r="B1054" s="140"/>
      <c r="C1054" s="140"/>
      <c r="D1054" s="140"/>
      <c r="E1054" s="140"/>
      <c r="F1054" s="140"/>
      <c r="G1054" s="140"/>
      <c r="H1054" s="140"/>
      <c r="I1054" s="156"/>
      <c r="J1054" s="156"/>
      <c r="K1054" s="156"/>
      <c r="L1054" s="156"/>
      <c r="M1054" s="156"/>
      <c r="N1054" s="156"/>
      <c r="O1054" s="156"/>
      <c r="P1054" s="156"/>
    </row>
    <row r="1055">
      <c r="A1055" s="327"/>
      <c r="B1055" s="140"/>
      <c r="C1055" s="140"/>
      <c r="D1055" s="140"/>
      <c r="E1055" s="140"/>
      <c r="F1055" s="140"/>
      <c r="G1055" s="140"/>
      <c r="H1055" s="140"/>
      <c r="I1055" s="156"/>
      <c r="J1055" s="156"/>
      <c r="K1055" s="156"/>
      <c r="L1055" s="156"/>
      <c r="M1055" s="156"/>
      <c r="N1055" s="156"/>
      <c r="O1055" s="156"/>
      <c r="P1055" s="156"/>
    </row>
    <row r="1056">
      <c r="A1056" s="327"/>
      <c r="B1056" s="140"/>
      <c r="C1056" s="140"/>
      <c r="D1056" s="140"/>
      <c r="E1056" s="140"/>
      <c r="F1056" s="140"/>
      <c r="G1056" s="140"/>
      <c r="H1056" s="140"/>
      <c r="I1056" s="156"/>
      <c r="J1056" s="156"/>
      <c r="K1056" s="156"/>
      <c r="L1056" s="156"/>
      <c r="M1056" s="156"/>
      <c r="N1056" s="156"/>
      <c r="O1056" s="156"/>
      <c r="P1056" s="156"/>
    </row>
    <row r="1057">
      <c r="A1057" s="327"/>
      <c r="B1057" s="140"/>
      <c r="C1057" s="140"/>
      <c r="D1057" s="140"/>
      <c r="E1057" s="140"/>
      <c r="F1057" s="140"/>
      <c r="G1057" s="140"/>
      <c r="H1057" s="140"/>
      <c r="I1057" s="156"/>
      <c r="J1057" s="156"/>
      <c r="K1057" s="156"/>
      <c r="L1057" s="156"/>
      <c r="M1057" s="156"/>
      <c r="N1057" s="156"/>
      <c r="O1057" s="156"/>
      <c r="P1057" s="156"/>
    </row>
    <row r="1058">
      <c r="A1058" s="327"/>
      <c r="B1058" s="140"/>
      <c r="C1058" s="140"/>
      <c r="D1058" s="140"/>
      <c r="E1058" s="140"/>
      <c r="F1058" s="140"/>
      <c r="G1058" s="140"/>
      <c r="H1058" s="140"/>
      <c r="I1058" s="156"/>
      <c r="J1058" s="156"/>
      <c r="K1058" s="156"/>
      <c r="L1058" s="156"/>
      <c r="M1058" s="156"/>
      <c r="N1058" s="156"/>
      <c r="O1058" s="156"/>
      <c r="P1058" s="156"/>
    </row>
    <row r="1059">
      <c r="A1059" s="327"/>
      <c r="B1059" s="140"/>
      <c r="C1059" s="140"/>
      <c r="D1059" s="140"/>
      <c r="E1059" s="140"/>
      <c r="F1059" s="140"/>
      <c r="G1059" s="140"/>
      <c r="H1059" s="140"/>
      <c r="I1059" s="156"/>
      <c r="J1059" s="156"/>
      <c r="K1059" s="156"/>
      <c r="L1059" s="156"/>
      <c r="M1059" s="156"/>
      <c r="N1059" s="156"/>
      <c r="O1059" s="156"/>
      <c r="P1059" s="156"/>
    </row>
    <row r="1060">
      <c r="A1060" s="327"/>
      <c r="B1060" s="140"/>
      <c r="C1060" s="140"/>
      <c r="D1060" s="140"/>
      <c r="E1060" s="140"/>
      <c r="F1060" s="140"/>
      <c r="G1060" s="140"/>
      <c r="H1060" s="140"/>
      <c r="I1060" s="156"/>
      <c r="J1060" s="156"/>
      <c r="K1060" s="156"/>
      <c r="L1060" s="156"/>
      <c r="M1060" s="156"/>
      <c r="N1060" s="156"/>
      <c r="O1060" s="156"/>
      <c r="P1060" s="156"/>
    </row>
    <row r="1061">
      <c r="A1061" s="327"/>
      <c r="B1061" s="140"/>
      <c r="C1061" s="140"/>
      <c r="D1061" s="140"/>
      <c r="E1061" s="140"/>
      <c r="F1061" s="140"/>
      <c r="G1061" s="140"/>
      <c r="H1061" s="140"/>
      <c r="I1061" s="156"/>
      <c r="J1061" s="156"/>
      <c r="K1061" s="156"/>
      <c r="L1061" s="156"/>
      <c r="M1061" s="156"/>
      <c r="N1061" s="156"/>
      <c r="O1061" s="156"/>
      <c r="P1061" s="156"/>
    </row>
    <row r="1062">
      <c r="A1062" s="327"/>
      <c r="B1062" s="140"/>
      <c r="C1062" s="140"/>
      <c r="D1062" s="140"/>
      <c r="E1062" s="140"/>
      <c r="F1062" s="140"/>
      <c r="G1062" s="140"/>
      <c r="H1062" s="140"/>
      <c r="I1062" s="156"/>
      <c r="J1062" s="156"/>
      <c r="K1062" s="156"/>
      <c r="L1062" s="156"/>
      <c r="M1062" s="156"/>
      <c r="N1062" s="156"/>
      <c r="O1062" s="156"/>
      <c r="P1062" s="156"/>
    </row>
    <row r="1063">
      <c r="A1063" s="327"/>
      <c r="B1063" s="140"/>
      <c r="C1063" s="140"/>
      <c r="D1063" s="140"/>
      <c r="E1063" s="140"/>
      <c r="F1063" s="140"/>
      <c r="G1063" s="140"/>
      <c r="H1063" s="140"/>
      <c r="I1063" s="156"/>
      <c r="J1063" s="156"/>
      <c r="K1063" s="156"/>
      <c r="L1063" s="156"/>
      <c r="M1063" s="156"/>
      <c r="N1063" s="156"/>
      <c r="O1063" s="156"/>
      <c r="P1063" s="156"/>
    </row>
    <row r="1064">
      <c r="A1064" s="327"/>
      <c r="B1064" s="140"/>
      <c r="C1064" s="140"/>
      <c r="D1064" s="140"/>
      <c r="E1064" s="140"/>
      <c r="F1064" s="140"/>
      <c r="G1064" s="140"/>
      <c r="H1064" s="140"/>
      <c r="I1064" s="156"/>
      <c r="J1064" s="156"/>
      <c r="K1064" s="156"/>
      <c r="L1064" s="156"/>
      <c r="M1064" s="156"/>
      <c r="N1064" s="156"/>
      <c r="O1064" s="156"/>
      <c r="P1064" s="156"/>
    </row>
    <row r="1065">
      <c r="A1065" s="327"/>
      <c r="B1065" s="140"/>
      <c r="C1065" s="140"/>
      <c r="D1065" s="140"/>
      <c r="E1065" s="140"/>
      <c r="F1065" s="140"/>
      <c r="G1065" s="140"/>
      <c r="H1065" s="140"/>
      <c r="I1065" s="156"/>
      <c r="J1065" s="156"/>
      <c r="K1065" s="156"/>
      <c r="L1065" s="156"/>
      <c r="M1065" s="156"/>
      <c r="N1065" s="156"/>
      <c r="O1065" s="156"/>
      <c r="P1065" s="156"/>
    </row>
    <row r="1066">
      <c r="A1066" s="327"/>
      <c r="B1066" s="140"/>
      <c r="C1066" s="140"/>
      <c r="D1066" s="140"/>
      <c r="E1066" s="140"/>
      <c r="F1066" s="140"/>
      <c r="G1066" s="140"/>
      <c r="H1066" s="140"/>
      <c r="I1066" s="156"/>
      <c r="J1066" s="156"/>
      <c r="K1066" s="156"/>
      <c r="L1066" s="156"/>
      <c r="M1066" s="156"/>
      <c r="N1066" s="156"/>
      <c r="O1066" s="156"/>
      <c r="P1066" s="156"/>
    </row>
    <row r="1067">
      <c r="A1067" s="327"/>
      <c r="B1067" s="140"/>
      <c r="C1067" s="140"/>
      <c r="D1067" s="140"/>
      <c r="E1067" s="140"/>
      <c r="F1067" s="140"/>
      <c r="G1067" s="140"/>
      <c r="H1067" s="140"/>
      <c r="I1067" s="156"/>
      <c r="J1067" s="156"/>
      <c r="K1067" s="156"/>
      <c r="L1067" s="156"/>
      <c r="M1067" s="156"/>
      <c r="N1067" s="156"/>
      <c r="O1067" s="156"/>
      <c r="P1067" s="156"/>
    </row>
    <row r="1068">
      <c r="A1068" s="327"/>
      <c r="B1068" s="140"/>
      <c r="C1068" s="140"/>
      <c r="D1068" s="140"/>
      <c r="E1068" s="140"/>
      <c r="F1068" s="140"/>
      <c r="G1068" s="140"/>
      <c r="H1068" s="140"/>
      <c r="I1068" s="156"/>
      <c r="J1068" s="156"/>
      <c r="K1068" s="156"/>
      <c r="L1068" s="156"/>
      <c r="M1068" s="156"/>
      <c r="N1068" s="156"/>
      <c r="O1068" s="156"/>
      <c r="P1068" s="156"/>
    </row>
    <row r="1069">
      <c r="A1069" s="327"/>
      <c r="B1069" s="140"/>
      <c r="C1069" s="140"/>
      <c r="D1069" s="140"/>
      <c r="E1069" s="140"/>
      <c r="F1069" s="140"/>
      <c r="G1069" s="140"/>
      <c r="H1069" s="140"/>
      <c r="I1069" s="156"/>
      <c r="J1069" s="156"/>
      <c r="K1069" s="156"/>
      <c r="L1069" s="156"/>
      <c r="M1069" s="156"/>
      <c r="N1069" s="156"/>
      <c r="O1069" s="156"/>
      <c r="P1069" s="156"/>
    </row>
    <row r="1070">
      <c r="A1070" s="327"/>
      <c r="B1070" s="140"/>
      <c r="C1070" s="140"/>
      <c r="D1070" s="140"/>
      <c r="E1070" s="140"/>
      <c r="F1070" s="140"/>
      <c r="G1070" s="140"/>
      <c r="H1070" s="140"/>
      <c r="I1070" s="156"/>
      <c r="J1070" s="156"/>
      <c r="K1070" s="156"/>
      <c r="L1070" s="156"/>
      <c r="M1070" s="156"/>
      <c r="N1070" s="156"/>
      <c r="O1070" s="156"/>
      <c r="P1070" s="156"/>
    </row>
    <row r="1071">
      <c r="A1071" s="327"/>
      <c r="B1071" s="140"/>
      <c r="C1071" s="140"/>
      <c r="D1071" s="140"/>
      <c r="E1071" s="140"/>
      <c r="F1071" s="140"/>
      <c r="G1071" s="140"/>
      <c r="H1071" s="140"/>
      <c r="I1071" s="156"/>
      <c r="J1071" s="156"/>
      <c r="K1071" s="156"/>
      <c r="L1071" s="156"/>
      <c r="M1071" s="156"/>
      <c r="N1071" s="156"/>
      <c r="O1071" s="156"/>
      <c r="P1071" s="156"/>
    </row>
    <row r="1072">
      <c r="A1072" s="327"/>
      <c r="B1072" s="140"/>
      <c r="C1072" s="140"/>
      <c r="D1072" s="140"/>
      <c r="E1072" s="140"/>
      <c r="F1072" s="140"/>
      <c r="G1072" s="140"/>
      <c r="H1072" s="140"/>
      <c r="I1072" s="156"/>
      <c r="J1072" s="156"/>
      <c r="K1072" s="156"/>
      <c r="L1072" s="156"/>
      <c r="M1072" s="156"/>
      <c r="N1072" s="156"/>
      <c r="O1072" s="156"/>
      <c r="P1072" s="156"/>
    </row>
    <row r="1073">
      <c r="A1073" s="327"/>
      <c r="B1073" s="140"/>
      <c r="C1073" s="140"/>
      <c r="D1073" s="140"/>
      <c r="E1073" s="140"/>
      <c r="F1073" s="140"/>
      <c r="G1073" s="140"/>
      <c r="H1073" s="140"/>
      <c r="I1073" s="156"/>
      <c r="J1073" s="156"/>
      <c r="K1073" s="156"/>
      <c r="L1073" s="156"/>
      <c r="M1073" s="156"/>
      <c r="N1073" s="156"/>
      <c r="O1073" s="156"/>
      <c r="P1073" s="156"/>
    </row>
    <row r="1074">
      <c r="A1074" s="327"/>
      <c r="B1074" s="140"/>
      <c r="C1074" s="140"/>
      <c r="D1074" s="140"/>
      <c r="E1074" s="140"/>
      <c r="F1074" s="140"/>
      <c r="G1074" s="140"/>
      <c r="H1074" s="140"/>
      <c r="I1074" s="156"/>
      <c r="J1074" s="156"/>
      <c r="K1074" s="156"/>
      <c r="L1074" s="156"/>
      <c r="M1074" s="156"/>
      <c r="N1074" s="156"/>
      <c r="O1074" s="156"/>
      <c r="P1074" s="156"/>
    </row>
    <row r="1075">
      <c r="A1075" s="327"/>
      <c r="B1075" s="140"/>
      <c r="C1075" s="140"/>
      <c r="D1075" s="140"/>
      <c r="E1075" s="140"/>
      <c r="F1075" s="140"/>
      <c r="G1075" s="140"/>
      <c r="H1075" s="140"/>
      <c r="I1075" s="156"/>
      <c r="J1075" s="156"/>
      <c r="K1075" s="156"/>
      <c r="L1075" s="156"/>
      <c r="M1075" s="156"/>
      <c r="N1075" s="156"/>
      <c r="O1075" s="156"/>
      <c r="P1075" s="156"/>
    </row>
    <row r="1076">
      <c r="A1076" s="327"/>
      <c r="B1076" s="140"/>
      <c r="C1076" s="140"/>
      <c r="D1076" s="140"/>
      <c r="E1076" s="140"/>
      <c r="F1076" s="140"/>
      <c r="G1076" s="140"/>
      <c r="H1076" s="140"/>
      <c r="I1076" s="156"/>
      <c r="J1076" s="156"/>
      <c r="K1076" s="156"/>
      <c r="L1076" s="156"/>
      <c r="M1076" s="156"/>
      <c r="N1076" s="156"/>
      <c r="O1076" s="156"/>
      <c r="P1076" s="156"/>
    </row>
    <row r="1077">
      <c r="A1077" s="327"/>
      <c r="B1077" s="140"/>
      <c r="C1077" s="140"/>
      <c r="D1077" s="140"/>
      <c r="E1077" s="140"/>
      <c r="F1077" s="140"/>
      <c r="G1077" s="140"/>
      <c r="H1077" s="140"/>
      <c r="I1077" s="156"/>
      <c r="J1077" s="156"/>
      <c r="K1077" s="156"/>
      <c r="L1077" s="156"/>
      <c r="M1077" s="156"/>
      <c r="N1077" s="156"/>
      <c r="O1077" s="156"/>
      <c r="P1077" s="156"/>
    </row>
    <row r="1078">
      <c r="A1078" s="327"/>
      <c r="B1078" s="140"/>
      <c r="C1078" s="140"/>
      <c r="D1078" s="140"/>
      <c r="E1078" s="140"/>
      <c r="F1078" s="140"/>
      <c r="G1078" s="140"/>
      <c r="H1078" s="140"/>
      <c r="I1078" s="156"/>
      <c r="J1078" s="156"/>
      <c r="K1078" s="156"/>
      <c r="L1078" s="156"/>
      <c r="M1078" s="156"/>
      <c r="N1078" s="156"/>
      <c r="O1078" s="156"/>
      <c r="P1078" s="156"/>
    </row>
    <row r="1079">
      <c r="A1079" s="327"/>
      <c r="B1079" s="140"/>
      <c r="C1079" s="140"/>
      <c r="D1079" s="140"/>
      <c r="E1079" s="140"/>
      <c r="F1079" s="140"/>
      <c r="G1079" s="140"/>
      <c r="H1079" s="140"/>
      <c r="I1079" s="156"/>
      <c r="J1079" s="156"/>
      <c r="K1079" s="156"/>
      <c r="L1079" s="156"/>
      <c r="M1079" s="156"/>
      <c r="N1079" s="156"/>
      <c r="O1079" s="156"/>
      <c r="P1079" s="156"/>
    </row>
    <row r="1080">
      <c r="A1080" s="327"/>
      <c r="B1080" s="140"/>
      <c r="C1080" s="140"/>
      <c r="D1080" s="140"/>
      <c r="E1080" s="140"/>
      <c r="F1080" s="140"/>
      <c r="G1080" s="140"/>
      <c r="H1080" s="140"/>
      <c r="I1080" s="156"/>
      <c r="J1080" s="156"/>
      <c r="K1080" s="156"/>
      <c r="L1080" s="156"/>
      <c r="M1080" s="156"/>
      <c r="N1080" s="156"/>
      <c r="O1080" s="156"/>
      <c r="P1080" s="156"/>
    </row>
    <row r="1081">
      <c r="A1081" s="327"/>
      <c r="B1081" s="140"/>
      <c r="C1081" s="140"/>
      <c r="D1081" s="140"/>
      <c r="E1081" s="140"/>
      <c r="F1081" s="140"/>
      <c r="G1081" s="140"/>
      <c r="H1081" s="140"/>
      <c r="I1081" s="156"/>
      <c r="J1081" s="156"/>
      <c r="K1081" s="156"/>
      <c r="L1081" s="156"/>
      <c r="M1081" s="156"/>
      <c r="N1081" s="156"/>
      <c r="O1081" s="156"/>
      <c r="P1081" s="156"/>
    </row>
    <row r="1082">
      <c r="A1082" s="327"/>
      <c r="B1082" s="140"/>
      <c r="C1082" s="140"/>
      <c r="D1082" s="140"/>
      <c r="E1082" s="140"/>
      <c r="F1082" s="140"/>
      <c r="G1082" s="140"/>
      <c r="H1082" s="140"/>
      <c r="I1082" s="156"/>
      <c r="J1082" s="156"/>
      <c r="K1082" s="156"/>
      <c r="L1082" s="156"/>
      <c r="M1082" s="156"/>
      <c r="N1082" s="156"/>
      <c r="O1082" s="156"/>
      <c r="P1082" s="156"/>
    </row>
    <row r="1083">
      <c r="A1083" s="327"/>
      <c r="B1083" s="140"/>
      <c r="C1083" s="140"/>
      <c r="D1083" s="140"/>
      <c r="E1083" s="140"/>
      <c r="F1083" s="140"/>
      <c r="G1083" s="140"/>
      <c r="H1083" s="140"/>
      <c r="I1083" s="156"/>
      <c r="J1083" s="156"/>
      <c r="K1083" s="156"/>
      <c r="L1083" s="156"/>
      <c r="M1083" s="156"/>
      <c r="N1083" s="156"/>
      <c r="O1083" s="156"/>
      <c r="P1083" s="156"/>
    </row>
    <row r="1084">
      <c r="A1084" s="327"/>
      <c r="B1084" s="140"/>
      <c r="C1084" s="140"/>
      <c r="D1084" s="140"/>
      <c r="E1084" s="140"/>
      <c r="F1084" s="140"/>
      <c r="G1084" s="140"/>
      <c r="H1084" s="140"/>
      <c r="I1084" s="156"/>
      <c r="J1084" s="156"/>
      <c r="K1084" s="156"/>
      <c r="L1084" s="156"/>
      <c r="M1084" s="156"/>
      <c r="N1084" s="156"/>
      <c r="O1084" s="156"/>
      <c r="P1084" s="156"/>
    </row>
    <row r="1085">
      <c r="A1085" s="327"/>
      <c r="B1085" s="140"/>
      <c r="C1085" s="140"/>
      <c r="D1085" s="140"/>
      <c r="E1085" s="140"/>
      <c r="F1085" s="140"/>
      <c r="G1085" s="140"/>
      <c r="H1085" s="140"/>
      <c r="I1085" s="156"/>
      <c r="J1085" s="156"/>
      <c r="K1085" s="156"/>
      <c r="L1085" s="156"/>
      <c r="M1085" s="156"/>
      <c r="N1085" s="156"/>
      <c r="O1085" s="156"/>
      <c r="P1085" s="156"/>
    </row>
    <row r="1086">
      <c r="A1086" s="327"/>
      <c r="B1086" s="140"/>
      <c r="C1086" s="140"/>
      <c r="D1086" s="140"/>
      <c r="E1086" s="140"/>
      <c r="F1086" s="140"/>
      <c r="G1086" s="140"/>
      <c r="H1086" s="140"/>
      <c r="I1086" s="156"/>
      <c r="J1086" s="156"/>
      <c r="K1086" s="156"/>
      <c r="L1086" s="156"/>
      <c r="M1086" s="156"/>
      <c r="N1086" s="156"/>
      <c r="O1086" s="156"/>
      <c r="P1086" s="156"/>
    </row>
    <row r="1087">
      <c r="A1087" s="327"/>
      <c r="B1087" s="140"/>
      <c r="C1087" s="140"/>
      <c r="D1087" s="140"/>
      <c r="E1087" s="140"/>
      <c r="F1087" s="140"/>
      <c r="G1087" s="140"/>
      <c r="H1087" s="140"/>
      <c r="I1087" s="156"/>
      <c r="J1087" s="156"/>
      <c r="K1087" s="156"/>
      <c r="L1087" s="156"/>
      <c r="M1087" s="156"/>
      <c r="N1087" s="156"/>
      <c r="O1087" s="156"/>
      <c r="P1087" s="156"/>
    </row>
    <row r="1088">
      <c r="A1088" s="327"/>
      <c r="B1088" s="140"/>
      <c r="C1088" s="140"/>
      <c r="D1088" s="140"/>
      <c r="E1088" s="140"/>
      <c r="F1088" s="140"/>
      <c r="G1088" s="140"/>
      <c r="H1088" s="140"/>
      <c r="I1088" s="156"/>
      <c r="J1088" s="156"/>
      <c r="K1088" s="156"/>
      <c r="L1088" s="156"/>
      <c r="M1088" s="156"/>
      <c r="N1088" s="156"/>
      <c r="O1088" s="156"/>
      <c r="P1088" s="156"/>
    </row>
    <row r="1089">
      <c r="A1089" s="327"/>
      <c r="B1089" s="140"/>
      <c r="C1089" s="140"/>
      <c r="D1089" s="140"/>
      <c r="E1089" s="140"/>
      <c r="F1089" s="140"/>
      <c r="G1089" s="140"/>
      <c r="H1089" s="140"/>
      <c r="I1089" s="156"/>
      <c r="J1089" s="156"/>
      <c r="K1089" s="156"/>
      <c r="L1089" s="156"/>
      <c r="M1089" s="156"/>
      <c r="N1089" s="156"/>
      <c r="O1089" s="156"/>
      <c r="P1089" s="156"/>
    </row>
    <row r="1090">
      <c r="A1090" s="327"/>
      <c r="B1090" s="140"/>
      <c r="C1090" s="140"/>
      <c r="D1090" s="140"/>
      <c r="E1090" s="140"/>
      <c r="F1090" s="140"/>
      <c r="G1090" s="140"/>
      <c r="H1090" s="140"/>
      <c r="I1090" s="156"/>
      <c r="J1090" s="156"/>
      <c r="K1090" s="156"/>
      <c r="L1090" s="156"/>
      <c r="M1090" s="156"/>
      <c r="N1090" s="156"/>
      <c r="O1090" s="156"/>
      <c r="P1090" s="156"/>
    </row>
    <row r="1091">
      <c r="A1091" s="327"/>
      <c r="B1091" s="140"/>
      <c r="C1091" s="140"/>
      <c r="D1091" s="140"/>
      <c r="E1091" s="140"/>
      <c r="F1091" s="140"/>
      <c r="G1091" s="140"/>
      <c r="H1091" s="140"/>
      <c r="I1091" s="156"/>
      <c r="J1091" s="156"/>
      <c r="K1091" s="156"/>
      <c r="L1091" s="156"/>
      <c r="M1091" s="156"/>
      <c r="N1091" s="156"/>
      <c r="O1091" s="156"/>
      <c r="P1091" s="156"/>
    </row>
    <row r="1092">
      <c r="A1092" s="327"/>
      <c r="B1092" s="140"/>
      <c r="C1092" s="140"/>
      <c r="D1092" s="140"/>
      <c r="E1092" s="140"/>
      <c r="F1092" s="140"/>
      <c r="G1092" s="140"/>
      <c r="H1092" s="140"/>
      <c r="I1092" s="156"/>
      <c r="J1092" s="156"/>
      <c r="K1092" s="156"/>
      <c r="L1092" s="156"/>
      <c r="M1092" s="156"/>
      <c r="N1092" s="156"/>
      <c r="O1092" s="156"/>
      <c r="P1092" s="156"/>
    </row>
    <row r="1093">
      <c r="A1093" s="327"/>
      <c r="B1093" s="140"/>
      <c r="C1093" s="140"/>
      <c r="D1093" s="140"/>
      <c r="E1093" s="140"/>
      <c r="F1093" s="140"/>
      <c r="G1093" s="140"/>
      <c r="H1093" s="140"/>
      <c r="I1093" s="156"/>
      <c r="J1093" s="156"/>
      <c r="K1093" s="156"/>
      <c r="L1093" s="156"/>
      <c r="M1093" s="156"/>
      <c r="N1093" s="156"/>
      <c r="O1093" s="156"/>
      <c r="P1093" s="156"/>
    </row>
    <row r="1094">
      <c r="A1094" s="327"/>
      <c r="B1094" s="140"/>
      <c r="C1094" s="140"/>
      <c r="D1094" s="140"/>
      <c r="E1094" s="140"/>
      <c r="F1094" s="140"/>
      <c r="G1094" s="140"/>
      <c r="H1094" s="140"/>
      <c r="I1094" s="156"/>
      <c r="J1094" s="156"/>
      <c r="K1094" s="156"/>
      <c r="L1094" s="156"/>
      <c r="M1094" s="156"/>
      <c r="N1094" s="156"/>
      <c r="O1094" s="156"/>
      <c r="P1094" s="156"/>
    </row>
    <row r="1095">
      <c r="A1095" s="327"/>
      <c r="B1095" s="140"/>
      <c r="C1095" s="140"/>
      <c r="D1095" s="140"/>
      <c r="E1095" s="140"/>
      <c r="F1095" s="140"/>
      <c r="G1095" s="140"/>
      <c r="H1095" s="140"/>
      <c r="I1095" s="156"/>
      <c r="J1095" s="156"/>
      <c r="K1095" s="156"/>
      <c r="L1095" s="156"/>
      <c r="M1095" s="156"/>
      <c r="N1095" s="156"/>
      <c r="O1095" s="156"/>
      <c r="P1095" s="156"/>
    </row>
    <row r="1096">
      <c r="A1096" s="327"/>
      <c r="B1096" s="140"/>
      <c r="C1096" s="140"/>
      <c r="D1096" s="140"/>
      <c r="E1096" s="140"/>
      <c r="F1096" s="140"/>
      <c r="G1096" s="140"/>
      <c r="H1096" s="140"/>
      <c r="I1096" s="156"/>
      <c r="J1096" s="156"/>
      <c r="K1096" s="156"/>
      <c r="L1096" s="156"/>
      <c r="M1096" s="156"/>
      <c r="N1096" s="156"/>
      <c r="O1096" s="156"/>
      <c r="P1096" s="156"/>
    </row>
    <row r="1097">
      <c r="A1097" s="327"/>
      <c r="B1097" s="140"/>
      <c r="C1097" s="140"/>
      <c r="D1097" s="140"/>
      <c r="E1097" s="140"/>
      <c r="F1097" s="140"/>
      <c r="G1097" s="140"/>
      <c r="H1097" s="140"/>
      <c r="I1097" s="156"/>
      <c r="J1097" s="156"/>
      <c r="K1097" s="156"/>
      <c r="L1097" s="156"/>
      <c r="M1097" s="156"/>
      <c r="N1097" s="156"/>
      <c r="O1097" s="156"/>
      <c r="P1097" s="156"/>
    </row>
    <row r="1098">
      <c r="A1098" s="327"/>
      <c r="B1098" s="140"/>
      <c r="C1098" s="140"/>
      <c r="D1098" s="140"/>
      <c r="E1098" s="140"/>
      <c r="F1098" s="140"/>
      <c r="G1098" s="140"/>
      <c r="H1098" s="140"/>
      <c r="I1098" s="156"/>
      <c r="J1098" s="156"/>
      <c r="K1098" s="156"/>
      <c r="L1098" s="156"/>
      <c r="M1098" s="156"/>
      <c r="N1098" s="156"/>
      <c r="O1098" s="156"/>
      <c r="P1098" s="156"/>
    </row>
    <row r="1099">
      <c r="A1099" s="327"/>
      <c r="B1099" s="140"/>
      <c r="C1099" s="140"/>
      <c r="D1099" s="140"/>
      <c r="E1099" s="140"/>
      <c r="F1099" s="140"/>
      <c r="G1099" s="140"/>
      <c r="H1099" s="140"/>
      <c r="I1099" s="156"/>
      <c r="J1099" s="156"/>
      <c r="K1099" s="156"/>
      <c r="L1099" s="156"/>
      <c r="M1099" s="156"/>
      <c r="N1099" s="156"/>
      <c r="O1099" s="156"/>
      <c r="P1099" s="156"/>
    </row>
    <row r="1100">
      <c r="A1100" s="327"/>
      <c r="B1100" s="140"/>
      <c r="C1100" s="140"/>
      <c r="D1100" s="140"/>
      <c r="E1100" s="140"/>
      <c r="F1100" s="140"/>
      <c r="G1100" s="140"/>
      <c r="H1100" s="140"/>
      <c r="I1100" s="156"/>
      <c r="J1100" s="156"/>
      <c r="K1100" s="156"/>
      <c r="L1100" s="156"/>
      <c r="M1100" s="156"/>
      <c r="N1100" s="156"/>
      <c r="O1100" s="156"/>
      <c r="P1100" s="156"/>
    </row>
    <row r="1101">
      <c r="A1101" s="327"/>
      <c r="B1101" s="140"/>
      <c r="C1101" s="140"/>
      <c r="D1101" s="140"/>
      <c r="E1101" s="140"/>
      <c r="F1101" s="140"/>
      <c r="G1101" s="140"/>
      <c r="H1101" s="140"/>
      <c r="I1101" s="156"/>
      <c r="J1101" s="156"/>
      <c r="K1101" s="156"/>
      <c r="L1101" s="156"/>
      <c r="M1101" s="156"/>
      <c r="N1101" s="156"/>
      <c r="O1101" s="156"/>
      <c r="P1101" s="156"/>
    </row>
    <row r="1102">
      <c r="A1102" s="327"/>
      <c r="B1102" s="140"/>
      <c r="C1102" s="140"/>
      <c r="D1102" s="140"/>
      <c r="E1102" s="140"/>
      <c r="F1102" s="140"/>
      <c r="G1102" s="140"/>
      <c r="H1102" s="140"/>
      <c r="I1102" s="156"/>
      <c r="J1102" s="156"/>
      <c r="K1102" s="156"/>
      <c r="L1102" s="156"/>
      <c r="M1102" s="156"/>
      <c r="N1102" s="156"/>
      <c r="O1102" s="156"/>
      <c r="P1102" s="156"/>
    </row>
    <row r="1103">
      <c r="A1103" s="327"/>
      <c r="B1103" s="140"/>
      <c r="C1103" s="140"/>
      <c r="D1103" s="140"/>
      <c r="E1103" s="140"/>
      <c r="F1103" s="140"/>
      <c r="G1103" s="140"/>
      <c r="H1103" s="140"/>
      <c r="I1103" s="156"/>
      <c r="J1103" s="156"/>
      <c r="K1103" s="156"/>
      <c r="L1103" s="156"/>
      <c r="M1103" s="156"/>
      <c r="N1103" s="156"/>
      <c r="O1103" s="156"/>
      <c r="P1103" s="156"/>
    </row>
    <row r="1104">
      <c r="A1104" s="327"/>
      <c r="B1104" s="140"/>
      <c r="C1104" s="140"/>
      <c r="D1104" s="140"/>
      <c r="E1104" s="140"/>
      <c r="F1104" s="140"/>
      <c r="G1104" s="140"/>
      <c r="H1104" s="140"/>
      <c r="I1104" s="156"/>
      <c r="J1104" s="156"/>
      <c r="K1104" s="156"/>
      <c r="L1104" s="156"/>
      <c r="M1104" s="156"/>
      <c r="N1104" s="156"/>
      <c r="O1104" s="156"/>
      <c r="P1104" s="156"/>
    </row>
    <row r="1105">
      <c r="A1105" s="327"/>
      <c r="B1105" s="140"/>
      <c r="C1105" s="140"/>
      <c r="D1105" s="140"/>
      <c r="E1105" s="140"/>
      <c r="F1105" s="140"/>
      <c r="G1105" s="140"/>
      <c r="H1105" s="140"/>
      <c r="I1105" s="156"/>
      <c r="J1105" s="156"/>
      <c r="K1105" s="156"/>
      <c r="L1105" s="156"/>
      <c r="M1105" s="156"/>
      <c r="N1105" s="156"/>
      <c r="O1105" s="156"/>
      <c r="P1105" s="156"/>
    </row>
    <row r="1106">
      <c r="A1106" s="327"/>
      <c r="B1106" s="140"/>
      <c r="C1106" s="140"/>
      <c r="D1106" s="140"/>
      <c r="E1106" s="140"/>
      <c r="F1106" s="140"/>
      <c r="G1106" s="140"/>
      <c r="H1106" s="140"/>
      <c r="I1106" s="156"/>
      <c r="J1106" s="156"/>
      <c r="K1106" s="156"/>
      <c r="L1106" s="156"/>
      <c r="M1106" s="156"/>
      <c r="N1106" s="156"/>
      <c r="O1106" s="156"/>
      <c r="P1106" s="156"/>
    </row>
    <row r="1107">
      <c r="A1107" s="327"/>
      <c r="B1107" s="140"/>
      <c r="C1107" s="140"/>
      <c r="D1107" s="140"/>
      <c r="E1107" s="140"/>
      <c r="F1107" s="140"/>
      <c r="G1107" s="140"/>
      <c r="H1107" s="140"/>
      <c r="I1107" s="156"/>
      <c r="J1107" s="156"/>
      <c r="K1107" s="156"/>
      <c r="L1107" s="156"/>
      <c r="M1107" s="156"/>
      <c r="N1107" s="156"/>
      <c r="O1107" s="156"/>
      <c r="P1107" s="156"/>
    </row>
    <row r="1108">
      <c r="A1108" s="327"/>
      <c r="B1108" s="140"/>
      <c r="C1108" s="140"/>
      <c r="D1108" s="140"/>
      <c r="E1108" s="140"/>
      <c r="F1108" s="140"/>
      <c r="G1108" s="140"/>
      <c r="H1108" s="140"/>
      <c r="I1108" s="156"/>
      <c r="J1108" s="156"/>
      <c r="K1108" s="156"/>
      <c r="L1108" s="156"/>
      <c r="M1108" s="156"/>
      <c r="N1108" s="156"/>
      <c r="O1108" s="156"/>
      <c r="P1108" s="156"/>
    </row>
    <row r="1109">
      <c r="A1109" s="327"/>
      <c r="B1109" s="140"/>
      <c r="C1109" s="140"/>
      <c r="D1109" s="140"/>
      <c r="E1109" s="140"/>
      <c r="F1109" s="140"/>
      <c r="G1109" s="140"/>
      <c r="H1109" s="140"/>
      <c r="I1109" s="156"/>
      <c r="J1109" s="156"/>
      <c r="K1109" s="156"/>
      <c r="L1109" s="156"/>
      <c r="M1109" s="156"/>
      <c r="N1109" s="156"/>
      <c r="O1109" s="156"/>
      <c r="P1109" s="156"/>
    </row>
    <row r="1110">
      <c r="A1110" s="327"/>
      <c r="B1110" s="140"/>
      <c r="C1110" s="140"/>
      <c r="D1110" s="140"/>
      <c r="E1110" s="140"/>
      <c r="F1110" s="140"/>
      <c r="G1110" s="140"/>
      <c r="H1110" s="140"/>
      <c r="I1110" s="156"/>
      <c r="J1110" s="156"/>
      <c r="K1110" s="156"/>
      <c r="L1110" s="156"/>
      <c r="M1110" s="156"/>
      <c r="N1110" s="156"/>
      <c r="O1110" s="156"/>
      <c r="P1110" s="156"/>
    </row>
    <row r="1111">
      <c r="A1111" s="327"/>
      <c r="B1111" s="140"/>
      <c r="C1111" s="140"/>
      <c r="D1111" s="140"/>
      <c r="E1111" s="140"/>
      <c r="F1111" s="140"/>
      <c r="G1111" s="140"/>
      <c r="H1111" s="140"/>
      <c r="I1111" s="156"/>
      <c r="J1111" s="156"/>
      <c r="K1111" s="156"/>
      <c r="L1111" s="156"/>
      <c r="M1111" s="156"/>
      <c r="N1111" s="156"/>
      <c r="O1111" s="156"/>
      <c r="P1111" s="156"/>
    </row>
    <row r="1112">
      <c r="A1112" s="327"/>
      <c r="B1112" s="140"/>
      <c r="C1112" s="140"/>
      <c r="D1112" s="140"/>
      <c r="E1112" s="140"/>
      <c r="F1112" s="140"/>
      <c r="G1112" s="140"/>
      <c r="H1112" s="140"/>
      <c r="I1112" s="156"/>
      <c r="J1112" s="156"/>
      <c r="K1112" s="156"/>
      <c r="L1112" s="156"/>
      <c r="M1112" s="156"/>
      <c r="N1112" s="156"/>
      <c r="O1112" s="156"/>
      <c r="P1112" s="156"/>
    </row>
    <row r="1113">
      <c r="A1113" s="327"/>
      <c r="B1113" s="140"/>
      <c r="C1113" s="140"/>
      <c r="D1113" s="140"/>
      <c r="E1113" s="140"/>
      <c r="F1113" s="140"/>
      <c r="G1113" s="140"/>
      <c r="H1113" s="140"/>
      <c r="I1113" s="156"/>
      <c r="J1113" s="156"/>
      <c r="K1113" s="156"/>
      <c r="L1113" s="156"/>
      <c r="M1113" s="156"/>
      <c r="N1113" s="156"/>
      <c r="O1113" s="156"/>
      <c r="P1113" s="156"/>
    </row>
    <row r="1114">
      <c r="A1114" s="327"/>
      <c r="B1114" s="140"/>
      <c r="C1114" s="140"/>
      <c r="D1114" s="140"/>
      <c r="E1114" s="140"/>
      <c r="F1114" s="140"/>
      <c r="G1114" s="140"/>
      <c r="H1114" s="140"/>
      <c r="I1114" s="156"/>
      <c r="J1114" s="156"/>
      <c r="K1114" s="156"/>
      <c r="L1114" s="156"/>
      <c r="M1114" s="156"/>
      <c r="N1114" s="156"/>
      <c r="O1114" s="156"/>
      <c r="P1114" s="156"/>
    </row>
    <row r="1115">
      <c r="A1115" s="327"/>
      <c r="B1115" s="140"/>
      <c r="C1115" s="140"/>
      <c r="D1115" s="140"/>
      <c r="E1115" s="140"/>
      <c r="F1115" s="140"/>
      <c r="G1115" s="140"/>
      <c r="H1115" s="140"/>
      <c r="I1115" s="156"/>
      <c r="J1115" s="156"/>
      <c r="K1115" s="156"/>
      <c r="L1115" s="156"/>
      <c r="M1115" s="156"/>
      <c r="N1115" s="156"/>
      <c r="O1115" s="156"/>
      <c r="P1115" s="156"/>
    </row>
    <row r="1116">
      <c r="A1116" s="327"/>
      <c r="B1116" s="140"/>
      <c r="C1116" s="140"/>
      <c r="D1116" s="140"/>
      <c r="E1116" s="140"/>
      <c r="F1116" s="140"/>
      <c r="G1116" s="140"/>
      <c r="H1116" s="140"/>
      <c r="I1116" s="156"/>
      <c r="J1116" s="156"/>
      <c r="K1116" s="156"/>
      <c r="L1116" s="156"/>
      <c r="M1116" s="156"/>
      <c r="N1116" s="156"/>
      <c r="O1116" s="156"/>
      <c r="P1116" s="156"/>
    </row>
    <row r="1117">
      <c r="A1117" s="327"/>
      <c r="B1117" s="140"/>
      <c r="C1117" s="140"/>
      <c r="D1117" s="140"/>
      <c r="E1117" s="140"/>
      <c r="F1117" s="140"/>
      <c r="G1117" s="140"/>
      <c r="H1117" s="140"/>
      <c r="I1117" s="156"/>
      <c r="J1117" s="156"/>
      <c r="K1117" s="156"/>
      <c r="L1117" s="156"/>
      <c r="M1117" s="156"/>
      <c r="N1117" s="156"/>
      <c r="O1117" s="156"/>
      <c r="P1117" s="156"/>
    </row>
    <row r="1118">
      <c r="A1118" s="327"/>
      <c r="B1118" s="140"/>
      <c r="C1118" s="140"/>
      <c r="D1118" s="140"/>
      <c r="E1118" s="140"/>
      <c r="F1118" s="140"/>
      <c r="G1118" s="140"/>
      <c r="H1118" s="140"/>
      <c r="I1118" s="156"/>
      <c r="J1118" s="156"/>
      <c r="K1118" s="156"/>
      <c r="L1118" s="156"/>
      <c r="M1118" s="156"/>
      <c r="N1118" s="156"/>
      <c r="O1118" s="156"/>
      <c r="P1118" s="156"/>
    </row>
    <row r="1119">
      <c r="A1119" s="327"/>
      <c r="B1119" s="140"/>
      <c r="C1119" s="140"/>
      <c r="D1119" s="140"/>
      <c r="E1119" s="140"/>
      <c r="F1119" s="140"/>
      <c r="G1119" s="140"/>
      <c r="H1119" s="140"/>
      <c r="I1119" s="156"/>
      <c r="J1119" s="156"/>
      <c r="K1119" s="156"/>
      <c r="L1119" s="156"/>
      <c r="M1119" s="156"/>
      <c r="N1119" s="156"/>
      <c r="O1119" s="156"/>
      <c r="P1119" s="156"/>
    </row>
    <row r="1120">
      <c r="A1120" s="327"/>
      <c r="B1120" s="140"/>
      <c r="C1120" s="140"/>
      <c r="D1120" s="140"/>
      <c r="E1120" s="140"/>
      <c r="F1120" s="140"/>
      <c r="G1120" s="140"/>
      <c r="H1120" s="140"/>
      <c r="I1120" s="156"/>
      <c r="J1120" s="156"/>
      <c r="K1120" s="156"/>
      <c r="L1120" s="156"/>
      <c r="M1120" s="156"/>
      <c r="N1120" s="156"/>
      <c r="O1120" s="156"/>
      <c r="P1120" s="156"/>
    </row>
    <row r="1121">
      <c r="A1121" s="327"/>
      <c r="B1121" s="140"/>
      <c r="C1121" s="140"/>
      <c r="D1121" s="140"/>
      <c r="E1121" s="140"/>
      <c r="F1121" s="140"/>
      <c r="G1121" s="140"/>
      <c r="H1121" s="140"/>
      <c r="I1121" s="156"/>
      <c r="J1121" s="156"/>
      <c r="K1121" s="156"/>
      <c r="L1121" s="156"/>
      <c r="M1121" s="156"/>
      <c r="N1121" s="156"/>
      <c r="O1121" s="156"/>
      <c r="P1121" s="156"/>
    </row>
    <row r="1122">
      <c r="A1122" s="327"/>
      <c r="B1122" s="140"/>
      <c r="C1122" s="140"/>
      <c r="D1122" s="140"/>
      <c r="E1122" s="140"/>
      <c r="F1122" s="140"/>
      <c r="G1122" s="140"/>
      <c r="H1122" s="140"/>
      <c r="I1122" s="156"/>
      <c r="J1122" s="156"/>
      <c r="K1122" s="156"/>
      <c r="L1122" s="156"/>
      <c r="M1122" s="156"/>
      <c r="N1122" s="156"/>
      <c r="O1122" s="156"/>
      <c r="P1122" s="156"/>
    </row>
    <row r="1123">
      <c r="A1123" s="327"/>
      <c r="B1123" s="140"/>
      <c r="C1123" s="140"/>
      <c r="D1123" s="140"/>
      <c r="E1123" s="140"/>
      <c r="F1123" s="140"/>
      <c r="G1123" s="140"/>
      <c r="H1123" s="140"/>
      <c r="I1123" s="156"/>
      <c r="J1123" s="156"/>
      <c r="K1123" s="156"/>
      <c r="L1123" s="156"/>
      <c r="M1123" s="156"/>
      <c r="N1123" s="156"/>
      <c r="O1123" s="156"/>
      <c r="P1123" s="156"/>
    </row>
    <row r="1124">
      <c r="A1124" s="327"/>
      <c r="B1124" s="140"/>
      <c r="C1124" s="140"/>
      <c r="D1124" s="140"/>
      <c r="E1124" s="140"/>
      <c r="F1124" s="140"/>
      <c r="G1124" s="140"/>
      <c r="H1124" s="140"/>
      <c r="I1124" s="156"/>
      <c r="J1124" s="156"/>
      <c r="K1124" s="156"/>
      <c r="L1124" s="156"/>
      <c r="M1124" s="156"/>
      <c r="N1124" s="156"/>
      <c r="O1124" s="156"/>
      <c r="P1124" s="156"/>
    </row>
    <row r="1125">
      <c r="A1125" s="327"/>
      <c r="B1125" s="140"/>
      <c r="C1125" s="140"/>
      <c r="D1125" s="140"/>
      <c r="E1125" s="140"/>
      <c r="F1125" s="140"/>
      <c r="G1125" s="140"/>
      <c r="H1125" s="140"/>
      <c r="I1125" s="156"/>
      <c r="J1125" s="156"/>
      <c r="K1125" s="156"/>
      <c r="L1125" s="156"/>
      <c r="M1125" s="156"/>
      <c r="N1125" s="156"/>
      <c r="O1125" s="156"/>
      <c r="P1125" s="156"/>
    </row>
    <row r="1126">
      <c r="A1126" s="327"/>
      <c r="B1126" s="140"/>
      <c r="C1126" s="140"/>
      <c r="D1126" s="140"/>
      <c r="E1126" s="140"/>
      <c r="F1126" s="140"/>
      <c r="G1126" s="140"/>
      <c r="H1126" s="140"/>
      <c r="I1126" s="156"/>
      <c r="J1126" s="156"/>
      <c r="K1126" s="156"/>
      <c r="L1126" s="156"/>
      <c r="M1126" s="156"/>
      <c r="N1126" s="156"/>
      <c r="O1126" s="156"/>
      <c r="P1126" s="156"/>
    </row>
    <row r="1127">
      <c r="A1127" s="327"/>
      <c r="B1127" s="140"/>
      <c r="C1127" s="140"/>
      <c r="D1127" s="140"/>
      <c r="E1127" s="140"/>
      <c r="F1127" s="140"/>
      <c r="G1127" s="140"/>
      <c r="H1127" s="140"/>
      <c r="I1127" s="156"/>
      <c r="J1127" s="156"/>
      <c r="K1127" s="156"/>
      <c r="L1127" s="156"/>
      <c r="M1127" s="156"/>
      <c r="N1127" s="156"/>
      <c r="O1127" s="156"/>
      <c r="P1127" s="156"/>
    </row>
    <row r="1128">
      <c r="A1128" s="327"/>
      <c r="B1128" s="140"/>
      <c r="C1128" s="140"/>
      <c r="D1128" s="140"/>
      <c r="E1128" s="140"/>
      <c r="F1128" s="140"/>
      <c r="G1128" s="140"/>
      <c r="H1128" s="140"/>
      <c r="I1128" s="156"/>
      <c r="J1128" s="156"/>
      <c r="K1128" s="156"/>
      <c r="L1128" s="156"/>
      <c r="M1128" s="156"/>
      <c r="N1128" s="156"/>
      <c r="O1128" s="156"/>
      <c r="P1128" s="156"/>
    </row>
    <row r="1129">
      <c r="A1129" s="327"/>
      <c r="B1129" s="140"/>
      <c r="C1129" s="140"/>
      <c r="D1129" s="140"/>
      <c r="E1129" s="140"/>
      <c r="F1129" s="140"/>
      <c r="G1129" s="140"/>
      <c r="H1129" s="140"/>
      <c r="I1129" s="156"/>
      <c r="J1129" s="156"/>
      <c r="K1129" s="156"/>
      <c r="L1129" s="156"/>
      <c r="M1129" s="156"/>
      <c r="N1129" s="156"/>
      <c r="O1129" s="156"/>
      <c r="P1129" s="156"/>
    </row>
    <row r="1130">
      <c r="A1130" s="327"/>
      <c r="B1130" s="140"/>
      <c r="C1130" s="140"/>
      <c r="D1130" s="140"/>
      <c r="E1130" s="140"/>
      <c r="F1130" s="140"/>
      <c r="G1130" s="140"/>
      <c r="H1130" s="140"/>
      <c r="I1130" s="156"/>
      <c r="J1130" s="156"/>
      <c r="K1130" s="156"/>
      <c r="L1130" s="156"/>
      <c r="M1130" s="156"/>
      <c r="N1130" s="156"/>
      <c r="O1130" s="156"/>
      <c r="P1130" s="156"/>
    </row>
    <row r="1131">
      <c r="A1131" s="327"/>
      <c r="B1131" s="140"/>
      <c r="C1131" s="140"/>
      <c r="D1131" s="140"/>
      <c r="E1131" s="140"/>
      <c r="F1131" s="140"/>
      <c r="G1131" s="140"/>
      <c r="H1131" s="140"/>
      <c r="I1131" s="156"/>
      <c r="J1131" s="156"/>
      <c r="K1131" s="156"/>
      <c r="L1131" s="156"/>
      <c r="M1131" s="156"/>
      <c r="N1131" s="156"/>
      <c r="O1131" s="156"/>
      <c r="P1131" s="156"/>
    </row>
    <row r="1132">
      <c r="A1132" s="327"/>
      <c r="B1132" s="140"/>
      <c r="C1132" s="140"/>
      <c r="D1132" s="140"/>
      <c r="E1132" s="140"/>
      <c r="F1132" s="140"/>
      <c r="G1132" s="140"/>
      <c r="H1132" s="140"/>
      <c r="I1132" s="156"/>
      <c r="J1132" s="156"/>
      <c r="K1132" s="156"/>
      <c r="L1132" s="156"/>
      <c r="M1132" s="156"/>
      <c r="N1132" s="156"/>
      <c r="O1132" s="156"/>
      <c r="P1132" s="156"/>
    </row>
    <row r="1133">
      <c r="A1133" s="327"/>
      <c r="B1133" s="140"/>
      <c r="C1133" s="140"/>
      <c r="D1133" s="140"/>
      <c r="E1133" s="140"/>
      <c r="F1133" s="140"/>
      <c r="G1133" s="140"/>
      <c r="H1133" s="140"/>
      <c r="I1133" s="156"/>
      <c r="J1133" s="156"/>
      <c r="K1133" s="156"/>
      <c r="L1133" s="156"/>
      <c r="M1133" s="156"/>
      <c r="N1133" s="156"/>
      <c r="O1133" s="156"/>
      <c r="P1133" s="156"/>
    </row>
    <row r="1134">
      <c r="A1134" s="327"/>
      <c r="B1134" s="140"/>
      <c r="C1134" s="140"/>
      <c r="D1134" s="140"/>
      <c r="E1134" s="140"/>
      <c r="F1134" s="140"/>
      <c r="G1134" s="140"/>
      <c r="H1134" s="140"/>
      <c r="I1134" s="156"/>
      <c r="J1134" s="156"/>
      <c r="K1134" s="156"/>
      <c r="L1134" s="156"/>
      <c r="M1134" s="156"/>
      <c r="N1134" s="156"/>
      <c r="O1134" s="156"/>
      <c r="P1134" s="156"/>
    </row>
    <row r="1135">
      <c r="A1135" s="327"/>
      <c r="B1135" s="140"/>
      <c r="C1135" s="140"/>
      <c r="D1135" s="140"/>
      <c r="E1135" s="140"/>
      <c r="F1135" s="140"/>
      <c r="G1135" s="140"/>
      <c r="H1135" s="140"/>
      <c r="I1135" s="156"/>
      <c r="J1135" s="156"/>
      <c r="K1135" s="156"/>
      <c r="L1135" s="156"/>
      <c r="M1135" s="156"/>
      <c r="N1135" s="156"/>
      <c r="O1135" s="156"/>
      <c r="P1135" s="156"/>
    </row>
    <row r="1136">
      <c r="A1136" s="327"/>
      <c r="B1136" s="140"/>
      <c r="C1136" s="140"/>
      <c r="D1136" s="140"/>
      <c r="E1136" s="140"/>
      <c r="F1136" s="140"/>
      <c r="G1136" s="140"/>
      <c r="H1136" s="140"/>
      <c r="I1136" s="156"/>
      <c r="J1136" s="156"/>
      <c r="K1136" s="156"/>
      <c r="L1136" s="156"/>
      <c r="M1136" s="156"/>
      <c r="N1136" s="156"/>
      <c r="O1136" s="156"/>
      <c r="P1136" s="156"/>
    </row>
    <row r="1137">
      <c r="A1137" s="327"/>
      <c r="B1137" s="140"/>
      <c r="C1137" s="140"/>
      <c r="D1137" s="140"/>
      <c r="E1137" s="140"/>
      <c r="F1137" s="140"/>
      <c r="G1137" s="140"/>
      <c r="H1137" s="140"/>
      <c r="I1137" s="156"/>
      <c r="J1137" s="156"/>
      <c r="K1137" s="156"/>
      <c r="L1137" s="156"/>
      <c r="M1137" s="156"/>
      <c r="N1137" s="156"/>
      <c r="O1137" s="156"/>
      <c r="P1137" s="156"/>
    </row>
    <row r="1138">
      <c r="A1138" s="327"/>
      <c r="B1138" s="140"/>
      <c r="C1138" s="140"/>
      <c r="D1138" s="140"/>
      <c r="E1138" s="140"/>
      <c r="F1138" s="140"/>
      <c r="G1138" s="140"/>
      <c r="H1138" s="140"/>
      <c r="I1138" s="156"/>
      <c r="J1138" s="156"/>
      <c r="K1138" s="156"/>
      <c r="L1138" s="156"/>
      <c r="M1138" s="156"/>
      <c r="N1138" s="156"/>
      <c r="O1138" s="156"/>
      <c r="P1138" s="156"/>
    </row>
    <row r="1139">
      <c r="A1139" s="327"/>
      <c r="B1139" s="140"/>
      <c r="C1139" s="140"/>
      <c r="D1139" s="140"/>
      <c r="E1139" s="140"/>
      <c r="F1139" s="140"/>
      <c r="G1139" s="140"/>
      <c r="H1139" s="140"/>
      <c r="I1139" s="156"/>
      <c r="J1139" s="156"/>
      <c r="K1139" s="156"/>
      <c r="L1139" s="156"/>
      <c r="M1139" s="156"/>
      <c r="N1139" s="156"/>
      <c r="O1139" s="156"/>
      <c r="P1139" s="156"/>
    </row>
    <row r="1140">
      <c r="A1140" s="327"/>
      <c r="B1140" s="140"/>
      <c r="C1140" s="140"/>
      <c r="D1140" s="140"/>
      <c r="E1140" s="140"/>
      <c r="F1140" s="140"/>
      <c r="G1140" s="140"/>
      <c r="H1140" s="140"/>
      <c r="I1140" s="156"/>
      <c r="J1140" s="156"/>
      <c r="K1140" s="156"/>
      <c r="L1140" s="156"/>
      <c r="M1140" s="156"/>
      <c r="N1140" s="156"/>
      <c r="O1140" s="156"/>
      <c r="P1140" s="156"/>
    </row>
    <row r="1141">
      <c r="A1141" s="327"/>
      <c r="B1141" s="140"/>
      <c r="C1141" s="140"/>
      <c r="D1141" s="140"/>
      <c r="E1141" s="140"/>
      <c r="F1141" s="140"/>
      <c r="G1141" s="140"/>
      <c r="H1141" s="140"/>
      <c r="I1141" s="156"/>
      <c r="J1141" s="156"/>
      <c r="K1141" s="156"/>
      <c r="L1141" s="156"/>
      <c r="M1141" s="156"/>
      <c r="N1141" s="156"/>
      <c r="O1141" s="156"/>
      <c r="P1141" s="156"/>
    </row>
    <row r="1142">
      <c r="A1142" s="327"/>
      <c r="B1142" s="140"/>
      <c r="C1142" s="140"/>
      <c r="D1142" s="140"/>
      <c r="E1142" s="140"/>
      <c r="F1142" s="140"/>
      <c r="G1142" s="140"/>
      <c r="H1142" s="140"/>
      <c r="I1142" s="156"/>
      <c r="J1142" s="156"/>
      <c r="K1142" s="156"/>
      <c r="L1142" s="156"/>
      <c r="M1142" s="156"/>
      <c r="N1142" s="156"/>
      <c r="O1142" s="156"/>
      <c r="P1142" s="156"/>
    </row>
    <row r="1143">
      <c r="A1143" s="327"/>
      <c r="B1143" s="140"/>
      <c r="C1143" s="140"/>
      <c r="D1143" s="140"/>
      <c r="E1143" s="140"/>
      <c r="F1143" s="140"/>
      <c r="G1143" s="140"/>
      <c r="H1143" s="140"/>
      <c r="I1143" s="156"/>
      <c r="J1143" s="156"/>
      <c r="K1143" s="156"/>
      <c r="L1143" s="156"/>
      <c r="M1143" s="156"/>
      <c r="N1143" s="156"/>
      <c r="O1143" s="156"/>
      <c r="P1143" s="156"/>
    </row>
    <row r="1144">
      <c r="A1144" s="327"/>
      <c r="B1144" s="140"/>
      <c r="C1144" s="140"/>
      <c r="D1144" s="140"/>
      <c r="E1144" s="140"/>
      <c r="F1144" s="140"/>
      <c r="G1144" s="140"/>
      <c r="H1144" s="140"/>
      <c r="I1144" s="156"/>
      <c r="J1144" s="156"/>
      <c r="K1144" s="156"/>
      <c r="L1144" s="156"/>
      <c r="M1144" s="156"/>
      <c r="N1144" s="156"/>
      <c r="O1144" s="156"/>
      <c r="P1144" s="156"/>
    </row>
    <row r="1145">
      <c r="A1145" s="327"/>
      <c r="B1145" s="140"/>
      <c r="C1145" s="140"/>
      <c r="D1145" s="140"/>
      <c r="E1145" s="140"/>
      <c r="F1145" s="140"/>
      <c r="G1145" s="140"/>
      <c r="H1145" s="140"/>
      <c r="I1145" s="156"/>
      <c r="J1145" s="156"/>
      <c r="K1145" s="156"/>
      <c r="L1145" s="156"/>
      <c r="M1145" s="156"/>
      <c r="N1145" s="156"/>
      <c r="O1145" s="156"/>
      <c r="P1145" s="156"/>
    </row>
    <row r="1146">
      <c r="A1146" s="327"/>
      <c r="B1146" s="140"/>
      <c r="C1146" s="140"/>
      <c r="D1146" s="140"/>
      <c r="E1146" s="140"/>
      <c r="F1146" s="140"/>
      <c r="G1146" s="140"/>
      <c r="H1146" s="140"/>
      <c r="I1146" s="156"/>
      <c r="J1146" s="156"/>
      <c r="K1146" s="156"/>
      <c r="L1146" s="156"/>
      <c r="M1146" s="156"/>
      <c r="N1146" s="156"/>
      <c r="O1146" s="156"/>
      <c r="P1146" s="156"/>
    </row>
    <row r="1147">
      <c r="A1147" s="327"/>
      <c r="B1147" s="140"/>
      <c r="C1147" s="140"/>
      <c r="D1147" s="140"/>
      <c r="E1147" s="140"/>
      <c r="F1147" s="140"/>
      <c r="G1147" s="140"/>
      <c r="H1147" s="140"/>
      <c r="I1147" s="156"/>
      <c r="J1147" s="156"/>
      <c r="K1147" s="156"/>
      <c r="L1147" s="156"/>
      <c r="M1147" s="156"/>
      <c r="N1147" s="156"/>
      <c r="O1147" s="156"/>
      <c r="P1147" s="156"/>
    </row>
    <row r="1148">
      <c r="A1148" s="327"/>
      <c r="B1148" s="140"/>
      <c r="C1148" s="140"/>
      <c r="D1148" s="140"/>
      <c r="E1148" s="140"/>
      <c r="F1148" s="140"/>
      <c r="G1148" s="140"/>
      <c r="H1148" s="140"/>
      <c r="I1148" s="156"/>
      <c r="J1148" s="156"/>
      <c r="K1148" s="156"/>
      <c r="L1148" s="156"/>
      <c r="M1148" s="156"/>
      <c r="N1148" s="156"/>
      <c r="O1148" s="156"/>
      <c r="P1148" s="156"/>
    </row>
    <row r="1149">
      <c r="A1149" s="327"/>
      <c r="B1149" s="140"/>
      <c r="C1149" s="140"/>
      <c r="D1149" s="140"/>
      <c r="E1149" s="140"/>
      <c r="F1149" s="140"/>
      <c r="G1149" s="140"/>
      <c r="H1149" s="140"/>
      <c r="I1149" s="156"/>
      <c r="J1149" s="156"/>
      <c r="K1149" s="156"/>
      <c r="L1149" s="156"/>
      <c r="M1149" s="156"/>
      <c r="N1149" s="156"/>
      <c r="O1149" s="156"/>
      <c r="P1149" s="156"/>
    </row>
    <row r="1150">
      <c r="A1150" s="327"/>
      <c r="B1150" s="140"/>
      <c r="C1150" s="140"/>
      <c r="D1150" s="140"/>
      <c r="E1150" s="140"/>
      <c r="F1150" s="140"/>
      <c r="G1150" s="140"/>
      <c r="H1150" s="140"/>
      <c r="I1150" s="156"/>
      <c r="J1150" s="156"/>
      <c r="K1150" s="156"/>
      <c r="L1150" s="156"/>
      <c r="M1150" s="156"/>
      <c r="N1150" s="156"/>
      <c r="O1150" s="156"/>
      <c r="P1150" s="156"/>
    </row>
    <row r="1151">
      <c r="A1151" s="327"/>
      <c r="B1151" s="140"/>
      <c r="C1151" s="140"/>
      <c r="D1151" s="140"/>
      <c r="E1151" s="140"/>
      <c r="F1151" s="140"/>
      <c r="G1151" s="140"/>
      <c r="H1151" s="140"/>
      <c r="I1151" s="156"/>
      <c r="J1151" s="156"/>
      <c r="K1151" s="156"/>
      <c r="L1151" s="156"/>
      <c r="M1151" s="156"/>
      <c r="N1151" s="156"/>
      <c r="O1151" s="156"/>
      <c r="P1151" s="156"/>
    </row>
    <row r="1152">
      <c r="A1152" s="327"/>
      <c r="B1152" s="140"/>
      <c r="C1152" s="140"/>
      <c r="D1152" s="140"/>
      <c r="E1152" s="140"/>
      <c r="F1152" s="140"/>
      <c r="G1152" s="140"/>
      <c r="H1152" s="140"/>
      <c r="I1152" s="156"/>
      <c r="J1152" s="156"/>
      <c r="K1152" s="156"/>
      <c r="L1152" s="156"/>
      <c r="M1152" s="156"/>
      <c r="N1152" s="156"/>
      <c r="O1152" s="156"/>
      <c r="P1152" s="156"/>
    </row>
    <row r="1153">
      <c r="A1153" s="327"/>
      <c r="B1153" s="140"/>
      <c r="C1153" s="140"/>
      <c r="D1153" s="140"/>
      <c r="E1153" s="140"/>
      <c r="F1153" s="140"/>
      <c r="G1153" s="140"/>
      <c r="H1153" s="140"/>
      <c r="I1153" s="156"/>
      <c r="J1153" s="156"/>
      <c r="K1153" s="156"/>
      <c r="L1153" s="156"/>
      <c r="M1153" s="156"/>
      <c r="N1153" s="156"/>
      <c r="O1153" s="156"/>
      <c r="P1153" s="156"/>
    </row>
    <row r="1154">
      <c r="A1154" s="327"/>
      <c r="B1154" s="140"/>
      <c r="C1154" s="140"/>
      <c r="D1154" s="140"/>
      <c r="E1154" s="140"/>
      <c r="F1154" s="140"/>
      <c r="G1154" s="140"/>
      <c r="H1154" s="140"/>
      <c r="I1154" s="156"/>
      <c r="J1154" s="156"/>
      <c r="K1154" s="156"/>
      <c r="L1154" s="156"/>
      <c r="M1154" s="156"/>
      <c r="N1154" s="156"/>
      <c r="O1154" s="156"/>
      <c r="P1154" s="156"/>
    </row>
    <row r="1155">
      <c r="A1155" s="327"/>
      <c r="B1155" s="140"/>
      <c r="C1155" s="140"/>
      <c r="D1155" s="140"/>
      <c r="E1155" s="140"/>
      <c r="F1155" s="140"/>
      <c r="G1155" s="140"/>
      <c r="H1155" s="140"/>
      <c r="I1155" s="156"/>
      <c r="J1155" s="156"/>
      <c r="K1155" s="156"/>
      <c r="L1155" s="156"/>
      <c r="M1155" s="156"/>
      <c r="N1155" s="156"/>
      <c r="O1155" s="156"/>
      <c r="P1155" s="156"/>
    </row>
    <row r="1156">
      <c r="A1156" s="327"/>
      <c r="B1156" s="140"/>
      <c r="C1156" s="140"/>
      <c r="D1156" s="140"/>
      <c r="E1156" s="140"/>
      <c r="F1156" s="140"/>
      <c r="G1156" s="140"/>
      <c r="H1156" s="140"/>
      <c r="I1156" s="156"/>
      <c r="J1156" s="156"/>
      <c r="K1156" s="156"/>
      <c r="L1156" s="156"/>
      <c r="M1156" s="156"/>
      <c r="N1156" s="156"/>
      <c r="O1156" s="156"/>
      <c r="P1156" s="156"/>
    </row>
    <row r="1157">
      <c r="A1157" s="327"/>
      <c r="B1157" s="140"/>
      <c r="C1157" s="140"/>
      <c r="D1157" s="140"/>
      <c r="E1157" s="140"/>
      <c r="F1157" s="140"/>
      <c r="G1157" s="140"/>
      <c r="H1157" s="140"/>
      <c r="I1157" s="156"/>
      <c r="J1157" s="156"/>
      <c r="K1157" s="156"/>
      <c r="L1157" s="156"/>
      <c r="M1157" s="156"/>
      <c r="N1157" s="156"/>
      <c r="O1157" s="156"/>
      <c r="P1157" s="156"/>
    </row>
    <row r="1158">
      <c r="A1158" s="327"/>
      <c r="B1158" s="140"/>
      <c r="C1158" s="140"/>
      <c r="D1158" s="140"/>
      <c r="E1158" s="140"/>
      <c r="F1158" s="140"/>
      <c r="G1158" s="140"/>
      <c r="H1158" s="140"/>
      <c r="I1158" s="156"/>
      <c r="J1158" s="156"/>
      <c r="K1158" s="156"/>
      <c r="L1158" s="156"/>
      <c r="M1158" s="156"/>
      <c r="N1158" s="156"/>
      <c r="O1158" s="156"/>
      <c r="P1158" s="156"/>
    </row>
    <row r="1159">
      <c r="A1159" s="327"/>
      <c r="B1159" s="140"/>
      <c r="C1159" s="140"/>
      <c r="D1159" s="140"/>
      <c r="E1159" s="140"/>
      <c r="F1159" s="140"/>
      <c r="G1159" s="140"/>
      <c r="H1159" s="140"/>
      <c r="I1159" s="156"/>
      <c r="J1159" s="156"/>
      <c r="K1159" s="156"/>
      <c r="L1159" s="156"/>
      <c r="M1159" s="156"/>
      <c r="N1159" s="156"/>
      <c r="O1159" s="156"/>
      <c r="P1159" s="156"/>
    </row>
    <row r="1160">
      <c r="A1160" s="327"/>
      <c r="B1160" s="140"/>
      <c r="C1160" s="140"/>
      <c r="D1160" s="140"/>
      <c r="E1160" s="140"/>
      <c r="F1160" s="140"/>
      <c r="G1160" s="140"/>
      <c r="H1160" s="140"/>
      <c r="I1160" s="156"/>
      <c r="J1160" s="156"/>
      <c r="K1160" s="156"/>
      <c r="L1160" s="156"/>
      <c r="M1160" s="156"/>
      <c r="N1160" s="156"/>
      <c r="O1160" s="156"/>
      <c r="P1160" s="156"/>
    </row>
    <row r="1161">
      <c r="A1161" s="327"/>
      <c r="B1161" s="140"/>
      <c r="C1161" s="140"/>
      <c r="D1161" s="140"/>
      <c r="E1161" s="140"/>
      <c r="F1161" s="140"/>
      <c r="G1161" s="140"/>
      <c r="H1161" s="140"/>
      <c r="I1161" s="156"/>
      <c r="J1161" s="156"/>
      <c r="K1161" s="156"/>
      <c r="L1161" s="156"/>
      <c r="M1161" s="156"/>
      <c r="N1161" s="156"/>
      <c r="O1161" s="156"/>
      <c r="P1161" s="156"/>
    </row>
    <row r="1162">
      <c r="A1162" s="327"/>
      <c r="B1162" s="140"/>
      <c r="C1162" s="140"/>
      <c r="D1162" s="140"/>
      <c r="E1162" s="140"/>
      <c r="F1162" s="140"/>
      <c r="G1162" s="140"/>
      <c r="H1162" s="140"/>
      <c r="I1162" s="156"/>
      <c r="J1162" s="156"/>
      <c r="K1162" s="156"/>
      <c r="L1162" s="156"/>
      <c r="M1162" s="156"/>
      <c r="N1162" s="156"/>
      <c r="O1162" s="156"/>
      <c r="P1162" s="156"/>
    </row>
    <row r="1163">
      <c r="A1163" s="327"/>
      <c r="B1163" s="140"/>
      <c r="C1163" s="140"/>
      <c r="D1163" s="140"/>
      <c r="E1163" s="140"/>
      <c r="F1163" s="140"/>
      <c r="G1163" s="140"/>
      <c r="H1163" s="140"/>
      <c r="I1163" s="156"/>
      <c r="J1163" s="156"/>
      <c r="K1163" s="156"/>
      <c r="L1163" s="156"/>
      <c r="M1163" s="156"/>
      <c r="N1163" s="156"/>
      <c r="O1163" s="156"/>
      <c r="P1163" s="156"/>
    </row>
    <row r="1164">
      <c r="A1164" s="327"/>
      <c r="B1164" s="140"/>
      <c r="C1164" s="140"/>
      <c r="D1164" s="140"/>
      <c r="E1164" s="140"/>
      <c r="F1164" s="140"/>
      <c r="G1164" s="140"/>
      <c r="H1164" s="140"/>
      <c r="I1164" s="156"/>
      <c r="J1164" s="156"/>
      <c r="K1164" s="156"/>
      <c r="L1164" s="156"/>
      <c r="M1164" s="156"/>
      <c r="N1164" s="156"/>
      <c r="O1164" s="156"/>
      <c r="P1164" s="156"/>
    </row>
    <row r="1165">
      <c r="A1165" s="327"/>
      <c r="B1165" s="140"/>
      <c r="C1165" s="140"/>
      <c r="D1165" s="140"/>
      <c r="E1165" s="140"/>
      <c r="F1165" s="140"/>
      <c r="G1165" s="140"/>
      <c r="H1165" s="140"/>
      <c r="I1165" s="156"/>
      <c r="J1165" s="156"/>
      <c r="K1165" s="156"/>
      <c r="L1165" s="156"/>
      <c r="M1165" s="156"/>
      <c r="N1165" s="156"/>
      <c r="O1165" s="156"/>
      <c r="P1165" s="156"/>
    </row>
    <row r="1166">
      <c r="A1166" s="327"/>
      <c r="B1166" s="140"/>
      <c r="C1166" s="140"/>
      <c r="D1166" s="140"/>
      <c r="E1166" s="140"/>
      <c r="F1166" s="140"/>
      <c r="G1166" s="140"/>
      <c r="H1166" s="140"/>
      <c r="I1166" s="156"/>
      <c r="J1166" s="156"/>
      <c r="K1166" s="156"/>
      <c r="L1166" s="156"/>
      <c r="M1166" s="156"/>
      <c r="N1166" s="156"/>
      <c r="O1166" s="156"/>
      <c r="P1166" s="156"/>
    </row>
    <row r="1167">
      <c r="A1167" s="327"/>
      <c r="B1167" s="140"/>
      <c r="C1167" s="140"/>
      <c r="D1167" s="140"/>
      <c r="E1167" s="140"/>
      <c r="F1167" s="140"/>
      <c r="G1167" s="140"/>
      <c r="H1167" s="140"/>
      <c r="I1167" s="156"/>
      <c r="J1167" s="156"/>
      <c r="K1167" s="156"/>
      <c r="L1167" s="156"/>
      <c r="M1167" s="156"/>
      <c r="N1167" s="156"/>
      <c r="O1167" s="156"/>
      <c r="P1167" s="156"/>
    </row>
    <row r="1168">
      <c r="A1168" s="327"/>
      <c r="B1168" s="140"/>
      <c r="C1168" s="140"/>
      <c r="D1168" s="140"/>
      <c r="E1168" s="140"/>
      <c r="F1168" s="140"/>
      <c r="G1168" s="140"/>
      <c r="H1168" s="140"/>
      <c r="I1168" s="156"/>
      <c r="J1168" s="156"/>
      <c r="K1168" s="156"/>
      <c r="L1168" s="156"/>
      <c r="M1168" s="156"/>
      <c r="N1168" s="156"/>
      <c r="O1168" s="156"/>
      <c r="P1168" s="156"/>
    </row>
    <row r="1169">
      <c r="A1169" s="327"/>
      <c r="B1169" s="140"/>
      <c r="C1169" s="140"/>
      <c r="D1169" s="140"/>
      <c r="E1169" s="140"/>
      <c r="F1169" s="140"/>
      <c r="G1169" s="140"/>
      <c r="H1169" s="140"/>
      <c r="I1169" s="156"/>
      <c r="J1169" s="156"/>
      <c r="K1169" s="156"/>
      <c r="L1169" s="156"/>
      <c r="M1169" s="156"/>
      <c r="N1169" s="156"/>
      <c r="O1169" s="156"/>
      <c r="P1169" s="156"/>
    </row>
    <row r="1170">
      <c r="A1170" s="327"/>
      <c r="B1170" s="140"/>
      <c r="C1170" s="140"/>
      <c r="D1170" s="140"/>
      <c r="E1170" s="140"/>
      <c r="F1170" s="140"/>
      <c r="G1170" s="140"/>
      <c r="H1170" s="140"/>
      <c r="I1170" s="156"/>
      <c r="J1170" s="156"/>
      <c r="K1170" s="156"/>
      <c r="L1170" s="156"/>
      <c r="M1170" s="156"/>
      <c r="N1170" s="156"/>
      <c r="O1170" s="156"/>
      <c r="P1170" s="156"/>
    </row>
    <row r="1171">
      <c r="A1171" s="327"/>
      <c r="B1171" s="140"/>
      <c r="C1171" s="140"/>
      <c r="D1171" s="140"/>
      <c r="E1171" s="140"/>
      <c r="F1171" s="140"/>
      <c r="G1171" s="140"/>
      <c r="H1171" s="140"/>
      <c r="I1171" s="156"/>
      <c r="J1171" s="156"/>
      <c r="K1171" s="156"/>
      <c r="L1171" s="156"/>
      <c r="M1171" s="156"/>
      <c r="N1171" s="156"/>
      <c r="O1171" s="156"/>
      <c r="P1171" s="156"/>
    </row>
    <row r="1172">
      <c r="A1172" s="327"/>
      <c r="B1172" s="140"/>
      <c r="C1172" s="140"/>
      <c r="D1172" s="140"/>
      <c r="E1172" s="140"/>
      <c r="F1172" s="140"/>
      <c r="G1172" s="140"/>
      <c r="H1172" s="140"/>
      <c r="I1172" s="156"/>
      <c r="J1172" s="156"/>
      <c r="K1172" s="156"/>
      <c r="L1172" s="156"/>
      <c r="M1172" s="156"/>
      <c r="N1172" s="156"/>
      <c r="O1172" s="156"/>
      <c r="P1172" s="156"/>
    </row>
    <row r="1173">
      <c r="A1173" s="327"/>
      <c r="B1173" s="140"/>
      <c r="C1173" s="140"/>
      <c r="D1173" s="140"/>
      <c r="E1173" s="140"/>
      <c r="F1173" s="140"/>
      <c r="G1173" s="140"/>
      <c r="H1173" s="140"/>
      <c r="I1173" s="156"/>
      <c r="J1173" s="156"/>
      <c r="K1173" s="156"/>
      <c r="L1173" s="156"/>
      <c r="M1173" s="156"/>
      <c r="N1173" s="156"/>
      <c r="O1173" s="156"/>
      <c r="P1173" s="156"/>
    </row>
    <row r="1174">
      <c r="A1174" s="327"/>
      <c r="B1174" s="140"/>
      <c r="C1174" s="140"/>
      <c r="D1174" s="140"/>
      <c r="E1174" s="140"/>
      <c r="F1174" s="140"/>
      <c r="G1174" s="140"/>
      <c r="H1174" s="140"/>
      <c r="I1174" s="156"/>
      <c r="J1174" s="156"/>
      <c r="K1174" s="156"/>
      <c r="L1174" s="156"/>
      <c r="M1174" s="156"/>
      <c r="N1174" s="156"/>
      <c r="O1174" s="156"/>
      <c r="P1174" s="156"/>
    </row>
    <row r="1175">
      <c r="A1175" s="327"/>
      <c r="B1175" s="140"/>
      <c r="C1175" s="140"/>
      <c r="D1175" s="140"/>
      <c r="E1175" s="140"/>
      <c r="F1175" s="140"/>
      <c r="G1175" s="140"/>
      <c r="H1175" s="140"/>
      <c r="I1175" s="156"/>
      <c r="J1175" s="156"/>
      <c r="K1175" s="156"/>
      <c r="L1175" s="156"/>
      <c r="M1175" s="156"/>
      <c r="N1175" s="156"/>
      <c r="O1175" s="156"/>
      <c r="P1175" s="156"/>
    </row>
    <row r="1176">
      <c r="A1176" s="327"/>
      <c r="B1176" s="140"/>
      <c r="C1176" s="140"/>
      <c r="D1176" s="140"/>
      <c r="E1176" s="140"/>
      <c r="F1176" s="140"/>
      <c r="G1176" s="140"/>
      <c r="H1176" s="140"/>
      <c r="I1176" s="156"/>
      <c r="J1176" s="156"/>
      <c r="K1176" s="156"/>
      <c r="L1176" s="156"/>
      <c r="M1176" s="156"/>
      <c r="N1176" s="156"/>
      <c r="O1176" s="156"/>
      <c r="P1176" s="156"/>
    </row>
    <row r="1177">
      <c r="A1177" s="327"/>
      <c r="B1177" s="140"/>
      <c r="C1177" s="140"/>
      <c r="D1177" s="140"/>
      <c r="E1177" s="140"/>
      <c r="F1177" s="140"/>
      <c r="G1177" s="140"/>
      <c r="H1177" s="140"/>
      <c r="I1177" s="156"/>
      <c r="J1177" s="156"/>
      <c r="K1177" s="156"/>
      <c r="L1177" s="156"/>
      <c r="M1177" s="156"/>
      <c r="N1177" s="156"/>
      <c r="O1177" s="156"/>
      <c r="P1177" s="156"/>
    </row>
    <row r="1178">
      <c r="A1178" s="327"/>
      <c r="B1178" s="140"/>
      <c r="C1178" s="140"/>
      <c r="D1178" s="140"/>
      <c r="E1178" s="140"/>
      <c r="F1178" s="140"/>
      <c r="G1178" s="140"/>
      <c r="H1178" s="140"/>
      <c r="I1178" s="156"/>
      <c r="J1178" s="156"/>
      <c r="K1178" s="156"/>
      <c r="L1178" s="156"/>
      <c r="M1178" s="156"/>
      <c r="N1178" s="156"/>
      <c r="O1178" s="156"/>
      <c r="P1178" s="156"/>
    </row>
    <row r="1179">
      <c r="A1179" s="327"/>
      <c r="B1179" s="140"/>
      <c r="C1179" s="140"/>
      <c r="D1179" s="140"/>
      <c r="E1179" s="140"/>
      <c r="F1179" s="140"/>
      <c r="G1179" s="140"/>
      <c r="H1179" s="140"/>
      <c r="I1179" s="156"/>
      <c r="J1179" s="156"/>
      <c r="K1179" s="156"/>
      <c r="L1179" s="156"/>
      <c r="M1179" s="156"/>
      <c r="N1179" s="156"/>
      <c r="O1179" s="156"/>
      <c r="P1179" s="156"/>
    </row>
    <row r="1180">
      <c r="A1180" s="327"/>
      <c r="B1180" s="140"/>
      <c r="C1180" s="140"/>
      <c r="D1180" s="140"/>
      <c r="E1180" s="140"/>
      <c r="F1180" s="140"/>
      <c r="G1180" s="140"/>
      <c r="H1180" s="140"/>
      <c r="I1180" s="156"/>
      <c r="J1180" s="156"/>
      <c r="K1180" s="156"/>
      <c r="L1180" s="156"/>
      <c r="M1180" s="156"/>
      <c r="N1180" s="156"/>
      <c r="O1180" s="156"/>
      <c r="P1180" s="156"/>
    </row>
    <row r="1181">
      <c r="A1181" s="327"/>
      <c r="B1181" s="140"/>
      <c r="C1181" s="140"/>
      <c r="D1181" s="140"/>
      <c r="E1181" s="140"/>
      <c r="F1181" s="140"/>
      <c r="G1181" s="140"/>
      <c r="H1181" s="140"/>
      <c r="I1181" s="156"/>
      <c r="J1181" s="156"/>
      <c r="K1181" s="156"/>
      <c r="L1181" s="156"/>
      <c r="M1181" s="156"/>
      <c r="N1181" s="156"/>
      <c r="O1181" s="156"/>
      <c r="P1181" s="156"/>
    </row>
    <row r="1182">
      <c r="A1182" s="327"/>
      <c r="B1182" s="140"/>
      <c r="C1182" s="140"/>
      <c r="D1182" s="140"/>
      <c r="E1182" s="140"/>
      <c r="F1182" s="140"/>
      <c r="G1182" s="140"/>
      <c r="H1182" s="140"/>
      <c r="I1182" s="156"/>
      <c r="J1182" s="156"/>
      <c r="K1182" s="156"/>
      <c r="L1182" s="156"/>
      <c r="M1182" s="156"/>
      <c r="N1182" s="156"/>
      <c r="O1182" s="156"/>
      <c r="P1182" s="156"/>
    </row>
    <row r="1183">
      <c r="A1183" s="327"/>
      <c r="B1183" s="140"/>
      <c r="C1183" s="140"/>
      <c r="D1183" s="140"/>
      <c r="E1183" s="140"/>
      <c r="F1183" s="140"/>
      <c r="G1183" s="140"/>
      <c r="H1183" s="140"/>
      <c r="I1183" s="156"/>
      <c r="J1183" s="156"/>
      <c r="K1183" s="156"/>
      <c r="L1183" s="156"/>
      <c r="M1183" s="156"/>
      <c r="N1183" s="156"/>
      <c r="O1183" s="156"/>
      <c r="P1183" s="156"/>
    </row>
    <row r="1184">
      <c r="A1184" s="327"/>
      <c r="B1184" s="140"/>
      <c r="C1184" s="140"/>
      <c r="D1184" s="140"/>
      <c r="E1184" s="140"/>
      <c r="F1184" s="140"/>
      <c r="G1184" s="140"/>
      <c r="H1184" s="140"/>
      <c r="I1184" s="156"/>
      <c r="J1184" s="156"/>
      <c r="K1184" s="156"/>
      <c r="L1184" s="156"/>
      <c r="M1184" s="156"/>
      <c r="N1184" s="156"/>
      <c r="O1184" s="156"/>
      <c r="P1184" s="156"/>
    </row>
    <row r="1185">
      <c r="A1185" s="327"/>
      <c r="B1185" s="140"/>
      <c r="C1185" s="140"/>
      <c r="D1185" s="140"/>
      <c r="E1185" s="140"/>
      <c r="F1185" s="140"/>
      <c r="G1185" s="140"/>
      <c r="H1185" s="140"/>
      <c r="I1185" s="156"/>
      <c r="J1185" s="156"/>
      <c r="K1185" s="156"/>
      <c r="L1185" s="156"/>
      <c r="M1185" s="156"/>
      <c r="N1185" s="156"/>
      <c r="O1185" s="156"/>
      <c r="P1185" s="156"/>
    </row>
    <row r="1186">
      <c r="A1186" s="327"/>
      <c r="B1186" s="140"/>
      <c r="C1186" s="140"/>
      <c r="D1186" s="140"/>
      <c r="E1186" s="140"/>
      <c r="F1186" s="140"/>
      <c r="G1186" s="140"/>
      <c r="H1186" s="140"/>
      <c r="I1186" s="156"/>
      <c r="J1186" s="156"/>
      <c r="K1186" s="156"/>
      <c r="L1186" s="156"/>
      <c r="M1186" s="156"/>
      <c r="N1186" s="156"/>
      <c r="O1186" s="156"/>
      <c r="P1186" s="156"/>
    </row>
    <row r="1187">
      <c r="A1187" s="327"/>
      <c r="B1187" s="140"/>
      <c r="C1187" s="140"/>
      <c r="D1187" s="140"/>
      <c r="E1187" s="140"/>
      <c r="F1187" s="140"/>
      <c r="G1187" s="140"/>
      <c r="H1187" s="140"/>
      <c r="I1187" s="156"/>
      <c r="J1187" s="156"/>
      <c r="K1187" s="156"/>
      <c r="L1187" s="156"/>
      <c r="M1187" s="156"/>
      <c r="N1187" s="156"/>
      <c r="O1187" s="156"/>
      <c r="P1187" s="156"/>
    </row>
    <row r="1188">
      <c r="A1188" s="327"/>
      <c r="B1188" s="140"/>
      <c r="C1188" s="140"/>
      <c r="D1188" s="140"/>
      <c r="E1188" s="140"/>
      <c r="F1188" s="140"/>
      <c r="G1188" s="140"/>
      <c r="H1188" s="140"/>
      <c r="I1188" s="156"/>
      <c r="J1188" s="156"/>
      <c r="K1188" s="156"/>
      <c r="L1188" s="156"/>
      <c r="M1188" s="156"/>
      <c r="N1188" s="156"/>
      <c r="O1188" s="156"/>
      <c r="P1188" s="156"/>
    </row>
    <row r="1189">
      <c r="A1189" s="327"/>
      <c r="B1189" s="140"/>
      <c r="C1189" s="140"/>
      <c r="D1189" s="140"/>
      <c r="E1189" s="140"/>
      <c r="F1189" s="140"/>
      <c r="G1189" s="140"/>
      <c r="H1189" s="140"/>
      <c r="I1189" s="156"/>
      <c r="J1189" s="156"/>
      <c r="K1189" s="156"/>
      <c r="L1189" s="156"/>
      <c r="M1189" s="156"/>
      <c r="N1189" s="156"/>
      <c r="O1189" s="156"/>
      <c r="P1189" s="156"/>
    </row>
    <row r="1190">
      <c r="A1190" s="327"/>
      <c r="B1190" s="140"/>
      <c r="C1190" s="140"/>
      <c r="D1190" s="140"/>
      <c r="E1190" s="140"/>
      <c r="F1190" s="140"/>
      <c r="G1190" s="140"/>
      <c r="H1190" s="140"/>
      <c r="I1190" s="156"/>
      <c r="J1190" s="156"/>
      <c r="K1190" s="156"/>
      <c r="L1190" s="156"/>
      <c r="M1190" s="156"/>
      <c r="N1190" s="156"/>
      <c r="O1190" s="156"/>
      <c r="P1190" s="156"/>
    </row>
    <row r="1191">
      <c r="A1191" s="327"/>
      <c r="B1191" s="140"/>
      <c r="C1191" s="140"/>
      <c r="D1191" s="140"/>
      <c r="E1191" s="140"/>
      <c r="F1191" s="140"/>
      <c r="G1191" s="140"/>
      <c r="H1191" s="140"/>
      <c r="I1191" s="156"/>
      <c r="J1191" s="156"/>
      <c r="K1191" s="156"/>
      <c r="L1191" s="156"/>
      <c r="M1191" s="156"/>
      <c r="N1191" s="156"/>
      <c r="O1191" s="156"/>
      <c r="P1191" s="156"/>
    </row>
    <row r="1192">
      <c r="A1192" s="327"/>
      <c r="B1192" s="140"/>
      <c r="C1192" s="140"/>
      <c r="D1192" s="140"/>
      <c r="E1192" s="140"/>
      <c r="F1192" s="140"/>
      <c r="G1192" s="140"/>
      <c r="H1192" s="140"/>
      <c r="I1192" s="156"/>
      <c r="J1192" s="156"/>
      <c r="K1192" s="156"/>
      <c r="L1192" s="156"/>
      <c r="M1192" s="156"/>
      <c r="N1192" s="156"/>
      <c r="O1192" s="156"/>
      <c r="P1192" s="156"/>
    </row>
    <row r="1193">
      <c r="A1193" s="327"/>
      <c r="B1193" s="140"/>
      <c r="C1193" s="140"/>
      <c r="D1193" s="140"/>
      <c r="E1193" s="140"/>
      <c r="F1193" s="140"/>
      <c r="G1193" s="140"/>
      <c r="H1193" s="140"/>
      <c r="I1193" s="156"/>
      <c r="J1193" s="156"/>
      <c r="K1193" s="156"/>
      <c r="L1193" s="156"/>
      <c r="M1193" s="156"/>
      <c r="N1193" s="156"/>
      <c r="O1193" s="156"/>
      <c r="P1193" s="156"/>
    </row>
    <row r="1194">
      <c r="A1194" s="327"/>
      <c r="B1194" s="140"/>
      <c r="C1194" s="140"/>
      <c r="D1194" s="140"/>
      <c r="E1194" s="140"/>
      <c r="F1194" s="140"/>
      <c r="G1194" s="140"/>
      <c r="H1194" s="140"/>
      <c r="I1194" s="156"/>
      <c r="J1194" s="156"/>
      <c r="K1194" s="156"/>
      <c r="L1194" s="156"/>
      <c r="M1194" s="156"/>
      <c r="N1194" s="156"/>
      <c r="O1194" s="156"/>
      <c r="P1194" s="156"/>
    </row>
    <row r="1195">
      <c r="A1195" s="327"/>
      <c r="B1195" s="140"/>
      <c r="C1195" s="140"/>
      <c r="D1195" s="140"/>
      <c r="E1195" s="140"/>
      <c r="F1195" s="140"/>
      <c r="G1195" s="140"/>
      <c r="H1195" s="140"/>
      <c r="I1195" s="156"/>
      <c r="J1195" s="156"/>
      <c r="K1195" s="156"/>
      <c r="L1195" s="156"/>
      <c r="M1195" s="156"/>
      <c r="N1195" s="156"/>
      <c r="O1195" s="156"/>
      <c r="P1195" s="156"/>
    </row>
    <row r="1196">
      <c r="A1196" s="327"/>
      <c r="B1196" s="140"/>
      <c r="C1196" s="140"/>
      <c r="D1196" s="140"/>
      <c r="E1196" s="140"/>
      <c r="F1196" s="140"/>
      <c r="G1196" s="140"/>
      <c r="H1196" s="140"/>
      <c r="I1196" s="156"/>
      <c r="J1196" s="156"/>
      <c r="K1196" s="156"/>
      <c r="L1196" s="156"/>
      <c r="M1196" s="156"/>
      <c r="N1196" s="156"/>
      <c r="O1196" s="156"/>
      <c r="P1196" s="156"/>
    </row>
    <row r="1197">
      <c r="A1197" s="327"/>
      <c r="B1197" s="140"/>
      <c r="C1197" s="140"/>
      <c r="D1197" s="140"/>
      <c r="E1197" s="140"/>
      <c r="F1197" s="140"/>
      <c r="G1197" s="140"/>
      <c r="H1197" s="140"/>
      <c r="I1197" s="156"/>
      <c r="J1197" s="156"/>
      <c r="K1197" s="156"/>
      <c r="L1197" s="156"/>
      <c r="M1197" s="156"/>
      <c r="N1197" s="156"/>
      <c r="O1197" s="156"/>
      <c r="P1197" s="156"/>
    </row>
    <row r="1198">
      <c r="A1198" s="327"/>
      <c r="B1198" s="140"/>
      <c r="C1198" s="140"/>
      <c r="D1198" s="140"/>
      <c r="E1198" s="140"/>
      <c r="F1198" s="140"/>
      <c r="G1198" s="140"/>
      <c r="H1198" s="140"/>
      <c r="I1198" s="156"/>
      <c r="J1198" s="156"/>
      <c r="K1198" s="156"/>
      <c r="L1198" s="156"/>
      <c r="M1198" s="156"/>
      <c r="N1198" s="156"/>
      <c r="O1198" s="156"/>
      <c r="P1198" s="156"/>
    </row>
    <row r="1199">
      <c r="A1199" s="327"/>
      <c r="B1199" s="140"/>
      <c r="C1199" s="140"/>
      <c r="D1199" s="140"/>
      <c r="E1199" s="140"/>
      <c r="F1199" s="140"/>
      <c r="G1199" s="140"/>
      <c r="H1199" s="140"/>
      <c r="I1199" s="156"/>
      <c r="J1199" s="156"/>
      <c r="K1199" s="156"/>
      <c r="L1199" s="156"/>
      <c r="M1199" s="156"/>
      <c r="N1199" s="156"/>
      <c r="O1199" s="156"/>
      <c r="P1199" s="156"/>
    </row>
    <row r="1200">
      <c r="A1200" s="327"/>
      <c r="B1200" s="140"/>
      <c r="C1200" s="140"/>
      <c r="D1200" s="140"/>
      <c r="E1200" s="140"/>
      <c r="F1200" s="140"/>
      <c r="G1200" s="140"/>
      <c r="H1200" s="140"/>
      <c r="I1200" s="156"/>
      <c r="J1200" s="156"/>
      <c r="K1200" s="156"/>
      <c r="L1200" s="156"/>
      <c r="M1200" s="156"/>
      <c r="N1200" s="156"/>
      <c r="O1200" s="156"/>
      <c r="P1200" s="156"/>
    </row>
    <row r="1201">
      <c r="A1201" s="327"/>
      <c r="B1201" s="140"/>
      <c r="C1201" s="140"/>
      <c r="D1201" s="140"/>
      <c r="E1201" s="140"/>
      <c r="F1201" s="140"/>
      <c r="G1201" s="140"/>
      <c r="H1201" s="140"/>
      <c r="I1201" s="156"/>
      <c r="J1201" s="156"/>
      <c r="K1201" s="156"/>
      <c r="L1201" s="156"/>
      <c r="M1201" s="156"/>
      <c r="N1201" s="156"/>
      <c r="O1201" s="156"/>
      <c r="P1201" s="156"/>
    </row>
    <row r="1202">
      <c r="A1202" s="327"/>
      <c r="B1202" s="140"/>
      <c r="C1202" s="140"/>
      <c r="D1202" s="140"/>
      <c r="E1202" s="140"/>
      <c r="F1202" s="140"/>
      <c r="G1202" s="140"/>
      <c r="H1202" s="140"/>
      <c r="I1202" s="156"/>
      <c r="J1202" s="156"/>
      <c r="K1202" s="156"/>
      <c r="L1202" s="156"/>
      <c r="M1202" s="156"/>
      <c r="N1202" s="156"/>
      <c r="O1202" s="156"/>
      <c r="P1202" s="156"/>
    </row>
    <row r="1203">
      <c r="A1203" s="327"/>
      <c r="B1203" s="140"/>
      <c r="C1203" s="140"/>
      <c r="D1203" s="140"/>
      <c r="E1203" s="140"/>
      <c r="F1203" s="140"/>
      <c r="G1203" s="140"/>
      <c r="H1203" s="140"/>
      <c r="I1203" s="156"/>
      <c r="J1203" s="156"/>
      <c r="K1203" s="156"/>
      <c r="L1203" s="156"/>
      <c r="M1203" s="156"/>
      <c r="N1203" s="156"/>
      <c r="O1203" s="156"/>
      <c r="P1203" s="156"/>
    </row>
    <row r="1204">
      <c r="A1204" s="327"/>
      <c r="B1204" s="140"/>
      <c r="C1204" s="140"/>
      <c r="D1204" s="140"/>
      <c r="E1204" s="140"/>
      <c r="F1204" s="140"/>
      <c r="G1204" s="140"/>
      <c r="H1204" s="140"/>
      <c r="I1204" s="156"/>
      <c r="J1204" s="156"/>
      <c r="K1204" s="156"/>
      <c r="L1204" s="156"/>
      <c r="M1204" s="156"/>
      <c r="N1204" s="156"/>
      <c r="O1204" s="156"/>
      <c r="P1204" s="156"/>
    </row>
    <row r="1205">
      <c r="A1205" s="327"/>
      <c r="B1205" s="140"/>
      <c r="C1205" s="140"/>
      <c r="D1205" s="140"/>
      <c r="E1205" s="140"/>
      <c r="F1205" s="140"/>
      <c r="G1205" s="140"/>
      <c r="H1205" s="140"/>
      <c r="I1205" s="156"/>
      <c r="J1205" s="156"/>
      <c r="K1205" s="156"/>
      <c r="L1205" s="156"/>
      <c r="M1205" s="156"/>
      <c r="N1205" s="156"/>
      <c r="O1205" s="156"/>
      <c r="P1205" s="156"/>
    </row>
    <row r="1206">
      <c r="A1206" s="327"/>
      <c r="B1206" s="140"/>
      <c r="C1206" s="140"/>
      <c r="D1206" s="140"/>
      <c r="E1206" s="140"/>
      <c r="F1206" s="140"/>
      <c r="G1206" s="140"/>
      <c r="H1206" s="140"/>
      <c r="I1206" s="156"/>
      <c r="J1206" s="156"/>
      <c r="K1206" s="156"/>
      <c r="L1206" s="156"/>
      <c r="M1206" s="156"/>
      <c r="N1206" s="156"/>
      <c r="O1206" s="156"/>
      <c r="P1206" s="156"/>
    </row>
    <row r="1207">
      <c r="A1207" s="327"/>
      <c r="B1207" s="140"/>
      <c r="C1207" s="140"/>
      <c r="D1207" s="140"/>
      <c r="E1207" s="140"/>
      <c r="F1207" s="140"/>
      <c r="G1207" s="140"/>
      <c r="H1207" s="140"/>
      <c r="I1207" s="156"/>
      <c r="J1207" s="156"/>
      <c r="K1207" s="156"/>
      <c r="L1207" s="156"/>
      <c r="M1207" s="156"/>
      <c r="N1207" s="156"/>
      <c r="O1207" s="156"/>
      <c r="P1207" s="156"/>
    </row>
    <row r="1208">
      <c r="A1208" s="327"/>
      <c r="B1208" s="140"/>
      <c r="C1208" s="140"/>
      <c r="D1208" s="140"/>
      <c r="E1208" s="140"/>
      <c r="F1208" s="140"/>
      <c r="G1208" s="140"/>
      <c r="H1208" s="140"/>
      <c r="I1208" s="156"/>
      <c r="J1208" s="156"/>
      <c r="K1208" s="156"/>
      <c r="L1208" s="156"/>
      <c r="M1208" s="156"/>
      <c r="N1208" s="156"/>
      <c r="O1208" s="156"/>
      <c r="P1208" s="156"/>
    </row>
    <row r="1209">
      <c r="A1209" s="327"/>
      <c r="B1209" s="140"/>
      <c r="C1209" s="140"/>
      <c r="D1209" s="140"/>
      <c r="E1209" s="140"/>
      <c r="F1209" s="140"/>
      <c r="G1209" s="140"/>
      <c r="H1209" s="140"/>
      <c r="I1209" s="156"/>
      <c r="J1209" s="156"/>
      <c r="K1209" s="156"/>
      <c r="L1209" s="156"/>
      <c r="M1209" s="156"/>
      <c r="N1209" s="156"/>
      <c r="O1209" s="156"/>
      <c r="P1209" s="156"/>
    </row>
    <row r="1210">
      <c r="A1210" s="327"/>
      <c r="B1210" s="140"/>
      <c r="C1210" s="140"/>
      <c r="D1210" s="140"/>
      <c r="E1210" s="140"/>
      <c r="F1210" s="140"/>
      <c r="G1210" s="140"/>
      <c r="H1210" s="140"/>
      <c r="I1210" s="156"/>
      <c r="J1210" s="156"/>
      <c r="K1210" s="156"/>
      <c r="L1210" s="156"/>
      <c r="M1210" s="156"/>
      <c r="N1210" s="156"/>
      <c r="O1210" s="156"/>
      <c r="P1210" s="156"/>
    </row>
    <row r="1211">
      <c r="A1211" s="327"/>
      <c r="B1211" s="140"/>
      <c r="C1211" s="140"/>
      <c r="D1211" s="140"/>
      <c r="E1211" s="140"/>
      <c r="F1211" s="140"/>
      <c r="G1211" s="140"/>
      <c r="H1211" s="140"/>
      <c r="I1211" s="156"/>
      <c r="J1211" s="156"/>
      <c r="K1211" s="156"/>
      <c r="L1211" s="156"/>
      <c r="M1211" s="156"/>
      <c r="N1211" s="156"/>
      <c r="O1211" s="156"/>
      <c r="P1211" s="156"/>
    </row>
    <row r="1212">
      <c r="A1212" s="327"/>
      <c r="B1212" s="140"/>
      <c r="C1212" s="140"/>
      <c r="D1212" s="140"/>
      <c r="E1212" s="140"/>
      <c r="F1212" s="140"/>
      <c r="G1212" s="140"/>
      <c r="H1212" s="140"/>
      <c r="I1212" s="156"/>
      <c r="J1212" s="156"/>
      <c r="K1212" s="156"/>
      <c r="L1212" s="156"/>
      <c r="M1212" s="156"/>
      <c r="N1212" s="156"/>
      <c r="O1212" s="156"/>
      <c r="P1212" s="156"/>
    </row>
    <row r="1213">
      <c r="A1213" s="327"/>
      <c r="B1213" s="140"/>
      <c r="C1213" s="140"/>
      <c r="D1213" s="140"/>
      <c r="E1213" s="140"/>
      <c r="F1213" s="140"/>
      <c r="G1213" s="140"/>
      <c r="H1213" s="140"/>
      <c r="I1213" s="156"/>
      <c r="J1213" s="156"/>
      <c r="K1213" s="156"/>
      <c r="L1213" s="156"/>
      <c r="M1213" s="156"/>
      <c r="N1213" s="156"/>
      <c r="O1213" s="156"/>
      <c r="P1213" s="156"/>
    </row>
    <row r="1214">
      <c r="A1214" s="327"/>
      <c r="B1214" s="140"/>
      <c r="C1214" s="140"/>
      <c r="D1214" s="140"/>
      <c r="E1214" s="140"/>
      <c r="F1214" s="140"/>
      <c r="G1214" s="140"/>
      <c r="H1214" s="140"/>
      <c r="I1214" s="156"/>
      <c r="J1214" s="156"/>
      <c r="K1214" s="156"/>
      <c r="L1214" s="156"/>
      <c r="M1214" s="156"/>
      <c r="N1214" s="156"/>
      <c r="O1214" s="156"/>
      <c r="P1214" s="156"/>
    </row>
    <row r="1215">
      <c r="A1215" s="327"/>
      <c r="B1215" s="140"/>
      <c r="C1215" s="140"/>
      <c r="D1215" s="140"/>
      <c r="E1215" s="140"/>
      <c r="F1215" s="140"/>
      <c r="G1215" s="140"/>
      <c r="H1215" s="140"/>
      <c r="I1215" s="156"/>
      <c r="J1215" s="156"/>
      <c r="K1215" s="156"/>
      <c r="L1215" s="156"/>
      <c r="M1215" s="156"/>
      <c r="N1215" s="156"/>
      <c r="O1215" s="156"/>
      <c r="P1215" s="156"/>
    </row>
    <row r="1216">
      <c r="A1216" s="327"/>
      <c r="B1216" s="140"/>
      <c r="C1216" s="140"/>
      <c r="D1216" s="140"/>
      <c r="E1216" s="140"/>
      <c r="F1216" s="140"/>
      <c r="G1216" s="140"/>
      <c r="H1216" s="140"/>
      <c r="I1216" s="156"/>
      <c r="J1216" s="156"/>
      <c r="K1216" s="156"/>
      <c r="L1216" s="156"/>
      <c r="M1216" s="156"/>
      <c r="N1216" s="156"/>
      <c r="O1216" s="156"/>
      <c r="P1216" s="156"/>
    </row>
    <row r="1217">
      <c r="A1217" s="327"/>
      <c r="B1217" s="140"/>
      <c r="C1217" s="140"/>
      <c r="D1217" s="140"/>
      <c r="E1217" s="140"/>
      <c r="F1217" s="140"/>
      <c r="G1217" s="140"/>
      <c r="H1217" s="140"/>
      <c r="I1217" s="156"/>
      <c r="J1217" s="156"/>
      <c r="K1217" s="156"/>
      <c r="L1217" s="156"/>
      <c r="M1217" s="156"/>
      <c r="N1217" s="156"/>
      <c r="O1217" s="156"/>
      <c r="P1217" s="156"/>
    </row>
    <row r="1218">
      <c r="A1218" s="327"/>
      <c r="B1218" s="140"/>
      <c r="C1218" s="140"/>
      <c r="D1218" s="140"/>
      <c r="E1218" s="140"/>
      <c r="F1218" s="140"/>
      <c r="G1218" s="140"/>
      <c r="H1218" s="140"/>
      <c r="I1218" s="156"/>
      <c r="J1218" s="156"/>
      <c r="K1218" s="156"/>
      <c r="L1218" s="156"/>
      <c r="M1218" s="156"/>
      <c r="N1218" s="156"/>
      <c r="O1218" s="156"/>
      <c r="P1218" s="156"/>
    </row>
    <row r="1219">
      <c r="A1219" s="327"/>
      <c r="B1219" s="140"/>
      <c r="C1219" s="140"/>
      <c r="D1219" s="140"/>
      <c r="E1219" s="140"/>
      <c r="F1219" s="140"/>
      <c r="G1219" s="140"/>
      <c r="H1219" s="140"/>
      <c r="I1219" s="156"/>
      <c r="J1219" s="156"/>
      <c r="K1219" s="156"/>
      <c r="L1219" s="156"/>
      <c r="M1219" s="156"/>
      <c r="N1219" s="156"/>
      <c r="O1219" s="156"/>
      <c r="P1219" s="156"/>
    </row>
    <row r="1220">
      <c r="A1220" s="327"/>
      <c r="B1220" s="140"/>
      <c r="C1220" s="140"/>
      <c r="D1220" s="140"/>
      <c r="E1220" s="140"/>
      <c r="F1220" s="140"/>
      <c r="G1220" s="140"/>
      <c r="H1220" s="140"/>
      <c r="I1220" s="156"/>
      <c r="J1220" s="156"/>
      <c r="K1220" s="156"/>
      <c r="L1220" s="156"/>
      <c r="M1220" s="156"/>
      <c r="N1220" s="156"/>
      <c r="O1220" s="156"/>
      <c r="P1220" s="156"/>
    </row>
    <row r="1221">
      <c r="A1221" s="327"/>
      <c r="B1221" s="140"/>
      <c r="C1221" s="140"/>
      <c r="D1221" s="140"/>
      <c r="E1221" s="140"/>
      <c r="F1221" s="140"/>
      <c r="G1221" s="140"/>
      <c r="H1221" s="140"/>
      <c r="I1221" s="156"/>
      <c r="J1221" s="156"/>
      <c r="K1221" s="156"/>
      <c r="L1221" s="156"/>
      <c r="M1221" s="156"/>
      <c r="N1221" s="156"/>
      <c r="O1221" s="156"/>
      <c r="P1221" s="156"/>
    </row>
    <row r="1222">
      <c r="A1222" s="327"/>
      <c r="B1222" s="140"/>
      <c r="C1222" s="140"/>
      <c r="D1222" s="140"/>
      <c r="E1222" s="140"/>
      <c r="F1222" s="140"/>
      <c r="G1222" s="140"/>
      <c r="H1222" s="140"/>
      <c r="I1222" s="156"/>
      <c r="J1222" s="156"/>
      <c r="K1222" s="156"/>
      <c r="L1222" s="156"/>
      <c r="M1222" s="156"/>
      <c r="N1222" s="156"/>
      <c r="O1222" s="156"/>
      <c r="P1222" s="156"/>
    </row>
    <row r="1223">
      <c r="A1223" s="327"/>
      <c r="B1223" s="140"/>
      <c r="C1223" s="140"/>
      <c r="D1223" s="140"/>
      <c r="E1223" s="140"/>
      <c r="F1223" s="140"/>
      <c r="G1223" s="140"/>
      <c r="H1223" s="140"/>
      <c r="I1223" s="156"/>
      <c r="J1223" s="156"/>
      <c r="K1223" s="156"/>
      <c r="L1223" s="156"/>
      <c r="M1223" s="156"/>
      <c r="N1223" s="156"/>
      <c r="O1223" s="156"/>
      <c r="P1223" s="156"/>
    </row>
    <row r="1224">
      <c r="A1224" s="327"/>
      <c r="B1224" s="140"/>
      <c r="C1224" s="140"/>
      <c r="D1224" s="140"/>
      <c r="E1224" s="140"/>
      <c r="F1224" s="140"/>
      <c r="G1224" s="140"/>
      <c r="H1224" s="140"/>
      <c r="I1224" s="156"/>
      <c r="J1224" s="156"/>
      <c r="K1224" s="156"/>
      <c r="L1224" s="156"/>
      <c r="M1224" s="156"/>
      <c r="N1224" s="156"/>
      <c r="O1224" s="156"/>
      <c r="P1224" s="156"/>
    </row>
    <row r="1225">
      <c r="A1225" s="327"/>
      <c r="B1225" s="140"/>
      <c r="C1225" s="140"/>
      <c r="D1225" s="140"/>
      <c r="E1225" s="140"/>
      <c r="F1225" s="140"/>
      <c r="G1225" s="140"/>
      <c r="H1225" s="140"/>
      <c r="I1225" s="156"/>
      <c r="J1225" s="156"/>
      <c r="K1225" s="156"/>
      <c r="L1225" s="156"/>
      <c r="M1225" s="156"/>
      <c r="N1225" s="156"/>
      <c r="O1225" s="156"/>
      <c r="P1225" s="156"/>
    </row>
    <row r="1226">
      <c r="A1226" s="327"/>
      <c r="B1226" s="140"/>
      <c r="C1226" s="140"/>
      <c r="D1226" s="140"/>
      <c r="E1226" s="140"/>
      <c r="F1226" s="140"/>
      <c r="G1226" s="140"/>
      <c r="H1226" s="140"/>
      <c r="I1226" s="156"/>
      <c r="J1226" s="156"/>
      <c r="K1226" s="156"/>
      <c r="L1226" s="156"/>
      <c r="M1226" s="156"/>
      <c r="N1226" s="156"/>
      <c r="O1226" s="156"/>
      <c r="P1226" s="156"/>
    </row>
    <row r="1227">
      <c r="A1227" s="327"/>
      <c r="B1227" s="140"/>
      <c r="C1227" s="140"/>
      <c r="D1227" s="140"/>
      <c r="E1227" s="140"/>
      <c r="F1227" s="140"/>
      <c r="G1227" s="140"/>
      <c r="H1227" s="140"/>
      <c r="I1227" s="156"/>
      <c r="J1227" s="156"/>
      <c r="K1227" s="156"/>
      <c r="L1227" s="156"/>
      <c r="M1227" s="156"/>
      <c r="N1227" s="156"/>
      <c r="O1227" s="156"/>
      <c r="P1227" s="156"/>
    </row>
    <row r="1228">
      <c r="A1228" s="327"/>
      <c r="B1228" s="140"/>
      <c r="C1228" s="140"/>
      <c r="D1228" s="140"/>
      <c r="E1228" s="140"/>
      <c r="F1228" s="140"/>
      <c r="G1228" s="140"/>
      <c r="H1228" s="140"/>
      <c r="I1228" s="156"/>
      <c r="J1228" s="156"/>
      <c r="K1228" s="156"/>
      <c r="L1228" s="156"/>
      <c r="M1228" s="156"/>
      <c r="N1228" s="156"/>
      <c r="O1228" s="156"/>
      <c r="P1228" s="156"/>
    </row>
    <row r="1229">
      <c r="A1229" s="327"/>
      <c r="B1229" s="140"/>
      <c r="C1229" s="140"/>
      <c r="D1229" s="140"/>
      <c r="E1229" s="140"/>
      <c r="F1229" s="140"/>
      <c r="G1229" s="140"/>
      <c r="H1229" s="140"/>
      <c r="I1229" s="156"/>
      <c r="J1229" s="156"/>
      <c r="K1229" s="156"/>
      <c r="L1229" s="156"/>
      <c r="M1229" s="156"/>
      <c r="N1229" s="156"/>
      <c r="O1229" s="156"/>
      <c r="P1229" s="156"/>
    </row>
    <row r="1230">
      <c r="A1230" s="327"/>
      <c r="B1230" s="140"/>
      <c r="C1230" s="140"/>
      <c r="D1230" s="140"/>
      <c r="E1230" s="140"/>
      <c r="F1230" s="140"/>
      <c r="G1230" s="140"/>
      <c r="H1230" s="140"/>
      <c r="I1230" s="156"/>
      <c r="J1230" s="156"/>
      <c r="K1230" s="156"/>
      <c r="L1230" s="156"/>
      <c r="M1230" s="156"/>
      <c r="N1230" s="156"/>
      <c r="O1230" s="156"/>
      <c r="P1230" s="156"/>
    </row>
    <row r="1231">
      <c r="A1231" s="327"/>
      <c r="B1231" s="140"/>
      <c r="C1231" s="140"/>
      <c r="D1231" s="140"/>
      <c r="E1231" s="140"/>
      <c r="F1231" s="140"/>
      <c r="G1231" s="140"/>
      <c r="H1231" s="140"/>
      <c r="I1231" s="156"/>
      <c r="J1231" s="156"/>
      <c r="K1231" s="156"/>
      <c r="L1231" s="156"/>
      <c r="M1231" s="156"/>
      <c r="N1231" s="156"/>
      <c r="O1231" s="156"/>
      <c r="P1231" s="156"/>
    </row>
    <row r="1232">
      <c r="A1232" s="327"/>
      <c r="B1232" s="140"/>
      <c r="C1232" s="140"/>
      <c r="D1232" s="140"/>
      <c r="E1232" s="140"/>
      <c r="F1232" s="140"/>
      <c r="G1232" s="140"/>
      <c r="H1232" s="140"/>
      <c r="I1232" s="156"/>
      <c r="J1232" s="156"/>
      <c r="K1232" s="156"/>
      <c r="L1232" s="156"/>
      <c r="M1232" s="156"/>
      <c r="N1232" s="156"/>
      <c r="O1232" s="156"/>
      <c r="P1232" s="156"/>
    </row>
    <row r="1233">
      <c r="A1233" s="327"/>
      <c r="B1233" s="140"/>
      <c r="C1233" s="140"/>
      <c r="D1233" s="140"/>
      <c r="E1233" s="140"/>
      <c r="F1233" s="140"/>
      <c r="G1233" s="140"/>
      <c r="H1233" s="140"/>
      <c r="I1233" s="156"/>
      <c r="J1233" s="156"/>
      <c r="K1233" s="156"/>
      <c r="L1233" s="156"/>
      <c r="M1233" s="156"/>
      <c r="N1233" s="156"/>
      <c r="O1233" s="156"/>
      <c r="P1233" s="156"/>
    </row>
    <row r="1234">
      <c r="A1234" s="327"/>
      <c r="B1234" s="140"/>
      <c r="C1234" s="140"/>
      <c r="D1234" s="140"/>
      <c r="E1234" s="140"/>
      <c r="F1234" s="140"/>
      <c r="G1234" s="140"/>
      <c r="H1234" s="140"/>
      <c r="I1234" s="156"/>
      <c r="J1234" s="156"/>
      <c r="K1234" s="156"/>
      <c r="L1234" s="156"/>
      <c r="M1234" s="156"/>
      <c r="N1234" s="156"/>
      <c r="O1234" s="156"/>
      <c r="P1234" s="156"/>
    </row>
    <row r="1235">
      <c r="A1235" s="327"/>
      <c r="B1235" s="140"/>
      <c r="C1235" s="140"/>
      <c r="D1235" s="140"/>
      <c r="E1235" s="140"/>
      <c r="F1235" s="140"/>
      <c r="G1235" s="140"/>
      <c r="H1235" s="140"/>
      <c r="I1235" s="156"/>
      <c r="J1235" s="156"/>
      <c r="K1235" s="156"/>
      <c r="L1235" s="156"/>
      <c r="M1235" s="156"/>
      <c r="N1235" s="156"/>
      <c r="O1235" s="156"/>
      <c r="P1235" s="156"/>
    </row>
    <row r="1236">
      <c r="A1236" s="327"/>
      <c r="B1236" s="140"/>
      <c r="C1236" s="140"/>
      <c r="D1236" s="140"/>
      <c r="E1236" s="140"/>
      <c r="F1236" s="140"/>
      <c r="G1236" s="140"/>
      <c r="H1236" s="140"/>
      <c r="I1236" s="156"/>
      <c r="J1236" s="156"/>
      <c r="K1236" s="156"/>
      <c r="L1236" s="156"/>
      <c r="M1236" s="156"/>
      <c r="N1236" s="156"/>
      <c r="O1236" s="156"/>
      <c r="P1236" s="156"/>
    </row>
    <row r="1237">
      <c r="A1237" s="327"/>
      <c r="B1237" s="140"/>
      <c r="C1237" s="140"/>
      <c r="D1237" s="140"/>
      <c r="E1237" s="140"/>
      <c r="F1237" s="140"/>
      <c r="G1237" s="140"/>
      <c r="H1237" s="140"/>
      <c r="I1237" s="156"/>
      <c r="J1237" s="156"/>
      <c r="K1237" s="156"/>
      <c r="L1237" s="156"/>
      <c r="M1237" s="156"/>
      <c r="N1237" s="156"/>
      <c r="O1237" s="156"/>
      <c r="P1237" s="156"/>
    </row>
    <row r="1238">
      <c r="A1238" s="327"/>
      <c r="B1238" s="140"/>
      <c r="C1238" s="140"/>
      <c r="D1238" s="140"/>
      <c r="E1238" s="140"/>
      <c r="F1238" s="140"/>
      <c r="G1238" s="140"/>
      <c r="H1238" s="140"/>
      <c r="I1238" s="156"/>
      <c r="J1238" s="156"/>
      <c r="K1238" s="156"/>
      <c r="L1238" s="156"/>
      <c r="M1238" s="156"/>
      <c r="N1238" s="156"/>
      <c r="O1238" s="156"/>
      <c r="P1238" s="156"/>
    </row>
    <row r="1239">
      <c r="A1239" s="327"/>
      <c r="B1239" s="140"/>
      <c r="C1239" s="140"/>
      <c r="D1239" s="140"/>
      <c r="E1239" s="140"/>
      <c r="F1239" s="140"/>
      <c r="G1239" s="140"/>
      <c r="H1239" s="140"/>
      <c r="I1239" s="156"/>
      <c r="J1239" s="156"/>
      <c r="K1239" s="156"/>
      <c r="L1239" s="156"/>
      <c r="M1239" s="156"/>
      <c r="N1239" s="156"/>
      <c r="O1239" s="156"/>
      <c r="P1239" s="156"/>
    </row>
    <row r="1240">
      <c r="A1240" s="327"/>
      <c r="B1240" s="140"/>
      <c r="C1240" s="140"/>
      <c r="D1240" s="140"/>
      <c r="E1240" s="140"/>
      <c r="F1240" s="140"/>
      <c r="G1240" s="140"/>
      <c r="H1240" s="140"/>
      <c r="I1240" s="156"/>
      <c r="J1240" s="156"/>
      <c r="K1240" s="156"/>
      <c r="L1240" s="156"/>
      <c r="M1240" s="156"/>
      <c r="N1240" s="156"/>
      <c r="O1240" s="156"/>
      <c r="P1240" s="156"/>
    </row>
    <row r="1241">
      <c r="A1241" s="327"/>
      <c r="B1241" s="140"/>
      <c r="C1241" s="140"/>
      <c r="D1241" s="140"/>
      <c r="E1241" s="140"/>
      <c r="F1241" s="140"/>
      <c r="G1241" s="140"/>
      <c r="H1241" s="140"/>
      <c r="I1241" s="156"/>
      <c r="J1241" s="156"/>
      <c r="K1241" s="156"/>
      <c r="L1241" s="156"/>
      <c r="M1241" s="156"/>
      <c r="N1241" s="156"/>
      <c r="O1241" s="156"/>
      <c r="P1241" s="156"/>
    </row>
    <row r="1242">
      <c r="A1242" s="327"/>
      <c r="B1242" s="140"/>
      <c r="C1242" s="140"/>
      <c r="D1242" s="140"/>
      <c r="E1242" s="140"/>
      <c r="F1242" s="140"/>
      <c r="G1242" s="140"/>
      <c r="H1242" s="140"/>
      <c r="I1242" s="156"/>
      <c r="J1242" s="156"/>
      <c r="K1242" s="156"/>
      <c r="L1242" s="156"/>
      <c r="M1242" s="156"/>
      <c r="N1242" s="156"/>
      <c r="O1242" s="156"/>
      <c r="P1242" s="156"/>
    </row>
    <row r="1243">
      <c r="A1243" s="327"/>
      <c r="B1243" s="140"/>
      <c r="C1243" s="140"/>
      <c r="D1243" s="140"/>
      <c r="E1243" s="140"/>
      <c r="F1243" s="140"/>
      <c r="G1243" s="140"/>
      <c r="H1243" s="140"/>
      <c r="I1243" s="156"/>
      <c r="J1243" s="156"/>
      <c r="K1243" s="156"/>
      <c r="L1243" s="156"/>
      <c r="M1243" s="156"/>
      <c r="N1243" s="156"/>
      <c r="O1243" s="156"/>
      <c r="P1243" s="156"/>
    </row>
    <row r="1244">
      <c r="A1244" s="327"/>
      <c r="B1244" s="140"/>
      <c r="C1244" s="140"/>
      <c r="D1244" s="140"/>
      <c r="E1244" s="140"/>
      <c r="F1244" s="140"/>
      <c r="G1244" s="140"/>
      <c r="H1244" s="140"/>
      <c r="I1244" s="156"/>
      <c r="J1244" s="156"/>
      <c r="K1244" s="156"/>
      <c r="L1244" s="156"/>
      <c r="M1244" s="156"/>
      <c r="N1244" s="156"/>
      <c r="O1244" s="156"/>
      <c r="P1244" s="156"/>
    </row>
    <row r="1245">
      <c r="A1245" s="327"/>
      <c r="B1245" s="140"/>
      <c r="C1245" s="140"/>
      <c r="D1245" s="140"/>
      <c r="E1245" s="140"/>
      <c r="F1245" s="140"/>
      <c r="G1245" s="140"/>
      <c r="H1245" s="140"/>
      <c r="I1245" s="156"/>
      <c r="J1245" s="156"/>
      <c r="K1245" s="156"/>
      <c r="L1245" s="156"/>
      <c r="M1245" s="156"/>
      <c r="N1245" s="156"/>
      <c r="O1245" s="156"/>
      <c r="P1245" s="156"/>
    </row>
    <row r="1246">
      <c r="A1246" s="327"/>
      <c r="B1246" s="140"/>
      <c r="C1246" s="140"/>
      <c r="D1246" s="140"/>
      <c r="E1246" s="140"/>
      <c r="F1246" s="140"/>
      <c r="G1246" s="140"/>
      <c r="H1246" s="140"/>
      <c r="I1246" s="156"/>
      <c r="J1246" s="156"/>
      <c r="K1246" s="156"/>
      <c r="L1246" s="156"/>
      <c r="M1246" s="156"/>
      <c r="N1246" s="156"/>
      <c r="O1246" s="156"/>
      <c r="P1246" s="156"/>
    </row>
    <row r="1247">
      <c r="A1247" s="327"/>
      <c r="B1247" s="140"/>
      <c r="C1247" s="140"/>
      <c r="D1247" s="140"/>
      <c r="E1247" s="140"/>
      <c r="F1247" s="140"/>
      <c r="G1247" s="140"/>
      <c r="H1247" s="140"/>
      <c r="I1247" s="156"/>
      <c r="J1247" s="156"/>
      <c r="K1247" s="156"/>
      <c r="L1247" s="156"/>
      <c r="M1247" s="156"/>
      <c r="N1247" s="156"/>
      <c r="O1247" s="156"/>
      <c r="P1247" s="156"/>
    </row>
    <row r="1248">
      <c r="A1248" s="327"/>
      <c r="B1248" s="140"/>
      <c r="C1248" s="140"/>
      <c r="D1248" s="140"/>
      <c r="E1248" s="140"/>
      <c r="F1248" s="140"/>
      <c r="G1248" s="140"/>
      <c r="H1248" s="140"/>
      <c r="I1248" s="156"/>
      <c r="J1248" s="156"/>
      <c r="K1248" s="156"/>
      <c r="L1248" s="156"/>
      <c r="M1248" s="156"/>
      <c r="N1248" s="156"/>
      <c r="O1248" s="156"/>
      <c r="P1248" s="156"/>
    </row>
    <row r="1249">
      <c r="A1249" s="327"/>
      <c r="B1249" s="140"/>
      <c r="C1249" s="140"/>
      <c r="D1249" s="140"/>
      <c r="E1249" s="140"/>
      <c r="F1249" s="140"/>
      <c r="G1249" s="140"/>
      <c r="H1249" s="140"/>
      <c r="I1249" s="156"/>
      <c r="J1249" s="156"/>
      <c r="K1249" s="156"/>
      <c r="L1249" s="156"/>
      <c r="M1249" s="156"/>
      <c r="N1249" s="156"/>
      <c r="O1249" s="156"/>
      <c r="P1249" s="156"/>
    </row>
    <row r="1250">
      <c r="A1250" s="327"/>
      <c r="B1250" s="140"/>
      <c r="C1250" s="140"/>
      <c r="D1250" s="140"/>
      <c r="E1250" s="140"/>
      <c r="F1250" s="140"/>
      <c r="G1250" s="140"/>
      <c r="H1250" s="140"/>
      <c r="I1250" s="156"/>
      <c r="J1250" s="156"/>
      <c r="K1250" s="156"/>
      <c r="L1250" s="156"/>
      <c r="M1250" s="156"/>
      <c r="N1250" s="156"/>
      <c r="O1250" s="156"/>
      <c r="P1250" s="156"/>
    </row>
    <row r="1251">
      <c r="A1251" s="327"/>
      <c r="B1251" s="140"/>
      <c r="C1251" s="140"/>
      <c r="D1251" s="140"/>
      <c r="E1251" s="140"/>
      <c r="F1251" s="140"/>
      <c r="G1251" s="140"/>
      <c r="H1251" s="140"/>
      <c r="I1251" s="156"/>
      <c r="J1251" s="156"/>
      <c r="K1251" s="156"/>
      <c r="L1251" s="156"/>
      <c r="M1251" s="156"/>
      <c r="N1251" s="156"/>
      <c r="O1251" s="156"/>
      <c r="P1251" s="156"/>
    </row>
    <row r="1252">
      <c r="A1252" s="327"/>
      <c r="B1252" s="140"/>
      <c r="C1252" s="140"/>
      <c r="D1252" s="140"/>
      <c r="E1252" s="140"/>
      <c r="F1252" s="140"/>
      <c r="G1252" s="140"/>
      <c r="H1252" s="140"/>
      <c r="I1252" s="156"/>
      <c r="J1252" s="156"/>
      <c r="K1252" s="156"/>
      <c r="L1252" s="156"/>
      <c r="M1252" s="156"/>
      <c r="N1252" s="156"/>
      <c r="O1252" s="156"/>
      <c r="P1252" s="156"/>
    </row>
    <row r="1253">
      <c r="A1253" s="327"/>
      <c r="B1253" s="140"/>
      <c r="C1253" s="140"/>
      <c r="D1253" s="140"/>
      <c r="E1253" s="140"/>
      <c r="F1253" s="140"/>
      <c r="G1253" s="140"/>
      <c r="H1253" s="140"/>
      <c r="I1253" s="156"/>
      <c r="J1253" s="156"/>
      <c r="K1253" s="156"/>
      <c r="L1253" s="156"/>
      <c r="M1253" s="156"/>
      <c r="N1253" s="156"/>
      <c r="O1253" s="156"/>
      <c r="P1253" s="156"/>
    </row>
    <row r="1254">
      <c r="A1254" s="327"/>
      <c r="B1254" s="140"/>
      <c r="C1254" s="140"/>
      <c r="D1254" s="140"/>
      <c r="E1254" s="140"/>
      <c r="F1254" s="140"/>
      <c r="G1254" s="140"/>
      <c r="H1254" s="140"/>
      <c r="I1254" s="156"/>
      <c r="J1254" s="156"/>
      <c r="K1254" s="156"/>
      <c r="L1254" s="156"/>
      <c r="M1254" s="156"/>
      <c r="N1254" s="156"/>
      <c r="O1254" s="156"/>
      <c r="P1254" s="156"/>
    </row>
    <row r="1255">
      <c r="A1255" s="327"/>
      <c r="B1255" s="140"/>
      <c r="C1255" s="140"/>
      <c r="D1255" s="140"/>
      <c r="E1255" s="140"/>
      <c r="F1255" s="140"/>
      <c r="G1255" s="140"/>
      <c r="H1255" s="140"/>
      <c r="I1255" s="156"/>
      <c r="J1255" s="156"/>
      <c r="K1255" s="156"/>
      <c r="L1255" s="156"/>
      <c r="M1255" s="156"/>
      <c r="N1255" s="156"/>
      <c r="O1255" s="156"/>
      <c r="P1255" s="156"/>
    </row>
    <row r="1256">
      <c r="A1256" s="327"/>
      <c r="B1256" s="140"/>
      <c r="C1256" s="140"/>
      <c r="D1256" s="140"/>
      <c r="E1256" s="140"/>
      <c r="F1256" s="140"/>
      <c r="G1256" s="140"/>
      <c r="H1256" s="140"/>
      <c r="I1256" s="156"/>
      <c r="J1256" s="156"/>
      <c r="K1256" s="156"/>
      <c r="L1256" s="156"/>
      <c r="M1256" s="156"/>
      <c r="N1256" s="156"/>
      <c r="O1256" s="156"/>
      <c r="P1256" s="156"/>
    </row>
    <row r="1257">
      <c r="A1257" s="327"/>
      <c r="B1257" s="140"/>
      <c r="C1257" s="140"/>
      <c r="D1257" s="140"/>
      <c r="E1257" s="140"/>
      <c r="F1257" s="140"/>
      <c r="G1257" s="140"/>
      <c r="H1257" s="140"/>
      <c r="I1257" s="156"/>
      <c r="J1257" s="156"/>
      <c r="K1257" s="156"/>
      <c r="L1257" s="156"/>
      <c r="M1257" s="156"/>
      <c r="N1257" s="156"/>
      <c r="O1257" s="156"/>
      <c r="P1257" s="156"/>
    </row>
    <row r="1258">
      <c r="A1258" s="327"/>
      <c r="B1258" s="140"/>
      <c r="C1258" s="140"/>
      <c r="D1258" s="140"/>
      <c r="E1258" s="140"/>
      <c r="F1258" s="140"/>
      <c r="G1258" s="140"/>
      <c r="H1258" s="140"/>
      <c r="I1258" s="156"/>
      <c r="J1258" s="156"/>
      <c r="K1258" s="156"/>
      <c r="L1258" s="156"/>
      <c r="M1258" s="156"/>
      <c r="N1258" s="156"/>
      <c r="O1258" s="156"/>
      <c r="P1258" s="156"/>
    </row>
    <row r="1259">
      <c r="A1259" s="327"/>
      <c r="B1259" s="140"/>
      <c r="C1259" s="140"/>
      <c r="D1259" s="140"/>
      <c r="E1259" s="140"/>
      <c r="F1259" s="140"/>
      <c r="G1259" s="140"/>
      <c r="H1259" s="140"/>
      <c r="I1259" s="156"/>
      <c r="J1259" s="156"/>
      <c r="K1259" s="156"/>
      <c r="L1259" s="156"/>
      <c r="M1259" s="156"/>
      <c r="N1259" s="156"/>
      <c r="O1259" s="156"/>
      <c r="P1259" s="156"/>
    </row>
    <row r="1260">
      <c r="A1260" s="327"/>
      <c r="B1260" s="140"/>
      <c r="C1260" s="140"/>
      <c r="D1260" s="140"/>
      <c r="E1260" s="140"/>
      <c r="F1260" s="140"/>
      <c r="G1260" s="140"/>
      <c r="H1260" s="140"/>
      <c r="I1260" s="156"/>
      <c r="J1260" s="156"/>
      <c r="K1260" s="156"/>
      <c r="L1260" s="156"/>
      <c r="M1260" s="156"/>
      <c r="N1260" s="156"/>
      <c r="O1260" s="156"/>
      <c r="P1260" s="156"/>
    </row>
    <row r="1261">
      <c r="A1261" s="327"/>
      <c r="B1261" s="140"/>
      <c r="C1261" s="140"/>
      <c r="D1261" s="140"/>
      <c r="E1261" s="140"/>
      <c r="F1261" s="140"/>
      <c r="G1261" s="140"/>
      <c r="H1261" s="140"/>
      <c r="I1261" s="156"/>
      <c r="J1261" s="156"/>
      <c r="K1261" s="156"/>
      <c r="L1261" s="156"/>
      <c r="M1261" s="156"/>
      <c r="N1261" s="156"/>
      <c r="O1261" s="156"/>
      <c r="P1261" s="156"/>
    </row>
    <row r="1262">
      <c r="A1262" s="327"/>
      <c r="B1262" s="140"/>
      <c r="C1262" s="140"/>
      <c r="D1262" s="140"/>
      <c r="E1262" s="140"/>
      <c r="F1262" s="140"/>
      <c r="G1262" s="140"/>
      <c r="H1262" s="140"/>
      <c r="I1262" s="156"/>
      <c r="J1262" s="156"/>
      <c r="K1262" s="156"/>
      <c r="L1262" s="156"/>
      <c r="M1262" s="156"/>
      <c r="N1262" s="156"/>
      <c r="O1262" s="156"/>
      <c r="P1262" s="156"/>
    </row>
    <row r="1263">
      <c r="A1263" s="327"/>
      <c r="B1263" s="140"/>
      <c r="C1263" s="140"/>
      <c r="D1263" s="140"/>
      <c r="E1263" s="140"/>
      <c r="F1263" s="140"/>
      <c r="G1263" s="140"/>
      <c r="H1263" s="140"/>
      <c r="I1263" s="156"/>
      <c r="J1263" s="156"/>
      <c r="K1263" s="156"/>
      <c r="L1263" s="156"/>
      <c r="M1263" s="156"/>
      <c r="N1263" s="156"/>
      <c r="O1263" s="156"/>
      <c r="P1263" s="156"/>
    </row>
    <row r="1264">
      <c r="A1264" s="327"/>
      <c r="B1264" s="140"/>
      <c r="C1264" s="140"/>
      <c r="D1264" s="140"/>
      <c r="E1264" s="140"/>
      <c r="F1264" s="140"/>
      <c r="G1264" s="140"/>
      <c r="H1264" s="140"/>
      <c r="I1264" s="156"/>
      <c r="J1264" s="156"/>
      <c r="K1264" s="156"/>
      <c r="L1264" s="156"/>
      <c r="M1264" s="156"/>
      <c r="N1264" s="156"/>
      <c r="O1264" s="156"/>
      <c r="P1264" s="156"/>
    </row>
    <row r="1265">
      <c r="A1265" s="327"/>
      <c r="B1265" s="140"/>
      <c r="C1265" s="140"/>
      <c r="D1265" s="140"/>
      <c r="E1265" s="140"/>
      <c r="F1265" s="140"/>
      <c r="G1265" s="140"/>
      <c r="H1265" s="140"/>
      <c r="I1265" s="156"/>
      <c r="J1265" s="156"/>
      <c r="K1265" s="156"/>
      <c r="L1265" s="156"/>
      <c r="M1265" s="156"/>
      <c r="N1265" s="156"/>
      <c r="O1265" s="156"/>
      <c r="P1265" s="156"/>
    </row>
    <row r="1266">
      <c r="A1266" s="327"/>
      <c r="B1266" s="140"/>
      <c r="C1266" s="140"/>
      <c r="D1266" s="140"/>
      <c r="E1266" s="140"/>
      <c r="F1266" s="140"/>
      <c r="G1266" s="140"/>
      <c r="H1266" s="140"/>
      <c r="I1266" s="156"/>
      <c r="J1266" s="156"/>
      <c r="K1266" s="156"/>
      <c r="L1266" s="156"/>
      <c r="M1266" s="156"/>
      <c r="N1266" s="156"/>
      <c r="O1266" s="156"/>
      <c r="P1266" s="156"/>
    </row>
    <row r="1267">
      <c r="A1267" s="327"/>
      <c r="B1267" s="140"/>
      <c r="C1267" s="140"/>
      <c r="D1267" s="140"/>
      <c r="E1267" s="140"/>
      <c r="F1267" s="140"/>
      <c r="G1267" s="140"/>
      <c r="H1267" s="140"/>
      <c r="I1267" s="156"/>
      <c r="J1267" s="156"/>
      <c r="K1267" s="156"/>
      <c r="L1267" s="156"/>
      <c r="M1267" s="156"/>
      <c r="N1267" s="156"/>
      <c r="O1267" s="156"/>
      <c r="P1267" s="156"/>
    </row>
    <row r="1268">
      <c r="A1268" s="327"/>
      <c r="B1268" s="140"/>
      <c r="C1268" s="140"/>
      <c r="D1268" s="140"/>
      <c r="E1268" s="140"/>
      <c r="F1268" s="140"/>
      <c r="G1268" s="140"/>
      <c r="H1268" s="140"/>
      <c r="I1268" s="156"/>
      <c r="J1268" s="156"/>
      <c r="K1268" s="156"/>
      <c r="L1268" s="156"/>
      <c r="M1268" s="156"/>
      <c r="N1268" s="156"/>
      <c r="O1268" s="156"/>
      <c r="P1268" s="156"/>
    </row>
    <row r="1269">
      <c r="A1269" s="327"/>
      <c r="B1269" s="140"/>
      <c r="C1269" s="140"/>
      <c r="D1269" s="140"/>
      <c r="E1269" s="140"/>
      <c r="F1269" s="140"/>
      <c r="G1269" s="140"/>
      <c r="H1269" s="140"/>
      <c r="I1269" s="156"/>
      <c r="J1269" s="156"/>
      <c r="K1269" s="156"/>
      <c r="L1269" s="156"/>
      <c r="M1269" s="156"/>
      <c r="N1269" s="156"/>
      <c r="O1269" s="156"/>
      <c r="P1269" s="156"/>
    </row>
    <row r="1270">
      <c r="A1270" s="327"/>
      <c r="B1270" s="140"/>
      <c r="C1270" s="140"/>
      <c r="D1270" s="140"/>
      <c r="E1270" s="140"/>
      <c r="F1270" s="140"/>
      <c r="G1270" s="140"/>
      <c r="H1270" s="140"/>
      <c r="I1270" s="156"/>
      <c r="J1270" s="156"/>
      <c r="K1270" s="156"/>
      <c r="L1270" s="156"/>
      <c r="M1270" s="156"/>
      <c r="N1270" s="156"/>
      <c r="O1270" s="156"/>
      <c r="P1270" s="156"/>
    </row>
    <row r="1271">
      <c r="A1271" s="327"/>
      <c r="B1271" s="140"/>
      <c r="C1271" s="140"/>
      <c r="D1271" s="140"/>
      <c r="E1271" s="140"/>
      <c r="F1271" s="140"/>
      <c r="G1271" s="140"/>
      <c r="H1271" s="140"/>
      <c r="I1271" s="156"/>
      <c r="J1271" s="156"/>
      <c r="K1271" s="156"/>
      <c r="L1271" s="156"/>
      <c r="M1271" s="156"/>
      <c r="N1271" s="156"/>
      <c r="O1271" s="156"/>
      <c r="P1271" s="156"/>
    </row>
    <row r="1272">
      <c r="A1272" s="327"/>
      <c r="B1272" s="140"/>
      <c r="C1272" s="140"/>
      <c r="D1272" s="140"/>
      <c r="E1272" s="140"/>
      <c r="F1272" s="140"/>
      <c r="G1272" s="140"/>
      <c r="H1272" s="140"/>
      <c r="I1272" s="156"/>
      <c r="J1272" s="156"/>
      <c r="K1272" s="156"/>
      <c r="L1272" s="156"/>
      <c r="M1272" s="156"/>
      <c r="N1272" s="156"/>
      <c r="O1272" s="156"/>
      <c r="P1272" s="156"/>
    </row>
    <row r="1273">
      <c r="A1273" s="327"/>
      <c r="B1273" s="140"/>
      <c r="C1273" s="140"/>
      <c r="D1273" s="140"/>
      <c r="E1273" s="140"/>
      <c r="F1273" s="140"/>
      <c r="G1273" s="140"/>
      <c r="H1273" s="140"/>
      <c r="I1273" s="156"/>
      <c r="J1273" s="156"/>
      <c r="K1273" s="156"/>
      <c r="L1273" s="156"/>
      <c r="M1273" s="156"/>
      <c r="N1273" s="156"/>
      <c r="O1273" s="156"/>
      <c r="P1273" s="156"/>
    </row>
    <row r="1274">
      <c r="A1274" s="327"/>
      <c r="B1274" s="140"/>
      <c r="C1274" s="140"/>
      <c r="D1274" s="140"/>
      <c r="E1274" s="140"/>
      <c r="F1274" s="140"/>
      <c r="G1274" s="140"/>
      <c r="H1274" s="140"/>
      <c r="I1274" s="156"/>
      <c r="J1274" s="156"/>
      <c r="K1274" s="156"/>
      <c r="L1274" s="156"/>
      <c r="M1274" s="156"/>
      <c r="N1274" s="156"/>
      <c r="O1274" s="156"/>
      <c r="P1274" s="156"/>
    </row>
    <row r="1275">
      <c r="A1275" s="327"/>
      <c r="B1275" s="140"/>
      <c r="C1275" s="140"/>
      <c r="D1275" s="140"/>
      <c r="E1275" s="140"/>
      <c r="F1275" s="140"/>
      <c r="G1275" s="140"/>
      <c r="H1275" s="140"/>
      <c r="I1275" s="156"/>
      <c r="J1275" s="156"/>
      <c r="K1275" s="156"/>
      <c r="L1275" s="156"/>
      <c r="M1275" s="156"/>
      <c r="N1275" s="156"/>
      <c r="O1275" s="156"/>
      <c r="P1275" s="156"/>
    </row>
    <row r="1276">
      <c r="A1276" s="327"/>
      <c r="B1276" s="140"/>
      <c r="C1276" s="140"/>
      <c r="D1276" s="140"/>
      <c r="E1276" s="140"/>
      <c r="F1276" s="140"/>
      <c r="G1276" s="140"/>
      <c r="H1276" s="140"/>
      <c r="I1276" s="156"/>
      <c r="J1276" s="156"/>
      <c r="K1276" s="156"/>
      <c r="L1276" s="156"/>
      <c r="M1276" s="156"/>
      <c r="N1276" s="156"/>
      <c r="O1276" s="156"/>
      <c r="P1276" s="156"/>
    </row>
    <row r="1277">
      <c r="A1277" s="327"/>
      <c r="B1277" s="140"/>
      <c r="C1277" s="140"/>
      <c r="D1277" s="140"/>
      <c r="E1277" s="140"/>
      <c r="F1277" s="140"/>
      <c r="G1277" s="140"/>
      <c r="H1277" s="140"/>
      <c r="I1277" s="156"/>
      <c r="J1277" s="156"/>
      <c r="K1277" s="156"/>
      <c r="L1277" s="156"/>
      <c r="M1277" s="156"/>
      <c r="N1277" s="156"/>
      <c r="O1277" s="156"/>
      <c r="P1277" s="156"/>
    </row>
    <row r="1278">
      <c r="A1278" s="327"/>
      <c r="B1278" s="140"/>
      <c r="C1278" s="140"/>
      <c r="D1278" s="140"/>
      <c r="E1278" s="140"/>
      <c r="F1278" s="140"/>
      <c r="G1278" s="140"/>
      <c r="H1278" s="140"/>
      <c r="I1278" s="156"/>
      <c r="J1278" s="156"/>
      <c r="K1278" s="156"/>
      <c r="L1278" s="156"/>
      <c r="M1278" s="156"/>
      <c r="N1278" s="156"/>
      <c r="O1278" s="156"/>
      <c r="P1278" s="156"/>
    </row>
    <row r="1279">
      <c r="A1279" s="327"/>
      <c r="B1279" s="140"/>
      <c r="C1279" s="140"/>
      <c r="D1279" s="140"/>
      <c r="E1279" s="140"/>
      <c r="F1279" s="140"/>
      <c r="G1279" s="140"/>
      <c r="H1279" s="140"/>
      <c r="I1279" s="156"/>
      <c r="J1279" s="156"/>
      <c r="K1279" s="156"/>
      <c r="L1279" s="156"/>
      <c r="M1279" s="156"/>
      <c r="N1279" s="156"/>
      <c r="O1279" s="156"/>
      <c r="P1279" s="156"/>
    </row>
    <row r="1280">
      <c r="A1280" s="327"/>
      <c r="B1280" s="140"/>
      <c r="C1280" s="140"/>
      <c r="D1280" s="140"/>
      <c r="E1280" s="140"/>
      <c r="F1280" s="140"/>
      <c r="G1280" s="140"/>
      <c r="H1280" s="140"/>
      <c r="I1280" s="156"/>
      <c r="J1280" s="156"/>
      <c r="K1280" s="156"/>
      <c r="L1280" s="156"/>
      <c r="M1280" s="156"/>
      <c r="N1280" s="156"/>
      <c r="O1280" s="156"/>
      <c r="P1280" s="156"/>
    </row>
    <row r="1281">
      <c r="A1281" s="327"/>
      <c r="B1281" s="140"/>
      <c r="C1281" s="140"/>
      <c r="D1281" s="140"/>
      <c r="E1281" s="140"/>
      <c r="F1281" s="140"/>
      <c r="G1281" s="140"/>
      <c r="H1281" s="140"/>
      <c r="I1281" s="156"/>
      <c r="J1281" s="156"/>
      <c r="K1281" s="156"/>
      <c r="L1281" s="156"/>
      <c r="M1281" s="156"/>
      <c r="N1281" s="156"/>
      <c r="O1281" s="156"/>
      <c r="P1281" s="156"/>
    </row>
    <row r="1282">
      <c r="A1282" s="327"/>
      <c r="B1282" s="140"/>
      <c r="C1282" s="140"/>
      <c r="D1282" s="140"/>
      <c r="E1282" s="140"/>
      <c r="F1282" s="140"/>
      <c r="G1282" s="140"/>
      <c r="H1282" s="140"/>
      <c r="I1282" s="156"/>
      <c r="J1282" s="156"/>
      <c r="K1282" s="156"/>
      <c r="L1282" s="156"/>
      <c r="M1282" s="156"/>
      <c r="N1282" s="156"/>
      <c r="O1282" s="156"/>
      <c r="P1282" s="156"/>
    </row>
    <row r="1283">
      <c r="A1283" s="327"/>
      <c r="B1283" s="140"/>
      <c r="C1283" s="140"/>
      <c r="D1283" s="140"/>
      <c r="E1283" s="140"/>
      <c r="F1283" s="140"/>
      <c r="G1283" s="140"/>
      <c r="H1283" s="140"/>
      <c r="I1283" s="156"/>
      <c r="J1283" s="156"/>
      <c r="K1283" s="156"/>
      <c r="L1283" s="156"/>
      <c r="M1283" s="156"/>
      <c r="N1283" s="156"/>
      <c r="O1283" s="156"/>
      <c r="P1283" s="156"/>
    </row>
    <row r="1284">
      <c r="A1284" s="327"/>
      <c r="B1284" s="140"/>
      <c r="C1284" s="140"/>
      <c r="D1284" s="140"/>
      <c r="E1284" s="140"/>
      <c r="F1284" s="140"/>
      <c r="G1284" s="140"/>
      <c r="H1284" s="140"/>
      <c r="I1284" s="156"/>
      <c r="J1284" s="156"/>
      <c r="K1284" s="156"/>
      <c r="L1284" s="156"/>
      <c r="M1284" s="156"/>
      <c r="N1284" s="156"/>
      <c r="O1284" s="156"/>
      <c r="P1284" s="156"/>
    </row>
    <row r="1285">
      <c r="A1285" s="327"/>
      <c r="B1285" s="140"/>
      <c r="C1285" s="140"/>
      <c r="D1285" s="140"/>
      <c r="E1285" s="140"/>
      <c r="F1285" s="140"/>
      <c r="G1285" s="140"/>
      <c r="H1285" s="140"/>
      <c r="I1285" s="156"/>
      <c r="J1285" s="156"/>
      <c r="K1285" s="156"/>
      <c r="L1285" s="156"/>
      <c r="M1285" s="156"/>
      <c r="N1285" s="156"/>
      <c r="O1285" s="156"/>
      <c r="P1285" s="156"/>
    </row>
    <row r="1286">
      <c r="A1286" s="327"/>
      <c r="B1286" s="140"/>
      <c r="C1286" s="140"/>
      <c r="D1286" s="140"/>
      <c r="E1286" s="140"/>
      <c r="F1286" s="140"/>
      <c r="G1286" s="140"/>
      <c r="H1286" s="140"/>
      <c r="I1286" s="156"/>
      <c r="J1286" s="156"/>
      <c r="K1286" s="156"/>
      <c r="L1286" s="156"/>
      <c r="M1286" s="156"/>
      <c r="N1286" s="156"/>
      <c r="O1286" s="156"/>
      <c r="P1286" s="156"/>
    </row>
    <row r="1287">
      <c r="A1287" s="327"/>
      <c r="B1287" s="140"/>
      <c r="C1287" s="140"/>
      <c r="D1287" s="140"/>
      <c r="E1287" s="140"/>
      <c r="F1287" s="140"/>
      <c r="G1287" s="140"/>
      <c r="H1287" s="140"/>
      <c r="I1287" s="156"/>
      <c r="J1287" s="156"/>
      <c r="K1287" s="156"/>
      <c r="L1287" s="156"/>
      <c r="M1287" s="156"/>
      <c r="N1287" s="156"/>
      <c r="O1287" s="156"/>
      <c r="P1287" s="156"/>
    </row>
    <row r="1288">
      <c r="A1288" s="327"/>
      <c r="B1288" s="140"/>
      <c r="C1288" s="140"/>
      <c r="D1288" s="140"/>
      <c r="E1288" s="140"/>
      <c r="F1288" s="140"/>
      <c r="G1288" s="140"/>
      <c r="H1288" s="140"/>
      <c r="I1288" s="156"/>
      <c r="J1288" s="156"/>
      <c r="K1288" s="156"/>
      <c r="L1288" s="156"/>
      <c r="M1288" s="156"/>
      <c r="N1288" s="156"/>
      <c r="O1288" s="156"/>
      <c r="P1288" s="156"/>
    </row>
    <row r="1289">
      <c r="A1289" s="327"/>
      <c r="B1289" s="140"/>
      <c r="C1289" s="140"/>
      <c r="D1289" s="140"/>
      <c r="E1289" s="140"/>
      <c r="F1289" s="140"/>
      <c r="G1289" s="140"/>
      <c r="H1289" s="140"/>
      <c r="I1289" s="156"/>
      <c r="J1289" s="156"/>
      <c r="K1289" s="156"/>
      <c r="L1289" s="156"/>
      <c r="M1289" s="156"/>
      <c r="N1289" s="156"/>
      <c r="O1289" s="156"/>
      <c r="P1289" s="156"/>
    </row>
    <row r="1290">
      <c r="A1290" s="327"/>
      <c r="B1290" s="140"/>
      <c r="C1290" s="140"/>
      <c r="D1290" s="140"/>
      <c r="E1290" s="140"/>
      <c r="F1290" s="140"/>
      <c r="G1290" s="140"/>
      <c r="H1290" s="140"/>
      <c r="I1290" s="156"/>
      <c r="J1290" s="156"/>
      <c r="K1290" s="156"/>
      <c r="L1290" s="156"/>
      <c r="M1290" s="156"/>
      <c r="N1290" s="156"/>
      <c r="O1290" s="156"/>
      <c r="P1290" s="156"/>
    </row>
    <row r="1291">
      <c r="A1291" s="327"/>
      <c r="B1291" s="140"/>
      <c r="C1291" s="140"/>
      <c r="D1291" s="140"/>
      <c r="E1291" s="140"/>
      <c r="F1291" s="140"/>
      <c r="G1291" s="140"/>
      <c r="H1291" s="140"/>
      <c r="I1291" s="156"/>
      <c r="J1291" s="156"/>
      <c r="K1291" s="156"/>
      <c r="L1291" s="156"/>
      <c r="M1291" s="156"/>
      <c r="N1291" s="156"/>
      <c r="O1291" s="156"/>
      <c r="P1291" s="156"/>
    </row>
    <row r="1292">
      <c r="A1292" s="327"/>
      <c r="B1292" s="140"/>
      <c r="C1292" s="140"/>
      <c r="D1292" s="140"/>
      <c r="E1292" s="140"/>
      <c r="F1292" s="140"/>
      <c r="G1292" s="140"/>
      <c r="H1292" s="140"/>
      <c r="I1292" s="156"/>
      <c r="J1292" s="156"/>
      <c r="K1292" s="156"/>
      <c r="L1292" s="156"/>
      <c r="M1292" s="156"/>
      <c r="N1292" s="156"/>
      <c r="O1292" s="156"/>
      <c r="P1292" s="156"/>
    </row>
    <row r="1293">
      <c r="A1293" s="327"/>
      <c r="B1293" s="140"/>
      <c r="C1293" s="140"/>
      <c r="D1293" s="140"/>
      <c r="E1293" s="140"/>
      <c r="F1293" s="140"/>
      <c r="G1293" s="140"/>
      <c r="H1293" s="140"/>
      <c r="I1293" s="156"/>
      <c r="J1293" s="156"/>
      <c r="K1293" s="156"/>
      <c r="L1293" s="156"/>
      <c r="M1293" s="156"/>
      <c r="N1293" s="156"/>
      <c r="O1293" s="156"/>
      <c r="P1293" s="156"/>
    </row>
    <row r="1294">
      <c r="A1294" s="327"/>
      <c r="B1294" s="140"/>
      <c r="C1294" s="140"/>
      <c r="D1294" s="140"/>
      <c r="E1294" s="140"/>
      <c r="F1294" s="140"/>
      <c r="G1294" s="140"/>
      <c r="H1294" s="140"/>
      <c r="I1294" s="156"/>
      <c r="J1294" s="156"/>
      <c r="K1294" s="156"/>
      <c r="L1294" s="156"/>
      <c r="M1294" s="156"/>
      <c r="N1294" s="156"/>
      <c r="O1294" s="156"/>
      <c r="P1294" s="156"/>
    </row>
    <row r="1295">
      <c r="A1295" s="327"/>
      <c r="B1295" s="140"/>
      <c r="C1295" s="140"/>
      <c r="D1295" s="140"/>
      <c r="E1295" s="140"/>
      <c r="F1295" s="140"/>
      <c r="G1295" s="140"/>
      <c r="H1295" s="140"/>
      <c r="I1295" s="156"/>
      <c r="J1295" s="156"/>
      <c r="K1295" s="156"/>
      <c r="L1295" s="156"/>
      <c r="M1295" s="156"/>
      <c r="N1295" s="156"/>
      <c r="O1295" s="156"/>
      <c r="P1295" s="156"/>
    </row>
    <row r="1296">
      <c r="A1296" s="327"/>
      <c r="B1296" s="140"/>
      <c r="C1296" s="140"/>
      <c r="D1296" s="140"/>
      <c r="E1296" s="140"/>
      <c r="F1296" s="140"/>
      <c r="G1296" s="140"/>
      <c r="H1296" s="140"/>
      <c r="I1296" s="156"/>
      <c r="J1296" s="156"/>
      <c r="K1296" s="156"/>
      <c r="L1296" s="156"/>
      <c r="M1296" s="156"/>
      <c r="N1296" s="156"/>
      <c r="O1296" s="156"/>
      <c r="P1296" s="156"/>
    </row>
    <row r="1297">
      <c r="A1297" s="327"/>
      <c r="B1297" s="140"/>
      <c r="C1297" s="140"/>
      <c r="D1297" s="140"/>
      <c r="E1297" s="140"/>
      <c r="F1297" s="140"/>
      <c r="G1297" s="140"/>
      <c r="H1297" s="140"/>
      <c r="I1297" s="156"/>
      <c r="J1297" s="156"/>
      <c r="K1297" s="156"/>
      <c r="L1297" s="156"/>
      <c r="M1297" s="156"/>
      <c r="N1297" s="156"/>
      <c r="O1297" s="156"/>
      <c r="P1297" s="156"/>
    </row>
    <row r="1298">
      <c r="A1298" s="327"/>
      <c r="B1298" s="140"/>
      <c r="C1298" s="140"/>
      <c r="D1298" s="140"/>
      <c r="E1298" s="140"/>
      <c r="F1298" s="140"/>
      <c r="G1298" s="140"/>
      <c r="H1298" s="140"/>
      <c r="I1298" s="156"/>
      <c r="J1298" s="156"/>
      <c r="K1298" s="156"/>
      <c r="L1298" s="156"/>
      <c r="M1298" s="156"/>
      <c r="N1298" s="156"/>
      <c r="O1298" s="156"/>
      <c r="P1298" s="156"/>
    </row>
    <row r="1299">
      <c r="A1299" s="327"/>
      <c r="B1299" s="140"/>
      <c r="C1299" s="140"/>
      <c r="D1299" s="140"/>
      <c r="E1299" s="140"/>
      <c r="F1299" s="140"/>
      <c r="G1299" s="140"/>
      <c r="H1299" s="140"/>
      <c r="I1299" s="156"/>
      <c r="J1299" s="156"/>
      <c r="K1299" s="156"/>
      <c r="L1299" s="156"/>
      <c r="M1299" s="156"/>
      <c r="N1299" s="156"/>
      <c r="O1299" s="156"/>
      <c r="P1299" s="156"/>
    </row>
    <row r="1300">
      <c r="A1300" s="327"/>
      <c r="B1300" s="140"/>
      <c r="C1300" s="140"/>
      <c r="D1300" s="140"/>
      <c r="E1300" s="140"/>
      <c r="F1300" s="140"/>
      <c r="G1300" s="140"/>
      <c r="H1300" s="140"/>
      <c r="I1300" s="156"/>
      <c r="J1300" s="156"/>
      <c r="K1300" s="156"/>
      <c r="L1300" s="156"/>
      <c r="M1300" s="156"/>
      <c r="N1300" s="156"/>
      <c r="O1300" s="156"/>
      <c r="P1300" s="156"/>
    </row>
    <row r="1301">
      <c r="A1301" s="327"/>
      <c r="B1301" s="140"/>
      <c r="C1301" s="140"/>
      <c r="D1301" s="140"/>
      <c r="E1301" s="140"/>
      <c r="F1301" s="140"/>
      <c r="G1301" s="140"/>
      <c r="H1301" s="140"/>
      <c r="I1301" s="156"/>
      <c r="J1301" s="156"/>
      <c r="K1301" s="156"/>
      <c r="L1301" s="156"/>
      <c r="M1301" s="156"/>
      <c r="N1301" s="156"/>
      <c r="O1301" s="156"/>
      <c r="P1301" s="156"/>
    </row>
    <row r="1302">
      <c r="A1302" s="327"/>
      <c r="B1302" s="140"/>
      <c r="C1302" s="140"/>
      <c r="D1302" s="140"/>
      <c r="E1302" s="140"/>
      <c r="F1302" s="140"/>
      <c r="G1302" s="140"/>
      <c r="H1302" s="140"/>
      <c r="I1302" s="156"/>
      <c r="J1302" s="156"/>
      <c r="K1302" s="156"/>
      <c r="L1302" s="156"/>
      <c r="M1302" s="156"/>
      <c r="N1302" s="156"/>
      <c r="O1302" s="156"/>
      <c r="P1302" s="156"/>
    </row>
    <row r="1303">
      <c r="A1303" s="327"/>
      <c r="B1303" s="140"/>
      <c r="C1303" s="140"/>
      <c r="D1303" s="140"/>
      <c r="E1303" s="140"/>
      <c r="F1303" s="140"/>
      <c r="G1303" s="140"/>
      <c r="H1303" s="140"/>
      <c r="I1303" s="156"/>
      <c r="J1303" s="156"/>
      <c r="K1303" s="156"/>
      <c r="L1303" s="156"/>
      <c r="M1303" s="156"/>
      <c r="N1303" s="156"/>
      <c r="O1303" s="156"/>
      <c r="P1303" s="156"/>
    </row>
    <row r="1304">
      <c r="A1304" s="327"/>
      <c r="B1304" s="140"/>
      <c r="C1304" s="140"/>
      <c r="D1304" s="140"/>
      <c r="E1304" s="140"/>
      <c r="F1304" s="140"/>
      <c r="G1304" s="140"/>
      <c r="H1304" s="140"/>
      <c r="I1304" s="156"/>
      <c r="J1304" s="156"/>
      <c r="K1304" s="156"/>
      <c r="L1304" s="156"/>
      <c r="M1304" s="156"/>
      <c r="N1304" s="156"/>
      <c r="O1304" s="156"/>
      <c r="P1304" s="156"/>
    </row>
    <row r="1305">
      <c r="A1305" s="327"/>
      <c r="B1305" s="140"/>
      <c r="C1305" s="140"/>
      <c r="D1305" s="140"/>
      <c r="E1305" s="140"/>
      <c r="F1305" s="140"/>
      <c r="G1305" s="140"/>
      <c r="H1305" s="140"/>
      <c r="I1305" s="156"/>
      <c r="J1305" s="156"/>
      <c r="K1305" s="156"/>
      <c r="L1305" s="156"/>
      <c r="M1305" s="156"/>
      <c r="N1305" s="156"/>
      <c r="O1305" s="156"/>
      <c r="P1305" s="156"/>
    </row>
    <row r="1306">
      <c r="A1306" s="327"/>
      <c r="B1306" s="140"/>
      <c r="C1306" s="140"/>
      <c r="D1306" s="140"/>
      <c r="E1306" s="140"/>
      <c r="F1306" s="140"/>
      <c r="G1306" s="140"/>
      <c r="H1306" s="140"/>
      <c r="I1306" s="156"/>
      <c r="J1306" s="156"/>
      <c r="K1306" s="156"/>
      <c r="L1306" s="156"/>
      <c r="M1306" s="156"/>
      <c r="N1306" s="156"/>
      <c r="O1306" s="156"/>
      <c r="P1306" s="156"/>
    </row>
    <row r="1307">
      <c r="A1307" s="327"/>
      <c r="B1307" s="140"/>
      <c r="C1307" s="140"/>
      <c r="D1307" s="140"/>
      <c r="E1307" s="140"/>
      <c r="F1307" s="140"/>
      <c r="G1307" s="140"/>
      <c r="H1307" s="140"/>
      <c r="I1307" s="156"/>
      <c r="J1307" s="156"/>
      <c r="K1307" s="156"/>
      <c r="L1307" s="156"/>
      <c r="M1307" s="156"/>
      <c r="N1307" s="156"/>
      <c r="O1307" s="156"/>
      <c r="P1307" s="156"/>
    </row>
    <row r="1308">
      <c r="A1308" s="327"/>
      <c r="B1308" s="140"/>
      <c r="C1308" s="140"/>
      <c r="D1308" s="140"/>
      <c r="E1308" s="140"/>
      <c r="F1308" s="140"/>
      <c r="G1308" s="140"/>
      <c r="H1308" s="140"/>
      <c r="I1308" s="156"/>
      <c r="J1308" s="156"/>
      <c r="K1308" s="156"/>
      <c r="L1308" s="156"/>
      <c r="M1308" s="156"/>
      <c r="N1308" s="156"/>
      <c r="O1308" s="156"/>
      <c r="P1308" s="156"/>
    </row>
    <row r="1309">
      <c r="A1309" s="327"/>
      <c r="B1309" s="140"/>
      <c r="C1309" s="140"/>
      <c r="D1309" s="140"/>
      <c r="E1309" s="140"/>
      <c r="F1309" s="140"/>
      <c r="G1309" s="140"/>
      <c r="H1309" s="140"/>
      <c r="I1309" s="156"/>
      <c r="J1309" s="156"/>
      <c r="K1309" s="156"/>
      <c r="L1309" s="156"/>
      <c r="M1309" s="156"/>
      <c r="N1309" s="156"/>
      <c r="O1309" s="156"/>
      <c r="P1309" s="156"/>
    </row>
    <row r="1310">
      <c r="A1310" s="327"/>
      <c r="B1310" s="140"/>
      <c r="C1310" s="140"/>
      <c r="D1310" s="140"/>
      <c r="E1310" s="140"/>
      <c r="F1310" s="140"/>
      <c r="G1310" s="140"/>
      <c r="H1310" s="140"/>
      <c r="I1310" s="156"/>
      <c r="J1310" s="156"/>
      <c r="K1310" s="156"/>
      <c r="L1310" s="156"/>
      <c r="M1310" s="156"/>
      <c r="N1310" s="156"/>
      <c r="O1310" s="156"/>
      <c r="P1310" s="156"/>
    </row>
    <row r="1311">
      <c r="A1311" s="327"/>
      <c r="B1311" s="140"/>
      <c r="C1311" s="140"/>
      <c r="D1311" s="140"/>
      <c r="E1311" s="140"/>
      <c r="F1311" s="140"/>
      <c r="G1311" s="140"/>
      <c r="H1311" s="140"/>
      <c r="I1311" s="156"/>
      <c r="J1311" s="156"/>
      <c r="K1311" s="156"/>
      <c r="L1311" s="156"/>
      <c r="M1311" s="156"/>
      <c r="N1311" s="156"/>
      <c r="O1311" s="156"/>
      <c r="P1311" s="156"/>
    </row>
    <row r="1312">
      <c r="A1312" s="327"/>
      <c r="B1312" s="140"/>
      <c r="C1312" s="140"/>
      <c r="D1312" s="140"/>
      <c r="E1312" s="140"/>
      <c r="F1312" s="140"/>
      <c r="G1312" s="140"/>
      <c r="H1312" s="140"/>
      <c r="I1312" s="156"/>
      <c r="J1312" s="156"/>
      <c r="K1312" s="156"/>
      <c r="L1312" s="156"/>
      <c r="M1312" s="156"/>
      <c r="N1312" s="156"/>
      <c r="O1312" s="156"/>
      <c r="P1312" s="156"/>
    </row>
    <row r="1313">
      <c r="A1313" s="327"/>
      <c r="B1313" s="140"/>
      <c r="C1313" s="140"/>
      <c r="D1313" s="140"/>
      <c r="E1313" s="140"/>
      <c r="F1313" s="140"/>
      <c r="G1313" s="140"/>
      <c r="H1313" s="140"/>
      <c r="I1313" s="156"/>
      <c r="J1313" s="156"/>
      <c r="K1313" s="156"/>
      <c r="L1313" s="156"/>
      <c r="M1313" s="156"/>
      <c r="N1313" s="156"/>
      <c r="O1313" s="156"/>
      <c r="P1313" s="156"/>
    </row>
    <row r="1314">
      <c r="A1314" s="327"/>
      <c r="B1314" s="140"/>
      <c r="C1314" s="140"/>
      <c r="D1314" s="140"/>
      <c r="E1314" s="140"/>
      <c r="F1314" s="140"/>
      <c r="G1314" s="140"/>
      <c r="H1314" s="140"/>
      <c r="I1314" s="156"/>
      <c r="J1314" s="156"/>
      <c r="K1314" s="156"/>
      <c r="L1314" s="156"/>
      <c r="M1314" s="156"/>
      <c r="N1314" s="156"/>
      <c r="O1314" s="156"/>
      <c r="P1314" s="156"/>
    </row>
    <row r="1315">
      <c r="A1315" s="327"/>
      <c r="B1315" s="140"/>
      <c r="C1315" s="140"/>
      <c r="D1315" s="140"/>
      <c r="E1315" s="140"/>
      <c r="F1315" s="140"/>
      <c r="G1315" s="140"/>
      <c r="H1315" s="140"/>
      <c r="I1315" s="156"/>
      <c r="J1315" s="156"/>
      <c r="K1315" s="156"/>
      <c r="L1315" s="156"/>
      <c r="M1315" s="156"/>
      <c r="N1315" s="156"/>
      <c r="O1315" s="156"/>
      <c r="P1315" s="156"/>
    </row>
    <row r="1316">
      <c r="A1316" s="327"/>
      <c r="B1316" s="140"/>
      <c r="C1316" s="140"/>
      <c r="D1316" s="140"/>
      <c r="E1316" s="140"/>
      <c r="F1316" s="140"/>
      <c r="G1316" s="140"/>
      <c r="H1316" s="140"/>
      <c r="I1316" s="156"/>
      <c r="J1316" s="156"/>
      <c r="K1316" s="156"/>
      <c r="L1316" s="156"/>
      <c r="M1316" s="156"/>
      <c r="N1316" s="156"/>
      <c r="O1316" s="156"/>
      <c r="P1316" s="156"/>
    </row>
    <row r="1317">
      <c r="A1317" s="327"/>
      <c r="B1317" s="140"/>
      <c r="C1317" s="140"/>
      <c r="D1317" s="140"/>
      <c r="E1317" s="140"/>
      <c r="F1317" s="140"/>
      <c r="G1317" s="140"/>
      <c r="H1317" s="140"/>
      <c r="I1317" s="156"/>
      <c r="J1317" s="156"/>
      <c r="K1317" s="156"/>
      <c r="L1317" s="156"/>
      <c r="M1317" s="156"/>
      <c r="N1317" s="156"/>
      <c r="O1317" s="156"/>
      <c r="P1317" s="156"/>
    </row>
    <row r="1318">
      <c r="A1318" s="327"/>
      <c r="B1318" s="140"/>
      <c r="C1318" s="140"/>
      <c r="D1318" s="140"/>
      <c r="E1318" s="140"/>
      <c r="F1318" s="140"/>
      <c r="G1318" s="140"/>
      <c r="H1318" s="140"/>
      <c r="I1318" s="156"/>
      <c r="J1318" s="156"/>
      <c r="K1318" s="156"/>
      <c r="L1318" s="156"/>
      <c r="M1318" s="156"/>
      <c r="N1318" s="156"/>
      <c r="O1318" s="156"/>
      <c r="P1318" s="156"/>
    </row>
    <row r="1319">
      <c r="A1319" s="327"/>
      <c r="B1319" s="140"/>
      <c r="C1319" s="140"/>
      <c r="D1319" s="140"/>
      <c r="E1319" s="140"/>
      <c r="F1319" s="140"/>
      <c r="G1319" s="140"/>
      <c r="H1319" s="140"/>
      <c r="I1319" s="156"/>
      <c r="J1319" s="156"/>
      <c r="K1319" s="156"/>
      <c r="L1319" s="156"/>
      <c r="M1319" s="156"/>
      <c r="N1319" s="156"/>
      <c r="O1319" s="156"/>
      <c r="P1319" s="156"/>
    </row>
    <row r="1320">
      <c r="A1320" s="327"/>
      <c r="B1320" s="140"/>
      <c r="C1320" s="140"/>
      <c r="D1320" s="140"/>
      <c r="E1320" s="140"/>
      <c r="F1320" s="140"/>
      <c r="G1320" s="140"/>
      <c r="H1320" s="140"/>
      <c r="I1320" s="156"/>
      <c r="J1320" s="156"/>
      <c r="K1320" s="156"/>
      <c r="L1320" s="156"/>
      <c r="M1320" s="156"/>
      <c r="N1320" s="156"/>
      <c r="O1320" s="156"/>
      <c r="P1320" s="156"/>
    </row>
    <row r="1321">
      <c r="A1321" s="327"/>
      <c r="B1321" s="140"/>
      <c r="C1321" s="140"/>
      <c r="D1321" s="140"/>
      <c r="E1321" s="140"/>
      <c r="F1321" s="140"/>
      <c r="G1321" s="140"/>
      <c r="H1321" s="140"/>
      <c r="I1321" s="156"/>
      <c r="J1321" s="156"/>
      <c r="K1321" s="156"/>
      <c r="L1321" s="156"/>
      <c r="M1321" s="156"/>
      <c r="N1321" s="156"/>
      <c r="O1321" s="156"/>
      <c r="P1321" s="156"/>
    </row>
    <row r="1322">
      <c r="A1322" s="327"/>
      <c r="B1322" s="140"/>
      <c r="C1322" s="140"/>
      <c r="D1322" s="140"/>
      <c r="E1322" s="140"/>
      <c r="F1322" s="140"/>
      <c r="G1322" s="140"/>
      <c r="H1322" s="140"/>
      <c r="I1322" s="156"/>
      <c r="J1322" s="156"/>
      <c r="K1322" s="156"/>
      <c r="L1322" s="156"/>
      <c r="M1322" s="156"/>
      <c r="N1322" s="156"/>
      <c r="O1322" s="156"/>
      <c r="P1322" s="156"/>
    </row>
    <row r="1323">
      <c r="A1323" s="327"/>
      <c r="B1323" s="140"/>
      <c r="C1323" s="140"/>
      <c r="D1323" s="140"/>
      <c r="E1323" s="140"/>
      <c r="F1323" s="140"/>
      <c r="G1323" s="140"/>
      <c r="H1323" s="140"/>
      <c r="I1323" s="156"/>
      <c r="J1323" s="156"/>
      <c r="K1323" s="156"/>
      <c r="L1323" s="156"/>
      <c r="M1323" s="156"/>
      <c r="N1323" s="156"/>
      <c r="O1323" s="156"/>
      <c r="P1323" s="156"/>
    </row>
    <row r="1324">
      <c r="A1324" s="327"/>
      <c r="B1324" s="140"/>
      <c r="C1324" s="140"/>
      <c r="D1324" s="140"/>
      <c r="E1324" s="140"/>
      <c r="F1324" s="140"/>
      <c r="G1324" s="140"/>
      <c r="H1324" s="140"/>
      <c r="I1324" s="156"/>
      <c r="J1324" s="156"/>
      <c r="K1324" s="156"/>
      <c r="L1324" s="156"/>
      <c r="M1324" s="156"/>
      <c r="N1324" s="156"/>
      <c r="O1324" s="156"/>
      <c r="P1324" s="156"/>
    </row>
    <row r="1325">
      <c r="A1325" s="327"/>
      <c r="B1325" s="140"/>
      <c r="C1325" s="140"/>
      <c r="D1325" s="140"/>
      <c r="E1325" s="140"/>
      <c r="F1325" s="140"/>
      <c r="G1325" s="140"/>
      <c r="H1325" s="140"/>
      <c r="I1325" s="156"/>
      <c r="J1325" s="156"/>
      <c r="K1325" s="156"/>
      <c r="L1325" s="156"/>
      <c r="M1325" s="156"/>
      <c r="N1325" s="156"/>
      <c r="O1325" s="156"/>
      <c r="P1325" s="156"/>
    </row>
    <row r="1326">
      <c r="A1326" s="327"/>
      <c r="B1326" s="140"/>
      <c r="C1326" s="140"/>
      <c r="D1326" s="140"/>
      <c r="E1326" s="140"/>
      <c r="F1326" s="140"/>
      <c r="G1326" s="140"/>
      <c r="H1326" s="140"/>
      <c r="I1326" s="156"/>
      <c r="J1326" s="156"/>
      <c r="K1326" s="156"/>
      <c r="L1326" s="156"/>
      <c r="M1326" s="156"/>
      <c r="N1326" s="156"/>
      <c r="O1326" s="156"/>
      <c r="P1326" s="156"/>
    </row>
    <row r="1327">
      <c r="A1327" s="327"/>
      <c r="B1327" s="140"/>
      <c r="C1327" s="140"/>
      <c r="D1327" s="140"/>
      <c r="E1327" s="140"/>
      <c r="F1327" s="140"/>
      <c r="G1327" s="140"/>
      <c r="H1327" s="140"/>
      <c r="I1327" s="156"/>
      <c r="J1327" s="156"/>
      <c r="K1327" s="156"/>
      <c r="L1327" s="156"/>
      <c r="M1327" s="156"/>
      <c r="N1327" s="156"/>
      <c r="O1327" s="156"/>
      <c r="P1327" s="156"/>
    </row>
    <row r="1328">
      <c r="A1328" s="327"/>
      <c r="B1328" s="140"/>
      <c r="C1328" s="140"/>
      <c r="D1328" s="140"/>
      <c r="E1328" s="140"/>
      <c r="F1328" s="140"/>
      <c r="G1328" s="140"/>
      <c r="H1328" s="140"/>
      <c r="I1328" s="156"/>
      <c r="J1328" s="156"/>
      <c r="K1328" s="156"/>
      <c r="L1328" s="156"/>
      <c r="M1328" s="156"/>
      <c r="N1328" s="156"/>
      <c r="O1328" s="156"/>
      <c r="P1328" s="156"/>
    </row>
    <row r="1329">
      <c r="A1329" s="327"/>
      <c r="B1329" s="140"/>
      <c r="C1329" s="140"/>
      <c r="D1329" s="140"/>
      <c r="E1329" s="140"/>
      <c r="F1329" s="140"/>
      <c r="G1329" s="140"/>
      <c r="H1329" s="140"/>
      <c r="I1329" s="156"/>
      <c r="J1329" s="156"/>
      <c r="K1329" s="156"/>
      <c r="L1329" s="156"/>
      <c r="M1329" s="156"/>
      <c r="N1329" s="156"/>
      <c r="O1329" s="156"/>
      <c r="P1329" s="156"/>
    </row>
    <row r="1330">
      <c r="A1330" s="327"/>
      <c r="B1330" s="140"/>
      <c r="C1330" s="140"/>
      <c r="D1330" s="140"/>
      <c r="E1330" s="140"/>
      <c r="F1330" s="140"/>
      <c r="G1330" s="140"/>
      <c r="H1330" s="140"/>
      <c r="I1330" s="156"/>
      <c r="J1330" s="156"/>
      <c r="K1330" s="156"/>
      <c r="L1330" s="156"/>
      <c r="M1330" s="156"/>
      <c r="N1330" s="156"/>
      <c r="O1330" s="156"/>
      <c r="P1330" s="156"/>
    </row>
    <row r="1331">
      <c r="A1331" s="327"/>
      <c r="B1331" s="140"/>
      <c r="C1331" s="140"/>
      <c r="D1331" s="140"/>
      <c r="E1331" s="140"/>
      <c r="F1331" s="140"/>
      <c r="G1331" s="140"/>
      <c r="H1331" s="140"/>
      <c r="I1331" s="156"/>
      <c r="J1331" s="156"/>
      <c r="K1331" s="156"/>
      <c r="L1331" s="156"/>
      <c r="M1331" s="156"/>
      <c r="N1331" s="156"/>
      <c r="O1331" s="156"/>
      <c r="P1331" s="156"/>
    </row>
    <row r="1332">
      <c r="A1332" s="327"/>
      <c r="B1332" s="140"/>
      <c r="C1332" s="140"/>
      <c r="D1332" s="140"/>
      <c r="E1332" s="140"/>
      <c r="F1332" s="140"/>
      <c r="G1332" s="140"/>
      <c r="H1332" s="140"/>
      <c r="I1332" s="156"/>
      <c r="J1332" s="156"/>
      <c r="K1332" s="156"/>
      <c r="L1332" s="156"/>
      <c r="M1332" s="156"/>
      <c r="N1332" s="156"/>
      <c r="O1332" s="156"/>
      <c r="P1332" s="156"/>
    </row>
    <row r="1333">
      <c r="A1333" s="327"/>
      <c r="B1333" s="140"/>
      <c r="C1333" s="140"/>
      <c r="D1333" s="140"/>
      <c r="E1333" s="140"/>
      <c r="F1333" s="140"/>
      <c r="G1333" s="140"/>
      <c r="H1333" s="140"/>
      <c r="I1333" s="156"/>
      <c r="J1333" s="156"/>
      <c r="K1333" s="156"/>
      <c r="L1333" s="156"/>
      <c r="M1333" s="156"/>
      <c r="N1333" s="156"/>
      <c r="O1333" s="156"/>
      <c r="P1333" s="156"/>
    </row>
    <row r="1334">
      <c r="A1334" s="327"/>
      <c r="B1334" s="140"/>
      <c r="C1334" s="140"/>
      <c r="D1334" s="140"/>
      <c r="E1334" s="140"/>
      <c r="F1334" s="140"/>
      <c r="G1334" s="140"/>
      <c r="H1334" s="140"/>
      <c r="I1334" s="156"/>
      <c r="J1334" s="156"/>
      <c r="K1334" s="156"/>
      <c r="L1334" s="156"/>
      <c r="M1334" s="156"/>
      <c r="N1334" s="156"/>
      <c r="O1334" s="156"/>
      <c r="P1334" s="156"/>
    </row>
    <row r="1335">
      <c r="A1335" s="327"/>
      <c r="B1335" s="140"/>
      <c r="C1335" s="140"/>
      <c r="D1335" s="140"/>
      <c r="E1335" s="140"/>
      <c r="F1335" s="140"/>
      <c r="G1335" s="140"/>
      <c r="H1335" s="140"/>
      <c r="I1335" s="156"/>
      <c r="J1335" s="156"/>
      <c r="K1335" s="156"/>
      <c r="L1335" s="156"/>
      <c r="M1335" s="156"/>
      <c r="N1335" s="156"/>
      <c r="O1335" s="156"/>
      <c r="P1335" s="156"/>
    </row>
    <row r="1336">
      <c r="A1336" s="327"/>
      <c r="B1336" s="140"/>
      <c r="C1336" s="140"/>
      <c r="D1336" s="140"/>
      <c r="E1336" s="140"/>
      <c r="F1336" s="140"/>
      <c r="G1336" s="140"/>
      <c r="H1336" s="140"/>
      <c r="I1336" s="156"/>
      <c r="J1336" s="156"/>
      <c r="K1336" s="156"/>
      <c r="L1336" s="156"/>
      <c r="M1336" s="156"/>
      <c r="N1336" s="156"/>
      <c r="O1336" s="156"/>
      <c r="P1336" s="156"/>
    </row>
    <row r="1337">
      <c r="A1337" s="327"/>
      <c r="B1337" s="140"/>
      <c r="C1337" s="140"/>
      <c r="D1337" s="140"/>
      <c r="E1337" s="140"/>
      <c r="F1337" s="140"/>
      <c r="G1337" s="140"/>
      <c r="H1337" s="140"/>
      <c r="I1337" s="156"/>
      <c r="J1337" s="156"/>
      <c r="K1337" s="156"/>
      <c r="L1337" s="156"/>
      <c r="M1337" s="156"/>
      <c r="N1337" s="156"/>
      <c r="O1337" s="156"/>
      <c r="P1337" s="156"/>
    </row>
    <row r="1338">
      <c r="A1338" s="327"/>
      <c r="B1338" s="140"/>
      <c r="C1338" s="140"/>
      <c r="D1338" s="140"/>
      <c r="E1338" s="140"/>
      <c r="F1338" s="140"/>
      <c r="G1338" s="140"/>
      <c r="H1338" s="140"/>
      <c r="I1338" s="156"/>
      <c r="J1338" s="156"/>
      <c r="K1338" s="156"/>
      <c r="L1338" s="156"/>
      <c r="M1338" s="156"/>
      <c r="N1338" s="156"/>
      <c r="O1338" s="156"/>
      <c r="P1338" s="156"/>
    </row>
    <row r="1339">
      <c r="A1339" s="327"/>
      <c r="B1339" s="140"/>
      <c r="C1339" s="140"/>
      <c r="D1339" s="140"/>
      <c r="E1339" s="140"/>
      <c r="F1339" s="140"/>
      <c r="G1339" s="140"/>
      <c r="H1339" s="140"/>
      <c r="I1339" s="156"/>
      <c r="J1339" s="156"/>
      <c r="K1339" s="156"/>
      <c r="L1339" s="156"/>
      <c r="M1339" s="156"/>
      <c r="N1339" s="156"/>
      <c r="O1339" s="156"/>
      <c r="P1339" s="156"/>
    </row>
    <row r="1340">
      <c r="A1340" s="327"/>
      <c r="B1340" s="140"/>
      <c r="C1340" s="140"/>
      <c r="D1340" s="140"/>
      <c r="E1340" s="140"/>
      <c r="F1340" s="140"/>
      <c r="G1340" s="140"/>
      <c r="H1340" s="140"/>
      <c r="I1340" s="156"/>
      <c r="J1340" s="156"/>
      <c r="K1340" s="156"/>
      <c r="L1340" s="156"/>
      <c r="M1340" s="156"/>
      <c r="N1340" s="156"/>
      <c r="O1340" s="156"/>
      <c r="P1340" s="156"/>
    </row>
    <row r="1341">
      <c r="A1341" s="327"/>
      <c r="B1341" s="140"/>
      <c r="C1341" s="140"/>
      <c r="D1341" s="140"/>
      <c r="E1341" s="140"/>
      <c r="F1341" s="140"/>
      <c r="G1341" s="140"/>
      <c r="H1341" s="140"/>
      <c r="I1341" s="156"/>
      <c r="J1341" s="156"/>
      <c r="K1341" s="156"/>
      <c r="L1341" s="156"/>
      <c r="M1341" s="156"/>
      <c r="N1341" s="156"/>
      <c r="O1341" s="156"/>
      <c r="P1341" s="156"/>
    </row>
    <row r="1342">
      <c r="A1342" s="327"/>
      <c r="B1342" s="140"/>
      <c r="C1342" s="140"/>
      <c r="D1342" s="140"/>
      <c r="E1342" s="140"/>
      <c r="F1342" s="140"/>
      <c r="G1342" s="140"/>
      <c r="H1342" s="140"/>
      <c r="I1342" s="156"/>
      <c r="J1342" s="156"/>
      <c r="K1342" s="156"/>
      <c r="L1342" s="156"/>
      <c r="M1342" s="156"/>
      <c r="N1342" s="156"/>
      <c r="O1342" s="156"/>
      <c r="P1342" s="156"/>
    </row>
    <row r="1343">
      <c r="A1343" s="327"/>
      <c r="B1343" s="140"/>
      <c r="C1343" s="140"/>
      <c r="D1343" s="140"/>
      <c r="E1343" s="140"/>
      <c r="F1343" s="140"/>
      <c r="G1343" s="140"/>
      <c r="H1343" s="140"/>
      <c r="I1343" s="156"/>
      <c r="J1343" s="156"/>
      <c r="K1343" s="156"/>
      <c r="L1343" s="156"/>
      <c r="M1343" s="156"/>
      <c r="N1343" s="156"/>
      <c r="O1343" s="156"/>
      <c r="P1343" s="156"/>
    </row>
    <row r="1344">
      <c r="A1344" s="327"/>
      <c r="B1344" s="140"/>
      <c r="C1344" s="140"/>
      <c r="D1344" s="140"/>
      <c r="E1344" s="140"/>
      <c r="F1344" s="140"/>
      <c r="G1344" s="140"/>
      <c r="H1344" s="140"/>
      <c r="I1344" s="156"/>
      <c r="J1344" s="156"/>
      <c r="K1344" s="156"/>
      <c r="L1344" s="156"/>
      <c r="M1344" s="156"/>
      <c r="N1344" s="156"/>
      <c r="O1344" s="156"/>
      <c r="P1344" s="156"/>
    </row>
    <row r="1345">
      <c r="A1345" s="327"/>
      <c r="B1345" s="140"/>
      <c r="C1345" s="140"/>
      <c r="D1345" s="140"/>
      <c r="E1345" s="140"/>
      <c r="F1345" s="140"/>
      <c r="G1345" s="140"/>
      <c r="H1345" s="140"/>
      <c r="I1345" s="156"/>
      <c r="J1345" s="156"/>
      <c r="K1345" s="156"/>
      <c r="L1345" s="156"/>
      <c r="M1345" s="156"/>
      <c r="N1345" s="156"/>
      <c r="O1345" s="156"/>
      <c r="P1345" s="156"/>
    </row>
    <row r="1346">
      <c r="A1346" s="327"/>
      <c r="B1346" s="140"/>
      <c r="C1346" s="140"/>
      <c r="D1346" s="140"/>
      <c r="E1346" s="140"/>
      <c r="F1346" s="140"/>
      <c r="G1346" s="140"/>
      <c r="H1346" s="140"/>
      <c r="I1346" s="156"/>
      <c r="J1346" s="156"/>
      <c r="K1346" s="156"/>
      <c r="L1346" s="156"/>
      <c r="M1346" s="156"/>
      <c r="N1346" s="156"/>
      <c r="O1346" s="156"/>
      <c r="P1346" s="156"/>
    </row>
    <row r="1347">
      <c r="A1347" s="327"/>
      <c r="B1347" s="140"/>
      <c r="C1347" s="140"/>
      <c r="D1347" s="140"/>
      <c r="E1347" s="140"/>
      <c r="F1347" s="140"/>
      <c r="G1347" s="140"/>
      <c r="H1347" s="140"/>
      <c r="I1347" s="156"/>
      <c r="J1347" s="156"/>
      <c r="K1347" s="156"/>
      <c r="L1347" s="156"/>
      <c r="M1347" s="156"/>
      <c r="N1347" s="156"/>
      <c r="O1347" s="156"/>
      <c r="P1347" s="156"/>
    </row>
    <row r="1348">
      <c r="A1348" s="327"/>
      <c r="B1348" s="140"/>
      <c r="C1348" s="140"/>
      <c r="D1348" s="140"/>
      <c r="E1348" s="140"/>
      <c r="F1348" s="140"/>
      <c r="G1348" s="140"/>
      <c r="H1348" s="140"/>
      <c r="I1348" s="156"/>
      <c r="J1348" s="156"/>
      <c r="K1348" s="156"/>
      <c r="L1348" s="156"/>
      <c r="M1348" s="156"/>
      <c r="N1348" s="156"/>
      <c r="O1348" s="156"/>
      <c r="P1348" s="156"/>
    </row>
    <row r="1349">
      <c r="A1349" s="327"/>
      <c r="B1349" s="140"/>
      <c r="C1349" s="140"/>
      <c r="D1349" s="140"/>
      <c r="E1349" s="140"/>
      <c r="F1349" s="140"/>
      <c r="G1349" s="140"/>
      <c r="H1349" s="140"/>
      <c r="I1349" s="156"/>
      <c r="J1349" s="156"/>
      <c r="K1349" s="156"/>
      <c r="L1349" s="156"/>
      <c r="M1349" s="156"/>
      <c r="N1349" s="156"/>
      <c r="O1349" s="156"/>
      <c r="P1349" s="156"/>
    </row>
    <row r="1350">
      <c r="A1350" s="327"/>
      <c r="B1350" s="140"/>
      <c r="C1350" s="140"/>
      <c r="D1350" s="140"/>
      <c r="E1350" s="140"/>
      <c r="F1350" s="140"/>
      <c r="G1350" s="140"/>
      <c r="H1350" s="140"/>
      <c r="I1350" s="156"/>
      <c r="J1350" s="156"/>
      <c r="K1350" s="156"/>
      <c r="L1350" s="156"/>
      <c r="M1350" s="156"/>
      <c r="N1350" s="156"/>
      <c r="O1350" s="156"/>
      <c r="P1350" s="156"/>
    </row>
    <row r="1351">
      <c r="A1351" s="327"/>
      <c r="B1351" s="140"/>
      <c r="C1351" s="140"/>
      <c r="D1351" s="140"/>
      <c r="E1351" s="140"/>
      <c r="F1351" s="140"/>
      <c r="G1351" s="140"/>
      <c r="H1351" s="140"/>
      <c r="I1351" s="156"/>
      <c r="J1351" s="156"/>
      <c r="K1351" s="156"/>
      <c r="L1351" s="156"/>
      <c r="M1351" s="156"/>
      <c r="N1351" s="156"/>
      <c r="O1351" s="156"/>
      <c r="P1351" s="156"/>
    </row>
    <row r="1352">
      <c r="A1352" s="327"/>
      <c r="B1352" s="140"/>
      <c r="C1352" s="140"/>
      <c r="D1352" s="140"/>
      <c r="E1352" s="140"/>
      <c r="F1352" s="140"/>
      <c r="G1352" s="140"/>
      <c r="H1352" s="140"/>
      <c r="I1352" s="156"/>
      <c r="J1352" s="156"/>
      <c r="K1352" s="156"/>
      <c r="L1352" s="156"/>
      <c r="M1352" s="156"/>
      <c r="N1352" s="156"/>
      <c r="O1352" s="156"/>
      <c r="P1352" s="156"/>
    </row>
    <row r="1353">
      <c r="A1353" s="327"/>
      <c r="B1353" s="140"/>
      <c r="C1353" s="140"/>
      <c r="D1353" s="140"/>
      <c r="E1353" s="140"/>
      <c r="F1353" s="140"/>
      <c r="G1353" s="140"/>
      <c r="H1353" s="140"/>
      <c r="I1353" s="156"/>
      <c r="J1353" s="156"/>
      <c r="K1353" s="156"/>
      <c r="L1353" s="156"/>
      <c r="M1353" s="156"/>
      <c r="N1353" s="156"/>
      <c r="O1353" s="156"/>
      <c r="P1353" s="156"/>
    </row>
    <row r="1354">
      <c r="A1354" s="327"/>
      <c r="B1354" s="140"/>
      <c r="C1354" s="140"/>
      <c r="D1354" s="140"/>
      <c r="E1354" s="140"/>
      <c r="F1354" s="140"/>
      <c r="G1354" s="140"/>
      <c r="H1354" s="140"/>
      <c r="I1354" s="156"/>
      <c r="J1354" s="156"/>
      <c r="K1354" s="156"/>
      <c r="L1354" s="156"/>
      <c r="M1354" s="156"/>
      <c r="N1354" s="156"/>
      <c r="O1354" s="156"/>
      <c r="P1354" s="156"/>
    </row>
    <row r="1355">
      <c r="A1355" s="327"/>
      <c r="B1355" s="140"/>
      <c r="C1355" s="140"/>
      <c r="D1355" s="140"/>
      <c r="E1355" s="140"/>
      <c r="F1355" s="140"/>
      <c r="G1355" s="140"/>
      <c r="H1355" s="140"/>
      <c r="I1355" s="156"/>
      <c r="J1355" s="156"/>
      <c r="K1355" s="156"/>
      <c r="L1355" s="156"/>
      <c r="M1355" s="156"/>
      <c r="N1355" s="156"/>
      <c r="O1355" s="156"/>
      <c r="P1355" s="156"/>
    </row>
    <row r="1356">
      <c r="A1356" s="327"/>
      <c r="B1356" s="140"/>
      <c r="C1356" s="140"/>
      <c r="D1356" s="140"/>
      <c r="E1356" s="140"/>
      <c r="F1356" s="140"/>
      <c r="G1356" s="140"/>
      <c r="H1356" s="140"/>
      <c r="I1356" s="156"/>
      <c r="J1356" s="156"/>
      <c r="K1356" s="156"/>
      <c r="L1356" s="156"/>
      <c r="M1356" s="156"/>
      <c r="N1356" s="156"/>
      <c r="O1356" s="156"/>
      <c r="P1356" s="156"/>
    </row>
    <row r="1357">
      <c r="A1357" s="327"/>
      <c r="B1357" s="140"/>
      <c r="C1357" s="140"/>
      <c r="D1357" s="140"/>
      <c r="E1357" s="140"/>
      <c r="F1357" s="140"/>
      <c r="G1357" s="140"/>
      <c r="H1357" s="140"/>
      <c r="I1357" s="156"/>
      <c r="J1357" s="156"/>
      <c r="K1357" s="156"/>
      <c r="L1357" s="156"/>
      <c r="M1357" s="156"/>
      <c r="N1357" s="156"/>
      <c r="O1357" s="156"/>
      <c r="P1357" s="156"/>
    </row>
    <row r="1358">
      <c r="A1358" s="327"/>
      <c r="B1358" s="140"/>
      <c r="C1358" s="140"/>
      <c r="D1358" s="140"/>
      <c r="E1358" s="140"/>
      <c r="F1358" s="140"/>
      <c r="G1358" s="140"/>
      <c r="H1358" s="140"/>
      <c r="I1358" s="156"/>
      <c r="J1358" s="156"/>
      <c r="K1358" s="156"/>
      <c r="L1358" s="156"/>
      <c r="M1358" s="156"/>
      <c r="N1358" s="156"/>
      <c r="O1358" s="156"/>
      <c r="P1358" s="156"/>
    </row>
    <row r="1359">
      <c r="A1359" s="327"/>
      <c r="B1359" s="140"/>
      <c r="C1359" s="140"/>
      <c r="D1359" s="140"/>
      <c r="E1359" s="140"/>
      <c r="F1359" s="140"/>
      <c r="G1359" s="140"/>
      <c r="H1359" s="140"/>
      <c r="I1359" s="156"/>
      <c r="J1359" s="156"/>
      <c r="K1359" s="156"/>
      <c r="L1359" s="156"/>
      <c r="M1359" s="156"/>
      <c r="N1359" s="156"/>
      <c r="O1359" s="156"/>
      <c r="P1359" s="156"/>
    </row>
    <row r="1360">
      <c r="A1360" s="327"/>
      <c r="B1360" s="140"/>
      <c r="C1360" s="140"/>
      <c r="D1360" s="140"/>
      <c r="E1360" s="140"/>
      <c r="F1360" s="140"/>
      <c r="G1360" s="140"/>
      <c r="H1360" s="140"/>
      <c r="I1360" s="156"/>
      <c r="J1360" s="156"/>
      <c r="K1360" s="156"/>
      <c r="L1360" s="156"/>
      <c r="M1360" s="156"/>
      <c r="N1360" s="156"/>
      <c r="O1360" s="156"/>
      <c r="P1360" s="156"/>
    </row>
    <row r="1361">
      <c r="A1361" s="327"/>
      <c r="B1361" s="140"/>
      <c r="C1361" s="140"/>
      <c r="D1361" s="140"/>
      <c r="E1361" s="140"/>
      <c r="F1361" s="140"/>
      <c r="G1361" s="140"/>
      <c r="H1361" s="140"/>
      <c r="I1361" s="156"/>
      <c r="J1361" s="156"/>
      <c r="K1361" s="156"/>
      <c r="L1361" s="156"/>
      <c r="M1361" s="156"/>
      <c r="N1361" s="156"/>
      <c r="O1361" s="156"/>
      <c r="P1361" s="156"/>
    </row>
    <row r="1362">
      <c r="A1362" s="327"/>
      <c r="B1362" s="140"/>
      <c r="C1362" s="140"/>
      <c r="D1362" s="140"/>
      <c r="E1362" s="140"/>
      <c r="F1362" s="140"/>
      <c r="G1362" s="140"/>
      <c r="H1362" s="140"/>
      <c r="I1362" s="156"/>
      <c r="J1362" s="156"/>
      <c r="K1362" s="156"/>
      <c r="L1362" s="156"/>
      <c r="M1362" s="156"/>
      <c r="N1362" s="156"/>
      <c r="O1362" s="156"/>
      <c r="P1362" s="156"/>
    </row>
    <row r="1363">
      <c r="A1363" s="327"/>
      <c r="B1363" s="140"/>
      <c r="C1363" s="140"/>
      <c r="D1363" s="140"/>
      <c r="E1363" s="140"/>
      <c r="F1363" s="140"/>
      <c r="G1363" s="140"/>
      <c r="H1363" s="140"/>
      <c r="I1363" s="156"/>
      <c r="J1363" s="156"/>
      <c r="K1363" s="156"/>
      <c r="L1363" s="156"/>
      <c r="M1363" s="156"/>
      <c r="N1363" s="156"/>
      <c r="O1363" s="156"/>
      <c r="P1363" s="156"/>
    </row>
    <row r="1364">
      <c r="A1364" s="327"/>
      <c r="B1364" s="140"/>
      <c r="C1364" s="140"/>
      <c r="D1364" s="140"/>
      <c r="E1364" s="140"/>
      <c r="F1364" s="140"/>
      <c r="G1364" s="140"/>
      <c r="H1364" s="140"/>
      <c r="I1364" s="156"/>
      <c r="J1364" s="156"/>
      <c r="K1364" s="156"/>
      <c r="L1364" s="156"/>
      <c r="M1364" s="156"/>
      <c r="N1364" s="156"/>
      <c r="O1364" s="156"/>
      <c r="P1364" s="156"/>
    </row>
    <row r="1365">
      <c r="A1365" s="327"/>
      <c r="B1365" s="140"/>
      <c r="C1365" s="140"/>
      <c r="D1365" s="140"/>
      <c r="E1365" s="140"/>
      <c r="F1365" s="140"/>
      <c r="G1365" s="140"/>
      <c r="H1365" s="140"/>
      <c r="I1365" s="156"/>
      <c r="J1365" s="156"/>
      <c r="K1365" s="156"/>
      <c r="L1365" s="156"/>
      <c r="M1365" s="156"/>
      <c r="N1365" s="156"/>
      <c r="O1365" s="156"/>
      <c r="P1365" s="156"/>
    </row>
    <row r="1366">
      <c r="A1366" s="327"/>
      <c r="B1366" s="140"/>
      <c r="C1366" s="140"/>
      <c r="D1366" s="140"/>
      <c r="E1366" s="140"/>
      <c r="F1366" s="140"/>
      <c r="G1366" s="140"/>
      <c r="H1366" s="140"/>
      <c r="I1366" s="156"/>
      <c r="J1366" s="156"/>
      <c r="K1366" s="156"/>
      <c r="L1366" s="156"/>
      <c r="M1366" s="156"/>
      <c r="N1366" s="156"/>
      <c r="O1366" s="156"/>
      <c r="P1366" s="156"/>
    </row>
    <row r="1367">
      <c r="A1367" s="327"/>
      <c r="B1367" s="140"/>
      <c r="C1367" s="140"/>
      <c r="D1367" s="140"/>
      <c r="E1367" s="140"/>
      <c r="F1367" s="140"/>
      <c r="G1367" s="140"/>
      <c r="H1367" s="140"/>
      <c r="I1367" s="156"/>
      <c r="J1367" s="156"/>
      <c r="K1367" s="156"/>
      <c r="L1367" s="156"/>
      <c r="M1367" s="156"/>
      <c r="N1367" s="156"/>
      <c r="O1367" s="156"/>
      <c r="P1367" s="156"/>
    </row>
    <row r="1368">
      <c r="A1368" s="327"/>
      <c r="B1368" s="140"/>
      <c r="C1368" s="140"/>
      <c r="D1368" s="140"/>
      <c r="E1368" s="140"/>
      <c r="F1368" s="140"/>
      <c r="G1368" s="140"/>
      <c r="H1368" s="140"/>
      <c r="I1368" s="156"/>
      <c r="J1368" s="156"/>
      <c r="K1368" s="156"/>
      <c r="L1368" s="156"/>
      <c r="M1368" s="156"/>
      <c r="N1368" s="156"/>
      <c r="O1368" s="156"/>
      <c r="P1368" s="156"/>
    </row>
    <row r="1369">
      <c r="A1369" s="327"/>
      <c r="B1369" s="140"/>
      <c r="C1369" s="140"/>
      <c r="D1369" s="140"/>
      <c r="E1369" s="140"/>
      <c r="F1369" s="140"/>
      <c r="G1369" s="140"/>
      <c r="H1369" s="140"/>
      <c r="I1369" s="156"/>
      <c r="J1369" s="156"/>
      <c r="K1369" s="156"/>
      <c r="L1369" s="156"/>
      <c r="M1369" s="156"/>
      <c r="N1369" s="156"/>
      <c r="O1369" s="156"/>
      <c r="P1369" s="156"/>
    </row>
    <row r="1370">
      <c r="A1370" s="327"/>
      <c r="B1370" s="140"/>
      <c r="C1370" s="140"/>
      <c r="D1370" s="140"/>
      <c r="E1370" s="140"/>
      <c r="F1370" s="140"/>
      <c r="G1370" s="140"/>
      <c r="H1370" s="140"/>
      <c r="I1370" s="156"/>
      <c r="J1370" s="156"/>
      <c r="K1370" s="156"/>
      <c r="L1370" s="156"/>
      <c r="M1370" s="156"/>
      <c r="N1370" s="156"/>
      <c r="O1370" s="156"/>
      <c r="P1370" s="156"/>
    </row>
    <row r="1371">
      <c r="A1371" s="327"/>
      <c r="B1371" s="140"/>
      <c r="C1371" s="140"/>
      <c r="D1371" s="140"/>
      <c r="E1371" s="140"/>
      <c r="F1371" s="140"/>
      <c r="G1371" s="140"/>
      <c r="H1371" s="140"/>
      <c r="I1371" s="156"/>
      <c r="J1371" s="156"/>
      <c r="K1371" s="156"/>
      <c r="L1371" s="156"/>
      <c r="M1371" s="156"/>
      <c r="N1371" s="156"/>
      <c r="O1371" s="156"/>
      <c r="P1371" s="156"/>
    </row>
    <row r="1372">
      <c r="A1372" s="327"/>
      <c r="B1372" s="140"/>
      <c r="C1372" s="140"/>
      <c r="D1372" s="140"/>
      <c r="E1372" s="140"/>
      <c r="F1372" s="140"/>
      <c r="G1372" s="140"/>
      <c r="H1372" s="140"/>
      <c r="I1372" s="156"/>
      <c r="J1372" s="156"/>
      <c r="K1372" s="156"/>
      <c r="L1372" s="156"/>
      <c r="M1372" s="156"/>
      <c r="N1372" s="156"/>
      <c r="O1372" s="156"/>
      <c r="P1372" s="156"/>
    </row>
    <row r="1373">
      <c r="A1373" s="327"/>
      <c r="B1373" s="140"/>
      <c r="C1373" s="140"/>
      <c r="D1373" s="140"/>
      <c r="E1373" s="140"/>
      <c r="F1373" s="140"/>
      <c r="G1373" s="140"/>
      <c r="H1373" s="140"/>
      <c r="I1373" s="156"/>
      <c r="J1373" s="156"/>
      <c r="K1373" s="156"/>
      <c r="L1373" s="156"/>
      <c r="M1373" s="156"/>
      <c r="N1373" s="156"/>
      <c r="O1373" s="156"/>
      <c r="P1373" s="156"/>
    </row>
    <row r="1374">
      <c r="A1374" s="327"/>
      <c r="B1374" s="140"/>
      <c r="C1374" s="140"/>
      <c r="D1374" s="140"/>
      <c r="E1374" s="140"/>
      <c r="F1374" s="140"/>
      <c r="G1374" s="140"/>
      <c r="H1374" s="140"/>
      <c r="I1374" s="156"/>
      <c r="J1374" s="156"/>
      <c r="K1374" s="156"/>
      <c r="L1374" s="156"/>
      <c r="M1374" s="156"/>
      <c r="N1374" s="156"/>
      <c r="O1374" s="156"/>
      <c r="P1374" s="156"/>
    </row>
    <row r="1375">
      <c r="A1375" s="327"/>
      <c r="B1375" s="140"/>
      <c r="C1375" s="140"/>
      <c r="D1375" s="140"/>
      <c r="E1375" s="140"/>
      <c r="F1375" s="140"/>
      <c r="G1375" s="140"/>
      <c r="H1375" s="140"/>
      <c r="I1375" s="156"/>
      <c r="J1375" s="156"/>
      <c r="K1375" s="156"/>
      <c r="L1375" s="156"/>
      <c r="M1375" s="156"/>
      <c r="N1375" s="156"/>
      <c r="O1375" s="156"/>
      <c r="P1375" s="156"/>
    </row>
    <row r="1376">
      <c r="A1376" s="327"/>
      <c r="B1376" s="140"/>
      <c r="C1376" s="140"/>
      <c r="D1376" s="140"/>
      <c r="E1376" s="140"/>
      <c r="F1376" s="140"/>
      <c r="G1376" s="140"/>
      <c r="H1376" s="140"/>
      <c r="I1376" s="156"/>
      <c r="J1376" s="156"/>
      <c r="K1376" s="156"/>
      <c r="L1376" s="156"/>
      <c r="M1376" s="156"/>
      <c r="N1376" s="156"/>
      <c r="O1376" s="156"/>
      <c r="P1376" s="156"/>
    </row>
    <row r="1377">
      <c r="A1377" s="327"/>
      <c r="B1377" s="140"/>
      <c r="C1377" s="140"/>
      <c r="D1377" s="140"/>
      <c r="E1377" s="140"/>
      <c r="F1377" s="140"/>
      <c r="G1377" s="140"/>
      <c r="H1377" s="140"/>
      <c r="I1377" s="156"/>
      <c r="J1377" s="156"/>
      <c r="K1377" s="156"/>
      <c r="L1377" s="156"/>
      <c r="M1377" s="156"/>
      <c r="N1377" s="156"/>
      <c r="O1377" s="156"/>
      <c r="P1377" s="156"/>
    </row>
    <row r="1378">
      <c r="A1378" s="327"/>
      <c r="B1378" s="140"/>
      <c r="C1378" s="140"/>
      <c r="D1378" s="140"/>
      <c r="E1378" s="140"/>
      <c r="F1378" s="140"/>
      <c r="G1378" s="140"/>
      <c r="H1378" s="140"/>
      <c r="I1378" s="156"/>
      <c r="J1378" s="156"/>
      <c r="K1378" s="156"/>
      <c r="L1378" s="156"/>
      <c r="M1378" s="156"/>
      <c r="N1378" s="156"/>
      <c r="O1378" s="156"/>
      <c r="P1378" s="156"/>
    </row>
    <row r="1379">
      <c r="A1379" s="327"/>
      <c r="B1379" s="140"/>
      <c r="C1379" s="140"/>
      <c r="D1379" s="140"/>
      <c r="E1379" s="140"/>
      <c r="F1379" s="140"/>
      <c r="G1379" s="140"/>
      <c r="H1379" s="140"/>
      <c r="I1379" s="156"/>
      <c r="J1379" s="156"/>
      <c r="K1379" s="156"/>
      <c r="L1379" s="156"/>
      <c r="M1379" s="156"/>
      <c r="N1379" s="156"/>
      <c r="O1379" s="156"/>
      <c r="P1379" s="156"/>
    </row>
    <row r="1380">
      <c r="A1380" s="327"/>
      <c r="B1380" s="140"/>
      <c r="C1380" s="140"/>
      <c r="D1380" s="140"/>
      <c r="E1380" s="140"/>
      <c r="F1380" s="140"/>
      <c r="G1380" s="140"/>
      <c r="H1380" s="140"/>
      <c r="I1380" s="156"/>
      <c r="J1380" s="156"/>
      <c r="K1380" s="156"/>
      <c r="L1380" s="156"/>
      <c r="M1380" s="156"/>
      <c r="N1380" s="156"/>
      <c r="O1380" s="156"/>
      <c r="P1380" s="156"/>
    </row>
    <row r="1381">
      <c r="A1381" s="327"/>
      <c r="B1381" s="140"/>
      <c r="C1381" s="140"/>
      <c r="D1381" s="140"/>
      <c r="E1381" s="140"/>
      <c r="F1381" s="140"/>
      <c r="G1381" s="140"/>
      <c r="H1381" s="140"/>
      <c r="I1381" s="156"/>
      <c r="J1381" s="156"/>
      <c r="K1381" s="156"/>
      <c r="L1381" s="156"/>
      <c r="M1381" s="156"/>
      <c r="N1381" s="156"/>
      <c r="O1381" s="156"/>
      <c r="P1381" s="156"/>
    </row>
    <row r="1382">
      <c r="A1382" s="327"/>
      <c r="B1382" s="140"/>
      <c r="C1382" s="140"/>
      <c r="D1382" s="140"/>
      <c r="E1382" s="140"/>
      <c r="F1382" s="140"/>
      <c r="G1382" s="140"/>
      <c r="H1382" s="140"/>
      <c r="I1382" s="156"/>
      <c r="J1382" s="156"/>
      <c r="K1382" s="156"/>
      <c r="L1382" s="156"/>
      <c r="M1382" s="156"/>
      <c r="N1382" s="156"/>
      <c r="O1382" s="156"/>
      <c r="P1382" s="156"/>
    </row>
    <row r="1383">
      <c r="A1383" s="327"/>
      <c r="B1383" s="140"/>
      <c r="C1383" s="140"/>
      <c r="D1383" s="140"/>
      <c r="E1383" s="140"/>
      <c r="F1383" s="140"/>
      <c r="G1383" s="140"/>
      <c r="H1383" s="140"/>
      <c r="I1383" s="156"/>
      <c r="J1383" s="156"/>
      <c r="K1383" s="156"/>
      <c r="L1383" s="156"/>
      <c r="M1383" s="156"/>
      <c r="N1383" s="156"/>
      <c r="O1383" s="156"/>
      <c r="P1383" s="156"/>
    </row>
    <row r="1384">
      <c r="A1384" s="327"/>
      <c r="B1384" s="140"/>
      <c r="C1384" s="140"/>
      <c r="D1384" s="140"/>
      <c r="E1384" s="140"/>
      <c r="F1384" s="140"/>
      <c r="G1384" s="140"/>
      <c r="H1384" s="140"/>
      <c r="I1384" s="156"/>
      <c r="J1384" s="156"/>
      <c r="K1384" s="156"/>
      <c r="L1384" s="156"/>
      <c r="M1384" s="156"/>
      <c r="N1384" s="156"/>
      <c r="O1384" s="156"/>
      <c r="P1384" s="156"/>
    </row>
    <row r="1385">
      <c r="A1385" s="327"/>
      <c r="B1385" s="140"/>
      <c r="C1385" s="140"/>
      <c r="D1385" s="140"/>
      <c r="E1385" s="140"/>
      <c r="F1385" s="140"/>
      <c r="G1385" s="140"/>
      <c r="H1385" s="140"/>
      <c r="I1385" s="156"/>
      <c r="J1385" s="156"/>
      <c r="K1385" s="156"/>
      <c r="L1385" s="156"/>
      <c r="M1385" s="156"/>
      <c r="N1385" s="156"/>
      <c r="O1385" s="156"/>
      <c r="P1385" s="156"/>
    </row>
    <row r="1386">
      <c r="A1386" s="327"/>
      <c r="B1386" s="140"/>
      <c r="C1386" s="140"/>
      <c r="D1386" s="140"/>
      <c r="E1386" s="140"/>
      <c r="F1386" s="140"/>
      <c r="G1386" s="140"/>
      <c r="H1386" s="140"/>
      <c r="I1386" s="156"/>
      <c r="J1386" s="156"/>
      <c r="K1386" s="156"/>
      <c r="L1386" s="156"/>
      <c r="M1386" s="156"/>
      <c r="N1386" s="156"/>
      <c r="O1386" s="156"/>
      <c r="P1386" s="156"/>
    </row>
    <row r="1387">
      <c r="A1387" s="327"/>
      <c r="B1387" s="140"/>
      <c r="C1387" s="140"/>
      <c r="D1387" s="140"/>
      <c r="E1387" s="140"/>
      <c r="F1387" s="140"/>
      <c r="G1387" s="140"/>
      <c r="H1387" s="140"/>
      <c r="I1387" s="156"/>
      <c r="J1387" s="156"/>
      <c r="K1387" s="156"/>
      <c r="L1387" s="156"/>
      <c r="M1387" s="156"/>
      <c r="N1387" s="156"/>
      <c r="O1387" s="156"/>
      <c r="P1387" s="156"/>
    </row>
    <row r="1388">
      <c r="A1388" s="327"/>
      <c r="B1388" s="140"/>
      <c r="C1388" s="140"/>
      <c r="D1388" s="140"/>
      <c r="E1388" s="140"/>
      <c r="F1388" s="140"/>
      <c r="G1388" s="140"/>
      <c r="H1388" s="140"/>
      <c r="I1388" s="156"/>
      <c r="J1388" s="156"/>
      <c r="K1388" s="156"/>
      <c r="L1388" s="156"/>
      <c r="M1388" s="156"/>
      <c r="N1388" s="156"/>
      <c r="O1388" s="156"/>
      <c r="P1388" s="156"/>
    </row>
    <row r="1389">
      <c r="A1389" s="327"/>
      <c r="B1389" s="140"/>
      <c r="C1389" s="140"/>
      <c r="D1389" s="140"/>
      <c r="E1389" s="140"/>
      <c r="F1389" s="140"/>
      <c r="G1389" s="140"/>
      <c r="H1389" s="140"/>
      <c r="I1389" s="156"/>
      <c r="J1389" s="156"/>
      <c r="K1389" s="156"/>
      <c r="L1389" s="156"/>
      <c r="M1389" s="156"/>
      <c r="N1389" s="156"/>
      <c r="O1389" s="156"/>
      <c r="P1389" s="156"/>
    </row>
    <row r="1390">
      <c r="A1390" s="327"/>
      <c r="B1390" s="140"/>
      <c r="C1390" s="140"/>
      <c r="D1390" s="140"/>
      <c r="E1390" s="140"/>
      <c r="F1390" s="140"/>
      <c r="G1390" s="140"/>
      <c r="H1390" s="140"/>
      <c r="I1390" s="156"/>
      <c r="J1390" s="156"/>
      <c r="K1390" s="156"/>
      <c r="L1390" s="156"/>
      <c r="M1390" s="156"/>
      <c r="N1390" s="156"/>
      <c r="O1390" s="156"/>
      <c r="P1390" s="156"/>
    </row>
    <row r="1391">
      <c r="A1391" s="327"/>
      <c r="B1391" s="140"/>
      <c r="C1391" s="140"/>
      <c r="D1391" s="140"/>
      <c r="E1391" s="140"/>
      <c r="F1391" s="140"/>
      <c r="G1391" s="140"/>
      <c r="H1391" s="140"/>
      <c r="I1391" s="156"/>
      <c r="J1391" s="156"/>
      <c r="K1391" s="156"/>
      <c r="L1391" s="156"/>
      <c r="M1391" s="156"/>
      <c r="N1391" s="156"/>
      <c r="O1391" s="156"/>
      <c r="P1391" s="156"/>
    </row>
    <row r="1392">
      <c r="A1392" s="327"/>
      <c r="B1392" s="140"/>
      <c r="C1392" s="140"/>
      <c r="D1392" s="140"/>
      <c r="E1392" s="140"/>
      <c r="F1392" s="140"/>
      <c r="G1392" s="140"/>
      <c r="H1392" s="140"/>
      <c r="I1392" s="156"/>
      <c r="J1392" s="156"/>
      <c r="K1392" s="156"/>
      <c r="L1392" s="156"/>
      <c r="M1392" s="156"/>
      <c r="N1392" s="156"/>
      <c r="O1392" s="156"/>
      <c r="P1392" s="156"/>
    </row>
    <row r="1393">
      <c r="A1393" s="327"/>
      <c r="B1393" s="140"/>
      <c r="C1393" s="140"/>
      <c r="D1393" s="140"/>
      <c r="E1393" s="140"/>
      <c r="F1393" s="140"/>
      <c r="G1393" s="140"/>
      <c r="H1393" s="140"/>
      <c r="I1393" s="156"/>
      <c r="J1393" s="156"/>
      <c r="K1393" s="156"/>
      <c r="L1393" s="156"/>
      <c r="M1393" s="156"/>
      <c r="N1393" s="156"/>
      <c r="O1393" s="156"/>
      <c r="P1393" s="156"/>
    </row>
    <row r="1394">
      <c r="A1394" s="327"/>
      <c r="B1394" s="140"/>
      <c r="C1394" s="140"/>
      <c r="D1394" s="140"/>
      <c r="E1394" s="140"/>
      <c r="F1394" s="140"/>
      <c r="G1394" s="140"/>
      <c r="H1394" s="140"/>
      <c r="I1394" s="156"/>
      <c r="J1394" s="156"/>
      <c r="K1394" s="156"/>
      <c r="L1394" s="156"/>
      <c r="M1394" s="156"/>
      <c r="N1394" s="156"/>
      <c r="O1394" s="156"/>
      <c r="P1394" s="156"/>
    </row>
    <row r="1395">
      <c r="A1395" s="327"/>
      <c r="B1395" s="140"/>
      <c r="C1395" s="140"/>
      <c r="D1395" s="140"/>
      <c r="E1395" s="140"/>
      <c r="F1395" s="140"/>
      <c r="G1395" s="140"/>
      <c r="H1395" s="140"/>
      <c r="I1395" s="156"/>
      <c r="J1395" s="156"/>
      <c r="K1395" s="156"/>
      <c r="L1395" s="156"/>
      <c r="M1395" s="156"/>
      <c r="N1395" s="156"/>
      <c r="O1395" s="156"/>
      <c r="P1395" s="156"/>
    </row>
    <row r="1396">
      <c r="A1396" s="327"/>
      <c r="B1396" s="140"/>
      <c r="C1396" s="140"/>
      <c r="D1396" s="140"/>
      <c r="E1396" s="140"/>
      <c r="F1396" s="140"/>
      <c r="G1396" s="140"/>
      <c r="H1396" s="140"/>
      <c r="I1396" s="156"/>
      <c r="J1396" s="156"/>
      <c r="K1396" s="156"/>
      <c r="L1396" s="156"/>
      <c r="M1396" s="156"/>
      <c r="N1396" s="156"/>
      <c r="O1396" s="156"/>
      <c r="P1396" s="156"/>
    </row>
    <row r="1397">
      <c r="A1397" s="327"/>
      <c r="B1397" s="140"/>
      <c r="C1397" s="140"/>
      <c r="D1397" s="140"/>
      <c r="E1397" s="140"/>
      <c r="F1397" s="140"/>
      <c r="G1397" s="140"/>
      <c r="H1397" s="140"/>
      <c r="I1397" s="156"/>
      <c r="J1397" s="156"/>
      <c r="K1397" s="156"/>
      <c r="L1397" s="156"/>
      <c r="M1397" s="156"/>
      <c r="N1397" s="156"/>
      <c r="O1397" s="156"/>
      <c r="P1397" s="156"/>
    </row>
    <row r="1398">
      <c r="A1398" s="327"/>
      <c r="B1398" s="140"/>
      <c r="C1398" s="140"/>
      <c r="D1398" s="140"/>
      <c r="E1398" s="140"/>
      <c r="F1398" s="140"/>
      <c r="G1398" s="140"/>
      <c r="H1398" s="140"/>
      <c r="I1398" s="156"/>
      <c r="J1398" s="156"/>
      <c r="K1398" s="156"/>
      <c r="L1398" s="156"/>
      <c r="M1398" s="156"/>
      <c r="N1398" s="156"/>
      <c r="O1398" s="156"/>
      <c r="P1398" s="156"/>
    </row>
    <row r="1399">
      <c r="A1399" s="327"/>
      <c r="B1399" s="140"/>
      <c r="C1399" s="140"/>
      <c r="D1399" s="140"/>
      <c r="E1399" s="140"/>
      <c r="F1399" s="140"/>
      <c r="G1399" s="140"/>
      <c r="H1399" s="140"/>
      <c r="I1399" s="156"/>
      <c r="J1399" s="156"/>
      <c r="K1399" s="156"/>
      <c r="L1399" s="156"/>
      <c r="M1399" s="156"/>
      <c r="N1399" s="156"/>
      <c r="O1399" s="156"/>
      <c r="P1399" s="156"/>
    </row>
    <row r="1400">
      <c r="A1400" s="327"/>
      <c r="B1400" s="140"/>
      <c r="C1400" s="140"/>
      <c r="D1400" s="140"/>
      <c r="E1400" s="140"/>
      <c r="F1400" s="140"/>
      <c r="G1400" s="140"/>
      <c r="H1400" s="140"/>
      <c r="I1400" s="156"/>
      <c r="J1400" s="156"/>
      <c r="K1400" s="156"/>
      <c r="L1400" s="156"/>
      <c r="M1400" s="156"/>
      <c r="N1400" s="156"/>
      <c r="O1400" s="156"/>
      <c r="P1400" s="156"/>
    </row>
    <row r="1401">
      <c r="A1401" s="327"/>
      <c r="B1401" s="140"/>
      <c r="C1401" s="140"/>
      <c r="D1401" s="140"/>
      <c r="E1401" s="140"/>
      <c r="F1401" s="140"/>
      <c r="G1401" s="140"/>
      <c r="H1401" s="140"/>
      <c r="I1401" s="156"/>
      <c r="J1401" s="156"/>
      <c r="K1401" s="156"/>
      <c r="L1401" s="156"/>
      <c r="M1401" s="156"/>
      <c r="N1401" s="156"/>
      <c r="O1401" s="156"/>
      <c r="P1401" s="156"/>
    </row>
    <row r="1402">
      <c r="A1402" s="327"/>
      <c r="B1402" s="140"/>
      <c r="C1402" s="140"/>
      <c r="D1402" s="140"/>
      <c r="E1402" s="140"/>
      <c r="F1402" s="140"/>
      <c r="G1402" s="140"/>
      <c r="H1402" s="140"/>
      <c r="I1402" s="156"/>
      <c r="J1402" s="156"/>
      <c r="K1402" s="156"/>
      <c r="L1402" s="156"/>
      <c r="M1402" s="156"/>
      <c r="N1402" s="156"/>
      <c r="O1402" s="156"/>
      <c r="P1402" s="156"/>
    </row>
    <row r="1403">
      <c r="A1403" s="327"/>
      <c r="B1403" s="140"/>
      <c r="C1403" s="140"/>
      <c r="D1403" s="140"/>
      <c r="E1403" s="140"/>
      <c r="F1403" s="140"/>
      <c r="G1403" s="140"/>
      <c r="H1403" s="140"/>
      <c r="I1403" s="156"/>
      <c r="J1403" s="156"/>
      <c r="K1403" s="156"/>
      <c r="L1403" s="156"/>
      <c r="M1403" s="156"/>
      <c r="N1403" s="156"/>
      <c r="O1403" s="156"/>
      <c r="P1403" s="156"/>
    </row>
    <row r="1404">
      <c r="A1404" s="327"/>
      <c r="B1404" s="140"/>
      <c r="C1404" s="140"/>
      <c r="D1404" s="140"/>
      <c r="E1404" s="140"/>
      <c r="F1404" s="140"/>
      <c r="G1404" s="140"/>
      <c r="H1404" s="140"/>
      <c r="I1404" s="156"/>
      <c r="J1404" s="156"/>
      <c r="K1404" s="156"/>
      <c r="L1404" s="156"/>
      <c r="M1404" s="156"/>
      <c r="N1404" s="156"/>
      <c r="O1404" s="156"/>
      <c r="P1404" s="156"/>
    </row>
    <row r="1405">
      <c r="A1405" s="327"/>
      <c r="B1405" s="140"/>
      <c r="C1405" s="140"/>
      <c r="D1405" s="140"/>
      <c r="E1405" s="140"/>
      <c r="F1405" s="140"/>
      <c r="G1405" s="140"/>
      <c r="H1405" s="140"/>
      <c r="I1405" s="156"/>
      <c r="J1405" s="156"/>
      <c r="K1405" s="156"/>
      <c r="L1405" s="156"/>
      <c r="M1405" s="156"/>
      <c r="N1405" s="156"/>
      <c r="O1405" s="156"/>
      <c r="P1405" s="156"/>
    </row>
    <row r="1406">
      <c r="A1406" s="327"/>
      <c r="B1406" s="140"/>
      <c r="C1406" s="140"/>
      <c r="D1406" s="140"/>
      <c r="E1406" s="140"/>
      <c r="F1406" s="140"/>
      <c r="G1406" s="140"/>
      <c r="H1406" s="140"/>
      <c r="I1406" s="156"/>
      <c r="J1406" s="156"/>
      <c r="K1406" s="156"/>
      <c r="L1406" s="156"/>
      <c r="M1406" s="156"/>
      <c r="N1406" s="156"/>
      <c r="O1406" s="156"/>
      <c r="P1406" s="156"/>
    </row>
    <row r="1407">
      <c r="A1407" s="327"/>
      <c r="B1407" s="140"/>
      <c r="C1407" s="140"/>
      <c r="D1407" s="140"/>
      <c r="E1407" s="140"/>
      <c r="F1407" s="140"/>
      <c r="G1407" s="140"/>
      <c r="H1407" s="140"/>
      <c r="I1407" s="156"/>
      <c r="J1407" s="156"/>
      <c r="K1407" s="156"/>
      <c r="L1407" s="156"/>
      <c r="M1407" s="156"/>
      <c r="N1407" s="156"/>
      <c r="O1407" s="156"/>
      <c r="P1407" s="156"/>
    </row>
    <row r="1408">
      <c r="A1408" s="327"/>
      <c r="B1408" s="140"/>
      <c r="C1408" s="140"/>
      <c r="D1408" s="140"/>
      <c r="E1408" s="140"/>
      <c r="F1408" s="140"/>
      <c r="G1408" s="140"/>
      <c r="H1408" s="140"/>
      <c r="I1408" s="156"/>
      <c r="J1408" s="156"/>
      <c r="K1408" s="156"/>
      <c r="L1408" s="156"/>
      <c r="M1408" s="156"/>
      <c r="N1408" s="156"/>
      <c r="O1408" s="156"/>
      <c r="P1408" s="156"/>
    </row>
    <row r="1409">
      <c r="A1409" s="327"/>
      <c r="B1409" s="140"/>
      <c r="C1409" s="140"/>
      <c r="D1409" s="140"/>
      <c r="E1409" s="140"/>
      <c r="F1409" s="140"/>
      <c r="G1409" s="140"/>
      <c r="H1409" s="140"/>
      <c r="I1409" s="156"/>
      <c r="J1409" s="156"/>
      <c r="K1409" s="156"/>
      <c r="L1409" s="156"/>
      <c r="M1409" s="156"/>
      <c r="N1409" s="156"/>
      <c r="O1409" s="156"/>
      <c r="P1409" s="156"/>
    </row>
    <row r="1410">
      <c r="A1410" s="327"/>
      <c r="B1410" s="140"/>
      <c r="C1410" s="140"/>
      <c r="D1410" s="140"/>
      <c r="E1410" s="140"/>
      <c r="F1410" s="140"/>
      <c r="G1410" s="140"/>
      <c r="H1410" s="140"/>
      <c r="I1410" s="156"/>
      <c r="J1410" s="156"/>
      <c r="K1410" s="156"/>
      <c r="L1410" s="156"/>
      <c r="M1410" s="156"/>
      <c r="N1410" s="156"/>
      <c r="O1410" s="156"/>
      <c r="P1410" s="156"/>
    </row>
    <row r="1411">
      <c r="A1411" s="327"/>
      <c r="B1411" s="140"/>
      <c r="C1411" s="140"/>
      <c r="D1411" s="140"/>
      <c r="E1411" s="140"/>
      <c r="F1411" s="140"/>
      <c r="G1411" s="140"/>
      <c r="H1411" s="140"/>
      <c r="I1411" s="156"/>
      <c r="J1411" s="156"/>
      <c r="K1411" s="156"/>
      <c r="L1411" s="156"/>
      <c r="M1411" s="156"/>
      <c r="N1411" s="156"/>
      <c r="O1411" s="156"/>
      <c r="P1411" s="156"/>
    </row>
    <row r="1412">
      <c r="A1412" s="327"/>
      <c r="B1412" s="140"/>
      <c r="C1412" s="140"/>
      <c r="D1412" s="140"/>
      <c r="E1412" s="140"/>
      <c r="F1412" s="140"/>
      <c r="G1412" s="140"/>
      <c r="H1412" s="140"/>
      <c r="I1412" s="156"/>
      <c r="J1412" s="156"/>
      <c r="K1412" s="156"/>
      <c r="L1412" s="156"/>
      <c r="M1412" s="156"/>
      <c r="N1412" s="156"/>
      <c r="O1412" s="156"/>
      <c r="P1412" s="156"/>
    </row>
    <row r="1413">
      <c r="A1413" s="327"/>
      <c r="B1413" s="140"/>
      <c r="C1413" s="140"/>
      <c r="D1413" s="140"/>
      <c r="E1413" s="140"/>
      <c r="F1413" s="140"/>
      <c r="G1413" s="140"/>
      <c r="H1413" s="140"/>
      <c r="I1413" s="156"/>
      <c r="J1413" s="156"/>
      <c r="K1413" s="156"/>
      <c r="L1413" s="156"/>
      <c r="M1413" s="156"/>
      <c r="N1413" s="156"/>
      <c r="O1413" s="156"/>
      <c r="P1413" s="156"/>
    </row>
    <row r="1414">
      <c r="A1414" s="327"/>
      <c r="B1414" s="140"/>
      <c r="C1414" s="140"/>
      <c r="D1414" s="140"/>
      <c r="E1414" s="140"/>
      <c r="F1414" s="140"/>
      <c r="G1414" s="140"/>
      <c r="H1414" s="140"/>
      <c r="I1414" s="156"/>
      <c r="J1414" s="156"/>
      <c r="K1414" s="156"/>
      <c r="L1414" s="156"/>
      <c r="M1414" s="156"/>
      <c r="N1414" s="156"/>
      <c r="O1414" s="156"/>
      <c r="P1414" s="156"/>
    </row>
    <row r="1415">
      <c r="A1415" s="327"/>
      <c r="B1415" s="140"/>
      <c r="C1415" s="140"/>
      <c r="D1415" s="140"/>
      <c r="E1415" s="140"/>
      <c r="F1415" s="140"/>
      <c r="G1415" s="140"/>
      <c r="H1415" s="140"/>
      <c r="I1415" s="156"/>
      <c r="J1415" s="156"/>
      <c r="K1415" s="156"/>
      <c r="L1415" s="156"/>
      <c r="M1415" s="156"/>
      <c r="N1415" s="156"/>
      <c r="O1415" s="156"/>
      <c r="P1415" s="156"/>
    </row>
    <row r="1416">
      <c r="A1416" s="327"/>
      <c r="B1416" s="140"/>
      <c r="C1416" s="140"/>
      <c r="D1416" s="140"/>
      <c r="E1416" s="140"/>
      <c r="F1416" s="140"/>
      <c r="G1416" s="140"/>
      <c r="H1416" s="140"/>
      <c r="I1416" s="156"/>
      <c r="J1416" s="156"/>
      <c r="K1416" s="156"/>
      <c r="L1416" s="156"/>
      <c r="M1416" s="156"/>
      <c r="N1416" s="156"/>
      <c r="O1416" s="156"/>
      <c r="P1416" s="156"/>
    </row>
    <row r="1417">
      <c r="A1417" s="327"/>
      <c r="B1417" s="140"/>
      <c r="C1417" s="140"/>
      <c r="D1417" s="140"/>
      <c r="E1417" s="140"/>
      <c r="F1417" s="140"/>
      <c r="G1417" s="140"/>
      <c r="H1417" s="140"/>
      <c r="I1417" s="156"/>
      <c r="J1417" s="156"/>
      <c r="K1417" s="156"/>
      <c r="L1417" s="156"/>
      <c r="M1417" s="156"/>
      <c r="N1417" s="156"/>
      <c r="O1417" s="156"/>
      <c r="P1417" s="156"/>
    </row>
    <row r="1418">
      <c r="A1418" s="327"/>
      <c r="B1418" s="140"/>
      <c r="C1418" s="140"/>
      <c r="D1418" s="140"/>
      <c r="E1418" s="140"/>
      <c r="F1418" s="140"/>
      <c r="G1418" s="140"/>
      <c r="H1418" s="140"/>
      <c r="I1418" s="156"/>
      <c r="J1418" s="156"/>
      <c r="K1418" s="156"/>
      <c r="L1418" s="156"/>
      <c r="M1418" s="156"/>
      <c r="N1418" s="156"/>
      <c r="O1418" s="156"/>
      <c r="P1418" s="156"/>
    </row>
    <row r="1419">
      <c r="A1419" s="327"/>
      <c r="B1419" s="140"/>
      <c r="C1419" s="140"/>
      <c r="D1419" s="140"/>
      <c r="E1419" s="140"/>
      <c r="F1419" s="140"/>
      <c r="G1419" s="140"/>
      <c r="H1419" s="140"/>
      <c r="I1419" s="156"/>
      <c r="J1419" s="156"/>
      <c r="K1419" s="156"/>
      <c r="L1419" s="156"/>
      <c r="M1419" s="156"/>
      <c r="N1419" s="156"/>
      <c r="O1419" s="156"/>
      <c r="P1419" s="156"/>
    </row>
    <row r="1420">
      <c r="A1420" s="327"/>
      <c r="B1420" s="140"/>
      <c r="C1420" s="140"/>
      <c r="D1420" s="140"/>
      <c r="E1420" s="140"/>
      <c r="F1420" s="140"/>
      <c r="G1420" s="140"/>
      <c r="H1420" s="140"/>
      <c r="I1420" s="156"/>
      <c r="J1420" s="156"/>
      <c r="K1420" s="156"/>
      <c r="L1420" s="156"/>
      <c r="M1420" s="156"/>
      <c r="N1420" s="156"/>
      <c r="O1420" s="156"/>
      <c r="P1420" s="156"/>
    </row>
    <row r="1421">
      <c r="A1421" s="327"/>
      <c r="B1421" s="140"/>
      <c r="C1421" s="140"/>
      <c r="D1421" s="140"/>
      <c r="E1421" s="140"/>
      <c r="F1421" s="140"/>
      <c r="G1421" s="140"/>
      <c r="H1421" s="140"/>
      <c r="I1421" s="156"/>
      <c r="J1421" s="156"/>
      <c r="K1421" s="156"/>
      <c r="L1421" s="156"/>
      <c r="M1421" s="156"/>
      <c r="N1421" s="156"/>
      <c r="O1421" s="156"/>
      <c r="P1421" s="156"/>
    </row>
    <row r="1422">
      <c r="A1422" s="327"/>
      <c r="B1422" s="140"/>
      <c r="C1422" s="140"/>
      <c r="D1422" s="140"/>
      <c r="E1422" s="140"/>
      <c r="F1422" s="140"/>
      <c r="G1422" s="140"/>
      <c r="H1422" s="140"/>
      <c r="I1422" s="156"/>
      <c r="J1422" s="156"/>
      <c r="K1422" s="156"/>
      <c r="L1422" s="156"/>
      <c r="M1422" s="156"/>
      <c r="N1422" s="156"/>
      <c r="O1422" s="156"/>
      <c r="P1422" s="156"/>
    </row>
    <row r="1423">
      <c r="A1423" s="327"/>
      <c r="B1423" s="140"/>
      <c r="C1423" s="140"/>
      <c r="D1423" s="140"/>
      <c r="E1423" s="140"/>
      <c r="F1423" s="140"/>
      <c r="G1423" s="140"/>
      <c r="H1423" s="140"/>
      <c r="I1423" s="156"/>
      <c r="J1423" s="156"/>
      <c r="K1423" s="156"/>
      <c r="L1423" s="156"/>
      <c r="M1423" s="156"/>
      <c r="N1423" s="156"/>
      <c r="O1423" s="156"/>
      <c r="P1423" s="156"/>
    </row>
    <row r="1424">
      <c r="A1424" s="327"/>
      <c r="B1424" s="140"/>
      <c r="C1424" s="140"/>
      <c r="D1424" s="140"/>
      <c r="E1424" s="140"/>
      <c r="F1424" s="140"/>
      <c r="G1424" s="140"/>
      <c r="H1424" s="140"/>
      <c r="I1424" s="156"/>
      <c r="J1424" s="156"/>
      <c r="K1424" s="156"/>
      <c r="L1424" s="156"/>
      <c r="M1424" s="156"/>
      <c r="N1424" s="156"/>
      <c r="O1424" s="156"/>
      <c r="P1424" s="156"/>
    </row>
    <row r="1425">
      <c r="A1425" s="327"/>
      <c r="B1425" s="140"/>
      <c r="C1425" s="140"/>
      <c r="D1425" s="140"/>
      <c r="E1425" s="140"/>
      <c r="F1425" s="140"/>
      <c r="G1425" s="140"/>
      <c r="H1425" s="140"/>
      <c r="I1425" s="156"/>
      <c r="J1425" s="156"/>
      <c r="K1425" s="156"/>
      <c r="L1425" s="156"/>
      <c r="M1425" s="156"/>
      <c r="N1425" s="156"/>
      <c r="O1425" s="156"/>
      <c r="P1425" s="156"/>
    </row>
    <row r="1426">
      <c r="A1426" s="327"/>
      <c r="B1426" s="140"/>
      <c r="C1426" s="140"/>
      <c r="D1426" s="140"/>
      <c r="E1426" s="140"/>
      <c r="F1426" s="140"/>
      <c r="G1426" s="140"/>
      <c r="H1426" s="140"/>
      <c r="I1426" s="156"/>
      <c r="J1426" s="156"/>
      <c r="K1426" s="156"/>
      <c r="L1426" s="156"/>
      <c r="M1426" s="156"/>
      <c r="N1426" s="156"/>
      <c r="O1426" s="156"/>
      <c r="P1426" s="156"/>
    </row>
    <row r="1427">
      <c r="A1427" s="327"/>
      <c r="B1427" s="140"/>
      <c r="C1427" s="140"/>
      <c r="D1427" s="140"/>
      <c r="E1427" s="140"/>
      <c r="F1427" s="140"/>
      <c r="G1427" s="140"/>
      <c r="H1427" s="140"/>
      <c r="I1427" s="156"/>
      <c r="J1427" s="156"/>
      <c r="K1427" s="156"/>
      <c r="L1427" s="156"/>
      <c r="M1427" s="156"/>
      <c r="N1427" s="156"/>
      <c r="O1427" s="156"/>
      <c r="P1427" s="156"/>
    </row>
    <row r="1428">
      <c r="A1428" s="327"/>
      <c r="B1428" s="140"/>
      <c r="C1428" s="140"/>
      <c r="D1428" s="140"/>
      <c r="E1428" s="140"/>
      <c r="F1428" s="140"/>
      <c r="G1428" s="140"/>
      <c r="H1428" s="140"/>
      <c r="I1428" s="156"/>
      <c r="J1428" s="156"/>
      <c r="K1428" s="156"/>
      <c r="L1428" s="156"/>
      <c r="M1428" s="156"/>
      <c r="N1428" s="156"/>
      <c r="O1428" s="156"/>
      <c r="P1428" s="156"/>
    </row>
    <row r="1429">
      <c r="A1429" s="327"/>
      <c r="B1429" s="140"/>
      <c r="C1429" s="140"/>
      <c r="D1429" s="140"/>
      <c r="E1429" s="140"/>
      <c r="F1429" s="140"/>
      <c r="G1429" s="140"/>
      <c r="H1429" s="140"/>
      <c r="I1429" s="156"/>
      <c r="J1429" s="156"/>
      <c r="K1429" s="156"/>
      <c r="L1429" s="156"/>
      <c r="M1429" s="156"/>
      <c r="N1429" s="156"/>
      <c r="O1429" s="156"/>
      <c r="P1429" s="156"/>
    </row>
    <row r="1430">
      <c r="A1430" s="327"/>
      <c r="B1430" s="140"/>
      <c r="C1430" s="140"/>
      <c r="D1430" s="140"/>
      <c r="E1430" s="140"/>
      <c r="F1430" s="140"/>
      <c r="G1430" s="140"/>
      <c r="H1430" s="140"/>
      <c r="I1430" s="156"/>
      <c r="J1430" s="156"/>
      <c r="K1430" s="156"/>
      <c r="L1430" s="156"/>
      <c r="M1430" s="156"/>
      <c r="N1430" s="156"/>
      <c r="O1430" s="156"/>
      <c r="P1430" s="156"/>
    </row>
    <row r="1431">
      <c r="A1431" s="327"/>
      <c r="B1431" s="140"/>
      <c r="C1431" s="140"/>
      <c r="D1431" s="140"/>
      <c r="E1431" s="140"/>
      <c r="F1431" s="140"/>
      <c r="G1431" s="140"/>
      <c r="H1431" s="140"/>
      <c r="I1431" s="156"/>
      <c r="J1431" s="156"/>
      <c r="K1431" s="156"/>
      <c r="L1431" s="156"/>
      <c r="M1431" s="156"/>
      <c r="N1431" s="156"/>
      <c r="O1431" s="156"/>
      <c r="P1431" s="156"/>
    </row>
    <row r="1432">
      <c r="A1432" s="327"/>
      <c r="B1432" s="140"/>
      <c r="C1432" s="140"/>
      <c r="D1432" s="140"/>
      <c r="E1432" s="140"/>
      <c r="F1432" s="140"/>
      <c r="G1432" s="140"/>
      <c r="H1432" s="140"/>
      <c r="I1432" s="156"/>
      <c r="J1432" s="156"/>
      <c r="K1432" s="156"/>
      <c r="L1432" s="156"/>
      <c r="M1432" s="156"/>
      <c r="N1432" s="156"/>
      <c r="O1432" s="156"/>
      <c r="P1432" s="156"/>
    </row>
    <row r="1433">
      <c r="A1433" s="327"/>
      <c r="B1433" s="140"/>
      <c r="C1433" s="140"/>
      <c r="D1433" s="140"/>
      <c r="E1433" s="140"/>
      <c r="F1433" s="140"/>
      <c r="G1433" s="140"/>
      <c r="H1433" s="140"/>
      <c r="I1433" s="156"/>
      <c r="J1433" s="156"/>
      <c r="K1433" s="156"/>
      <c r="L1433" s="156"/>
      <c r="M1433" s="156"/>
      <c r="N1433" s="156"/>
      <c r="O1433" s="156"/>
      <c r="P1433" s="156"/>
    </row>
    <row r="1434">
      <c r="A1434" s="327"/>
      <c r="B1434" s="140"/>
      <c r="C1434" s="140"/>
      <c r="D1434" s="140"/>
      <c r="E1434" s="140"/>
      <c r="F1434" s="140"/>
      <c r="G1434" s="140"/>
      <c r="H1434" s="140"/>
      <c r="I1434" s="156"/>
      <c r="J1434" s="156"/>
      <c r="K1434" s="156"/>
      <c r="L1434" s="156"/>
      <c r="M1434" s="156"/>
      <c r="N1434" s="156"/>
      <c r="O1434" s="156"/>
      <c r="P1434" s="156"/>
    </row>
    <row r="1435">
      <c r="A1435" s="327"/>
      <c r="B1435" s="140"/>
      <c r="C1435" s="140"/>
      <c r="D1435" s="140"/>
      <c r="E1435" s="140"/>
      <c r="F1435" s="140"/>
      <c r="G1435" s="140"/>
      <c r="H1435" s="140"/>
      <c r="I1435" s="156"/>
      <c r="J1435" s="156"/>
      <c r="K1435" s="156"/>
      <c r="L1435" s="156"/>
      <c r="M1435" s="156"/>
      <c r="N1435" s="156"/>
      <c r="O1435" s="156"/>
      <c r="P1435" s="156"/>
    </row>
    <row r="1436">
      <c r="A1436" s="327"/>
      <c r="B1436" s="140"/>
      <c r="C1436" s="140"/>
      <c r="D1436" s="140"/>
      <c r="E1436" s="140"/>
      <c r="F1436" s="140"/>
      <c r="G1436" s="140"/>
      <c r="H1436" s="140"/>
      <c r="I1436" s="156"/>
      <c r="J1436" s="156"/>
      <c r="K1436" s="156"/>
      <c r="L1436" s="156"/>
      <c r="M1436" s="156"/>
      <c r="N1436" s="156"/>
      <c r="O1436" s="156"/>
      <c r="P1436" s="156"/>
    </row>
    <row r="1437">
      <c r="A1437" s="327"/>
      <c r="B1437" s="140"/>
      <c r="C1437" s="140"/>
      <c r="D1437" s="140"/>
      <c r="E1437" s="140"/>
      <c r="F1437" s="140"/>
      <c r="G1437" s="140"/>
      <c r="H1437" s="140"/>
      <c r="I1437" s="156"/>
      <c r="J1437" s="156"/>
      <c r="K1437" s="156"/>
      <c r="L1437" s="156"/>
      <c r="M1437" s="156"/>
      <c r="N1437" s="156"/>
      <c r="O1437" s="156"/>
      <c r="P1437" s="156"/>
    </row>
    <row r="1438">
      <c r="A1438" s="327"/>
      <c r="B1438" s="140"/>
      <c r="C1438" s="140"/>
      <c r="D1438" s="140"/>
      <c r="E1438" s="140"/>
      <c r="F1438" s="140"/>
      <c r="G1438" s="140"/>
      <c r="H1438" s="140"/>
      <c r="I1438" s="156"/>
      <c r="J1438" s="156"/>
      <c r="K1438" s="156"/>
      <c r="L1438" s="156"/>
      <c r="M1438" s="156"/>
      <c r="N1438" s="156"/>
      <c r="O1438" s="156"/>
      <c r="P1438" s="156"/>
    </row>
    <row r="1439">
      <c r="A1439" s="327"/>
      <c r="B1439" s="140"/>
      <c r="C1439" s="140"/>
      <c r="D1439" s="140"/>
      <c r="E1439" s="140"/>
      <c r="F1439" s="140"/>
      <c r="G1439" s="140"/>
      <c r="H1439" s="140"/>
      <c r="I1439" s="156"/>
      <c r="J1439" s="156"/>
      <c r="K1439" s="156"/>
      <c r="L1439" s="156"/>
      <c r="M1439" s="156"/>
      <c r="N1439" s="156"/>
      <c r="O1439" s="156"/>
      <c r="P1439" s="156"/>
    </row>
    <row r="1440">
      <c r="A1440" s="327"/>
      <c r="B1440" s="140"/>
      <c r="C1440" s="140"/>
      <c r="D1440" s="140"/>
      <c r="E1440" s="140"/>
      <c r="F1440" s="140"/>
      <c r="G1440" s="140"/>
      <c r="H1440" s="140"/>
      <c r="I1440" s="156"/>
      <c r="J1440" s="156"/>
      <c r="K1440" s="156"/>
      <c r="L1440" s="156"/>
      <c r="M1440" s="156"/>
      <c r="N1440" s="156"/>
      <c r="O1440" s="156"/>
      <c r="P1440" s="156"/>
    </row>
    <row r="1441">
      <c r="A1441" s="327"/>
      <c r="B1441" s="140"/>
      <c r="C1441" s="140"/>
      <c r="D1441" s="140"/>
      <c r="E1441" s="140"/>
      <c r="F1441" s="140"/>
      <c r="G1441" s="140"/>
      <c r="H1441" s="140"/>
      <c r="I1441" s="156"/>
      <c r="J1441" s="156"/>
      <c r="K1441" s="156"/>
      <c r="L1441" s="156"/>
      <c r="M1441" s="156"/>
      <c r="N1441" s="156"/>
      <c r="O1441" s="156"/>
      <c r="P1441" s="156"/>
    </row>
    <row r="1442">
      <c r="A1442" s="327"/>
      <c r="B1442" s="140"/>
      <c r="C1442" s="140"/>
      <c r="D1442" s="140"/>
      <c r="E1442" s="140"/>
      <c r="F1442" s="140"/>
      <c r="G1442" s="140"/>
      <c r="H1442" s="140"/>
      <c r="I1442" s="156"/>
      <c r="J1442" s="156"/>
      <c r="K1442" s="156"/>
      <c r="L1442" s="156"/>
      <c r="M1442" s="156"/>
      <c r="N1442" s="156"/>
      <c r="O1442" s="156"/>
      <c r="P1442" s="156"/>
    </row>
    <row r="1443">
      <c r="A1443" s="327"/>
      <c r="B1443" s="140"/>
      <c r="C1443" s="140"/>
      <c r="D1443" s="140"/>
      <c r="E1443" s="140"/>
      <c r="F1443" s="140"/>
      <c r="G1443" s="140"/>
      <c r="H1443" s="140"/>
      <c r="I1443" s="156"/>
      <c r="J1443" s="156"/>
      <c r="K1443" s="156"/>
      <c r="L1443" s="156"/>
      <c r="M1443" s="156"/>
      <c r="N1443" s="156"/>
      <c r="O1443" s="156"/>
      <c r="P1443" s="156"/>
    </row>
    <row r="1444">
      <c r="A1444" s="327"/>
      <c r="B1444" s="140"/>
      <c r="C1444" s="140"/>
      <c r="D1444" s="140"/>
      <c r="E1444" s="140"/>
      <c r="F1444" s="140"/>
      <c r="G1444" s="140"/>
      <c r="H1444" s="140"/>
      <c r="I1444" s="156"/>
      <c r="J1444" s="156"/>
      <c r="K1444" s="156"/>
      <c r="L1444" s="156"/>
      <c r="M1444" s="156"/>
      <c r="N1444" s="156"/>
      <c r="O1444" s="156"/>
      <c r="P1444" s="156"/>
    </row>
    <row r="1445">
      <c r="A1445" s="327"/>
      <c r="B1445" s="140"/>
      <c r="C1445" s="140"/>
      <c r="D1445" s="140"/>
      <c r="E1445" s="140"/>
      <c r="F1445" s="140"/>
      <c r="G1445" s="140"/>
      <c r="H1445" s="140"/>
      <c r="I1445" s="156"/>
      <c r="J1445" s="156"/>
      <c r="K1445" s="156"/>
      <c r="L1445" s="156"/>
      <c r="M1445" s="156"/>
      <c r="N1445" s="156"/>
      <c r="O1445" s="156"/>
      <c r="P1445" s="156"/>
    </row>
    <row r="1446">
      <c r="A1446" s="327"/>
      <c r="B1446" s="140"/>
      <c r="C1446" s="140"/>
      <c r="D1446" s="140"/>
      <c r="E1446" s="140"/>
      <c r="F1446" s="140"/>
      <c r="G1446" s="140"/>
      <c r="H1446" s="140"/>
      <c r="I1446" s="156"/>
      <c r="J1446" s="156"/>
      <c r="K1446" s="156"/>
      <c r="L1446" s="156"/>
      <c r="M1446" s="156"/>
      <c r="N1446" s="156"/>
      <c r="O1446" s="156"/>
      <c r="P1446" s="156"/>
    </row>
    <row r="1447">
      <c r="A1447" s="327"/>
      <c r="B1447" s="140"/>
      <c r="C1447" s="140"/>
      <c r="D1447" s="140"/>
      <c r="E1447" s="140"/>
      <c r="F1447" s="140"/>
      <c r="G1447" s="140"/>
      <c r="H1447" s="140"/>
      <c r="I1447" s="156"/>
      <c r="J1447" s="156"/>
      <c r="K1447" s="156"/>
      <c r="L1447" s="156"/>
      <c r="M1447" s="156"/>
      <c r="N1447" s="156"/>
      <c r="O1447" s="156"/>
      <c r="P1447" s="156"/>
    </row>
    <row r="1448">
      <c r="A1448" s="327"/>
      <c r="B1448" s="140"/>
      <c r="C1448" s="140"/>
      <c r="D1448" s="140"/>
      <c r="E1448" s="140"/>
      <c r="F1448" s="140"/>
      <c r="G1448" s="140"/>
      <c r="H1448" s="140"/>
      <c r="I1448" s="156"/>
      <c r="J1448" s="156"/>
      <c r="K1448" s="156"/>
      <c r="L1448" s="156"/>
      <c r="M1448" s="156"/>
      <c r="N1448" s="156"/>
      <c r="O1448" s="156"/>
      <c r="P1448" s="156"/>
    </row>
    <row r="1449">
      <c r="A1449" s="327"/>
      <c r="B1449" s="140"/>
      <c r="C1449" s="140"/>
      <c r="D1449" s="140"/>
      <c r="E1449" s="140"/>
      <c r="F1449" s="140"/>
      <c r="G1449" s="140"/>
      <c r="H1449" s="140"/>
      <c r="I1449" s="156"/>
      <c r="J1449" s="156"/>
      <c r="K1449" s="156"/>
      <c r="L1449" s="156"/>
      <c r="M1449" s="156"/>
      <c r="N1449" s="156"/>
      <c r="O1449" s="156"/>
      <c r="P1449" s="156"/>
    </row>
    <row r="1450">
      <c r="A1450" s="327"/>
      <c r="B1450" s="140"/>
      <c r="C1450" s="140"/>
      <c r="D1450" s="140"/>
      <c r="E1450" s="140"/>
      <c r="F1450" s="140"/>
      <c r="G1450" s="140"/>
      <c r="H1450" s="140"/>
      <c r="I1450" s="156"/>
      <c r="J1450" s="156"/>
      <c r="K1450" s="156"/>
      <c r="L1450" s="156"/>
      <c r="M1450" s="156"/>
      <c r="N1450" s="156"/>
      <c r="O1450" s="156"/>
      <c r="P1450" s="156"/>
    </row>
    <row r="1451">
      <c r="A1451" s="327"/>
      <c r="B1451" s="140"/>
      <c r="C1451" s="140"/>
      <c r="D1451" s="140"/>
      <c r="E1451" s="140"/>
      <c r="F1451" s="140"/>
      <c r="G1451" s="140"/>
      <c r="H1451" s="140"/>
      <c r="I1451" s="156"/>
      <c r="J1451" s="156"/>
      <c r="K1451" s="156"/>
      <c r="L1451" s="156"/>
      <c r="M1451" s="156"/>
      <c r="N1451" s="156"/>
      <c r="O1451" s="156"/>
      <c r="P1451" s="156"/>
    </row>
    <row r="1452">
      <c r="A1452" s="327"/>
      <c r="B1452" s="140"/>
      <c r="C1452" s="140"/>
      <c r="D1452" s="140"/>
      <c r="E1452" s="140"/>
      <c r="F1452" s="140"/>
      <c r="G1452" s="140"/>
      <c r="H1452" s="140"/>
      <c r="I1452" s="156"/>
      <c r="J1452" s="156"/>
      <c r="K1452" s="156"/>
      <c r="L1452" s="156"/>
      <c r="M1452" s="156"/>
      <c r="N1452" s="156"/>
      <c r="O1452" s="156"/>
      <c r="P1452" s="156"/>
    </row>
    <row r="1453">
      <c r="A1453" s="327"/>
      <c r="B1453" s="140"/>
      <c r="C1453" s="140"/>
      <c r="D1453" s="140"/>
      <c r="E1453" s="140"/>
      <c r="F1453" s="140"/>
      <c r="G1453" s="140"/>
      <c r="H1453" s="140"/>
      <c r="I1453" s="156"/>
      <c r="J1453" s="156"/>
      <c r="K1453" s="156"/>
      <c r="L1453" s="156"/>
      <c r="M1453" s="156"/>
      <c r="N1453" s="156"/>
      <c r="O1453" s="156"/>
      <c r="P1453" s="156"/>
    </row>
    <row r="1454">
      <c r="A1454" s="327"/>
      <c r="B1454" s="140"/>
      <c r="C1454" s="140"/>
      <c r="D1454" s="140"/>
      <c r="E1454" s="140"/>
      <c r="F1454" s="140"/>
      <c r="G1454" s="140"/>
      <c r="H1454" s="140"/>
      <c r="I1454" s="156"/>
      <c r="J1454" s="156"/>
      <c r="K1454" s="156"/>
      <c r="L1454" s="156"/>
      <c r="M1454" s="156"/>
      <c r="N1454" s="156"/>
      <c r="O1454" s="156"/>
      <c r="P1454" s="156"/>
    </row>
    <row r="1455">
      <c r="A1455" s="327"/>
      <c r="B1455" s="140"/>
      <c r="C1455" s="140"/>
      <c r="D1455" s="140"/>
      <c r="E1455" s="140"/>
      <c r="F1455" s="140"/>
      <c r="G1455" s="140"/>
      <c r="H1455" s="140"/>
      <c r="I1455" s="156"/>
      <c r="J1455" s="156"/>
      <c r="K1455" s="156"/>
      <c r="L1455" s="156"/>
      <c r="M1455" s="156"/>
      <c r="N1455" s="156"/>
      <c r="O1455" s="156"/>
      <c r="P1455" s="156"/>
    </row>
    <row r="1456">
      <c r="A1456" s="327"/>
      <c r="B1456" s="140"/>
      <c r="C1456" s="140"/>
      <c r="D1456" s="140"/>
      <c r="E1456" s="140"/>
      <c r="F1456" s="140"/>
      <c r="G1456" s="140"/>
      <c r="H1456" s="140"/>
      <c r="I1456" s="156"/>
      <c r="J1456" s="156"/>
      <c r="K1456" s="156"/>
      <c r="L1456" s="156"/>
      <c r="M1456" s="156"/>
      <c r="N1456" s="156"/>
      <c r="O1456" s="156"/>
      <c r="P1456" s="156"/>
    </row>
    <row r="1457">
      <c r="A1457" s="327"/>
      <c r="B1457" s="140"/>
      <c r="C1457" s="140"/>
      <c r="D1457" s="140"/>
      <c r="E1457" s="140"/>
      <c r="F1457" s="140"/>
      <c r="G1457" s="140"/>
      <c r="H1457" s="140"/>
      <c r="I1457" s="156"/>
      <c r="J1457" s="156"/>
      <c r="K1457" s="156"/>
      <c r="L1457" s="156"/>
      <c r="M1457" s="156"/>
      <c r="N1457" s="156"/>
      <c r="O1457" s="156"/>
      <c r="P1457" s="156"/>
    </row>
    <row r="1458">
      <c r="A1458" s="327"/>
      <c r="B1458" s="140"/>
      <c r="C1458" s="140"/>
      <c r="D1458" s="140"/>
      <c r="E1458" s="140"/>
      <c r="F1458" s="140"/>
      <c r="G1458" s="140"/>
      <c r="H1458" s="140"/>
      <c r="I1458" s="156"/>
      <c r="J1458" s="156"/>
      <c r="K1458" s="156"/>
      <c r="L1458" s="156"/>
      <c r="M1458" s="156"/>
      <c r="N1458" s="156"/>
      <c r="O1458" s="156"/>
      <c r="P1458" s="156"/>
    </row>
    <row r="1459">
      <c r="A1459" s="327"/>
      <c r="B1459" s="140"/>
      <c r="C1459" s="140"/>
      <c r="D1459" s="140"/>
      <c r="E1459" s="140"/>
      <c r="F1459" s="140"/>
      <c r="G1459" s="140"/>
      <c r="H1459" s="140"/>
      <c r="I1459" s="156"/>
      <c r="J1459" s="156"/>
      <c r="K1459" s="156"/>
      <c r="L1459" s="156"/>
      <c r="M1459" s="156"/>
      <c r="N1459" s="156"/>
      <c r="O1459" s="156"/>
      <c r="P1459" s="156"/>
    </row>
    <row r="1460">
      <c r="A1460" s="327"/>
      <c r="B1460" s="140"/>
      <c r="C1460" s="140"/>
      <c r="D1460" s="140"/>
      <c r="E1460" s="140"/>
      <c r="F1460" s="140"/>
      <c r="G1460" s="140"/>
      <c r="H1460" s="140"/>
      <c r="I1460" s="156"/>
      <c r="J1460" s="156"/>
      <c r="K1460" s="156"/>
      <c r="L1460" s="156"/>
      <c r="M1460" s="156"/>
      <c r="N1460" s="156"/>
      <c r="O1460" s="156"/>
      <c r="P1460" s="156"/>
    </row>
    <row r="1461">
      <c r="A1461" s="327"/>
      <c r="B1461" s="140"/>
      <c r="C1461" s="140"/>
      <c r="D1461" s="140"/>
      <c r="E1461" s="140"/>
      <c r="F1461" s="140"/>
      <c r="G1461" s="140"/>
      <c r="H1461" s="140"/>
      <c r="I1461" s="156"/>
      <c r="J1461" s="156"/>
      <c r="K1461" s="156"/>
      <c r="L1461" s="156"/>
      <c r="M1461" s="156"/>
      <c r="N1461" s="156"/>
      <c r="O1461" s="156"/>
      <c r="P1461" s="156"/>
    </row>
    <row r="1462">
      <c r="A1462" s="327"/>
      <c r="B1462" s="140"/>
      <c r="C1462" s="140"/>
      <c r="D1462" s="140"/>
      <c r="E1462" s="140"/>
      <c r="F1462" s="140"/>
      <c r="G1462" s="140"/>
      <c r="H1462" s="140"/>
      <c r="I1462" s="156"/>
      <c r="J1462" s="156"/>
      <c r="K1462" s="156"/>
      <c r="L1462" s="156"/>
      <c r="M1462" s="156"/>
      <c r="N1462" s="156"/>
      <c r="O1462" s="156"/>
      <c r="P1462" s="156"/>
    </row>
    <row r="1463">
      <c r="A1463" s="327"/>
      <c r="B1463" s="140"/>
      <c r="C1463" s="140"/>
      <c r="D1463" s="140"/>
      <c r="E1463" s="140"/>
      <c r="F1463" s="140"/>
      <c r="G1463" s="140"/>
      <c r="H1463" s="140"/>
      <c r="I1463" s="156"/>
      <c r="J1463" s="156"/>
      <c r="K1463" s="156"/>
      <c r="L1463" s="156"/>
      <c r="M1463" s="156"/>
      <c r="N1463" s="156"/>
      <c r="O1463" s="156"/>
      <c r="P1463" s="156"/>
    </row>
    <row r="1464">
      <c r="A1464" s="327"/>
      <c r="B1464" s="140"/>
      <c r="C1464" s="140"/>
      <c r="D1464" s="140"/>
      <c r="E1464" s="140"/>
      <c r="F1464" s="140"/>
      <c r="G1464" s="140"/>
      <c r="H1464" s="140"/>
      <c r="I1464" s="156"/>
      <c r="J1464" s="156"/>
      <c r="K1464" s="156"/>
      <c r="L1464" s="156"/>
      <c r="M1464" s="156"/>
      <c r="N1464" s="156"/>
      <c r="O1464" s="156"/>
      <c r="P1464" s="156"/>
    </row>
    <row r="1465">
      <c r="A1465" s="327"/>
      <c r="B1465" s="140"/>
      <c r="C1465" s="140"/>
      <c r="D1465" s="140"/>
      <c r="E1465" s="140"/>
      <c r="F1465" s="140"/>
      <c r="G1465" s="140"/>
      <c r="H1465" s="140"/>
      <c r="I1465" s="156"/>
      <c r="J1465" s="156"/>
      <c r="K1465" s="156"/>
      <c r="L1465" s="156"/>
      <c r="M1465" s="156"/>
      <c r="N1465" s="156"/>
      <c r="O1465" s="156"/>
      <c r="P1465" s="156"/>
    </row>
    <row r="1466">
      <c r="A1466" s="327"/>
      <c r="B1466" s="140"/>
      <c r="C1466" s="140"/>
      <c r="D1466" s="140"/>
      <c r="E1466" s="140"/>
      <c r="F1466" s="140"/>
      <c r="G1466" s="140"/>
      <c r="H1466" s="140"/>
      <c r="I1466" s="156"/>
      <c r="J1466" s="156"/>
      <c r="K1466" s="156"/>
      <c r="L1466" s="156"/>
      <c r="M1466" s="156"/>
      <c r="N1466" s="156"/>
      <c r="O1466" s="156"/>
      <c r="P1466" s="156"/>
    </row>
    <row r="1467">
      <c r="A1467" s="327"/>
      <c r="B1467" s="140"/>
      <c r="C1467" s="140"/>
      <c r="D1467" s="140"/>
      <c r="E1467" s="140"/>
      <c r="F1467" s="140"/>
      <c r="G1467" s="140"/>
      <c r="H1467" s="140"/>
      <c r="I1467" s="156"/>
      <c r="J1467" s="156"/>
      <c r="K1467" s="156"/>
      <c r="L1467" s="156"/>
      <c r="M1467" s="156"/>
      <c r="N1467" s="156"/>
      <c r="O1467" s="156"/>
      <c r="P1467" s="156"/>
    </row>
    <row r="1468">
      <c r="A1468" s="327"/>
      <c r="B1468" s="140"/>
      <c r="C1468" s="140"/>
      <c r="D1468" s="140"/>
      <c r="E1468" s="140"/>
      <c r="F1468" s="140"/>
      <c r="G1468" s="140"/>
      <c r="H1468" s="140"/>
      <c r="I1468" s="156"/>
      <c r="J1468" s="156"/>
      <c r="K1468" s="156"/>
      <c r="L1468" s="156"/>
      <c r="M1468" s="156"/>
      <c r="N1468" s="156"/>
      <c r="O1468" s="156"/>
      <c r="P1468" s="156"/>
    </row>
    <row r="1469">
      <c r="A1469" s="327"/>
      <c r="B1469" s="140"/>
      <c r="C1469" s="140"/>
      <c r="D1469" s="140"/>
      <c r="E1469" s="140"/>
      <c r="F1469" s="140"/>
      <c r="G1469" s="140"/>
      <c r="H1469" s="140"/>
      <c r="I1469" s="156"/>
      <c r="J1469" s="156"/>
      <c r="K1469" s="156"/>
      <c r="L1469" s="156"/>
      <c r="M1469" s="156"/>
      <c r="N1469" s="156"/>
      <c r="O1469" s="156"/>
      <c r="P1469" s="156"/>
    </row>
    <row r="1470">
      <c r="A1470" s="327"/>
      <c r="B1470" s="140"/>
      <c r="C1470" s="140"/>
      <c r="D1470" s="140"/>
      <c r="E1470" s="140"/>
      <c r="F1470" s="140"/>
      <c r="G1470" s="140"/>
      <c r="H1470" s="140"/>
      <c r="I1470" s="156"/>
      <c r="J1470" s="156"/>
      <c r="K1470" s="156"/>
      <c r="L1470" s="156"/>
      <c r="M1470" s="156"/>
      <c r="N1470" s="156"/>
      <c r="O1470" s="156"/>
      <c r="P1470" s="156"/>
    </row>
    <row r="1471">
      <c r="A1471" s="327"/>
      <c r="B1471" s="140"/>
      <c r="C1471" s="140"/>
      <c r="D1471" s="140"/>
      <c r="E1471" s="140"/>
      <c r="F1471" s="140"/>
      <c r="G1471" s="140"/>
      <c r="H1471" s="140"/>
      <c r="I1471" s="156"/>
      <c r="J1471" s="156"/>
      <c r="K1471" s="156"/>
      <c r="L1471" s="156"/>
      <c r="M1471" s="156"/>
      <c r="N1471" s="156"/>
      <c r="O1471" s="156"/>
      <c r="P1471" s="156"/>
    </row>
    <row r="1472">
      <c r="A1472" s="327"/>
      <c r="B1472" s="140"/>
      <c r="C1472" s="140"/>
      <c r="D1472" s="140"/>
      <c r="E1472" s="140"/>
      <c r="F1472" s="140"/>
      <c r="G1472" s="140"/>
      <c r="H1472" s="140"/>
      <c r="I1472" s="156"/>
      <c r="J1472" s="156"/>
      <c r="K1472" s="156"/>
      <c r="L1472" s="156"/>
      <c r="M1472" s="156"/>
      <c r="N1472" s="156"/>
      <c r="O1472" s="156"/>
      <c r="P1472" s="156"/>
    </row>
    <row r="1473">
      <c r="A1473" s="327"/>
      <c r="B1473" s="140"/>
      <c r="C1473" s="140"/>
      <c r="D1473" s="140"/>
      <c r="E1473" s="140"/>
      <c r="F1473" s="140"/>
      <c r="G1473" s="140"/>
      <c r="H1473" s="140"/>
      <c r="I1473" s="156"/>
      <c r="J1473" s="156"/>
      <c r="K1473" s="156"/>
      <c r="L1473" s="156"/>
      <c r="M1473" s="156"/>
      <c r="N1473" s="156"/>
      <c r="O1473" s="156"/>
      <c r="P1473" s="156"/>
    </row>
    <row r="1474">
      <c r="A1474" s="327"/>
      <c r="B1474" s="140"/>
      <c r="C1474" s="140"/>
      <c r="D1474" s="140"/>
      <c r="E1474" s="140"/>
      <c r="F1474" s="140"/>
      <c r="G1474" s="140"/>
      <c r="H1474" s="140"/>
      <c r="I1474" s="156"/>
      <c r="J1474" s="156"/>
      <c r="K1474" s="156"/>
      <c r="L1474" s="156"/>
      <c r="M1474" s="156"/>
      <c r="N1474" s="156"/>
      <c r="O1474" s="156"/>
      <c r="P1474" s="156"/>
    </row>
    <row r="1475">
      <c r="A1475" s="327"/>
      <c r="B1475" s="140"/>
      <c r="C1475" s="140"/>
      <c r="D1475" s="140"/>
      <c r="E1475" s="140"/>
      <c r="F1475" s="140"/>
      <c r="G1475" s="140"/>
      <c r="H1475" s="140"/>
      <c r="I1475" s="156"/>
      <c r="J1475" s="156"/>
      <c r="K1475" s="156"/>
      <c r="L1475" s="156"/>
      <c r="M1475" s="156"/>
      <c r="N1475" s="156"/>
      <c r="O1475" s="156"/>
      <c r="P1475" s="156"/>
    </row>
    <row r="1476">
      <c r="A1476" s="327"/>
      <c r="B1476" s="140"/>
      <c r="C1476" s="140"/>
      <c r="D1476" s="140"/>
      <c r="E1476" s="140"/>
      <c r="F1476" s="140"/>
      <c r="G1476" s="140"/>
      <c r="H1476" s="140"/>
      <c r="I1476" s="156"/>
      <c r="J1476" s="156"/>
      <c r="K1476" s="156"/>
      <c r="L1476" s="156"/>
      <c r="M1476" s="156"/>
      <c r="N1476" s="156"/>
      <c r="O1476" s="156"/>
      <c r="P1476" s="156"/>
    </row>
    <row r="1477">
      <c r="A1477" s="327"/>
      <c r="B1477" s="140"/>
      <c r="C1477" s="140"/>
      <c r="D1477" s="140"/>
      <c r="E1477" s="140"/>
      <c r="F1477" s="140"/>
      <c r="G1477" s="140"/>
      <c r="H1477" s="140"/>
      <c r="I1477" s="156"/>
      <c r="J1477" s="156"/>
      <c r="K1477" s="156"/>
      <c r="L1477" s="156"/>
      <c r="M1477" s="156"/>
      <c r="N1477" s="156"/>
      <c r="O1477" s="156"/>
      <c r="P1477" s="156"/>
    </row>
    <row r="1478">
      <c r="A1478" s="327"/>
      <c r="B1478" s="140"/>
      <c r="C1478" s="140"/>
      <c r="D1478" s="140"/>
      <c r="E1478" s="140"/>
      <c r="F1478" s="140"/>
      <c r="G1478" s="140"/>
      <c r="H1478" s="140"/>
      <c r="I1478" s="156"/>
      <c r="J1478" s="156"/>
      <c r="K1478" s="156"/>
      <c r="L1478" s="156"/>
      <c r="M1478" s="156"/>
      <c r="N1478" s="156"/>
      <c r="O1478" s="156"/>
      <c r="P1478" s="156"/>
    </row>
    <row r="1479">
      <c r="A1479" s="327"/>
      <c r="B1479" s="140"/>
      <c r="C1479" s="140"/>
      <c r="D1479" s="140"/>
      <c r="E1479" s="140"/>
      <c r="F1479" s="140"/>
      <c r="G1479" s="140"/>
      <c r="H1479" s="140"/>
      <c r="I1479" s="156"/>
      <c r="J1479" s="156"/>
      <c r="K1479" s="156"/>
      <c r="L1479" s="156"/>
      <c r="M1479" s="156"/>
      <c r="N1479" s="156"/>
      <c r="O1479" s="156"/>
      <c r="P1479" s="156"/>
    </row>
    <row r="1480">
      <c r="A1480" s="327"/>
      <c r="B1480" s="140"/>
      <c r="C1480" s="140"/>
      <c r="D1480" s="140"/>
      <c r="E1480" s="140"/>
      <c r="F1480" s="140"/>
      <c r="G1480" s="140"/>
      <c r="H1480" s="140"/>
      <c r="I1480" s="156"/>
      <c r="J1480" s="156"/>
      <c r="K1480" s="156"/>
      <c r="L1480" s="156"/>
      <c r="M1480" s="156"/>
      <c r="N1480" s="156"/>
      <c r="O1480" s="156"/>
      <c r="P1480" s="156"/>
    </row>
    <row r="1481">
      <c r="A1481" s="327"/>
      <c r="B1481" s="140"/>
      <c r="C1481" s="140"/>
      <c r="D1481" s="140"/>
      <c r="E1481" s="140"/>
      <c r="F1481" s="140"/>
      <c r="G1481" s="140"/>
      <c r="H1481" s="140"/>
      <c r="I1481" s="156"/>
      <c r="J1481" s="156"/>
      <c r="K1481" s="156"/>
      <c r="L1481" s="156"/>
      <c r="M1481" s="156"/>
      <c r="N1481" s="156"/>
      <c r="O1481" s="156"/>
      <c r="P1481" s="156"/>
    </row>
    <row r="1482">
      <c r="A1482" s="327"/>
      <c r="B1482" s="140"/>
      <c r="C1482" s="140"/>
      <c r="D1482" s="140"/>
      <c r="E1482" s="140"/>
      <c r="F1482" s="140"/>
      <c r="G1482" s="140"/>
      <c r="H1482" s="140"/>
      <c r="I1482" s="156"/>
      <c r="J1482" s="156"/>
      <c r="K1482" s="156"/>
      <c r="L1482" s="156"/>
      <c r="M1482" s="156"/>
      <c r="N1482" s="156"/>
      <c r="O1482" s="156"/>
      <c r="P1482" s="156"/>
    </row>
    <row r="1483">
      <c r="A1483" s="327"/>
      <c r="B1483" s="140"/>
      <c r="C1483" s="140"/>
      <c r="D1483" s="140"/>
      <c r="E1483" s="140"/>
      <c r="F1483" s="140"/>
      <c r="G1483" s="140"/>
      <c r="H1483" s="140"/>
      <c r="I1483" s="156"/>
      <c r="J1483" s="156"/>
      <c r="K1483" s="156"/>
      <c r="L1483" s="156"/>
      <c r="M1483" s="156"/>
      <c r="N1483" s="156"/>
      <c r="O1483" s="156"/>
      <c r="P1483" s="156"/>
    </row>
    <row r="1484">
      <c r="A1484" s="327"/>
      <c r="B1484" s="140"/>
      <c r="C1484" s="140"/>
      <c r="D1484" s="140"/>
      <c r="E1484" s="140"/>
      <c r="F1484" s="140"/>
      <c r="G1484" s="140"/>
      <c r="H1484" s="140"/>
      <c r="I1484" s="156"/>
      <c r="J1484" s="156"/>
      <c r="K1484" s="156"/>
      <c r="L1484" s="156"/>
      <c r="M1484" s="156"/>
      <c r="N1484" s="156"/>
      <c r="O1484" s="156"/>
      <c r="P1484" s="156"/>
    </row>
    <row r="1485">
      <c r="A1485" s="327"/>
      <c r="B1485" s="140"/>
      <c r="C1485" s="140"/>
      <c r="D1485" s="140"/>
      <c r="E1485" s="140"/>
      <c r="F1485" s="140"/>
      <c r="G1485" s="140"/>
      <c r="H1485" s="140"/>
      <c r="I1485" s="156"/>
      <c r="J1485" s="156"/>
      <c r="K1485" s="156"/>
      <c r="L1485" s="156"/>
      <c r="M1485" s="156"/>
      <c r="N1485" s="156"/>
      <c r="O1485" s="156"/>
      <c r="P1485" s="156"/>
    </row>
    <row r="1486">
      <c r="A1486" s="327"/>
      <c r="B1486" s="140"/>
      <c r="C1486" s="140"/>
      <c r="D1486" s="140"/>
      <c r="E1486" s="140"/>
      <c r="F1486" s="140"/>
      <c r="G1486" s="140"/>
      <c r="H1486" s="140"/>
      <c r="I1486" s="156"/>
      <c r="J1486" s="156"/>
      <c r="K1486" s="156"/>
      <c r="L1486" s="156"/>
      <c r="M1486" s="156"/>
      <c r="N1486" s="156"/>
      <c r="O1486" s="156"/>
      <c r="P1486" s="156"/>
    </row>
    <row r="1487">
      <c r="A1487" s="327"/>
      <c r="B1487" s="140"/>
      <c r="C1487" s="140"/>
      <c r="D1487" s="140"/>
      <c r="E1487" s="140"/>
      <c r="F1487" s="140"/>
      <c r="G1487" s="140"/>
      <c r="H1487" s="140"/>
      <c r="I1487" s="156"/>
      <c r="J1487" s="156"/>
      <c r="K1487" s="156"/>
      <c r="L1487" s="156"/>
      <c r="M1487" s="156"/>
      <c r="N1487" s="156"/>
      <c r="O1487" s="156"/>
      <c r="P1487" s="156"/>
    </row>
    <row r="1488">
      <c r="A1488" s="327"/>
      <c r="B1488" s="140"/>
      <c r="C1488" s="140"/>
      <c r="D1488" s="140"/>
      <c r="E1488" s="140"/>
      <c r="F1488" s="140"/>
      <c r="G1488" s="140"/>
      <c r="H1488" s="140"/>
      <c r="I1488" s="156"/>
      <c r="J1488" s="156"/>
      <c r="K1488" s="156"/>
      <c r="L1488" s="156"/>
      <c r="M1488" s="156"/>
      <c r="N1488" s="156"/>
      <c r="O1488" s="156"/>
      <c r="P1488" s="156"/>
    </row>
    <row r="1489">
      <c r="A1489" s="327"/>
      <c r="B1489" s="140"/>
      <c r="C1489" s="140"/>
      <c r="D1489" s="140"/>
      <c r="E1489" s="140"/>
      <c r="F1489" s="140"/>
      <c r="G1489" s="140"/>
      <c r="H1489" s="140"/>
      <c r="I1489" s="156"/>
      <c r="J1489" s="156"/>
      <c r="K1489" s="156"/>
      <c r="L1489" s="156"/>
      <c r="M1489" s="156"/>
      <c r="N1489" s="156"/>
      <c r="O1489" s="156"/>
      <c r="P1489" s="156"/>
    </row>
    <row r="1490">
      <c r="A1490" s="327"/>
      <c r="B1490" s="140"/>
      <c r="C1490" s="140"/>
      <c r="D1490" s="140"/>
      <c r="E1490" s="140"/>
      <c r="F1490" s="140"/>
      <c r="G1490" s="140"/>
      <c r="H1490" s="140"/>
      <c r="I1490" s="156"/>
      <c r="J1490" s="156"/>
      <c r="K1490" s="156"/>
      <c r="L1490" s="156"/>
      <c r="M1490" s="156"/>
      <c r="N1490" s="156"/>
      <c r="O1490" s="156"/>
      <c r="P1490" s="156"/>
    </row>
    <row r="1491">
      <c r="A1491" s="327"/>
      <c r="B1491" s="140"/>
      <c r="C1491" s="140"/>
      <c r="D1491" s="140"/>
      <c r="E1491" s="140"/>
      <c r="F1491" s="140"/>
      <c r="G1491" s="140"/>
      <c r="H1491" s="140"/>
      <c r="I1491" s="156"/>
      <c r="J1491" s="156"/>
      <c r="K1491" s="156"/>
      <c r="L1491" s="156"/>
      <c r="M1491" s="156"/>
      <c r="N1491" s="156"/>
      <c r="O1491" s="156"/>
      <c r="P1491" s="156"/>
    </row>
    <row r="1492">
      <c r="A1492" s="327"/>
      <c r="B1492" s="140"/>
      <c r="C1492" s="140"/>
      <c r="D1492" s="140"/>
      <c r="E1492" s="140"/>
      <c r="F1492" s="140"/>
      <c r="G1492" s="140"/>
      <c r="H1492" s="140"/>
      <c r="I1492" s="156"/>
      <c r="J1492" s="156"/>
      <c r="K1492" s="156"/>
      <c r="L1492" s="156"/>
      <c r="M1492" s="156"/>
      <c r="N1492" s="156"/>
      <c r="O1492" s="156"/>
      <c r="P1492" s="156"/>
    </row>
    <row r="1493">
      <c r="A1493" s="327"/>
      <c r="B1493" s="140"/>
      <c r="C1493" s="140"/>
      <c r="D1493" s="140"/>
      <c r="E1493" s="140"/>
      <c r="F1493" s="140"/>
      <c r="G1493" s="140"/>
      <c r="H1493" s="140"/>
      <c r="I1493" s="156"/>
      <c r="J1493" s="156"/>
      <c r="K1493" s="156"/>
      <c r="L1493" s="156"/>
      <c r="M1493" s="156"/>
      <c r="N1493" s="156"/>
      <c r="O1493" s="156"/>
      <c r="P1493" s="156"/>
    </row>
    <row r="1494">
      <c r="A1494" s="327"/>
      <c r="B1494" s="140"/>
      <c r="C1494" s="140"/>
      <c r="D1494" s="140"/>
      <c r="E1494" s="140"/>
      <c r="F1494" s="140"/>
      <c r="G1494" s="140"/>
      <c r="H1494" s="140"/>
      <c r="I1494" s="156"/>
      <c r="J1494" s="156"/>
      <c r="K1494" s="156"/>
      <c r="L1494" s="156"/>
      <c r="M1494" s="156"/>
      <c r="N1494" s="156"/>
      <c r="O1494" s="156"/>
      <c r="P1494" s="156"/>
    </row>
    <row r="1495">
      <c r="A1495" s="327"/>
      <c r="B1495" s="140"/>
      <c r="C1495" s="140"/>
      <c r="D1495" s="140"/>
      <c r="E1495" s="140"/>
      <c r="F1495" s="140"/>
      <c r="G1495" s="140"/>
      <c r="H1495" s="140"/>
      <c r="I1495" s="156"/>
      <c r="J1495" s="156"/>
      <c r="K1495" s="156"/>
      <c r="L1495" s="156"/>
      <c r="M1495" s="156"/>
      <c r="N1495" s="156"/>
      <c r="O1495" s="156"/>
      <c r="P1495" s="156"/>
    </row>
    <row r="1496">
      <c r="A1496" s="327"/>
      <c r="B1496" s="140"/>
      <c r="C1496" s="140"/>
      <c r="D1496" s="140"/>
      <c r="E1496" s="140"/>
      <c r="F1496" s="140"/>
      <c r="G1496" s="140"/>
      <c r="H1496" s="140"/>
      <c r="I1496" s="156"/>
      <c r="J1496" s="156"/>
      <c r="K1496" s="156"/>
      <c r="L1496" s="156"/>
      <c r="M1496" s="156"/>
      <c r="N1496" s="156"/>
      <c r="O1496" s="156"/>
      <c r="P1496" s="156"/>
    </row>
    <row r="1497">
      <c r="A1497" s="327"/>
      <c r="B1497" s="140"/>
      <c r="C1497" s="140"/>
      <c r="D1497" s="140"/>
      <c r="E1497" s="140"/>
      <c r="F1497" s="140"/>
      <c r="G1497" s="140"/>
      <c r="H1497" s="140"/>
      <c r="I1497" s="156"/>
      <c r="J1497" s="156"/>
      <c r="K1497" s="156"/>
      <c r="L1497" s="156"/>
      <c r="M1497" s="156"/>
      <c r="N1497" s="156"/>
      <c r="O1497" s="156"/>
      <c r="P1497" s="156"/>
    </row>
    <row r="1498">
      <c r="A1498" s="327"/>
      <c r="B1498" s="140"/>
      <c r="C1498" s="140"/>
      <c r="D1498" s="140"/>
      <c r="E1498" s="140"/>
      <c r="F1498" s="140"/>
      <c r="G1498" s="140"/>
      <c r="H1498" s="140"/>
      <c r="I1498" s="156"/>
      <c r="J1498" s="156"/>
      <c r="K1498" s="156"/>
      <c r="L1498" s="156"/>
      <c r="M1498" s="156"/>
      <c r="N1498" s="156"/>
      <c r="O1498" s="156"/>
      <c r="P1498" s="156"/>
    </row>
    <row r="1499">
      <c r="A1499" s="327"/>
      <c r="B1499" s="140"/>
      <c r="C1499" s="140"/>
      <c r="D1499" s="140"/>
      <c r="E1499" s="140"/>
      <c r="F1499" s="140"/>
      <c r="G1499" s="140"/>
      <c r="H1499" s="140"/>
      <c r="I1499" s="156"/>
      <c r="J1499" s="156"/>
      <c r="K1499" s="156"/>
      <c r="L1499" s="156"/>
      <c r="M1499" s="156"/>
      <c r="N1499" s="156"/>
      <c r="O1499" s="156"/>
      <c r="P1499" s="156"/>
    </row>
    <row r="1500">
      <c r="A1500" s="327"/>
      <c r="B1500" s="140"/>
      <c r="C1500" s="140"/>
      <c r="D1500" s="140"/>
      <c r="E1500" s="140"/>
      <c r="F1500" s="140"/>
      <c r="G1500" s="140"/>
      <c r="H1500" s="140"/>
      <c r="I1500" s="156"/>
      <c r="J1500" s="156"/>
      <c r="K1500" s="156"/>
      <c r="L1500" s="156"/>
      <c r="M1500" s="156"/>
      <c r="N1500" s="156"/>
      <c r="O1500" s="156"/>
      <c r="P1500" s="156"/>
    </row>
    <row r="1501">
      <c r="A1501" s="327"/>
      <c r="B1501" s="140"/>
      <c r="C1501" s="140"/>
      <c r="D1501" s="140"/>
      <c r="E1501" s="140"/>
      <c r="F1501" s="140"/>
      <c r="G1501" s="140"/>
      <c r="H1501" s="140"/>
      <c r="I1501" s="156"/>
      <c r="J1501" s="156"/>
      <c r="K1501" s="156"/>
      <c r="L1501" s="156"/>
      <c r="M1501" s="156"/>
      <c r="N1501" s="156"/>
      <c r="O1501" s="156"/>
      <c r="P1501" s="156"/>
    </row>
    <row r="1502">
      <c r="A1502" s="327"/>
      <c r="B1502" s="140"/>
      <c r="C1502" s="140"/>
      <c r="D1502" s="140"/>
      <c r="E1502" s="140"/>
      <c r="F1502" s="140"/>
      <c r="G1502" s="140"/>
      <c r="H1502" s="140"/>
      <c r="I1502" s="156"/>
      <c r="J1502" s="156"/>
      <c r="K1502" s="156"/>
      <c r="L1502" s="156"/>
      <c r="M1502" s="156"/>
      <c r="N1502" s="156"/>
      <c r="O1502" s="156"/>
      <c r="P1502" s="156"/>
    </row>
    <row r="1503">
      <c r="A1503" s="327"/>
      <c r="B1503" s="140"/>
      <c r="C1503" s="140"/>
      <c r="D1503" s="140"/>
      <c r="E1503" s="140"/>
      <c r="F1503" s="140"/>
      <c r="G1503" s="140"/>
      <c r="H1503" s="140"/>
      <c r="I1503" s="156"/>
      <c r="J1503" s="156"/>
      <c r="K1503" s="156"/>
      <c r="L1503" s="156"/>
      <c r="M1503" s="156"/>
      <c r="N1503" s="156"/>
      <c r="O1503" s="156"/>
      <c r="P1503" s="156"/>
    </row>
    <row r="1504">
      <c r="A1504" s="327"/>
      <c r="B1504" s="140"/>
      <c r="C1504" s="140"/>
      <c r="D1504" s="140"/>
      <c r="E1504" s="140"/>
      <c r="F1504" s="140"/>
      <c r="G1504" s="140"/>
      <c r="H1504" s="140"/>
      <c r="I1504" s="156"/>
      <c r="J1504" s="156"/>
      <c r="K1504" s="156"/>
      <c r="L1504" s="156"/>
      <c r="M1504" s="156"/>
      <c r="N1504" s="156"/>
      <c r="O1504" s="156"/>
      <c r="P1504" s="156"/>
    </row>
    <row r="1505">
      <c r="A1505" s="327"/>
      <c r="B1505" s="140"/>
      <c r="C1505" s="140"/>
      <c r="D1505" s="140"/>
      <c r="E1505" s="140"/>
      <c r="F1505" s="140"/>
      <c r="G1505" s="140"/>
      <c r="H1505" s="140"/>
      <c r="I1505" s="156"/>
      <c r="J1505" s="156"/>
      <c r="K1505" s="156"/>
      <c r="L1505" s="156"/>
      <c r="M1505" s="156"/>
      <c r="N1505" s="156"/>
      <c r="O1505" s="156"/>
      <c r="P1505" s="156"/>
    </row>
    <row r="1506">
      <c r="A1506" s="327"/>
      <c r="B1506" s="140"/>
      <c r="C1506" s="140"/>
      <c r="D1506" s="140"/>
      <c r="E1506" s="140"/>
      <c r="F1506" s="140"/>
      <c r="G1506" s="140"/>
      <c r="H1506" s="140"/>
      <c r="I1506" s="156"/>
      <c r="J1506" s="156"/>
      <c r="K1506" s="156"/>
      <c r="L1506" s="156"/>
      <c r="M1506" s="156"/>
      <c r="N1506" s="156"/>
      <c r="O1506" s="156"/>
      <c r="P1506" s="156"/>
    </row>
    <row r="1507">
      <c r="A1507" s="327"/>
      <c r="B1507" s="140"/>
      <c r="C1507" s="140"/>
      <c r="D1507" s="140"/>
      <c r="E1507" s="140"/>
      <c r="F1507" s="140"/>
      <c r="G1507" s="140"/>
      <c r="H1507" s="140"/>
      <c r="I1507" s="156"/>
      <c r="J1507" s="156"/>
      <c r="K1507" s="156"/>
      <c r="L1507" s="156"/>
      <c r="M1507" s="156"/>
      <c r="N1507" s="156"/>
      <c r="O1507" s="156"/>
      <c r="P1507" s="156"/>
    </row>
    <row r="1508">
      <c r="A1508" s="327"/>
      <c r="B1508" s="140"/>
      <c r="C1508" s="140"/>
      <c r="D1508" s="140"/>
      <c r="E1508" s="140"/>
      <c r="F1508" s="140"/>
      <c r="G1508" s="140"/>
      <c r="H1508" s="140"/>
      <c r="I1508" s="156"/>
      <c r="J1508" s="156"/>
      <c r="K1508" s="156"/>
      <c r="L1508" s="156"/>
      <c r="M1508" s="156"/>
      <c r="N1508" s="156"/>
      <c r="O1508" s="156"/>
      <c r="P1508" s="156"/>
    </row>
    <row r="1509">
      <c r="A1509" s="327"/>
      <c r="B1509" s="140"/>
      <c r="C1509" s="140"/>
      <c r="D1509" s="140"/>
      <c r="E1509" s="140"/>
      <c r="F1509" s="140"/>
      <c r="G1509" s="140"/>
      <c r="H1509" s="140"/>
      <c r="I1509" s="156"/>
      <c r="J1509" s="156"/>
      <c r="K1509" s="156"/>
      <c r="L1509" s="156"/>
      <c r="M1509" s="156"/>
      <c r="N1509" s="156"/>
      <c r="O1509" s="156"/>
      <c r="P1509" s="156"/>
    </row>
    <row r="1510">
      <c r="A1510" s="327"/>
      <c r="B1510" s="140"/>
      <c r="C1510" s="140"/>
      <c r="D1510" s="140"/>
      <c r="E1510" s="140"/>
      <c r="F1510" s="140"/>
      <c r="G1510" s="140"/>
      <c r="H1510" s="140"/>
      <c r="I1510" s="156"/>
      <c r="J1510" s="156"/>
      <c r="K1510" s="156"/>
      <c r="L1510" s="156"/>
      <c r="M1510" s="156"/>
      <c r="N1510" s="156"/>
      <c r="O1510" s="156"/>
      <c r="P1510" s="156"/>
    </row>
    <row r="1511">
      <c r="A1511" s="327"/>
      <c r="B1511" s="140"/>
      <c r="C1511" s="140"/>
      <c r="D1511" s="140"/>
      <c r="E1511" s="140"/>
      <c r="F1511" s="140"/>
      <c r="G1511" s="140"/>
      <c r="H1511" s="140"/>
      <c r="I1511" s="156"/>
      <c r="J1511" s="156"/>
      <c r="K1511" s="156"/>
      <c r="L1511" s="156"/>
      <c r="M1511" s="156"/>
      <c r="N1511" s="156"/>
      <c r="O1511" s="156"/>
      <c r="P1511" s="156"/>
    </row>
    <row r="1512">
      <c r="A1512" s="327"/>
      <c r="B1512" s="140"/>
      <c r="C1512" s="140"/>
      <c r="D1512" s="140"/>
      <c r="E1512" s="140"/>
      <c r="F1512" s="140"/>
      <c r="G1512" s="140"/>
      <c r="H1512" s="140"/>
      <c r="I1512" s="156"/>
      <c r="J1512" s="156"/>
      <c r="K1512" s="156"/>
      <c r="L1512" s="156"/>
      <c r="M1512" s="156"/>
      <c r="N1512" s="156"/>
      <c r="O1512" s="156"/>
      <c r="P1512" s="156"/>
    </row>
    <row r="1513">
      <c r="A1513" s="327"/>
      <c r="B1513" s="140"/>
      <c r="C1513" s="140"/>
      <c r="D1513" s="140"/>
      <c r="E1513" s="140"/>
      <c r="F1513" s="140"/>
      <c r="G1513" s="140"/>
      <c r="H1513" s="140"/>
      <c r="I1513" s="156"/>
      <c r="J1513" s="156"/>
      <c r="K1513" s="156"/>
      <c r="L1513" s="156"/>
      <c r="M1513" s="156"/>
      <c r="N1513" s="156"/>
      <c r="O1513" s="156"/>
      <c r="P1513" s="156"/>
    </row>
    <row r="1514">
      <c r="A1514" s="327"/>
      <c r="B1514" s="140"/>
      <c r="C1514" s="140"/>
      <c r="D1514" s="140"/>
      <c r="E1514" s="140"/>
      <c r="F1514" s="140"/>
      <c r="G1514" s="140"/>
      <c r="H1514" s="140"/>
      <c r="I1514" s="156"/>
      <c r="J1514" s="156"/>
      <c r="K1514" s="156"/>
      <c r="L1514" s="156"/>
      <c r="M1514" s="156"/>
      <c r="N1514" s="156"/>
      <c r="O1514" s="156"/>
      <c r="P1514" s="156"/>
    </row>
    <row r="1515">
      <c r="A1515" s="327"/>
      <c r="B1515" s="140"/>
      <c r="C1515" s="140"/>
      <c r="D1515" s="140"/>
      <c r="E1515" s="140"/>
      <c r="F1515" s="140"/>
      <c r="G1515" s="140"/>
      <c r="H1515" s="140"/>
      <c r="I1515" s="156"/>
      <c r="J1515" s="156"/>
      <c r="K1515" s="156"/>
      <c r="L1515" s="156"/>
      <c r="M1515" s="156"/>
      <c r="N1515" s="156"/>
      <c r="O1515" s="156"/>
      <c r="P1515" s="156"/>
    </row>
    <row r="1516">
      <c r="A1516" s="327"/>
      <c r="B1516" s="140"/>
      <c r="C1516" s="140"/>
      <c r="D1516" s="140"/>
      <c r="E1516" s="140"/>
      <c r="F1516" s="140"/>
      <c r="G1516" s="140"/>
      <c r="H1516" s="140"/>
      <c r="I1516" s="156"/>
      <c r="J1516" s="156"/>
      <c r="K1516" s="156"/>
      <c r="L1516" s="156"/>
      <c r="M1516" s="156"/>
      <c r="N1516" s="156"/>
      <c r="O1516" s="156"/>
      <c r="P1516" s="156"/>
    </row>
    <row r="1517">
      <c r="A1517" s="327"/>
      <c r="B1517" s="140"/>
      <c r="C1517" s="140"/>
      <c r="D1517" s="140"/>
      <c r="E1517" s="140"/>
      <c r="F1517" s="140"/>
      <c r="G1517" s="140"/>
      <c r="H1517" s="140"/>
      <c r="I1517" s="156"/>
      <c r="J1517" s="156"/>
      <c r="K1517" s="156"/>
      <c r="L1517" s="156"/>
      <c r="M1517" s="156"/>
      <c r="N1517" s="156"/>
      <c r="O1517" s="156"/>
      <c r="P1517" s="156"/>
    </row>
    <row r="1518">
      <c r="A1518" s="327"/>
      <c r="B1518" s="140"/>
      <c r="C1518" s="140"/>
      <c r="D1518" s="140"/>
      <c r="E1518" s="140"/>
      <c r="F1518" s="140"/>
      <c r="G1518" s="140"/>
      <c r="H1518" s="140"/>
      <c r="I1518" s="156"/>
      <c r="J1518" s="156"/>
      <c r="K1518" s="156"/>
      <c r="L1518" s="156"/>
      <c r="M1518" s="156"/>
      <c r="N1518" s="156"/>
      <c r="O1518" s="156"/>
      <c r="P1518" s="156"/>
    </row>
    <row r="1519">
      <c r="A1519" s="327"/>
      <c r="B1519" s="140"/>
      <c r="C1519" s="140"/>
      <c r="D1519" s="140"/>
      <c r="E1519" s="140"/>
      <c r="F1519" s="140"/>
      <c r="G1519" s="140"/>
      <c r="H1519" s="140"/>
      <c r="I1519" s="156"/>
      <c r="J1519" s="156"/>
      <c r="K1519" s="156"/>
      <c r="L1519" s="156"/>
      <c r="M1519" s="156"/>
      <c r="N1519" s="156"/>
      <c r="O1519" s="156"/>
      <c r="P1519" s="156"/>
    </row>
    <row r="1520">
      <c r="A1520" s="327"/>
      <c r="B1520" s="140"/>
      <c r="C1520" s="140"/>
      <c r="D1520" s="140"/>
      <c r="E1520" s="140"/>
      <c r="F1520" s="140"/>
      <c r="G1520" s="140"/>
      <c r="H1520" s="140"/>
      <c r="I1520" s="156"/>
      <c r="J1520" s="156"/>
      <c r="K1520" s="156"/>
      <c r="L1520" s="156"/>
      <c r="M1520" s="156"/>
      <c r="N1520" s="156"/>
      <c r="O1520" s="156"/>
      <c r="P1520" s="156"/>
    </row>
    <row r="1521">
      <c r="A1521" s="327"/>
      <c r="B1521" s="140"/>
      <c r="C1521" s="140"/>
      <c r="D1521" s="140"/>
      <c r="E1521" s="140"/>
      <c r="F1521" s="140"/>
      <c r="G1521" s="140"/>
      <c r="H1521" s="140"/>
      <c r="I1521" s="156"/>
      <c r="J1521" s="156"/>
      <c r="K1521" s="156"/>
      <c r="L1521" s="156"/>
      <c r="M1521" s="156"/>
      <c r="N1521" s="156"/>
      <c r="O1521" s="156"/>
      <c r="P1521" s="156"/>
    </row>
    <row r="1522">
      <c r="A1522" s="327"/>
      <c r="B1522" s="140"/>
      <c r="C1522" s="140"/>
      <c r="D1522" s="140"/>
      <c r="E1522" s="140"/>
      <c r="F1522" s="140"/>
      <c r="G1522" s="140"/>
      <c r="H1522" s="140"/>
      <c r="I1522" s="156"/>
      <c r="J1522" s="156"/>
      <c r="K1522" s="156"/>
      <c r="L1522" s="156"/>
      <c r="M1522" s="156"/>
      <c r="N1522" s="156"/>
      <c r="O1522" s="156"/>
      <c r="P1522" s="156"/>
    </row>
    <row r="1523">
      <c r="A1523" s="327"/>
      <c r="B1523" s="140"/>
      <c r="C1523" s="140"/>
      <c r="D1523" s="140"/>
      <c r="E1523" s="140"/>
      <c r="F1523" s="140"/>
      <c r="G1523" s="140"/>
      <c r="H1523" s="140"/>
      <c r="I1523" s="156"/>
      <c r="J1523" s="156"/>
      <c r="K1523" s="156"/>
      <c r="L1523" s="156"/>
      <c r="M1523" s="156"/>
      <c r="N1523" s="156"/>
      <c r="O1523" s="156"/>
      <c r="P1523" s="156"/>
    </row>
    <row r="1524">
      <c r="A1524" s="327"/>
      <c r="B1524" s="140"/>
      <c r="C1524" s="140"/>
      <c r="D1524" s="140"/>
      <c r="E1524" s="140"/>
      <c r="F1524" s="140"/>
      <c r="G1524" s="140"/>
      <c r="H1524" s="140"/>
      <c r="I1524" s="156"/>
      <c r="J1524" s="156"/>
      <c r="K1524" s="156"/>
      <c r="L1524" s="156"/>
      <c r="M1524" s="156"/>
      <c r="N1524" s="156"/>
      <c r="O1524" s="156"/>
      <c r="P1524" s="156"/>
    </row>
    <row r="1525">
      <c r="A1525" s="327"/>
      <c r="B1525" s="140"/>
      <c r="C1525" s="140"/>
      <c r="D1525" s="140"/>
      <c r="E1525" s="140"/>
      <c r="F1525" s="140"/>
      <c r="G1525" s="140"/>
      <c r="H1525" s="140"/>
      <c r="I1525" s="156"/>
      <c r="J1525" s="156"/>
      <c r="K1525" s="156"/>
      <c r="L1525" s="156"/>
      <c r="M1525" s="156"/>
      <c r="N1525" s="156"/>
      <c r="O1525" s="156"/>
      <c r="P1525" s="156"/>
    </row>
    <row r="1526">
      <c r="A1526" s="327"/>
      <c r="B1526" s="140"/>
      <c r="C1526" s="140"/>
      <c r="D1526" s="140"/>
      <c r="E1526" s="140"/>
      <c r="F1526" s="140"/>
      <c r="G1526" s="140"/>
      <c r="H1526" s="140"/>
      <c r="I1526" s="156"/>
      <c r="J1526" s="156"/>
      <c r="K1526" s="156"/>
      <c r="L1526" s="156"/>
      <c r="M1526" s="156"/>
      <c r="N1526" s="156"/>
      <c r="O1526" s="156"/>
      <c r="P1526" s="156"/>
    </row>
    <row r="1527">
      <c r="A1527" s="327"/>
      <c r="B1527" s="140"/>
      <c r="C1527" s="140"/>
      <c r="D1527" s="140"/>
      <c r="E1527" s="140"/>
      <c r="F1527" s="140"/>
      <c r="G1527" s="140"/>
      <c r="H1527" s="140"/>
      <c r="I1527" s="156"/>
      <c r="J1527" s="156"/>
      <c r="K1527" s="156"/>
      <c r="L1527" s="156"/>
      <c r="M1527" s="156"/>
      <c r="N1527" s="156"/>
      <c r="O1527" s="156"/>
      <c r="P1527" s="156"/>
    </row>
    <row r="1528">
      <c r="A1528" s="327"/>
      <c r="B1528" s="140"/>
      <c r="C1528" s="140"/>
      <c r="D1528" s="140"/>
      <c r="E1528" s="140"/>
      <c r="F1528" s="140"/>
      <c r="G1528" s="140"/>
      <c r="H1528" s="140"/>
      <c r="I1528" s="156"/>
      <c r="J1528" s="156"/>
      <c r="K1528" s="156"/>
      <c r="L1528" s="156"/>
      <c r="M1528" s="156"/>
      <c r="N1528" s="156"/>
      <c r="O1528" s="156"/>
      <c r="P1528" s="156"/>
    </row>
    <row r="1529">
      <c r="A1529" s="327"/>
      <c r="B1529" s="140"/>
      <c r="C1529" s="140"/>
      <c r="D1529" s="140"/>
      <c r="E1529" s="140"/>
      <c r="F1529" s="140"/>
      <c r="G1529" s="140"/>
      <c r="H1529" s="140"/>
      <c r="I1529" s="156"/>
      <c r="J1529" s="156"/>
      <c r="K1529" s="156"/>
      <c r="L1529" s="156"/>
      <c r="M1529" s="156"/>
      <c r="N1529" s="156"/>
      <c r="O1529" s="156"/>
      <c r="P1529" s="156"/>
    </row>
    <row r="1530">
      <c r="A1530" s="327"/>
      <c r="B1530" s="140"/>
      <c r="C1530" s="140"/>
      <c r="D1530" s="140"/>
      <c r="E1530" s="140"/>
      <c r="F1530" s="140"/>
      <c r="G1530" s="140"/>
      <c r="H1530" s="140"/>
      <c r="I1530" s="156"/>
      <c r="J1530" s="156"/>
      <c r="K1530" s="156"/>
      <c r="L1530" s="156"/>
      <c r="M1530" s="156"/>
      <c r="N1530" s="156"/>
      <c r="O1530" s="156"/>
      <c r="P1530" s="156"/>
    </row>
    <row r="1531">
      <c r="A1531" s="327"/>
      <c r="B1531" s="140"/>
      <c r="C1531" s="140"/>
      <c r="D1531" s="140"/>
      <c r="E1531" s="140"/>
      <c r="F1531" s="140"/>
      <c r="G1531" s="140"/>
      <c r="H1531" s="140"/>
      <c r="I1531" s="156"/>
      <c r="J1531" s="156"/>
      <c r="K1531" s="156"/>
      <c r="L1531" s="156"/>
      <c r="M1531" s="156"/>
      <c r="N1531" s="156"/>
      <c r="O1531" s="156"/>
      <c r="P1531" s="156"/>
    </row>
    <row r="1532">
      <c r="A1532" s="327"/>
      <c r="B1532" s="140"/>
      <c r="C1532" s="140"/>
      <c r="D1532" s="140"/>
      <c r="E1532" s="140"/>
      <c r="F1532" s="140"/>
      <c r="G1532" s="140"/>
      <c r="H1532" s="140"/>
      <c r="I1532" s="156"/>
      <c r="J1532" s="156"/>
      <c r="K1532" s="156"/>
      <c r="L1532" s="156"/>
      <c r="M1532" s="156"/>
      <c r="N1532" s="156"/>
      <c r="O1532" s="156"/>
      <c r="P1532" s="156"/>
    </row>
    <row r="1533">
      <c r="A1533" s="327"/>
      <c r="B1533" s="140"/>
      <c r="C1533" s="140"/>
      <c r="D1533" s="140"/>
      <c r="E1533" s="140"/>
      <c r="F1533" s="140"/>
      <c r="G1533" s="140"/>
      <c r="H1533" s="140"/>
      <c r="I1533" s="156"/>
      <c r="J1533" s="156"/>
      <c r="K1533" s="156"/>
      <c r="L1533" s="156"/>
      <c r="M1533" s="156"/>
      <c r="N1533" s="156"/>
      <c r="O1533" s="156"/>
      <c r="P1533" s="156"/>
    </row>
    <row r="1534">
      <c r="A1534" s="327"/>
      <c r="B1534" s="140"/>
      <c r="C1534" s="140"/>
      <c r="D1534" s="140"/>
      <c r="E1534" s="140"/>
      <c r="F1534" s="140"/>
      <c r="G1534" s="140"/>
      <c r="H1534" s="140"/>
      <c r="I1534" s="156"/>
      <c r="J1534" s="156"/>
      <c r="K1534" s="156"/>
      <c r="L1534" s="156"/>
      <c r="M1534" s="156"/>
      <c r="N1534" s="156"/>
      <c r="O1534" s="156"/>
      <c r="P1534" s="156"/>
    </row>
    <row r="1535">
      <c r="A1535" s="327"/>
      <c r="B1535" s="140"/>
      <c r="C1535" s="140"/>
      <c r="D1535" s="140"/>
      <c r="E1535" s="140"/>
      <c r="F1535" s="140"/>
      <c r="G1535" s="140"/>
      <c r="H1535" s="140"/>
      <c r="I1535" s="156"/>
      <c r="J1535" s="156"/>
      <c r="K1535" s="156"/>
      <c r="L1535" s="156"/>
      <c r="M1535" s="156"/>
      <c r="N1535" s="156"/>
      <c r="O1535" s="156"/>
      <c r="P1535" s="156"/>
    </row>
    <row r="1536">
      <c r="A1536" s="327"/>
      <c r="B1536" s="140"/>
      <c r="C1536" s="140"/>
      <c r="D1536" s="140"/>
      <c r="E1536" s="140"/>
      <c r="F1536" s="140"/>
      <c r="G1536" s="140"/>
      <c r="H1536" s="140"/>
      <c r="I1536" s="156"/>
      <c r="J1536" s="156"/>
      <c r="K1536" s="156"/>
      <c r="L1536" s="156"/>
      <c r="M1536" s="156"/>
      <c r="N1536" s="156"/>
      <c r="O1536" s="156"/>
      <c r="P1536" s="156"/>
    </row>
    <row r="1537">
      <c r="A1537" s="327"/>
      <c r="B1537" s="140"/>
      <c r="C1537" s="140"/>
      <c r="D1537" s="140"/>
      <c r="E1537" s="140"/>
      <c r="F1537" s="140"/>
      <c r="G1537" s="140"/>
      <c r="H1537" s="140"/>
      <c r="I1537" s="156"/>
      <c r="J1537" s="156"/>
      <c r="K1537" s="156"/>
      <c r="L1537" s="156"/>
      <c r="M1537" s="156"/>
      <c r="N1537" s="156"/>
      <c r="O1537" s="156"/>
      <c r="P1537" s="156"/>
    </row>
    <row r="1538">
      <c r="A1538" s="327"/>
      <c r="B1538" s="140"/>
      <c r="C1538" s="140"/>
      <c r="D1538" s="140"/>
      <c r="E1538" s="140"/>
      <c r="F1538" s="140"/>
      <c r="G1538" s="140"/>
      <c r="H1538" s="140"/>
      <c r="I1538" s="156"/>
      <c r="J1538" s="156"/>
      <c r="K1538" s="156"/>
      <c r="L1538" s="156"/>
      <c r="M1538" s="156"/>
      <c r="N1538" s="156"/>
      <c r="O1538" s="156"/>
      <c r="P1538" s="156"/>
    </row>
    <row r="1539">
      <c r="A1539" s="327"/>
      <c r="B1539" s="140"/>
      <c r="C1539" s="140"/>
      <c r="D1539" s="140"/>
      <c r="E1539" s="140"/>
      <c r="F1539" s="140"/>
      <c r="G1539" s="140"/>
      <c r="H1539" s="140"/>
      <c r="I1539" s="156"/>
      <c r="J1539" s="156"/>
      <c r="K1539" s="156"/>
      <c r="L1539" s="156"/>
      <c r="M1539" s="156"/>
      <c r="N1539" s="156"/>
      <c r="O1539" s="156"/>
      <c r="P1539" s="156"/>
    </row>
    <row r="1540">
      <c r="A1540" s="327"/>
      <c r="B1540" s="140"/>
      <c r="C1540" s="140"/>
      <c r="D1540" s="140"/>
      <c r="E1540" s="140"/>
      <c r="F1540" s="140"/>
      <c r="G1540" s="140"/>
      <c r="H1540" s="140"/>
      <c r="I1540" s="156"/>
      <c r="J1540" s="156"/>
      <c r="K1540" s="156"/>
      <c r="L1540" s="156"/>
      <c r="M1540" s="156"/>
      <c r="N1540" s="156"/>
      <c r="O1540" s="156"/>
      <c r="P1540" s="156"/>
    </row>
    <row r="1541">
      <c r="A1541" s="327"/>
      <c r="B1541" s="140"/>
      <c r="C1541" s="140"/>
      <c r="D1541" s="140"/>
      <c r="E1541" s="140"/>
      <c r="F1541" s="140"/>
      <c r="G1541" s="140"/>
      <c r="H1541" s="140"/>
      <c r="I1541" s="156"/>
      <c r="J1541" s="156"/>
      <c r="K1541" s="156"/>
      <c r="L1541" s="156"/>
      <c r="M1541" s="156"/>
      <c r="N1541" s="156"/>
      <c r="O1541" s="156"/>
      <c r="P1541" s="156"/>
    </row>
    <row r="1542">
      <c r="A1542" s="327"/>
      <c r="B1542" s="140"/>
      <c r="C1542" s="140"/>
      <c r="D1542" s="140"/>
      <c r="E1542" s="140"/>
      <c r="F1542" s="140"/>
      <c r="G1542" s="140"/>
      <c r="H1542" s="140"/>
      <c r="I1542" s="156"/>
      <c r="J1542" s="156"/>
      <c r="K1542" s="156"/>
      <c r="L1542" s="156"/>
      <c r="M1542" s="156"/>
      <c r="N1542" s="156"/>
      <c r="O1542" s="156"/>
      <c r="P1542" s="156"/>
    </row>
    <row r="1543">
      <c r="A1543" s="327"/>
      <c r="B1543" s="140"/>
      <c r="C1543" s="140"/>
      <c r="D1543" s="140"/>
      <c r="E1543" s="140"/>
      <c r="F1543" s="140"/>
      <c r="G1543" s="140"/>
      <c r="H1543" s="140"/>
      <c r="I1543" s="156"/>
      <c r="J1543" s="156"/>
      <c r="K1543" s="156"/>
      <c r="L1543" s="156"/>
      <c r="M1543" s="156"/>
      <c r="N1543" s="156"/>
      <c r="O1543" s="156"/>
      <c r="P1543" s="156"/>
    </row>
    <row r="1544">
      <c r="A1544" s="327"/>
      <c r="B1544" s="140"/>
      <c r="C1544" s="140"/>
      <c r="D1544" s="140"/>
      <c r="E1544" s="140"/>
      <c r="F1544" s="140"/>
      <c r="G1544" s="140"/>
      <c r="H1544" s="140"/>
      <c r="I1544" s="156"/>
      <c r="J1544" s="156"/>
      <c r="K1544" s="156"/>
      <c r="L1544" s="156"/>
      <c r="M1544" s="156"/>
      <c r="N1544" s="156"/>
      <c r="O1544" s="156"/>
      <c r="P1544" s="156"/>
    </row>
    <row r="1545">
      <c r="A1545" s="327"/>
      <c r="B1545" s="140"/>
      <c r="C1545" s="140"/>
      <c r="D1545" s="140"/>
      <c r="E1545" s="140"/>
      <c r="F1545" s="140"/>
      <c r="G1545" s="140"/>
      <c r="H1545" s="140"/>
      <c r="I1545" s="156"/>
      <c r="J1545" s="156"/>
      <c r="K1545" s="156"/>
      <c r="L1545" s="156"/>
      <c r="M1545" s="156"/>
      <c r="N1545" s="156"/>
      <c r="O1545" s="156"/>
      <c r="P1545" s="156"/>
    </row>
    <row r="1546">
      <c r="A1546" s="327"/>
      <c r="B1546" s="140"/>
      <c r="C1546" s="140"/>
      <c r="D1546" s="140"/>
      <c r="E1546" s="140"/>
      <c r="F1546" s="140"/>
      <c r="G1546" s="140"/>
      <c r="H1546" s="140"/>
      <c r="I1546" s="156"/>
      <c r="J1546" s="156"/>
      <c r="K1546" s="156"/>
      <c r="L1546" s="156"/>
      <c r="M1546" s="156"/>
      <c r="N1546" s="156"/>
      <c r="O1546" s="156"/>
      <c r="P1546" s="156"/>
    </row>
    <row r="1547">
      <c r="A1547" s="327"/>
      <c r="B1547" s="140"/>
      <c r="C1547" s="140"/>
      <c r="D1547" s="140"/>
      <c r="E1547" s="140"/>
      <c r="F1547" s="140"/>
      <c r="G1547" s="140"/>
      <c r="H1547" s="140"/>
      <c r="I1547" s="156"/>
      <c r="J1547" s="156"/>
      <c r="K1547" s="156"/>
      <c r="L1547" s="156"/>
      <c r="M1547" s="156"/>
      <c r="N1547" s="156"/>
      <c r="O1547" s="156"/>
      <c r="P1547" s="156"/>
    </row>
    <row r="1548">
      <c r="A1548" s="327"/>
      <c r="B1548" s="140"/>
      <c r="C1548" s="140"/>
      <c r="D1548" s="140"/>
      <c r="E1548" s="140"/>
      <c r="F1548" s="140"/>
      <c r="G1548" s="140"/>
      <c r="H1548" s="140"/>
      <c r="I1548" s="156"/>
      <c r="J1548" s="156"/>
      <c r="K1548" s="156"/>
      <c r="L1548" s="156"/>
      <c r="M1548" s="156"/>
      <c r="N1548" s="156"/>
      <c r="O1548" s="156"/>
      <c r="P1548" s="156"/>
    </row>
    <row r="1549">
      <c r="A1549" s="327"/>
      <c r="B1549" s="140"/>
      <c r="C1549" s="140"/>
      <c r="D1549" s="140"/>
      <c r="E1549" s="140"/>
      <c r="F1549" s="140"/>
      <c r="G1549" s="140"/>
      <c r="H1549" s="140"/>
      <c r="I1549" s="156"/>
      <c r="J1549" s="156"/>
      <c r="K1549" s="156"/>
      <c r="L1549" s="156"/>
      <c r="M1549" s="156"/>
      <c r="N1549" s="156"/>
      <c r="O1549" s="156"/>
      <c r="P1549" s="156"/>
    </row>
    <row r="1550">
      <c r="A1550" s="327"/>
      <c r="B1550" s="140"/>
      <c r="C1550" s="140"/>
      <c r="D1550" s="140"/>
      <c r="E1550" s="140"/>
      <c r="F1550" s="140"/>
      <c r="G1550" s="140"/>
      <c r="H1550" s="140"/>
      <c r="I1550" s="156"/>
      <c r="J1550" s="156"/>
      <c r="K1550" s="156"/>
      <c r="L1550" s="156"/>
      <c r="M1550" s="156"/>
      <c r="N1550" s="156"/>
      <c r="O1550" s="156"/>
      <c r="P1550" s="156"/>
    </row>
    <row r="1551">
      <c r="A1551" s="327"/>
      <c r="B1551" s="140"/>
      <c r="C1551" s="140"/>
      <c r="D1551" s="140"/>
      <c r="E1551" s="140"/>
      <c r="F1551" s="140"/>
      <c r="G1551" s="140"/>
      <c r="H1551" s="140"/>
      <c r="I1551" s="156"/>
      <c r="J1551" s="156"/>
      <c r="K1551" s="156"/>
      <c r="L1551" s="156"/>
      <c r="M1551" s="156"/>
      <c r="N1551" s="156"/>
      <c r="O1551" s="156"/>
      <c r="P1551" s="156"/>
    </row>
    <row r="1552">
      <c r="A1552" s="327"/>
      <c r="B1552" s="140"/>
      <c r="C1552" s="140"/>
      <c r="D1552" s="140"/>
      <c r="E1552" s="140"/>
      <c r="F1552" s="140"/>
      <c r="G1552" s="140"/>
      <c r="H1552" s="140"/>
      <c r="I1552" s="156"/>
      <c r="J1552" s="156"/>
      <c r="K1552" s="156"/>
      <c r="L1552" s="156"/>
      <c r="M1552" s="156"/>
      <c r="N1552" s="156"/>
      <c r="O1552" s="156"/>
      <c r="P1552" s="156"/>
    </row>
    <row r="1553">
      <c r="A1553" s="327"/>
      <c r="B1553" s="140"/>
      <c r="C1553" s="140"/>
      <c r="D1553" s="140"/>
      <c r="E1553" s="140"/>
      <c r="F1553" s="140"/>
      <c r="G1553" s="140"/>
      <c r="H1553" s="140"/>
      <c r="I1553" s="156"/>
      <c r="J1553" s="156"/>
      <c r="K1553" s="156"/>
      <c r="L1553" s="156"/>
      <c r="M1553" s="156"/>
      <c r="N1553" s="156"/>
      <c r="O1553" s="156"/>
      <c r="P1553" s="156"/>
    </row>
    <row r="1554">
      <c r="A1554" s="327"/>
      <c r="B1554" s="140"/>
      <c r="C1554" s="140"/>
      <c r="D1554" s="140"/>
      <c r="E1554" s="140"/>
      <c r="F1554" s="140"/>
      <c r="G1554" s="140"/>
      <c r="H1554" s="140"/>
      <c r="I1554" s="156"/>
      <c r="J1554" s="156"/>
      <c r="K1554" s="156"/>
      <c r="L1554" s="156"/>
      <c r="M1554" s="156"/>
      <c r="N1554" s="156"/>
      <c r="O1554" s="156"/>
      <c r="P1554" s="156"/>
    </row>
    <row r="1555">
      <c r="A1555" s="327"/>
      <c r="B1555" s="140"/>
      <c r="C1555" s="140"/>
      <c r="D1555" s="140"/>
      <c r="E1555" s="140"/>
      <c r="F1555" s="140"/>
      <c r="G1555" s="140"/>
      <c r="H1555" s="140"/>
      <c r="I1555" s="156"/>
      <c r="J1555" s="156"/>
      <c r="K1555" s="156"/>
      <c r="L1555" s="156"/>
      <c r="M1555" s="156"/>
      <c r="N1555" s="156"/>
      <c r="O1555" s="156"/>
      <c r="P1555" s="156"/>
    </row>
    <row r="1556">
      <c r="A1556" s="327"/>
      <c r="B1556" s="140"/>
      <c r="C1556" s="140"/>
      <c r="D1556" s="140"/>
      <c r="E1556" s="140"/>
      <c r="F1556" s="140"/>
      <c r="G1556" s="140"/>
      <c r="H1556" s="140"/>
      <c r="I1556" s="156"/>
      <c r="J1556" s="156"/>
      <c r="K1556" s="156"/>
      <c r="L1556" s="156"/>
      <c r="M1556" s="156"/>
      <c r="N1556" s="156"/>
      <c r="O1556" s="156"/>
      <c r="P1556" s="156"/>
    </row>
    <row r="1557">
      <c r="A1557" s="327"/>
      <c r="B1557" s="140"/>
      <c r="C1557" s="140"/>
      <c r="D1557" s="140"/>
      <c r="E1557" s="140"/>
      <c r="F1557" s="140"/>
      <c r="G1557" s="140"/>
      <c r="H1557" s="140"/>
      <c r="I1557" s="156"/>
      <c r="J1557" s="156"/>
      <c r="K1557" s="156"/>
      <c r="L1557" s="156"/>
      <c r="M1557" s="156"/>
      <c r="N1557" s="156"/>
      <c r="O1557" s="156"/>
      <c r="P1557" s="156"/>
    </row>
    <row r="1558">
      <c r="A1558" s="327"/>
      <c r="B1558" s="140"/>
      <c r="C1558" s="140"/>
      <c r="D1558" s="140"/>
      <c r="E1558" s="140"/>
      <c r="F1558" s="140"/>
      <c r="G1558" s="140"/>
      <c r="H1558" s="140"/>
      <c r="I1558" s="156"/>
      <c r="J1558" s="156"/>
      <c r="K1558" s="156"/>
      <c r="L1558" s="156"/>
      <c r="M1558" s="156"/>
      <c r="N1558" s="156"/>
      <c r="O1558" s="156"/>
      <c r="P1558" s="156"/>
    </row>
    <row r="1559">
      <c r="A1559" s="327"/>
      <c r="B1559" s="140"/>
      <c r="C1559" s="140"/>
      <c r="D1559" s="140"/>
      <c r="E1559" s="140"/>
      <c r="F1559" s="140"/>
      <c r="G1559" s="140"/>
      <c r="H1559" s="140"/>
      <c r="I1559" s="156"/>
      <c r="J1559" s="156"/>
      <c r="K1559" s="156"/>
      <c r="L1559" s="156"/>
      <c r="M1559" s="156"/>
      <c r="N1559" s="156"/>
      <c r="O1559" s="156"/>
      <c r="P1559" s="156"/>
    </row>
    <row r="1560">
      <c r="A1560" s="327"/>
      <c r="B1560" s="140"/>
      <c r="C1560" s="140"/>
      <c r="D1560" s="140"/>
      <c r="E1560" s="140"/>
      <c r="F1560" s="140"/>
      <c r="G1560" s="140"/>
      <c r="H1560" s="140"/>
      <c r="I1560" s="156"/>
      <c r="J1560" s="156"/>
      <c r="K1560" s="156"/>
      <c r="L1560" s="156"/>
      <c r="M1560" s="156"/>
      <c r="N1560" s="156"/>
      <c r="O1560" s="156"/>
      <c r="P1560" s="156"/>
    </row>
    <row r="1561">
      <c r="A1561" s="327"/>
      <c r="B1561" s="140"/>
      <c r="C1561" s="140"/>
      <c r="D1561" s="140"/>
      <c r="E1561" s="140"/>
      <c r="F1561" s="140"/>
      <c r="G1561" s="140"/>
      <c r="H1561" s="140"/>
      <c r="I1561" s="156"/>
      <c r="J1561" s="156"/>
      <c r="K1561" s="156"/>
      <c r="L1561" s="156"/>
      <c r="M1561" s="156"/>
      <c r="N1561" s="156"/>
      <c r="O1561" s="156"/>
      <c r="P1561" s="156"/>
    </row>
    <row r="1562">
      <c r="A1562" s="327"/>
      <c r="B1562" s="140"/>
      <c r="C1562" s="140"/>
      <c r="D1562" s="140"/>
      <c r="E1562" s="140"/>
      <c r="F1562" s="140"/>
      <c r="G1562" s="140"/>
      <c r="H1562" s="140"/>
      <c r="I1562" s="156"/>
      <c r="J1562" s="156"/>
      <c r="K1562" s="156"/>
      <c r="L1562" s="156"/>
      <c r="M1562" s="156"/>
      <c r="N1562" s="156"/>
      <c r="O1562" s="156"/>
      <c r="P1562" s="156"/>
    </row>
    <row r="1563">
      <c r="A1563" s="327"/>
      <c r="B1563" s="140"/>
      <c r="C1563" s="140"/>
      <c r="D1563" s="140"/>
      <c r="E1563" s="140"/>
      <c r="F1563" s="140"/>
      <c r="G1563" s="140"/>
      <c r="H1563" s="140"/>
      <c r="I1563" s="156"/>
      <c r="J1563" s="156"/>
      <c r="K1563" s="156"/>
      <c r="L1563" s="156"/>
      <c r="M1563" s="156"/>
      <c r="N1563" s="156"/>
      <c r="O1563" s="156"/>
      <c r="P1563" s="156"/>
    </row>
    <row r="1564">
      <c r="A1564" s="327"/>
      <c r="B1564" s="140"/>
      <c r="C1564" s="140"/>
      <c r="D1564" s="140"/>
      <c r="E1564" s="140"/>
      <c r="F1564" s="140"/>
      <c r="G1564" s="140"/>
      <c r="H1564" s="140"/>
      <c r="I1564" s="156"/>
      <c r="J1564" s="156"/>
      <c r="K1564" s="156"/>
      <c r="L1564" s="156"/>
      <c r="M1564" s="156"/>
      <c r="N1564" s="156"/>
      <c r="O1564" s="156"/>
      <c r="P1564" s="156"/>
    </row>
    <row r="1565">
      <c r="A1565" s="327"/>
      <c r="B1565" s="140"/>
      <c r="C1565" s="140"/>
      <c r="D1565" s="140"/>
      <c r="E1565" s="140"/>
      <c r="F1565" s="140"/>
      <c r="G1565" s="140"/>
      <c r="H1565" s="140"/>
      <c r="I1565" s="156"/>
      <c r="J1565" s="156"/>
      <c r="K1565" s="156"/>
      <c r="L1565" s="156"/>
      <c r="M1565" s="156"/>
      <c r="N1565" s="156"/>
      <c r="O1565" s="156"/>
      <c r="P1565" s="156"/>
    </row>
    <row r="1566">
      <c r="A1566" s="327"/>
      <c r="B1566" s="140"/>
      <c r="C1566" s="140"/>
      <c r="D1566" s="140"/>
      <c r="E1566" s="140"/>
      <c r="F1566" s="140"/>
      <c r="G1566" s="140"/>
      <c r="H1566" s="140"/>
      <c r="I1566" s="156"/>
      <c r="J1566" s="156"/>
      <c r="K1566" s="156"/>
      <c r="L1566" s="156"/>
      <c r="M1566" s="156"/>
      <c r="N1566" s="156"/>
      <c r="O1566" s="156"/>
      <c r="P1566" s="156"/>
    </row>
    <row r="1567">
      <c r="A1567" s="327"/>
      <c r="B1567" s="140"/>
      <c r="C1567" s="140"/>
      <c r="D1567" s="140"/>
      <c r="E1567" s="140"/>
      <c r="F1567" s="140"/>
      <c r="G1567" s="140"/>
      <c r="H1567" s="140"/>
      <c r="I1567" s="156"/>
      <c r="J1567" s="156"/>
      <c r="K1567" s="156"/>
      <c r="L1567" s="156"/>
      <c r="M1567" s="156"/>
      <c r="N1567" s="156"/>
      <c r="O1567" s="156"/>
      <c r="P1567" s="156"/>
    </row>
    <row r="1568">
      <c r="A1568" s="327"/>
      <c r="B1568" s="140"/>
      <c r="C1568" s="140"/>
      <c r="D1568" s="140"/>
      <c r="E1568" s="140"/>
      <c r="F1568" s="140"/>
      <c r="G1568" s="140"/>
      <c r="H1568" s="140"/>
      <c r="I1568" s="156"/>
      <c r="J1568" s="156"/>
      <c r="K1568" s="156"/>
      <c r="L1568" s="156"/>
      <c r="M1568" s="156"/>
      <c r="N1568" s="156"/>
      <c r="O1568" s="156"/>
      <c r="P1568" s="156"/>
    </row>
    <row r="1569">
      <c r="A1569" s="327"/>
      <c r="B1569" s="140"/>
      <c r="C1569" s="140"/>
      <c r="D1569" s="140"/>
      <c r="E1569" s="140"/>
      <c r="F1569" s="140"/>
      <c r="G1569" s="140"/>
      <c r="H1569" s="140"/>
      <c r="I1569" s="156"/>
      <c r="J1569" s="156"/>
      <c r="K1569" s="156"/>
      <c r="L1569" s="156"/>
      <c r="M1569" s="156"/>
      <c r="N1569" s="156"/>
      <c r="O1569" s="156"/>
      <c r="P1569" s="156"/>
    </row>
    <row r="1570">
      <c r="A1570" s="327"/>
      <c r="B1570" s="140"/>
      <c r="C1570" s="140"/>
      <c r="D1570" s="140"/>
      <c r="E1570" s="140"/>
      <c r="F1570" s="140"/>
      <c r="G1570" s="140"/>
      <c r="H1570" s="140"/>
      <c r="I1570" s="156"/>
      <c r="J1570" s="156"/>
      <c r="K1570" s="156"/>
      <c r="L1570" s="156"/>
      <c r="M1570" s="156"/>
      <c r="N1570" s="156"/>
      <c r="O1570" s="156"/>
      <c r="P1570" s="156"/>
    </row>
    <row r="1571">
      <c r="A1571" s="327"/>
      <c r="B1571" s="140"/>
      <c r="C1571" s="140"/>
      <c r="D1571" s="140"/>
      <c r="E1571" s="140"/>
      <c r="F1571" s="140"/>
      <c r="G1571" s="140"/>
      <c r="H1571" s="140"/>
      <c r="I1571" s="156"/>
      <c r="J1571" s="156"/>
      <c r="K1571" s="156"/>
      <c r="L1571" s="156"/>
      <c r="M1571" s="156"/>
      <c r="N1571" s="156"/>
      <c r="O1571" s="156"/>
      <c r="P1571" s="156"/>
    </row>
    <row r="1572">
      <c r="A1572" s="327"/>
      <c r="B1572" s="140"/>
      <c r="C1572" s="140"/>
      <c r="D1572" s="140"/>
      <c r="E1572" s="140"/>
      <c r="F1572" s="140"/>
      <c r="G1572" s="140"/>
      <c r="H1572" s="140"/>
      <c r="I1572" s="156"/>
      <c r="J1572" s="156"/>
      <c r="K1572" s="156"/>
      <c r="L1572" s="156"/>
      <c r="M1572" s="156"/>
      <c r="N1572" s="156"/>
      <c r="O1572" s="156"/>
      <c r="P1572" s="156"/>
    </row>
    <row r="1573">
      <c r="A1573" s="327"/>
      <c r="B1573" s="140"/>
      <c r="C1573" s="140"/>
      <c r="D1573" s="140"/>
      <c r="E1573" s="140"/>
      <c r="F1573" s="140"/>
      <c r="G1573" s="140"/>
      <c r="H1573" s="140"/>
      <c r="I1573" s="156"/>
      <c r="J1573" s="156"/>
      <c r="K1573" s="156"/>
      <c r="L1573" s="156"/>
      <c r="M1573" s="156"/>
      <c r="N1573" s="156"/>
      <c r="O1573" s="156"/>
      <c r="P1573" s="156"/>
    </row>
    <row r="1574">
      <c r="A1574" s="327"/>
      <c r="B1574" s="140"/>
      <c r="C1574" s="140"/>
      <c r="D1574" s="140"/>
      <c r="E1574" s="140"/>
      <c r="F1574" s="140"/>
      <c r="G1574" s="140"/>
      <c r="H1574" s="140"/>
      <c r="I1574" s="156"/>
      <c r="J1574" s="156"/>
      <c r="K1574" s="156"/>
      <c r="L1574" s="156"/>
      <c r="M1574" s="156"/>
      <c r="N1574" s="156"/>
      <c r="O1574" s="156"/>
      <c r="P1574" s="156"/>
    </row>
    <row r="1575">
      <c r="A1575" s="327"/>
      <c r="B1575" s="140"/>
      <c r="C1575" s="140"/>
      <c r="D1575" s="140"/>
      <c r="E1575" s="140"/>
      <c r="F1575" s="140"/>
      <c r="G1575" s="140"/>
      <c r="H1575" s="140"/>
      <c r="I1575" s="156"/>
      <c r="J1575" s="156"/>
      <c r="K1575" s="156"/>
      <c r="L1575" s="156"/>
      <c r="M1575" s="156"/>
      <c r="N1575" s="156"/>
      <c r="O1575" s="156"/>
      <c r="P1575" s="156"/>
    </row>
    <row r="1576">
      <c r="A1576" s="327"/>
      <c r="B1576" s="140"/>
      <c r="C1576" s="140"/>
      <c r="D1576" s="140"/>
      <c r="E1576" s="140"/>
      <c r="F1576" s="140"/>
      <c r="G1576" s="140"/>
      <c r="H1576" s="140"/>
      <c r="I1576" s="156"/>
      <c r="J1576" s="156"/>
      <c r="K1576" s="156"/>
      <c r="L1576" s="156"/>
      <c r="M1576" s="156"/>
      <c r="N1576" s="156"/>
      <c r="O1576" s="156"/>
      <c r="P1576" s="156"/>
    </row>
    <row r="1577">
      <c r="A1577" s="327"/>
      <c r="B1577" s="140"/>
      <c r="C1577" s="140"/>
      <c r="D1577" s="140"/>
      <c r="E1577" s="140"/>
      <c r="F1577" s="140"/>
      <c r="G1577" s="140"/>
      <c r="H1577" s="140"/>
      <c r="I1577" s="156"/>
      <c r="J1577" s="156"/>
      <c r="K1577" s="156"/>
      <c r="L1577" s="156"/>
      <c r="M1577" s="156"/>
      <c r="N1577" s="156"/>
      <c r="O1577" s="156"/>
      <c r="P1577" s="156"/>
    </row>
    <row r="1578">
      <c r="A1578" s="327"/>
      <c r="B1578" s="140"/>
      <c r="C1578" s="140"/>
      <c r="D1578" s="140"/>
      <c r="E1578" s="140"/>
      <c r="F1578" s="140"/>
      <c r="G1578" s="140"/>
      <c r="H1578" s="140"/>
      <c r="I1578" s="156"/>
      <c r="J1578" s="156"/>
      <c r="K1578" s="156"/>
      <c r="L1578" s="156"/>
      <c r="M1578" s="156"/>
      <c r="N1578" s="156"/>
      <c r="O1578" s="156"/>
      <c r="P1578" s="156"/>
    </row>
    <row r="1579">
      <c r="A1579" s="327"/>
      <c r="B1579" s="140"/>
      <c r="C1579" s="140"/>
      <c r="D1579" s="140"/>
      <c r="E1579" s="140"/>
      <c r="F1579" s="140"/>
      <c r="G1579" s="140"/>
      <c r="H1579" s="140"/>
      <c r="I1579" s="156"/>
      <c r="J1579" s="156"/>
      <c r="K1579" s="156"/>
      <c r="L1579" s="156"/>
      <c r="M1579" s="156"/>
      <c r="N1579" s="156"/>
      <c r="O1579" s="156"/>
      <c r="P1579" s="156"/>
    </row>
    <row r="1580">
      <c r="A1580" s="327"/>
      <c r="B1580" s="140"/>
      <c r="C1580" s="140"/>
      <c r="D1580" s="140"/>
      <c r="E1580" s="140"/>
      <c r="F1580" s="140"/>
      <c r="G1580" s="140"/>
      <c r="H1580" s="140"/>
      <c r="I1580" s="156"/>
      <c r="J1580" s="156"/>
      <c r="K1580" s="156"/>
      <c r="L1580" s="156"/>
      <c r="M1580" s="156"/>
      <c r="N1580" s="156"/>
      <c r="O1580" s="156"/>
      <c r="P1580" s="156"/>
    </row>
    <row r="1581">
      <c r="A1581" s="327"/>
      <c r="B1581" s="140"/>
      <c r="C1581" s="140"/>
      <c r="D1581" s="140"/>
      <c r="E1581" s="140"/>
      <c r="F1581" s="140"/>
      <c r="G1581" s="140"/>
      <c r="H1581" s="140"/>
      <c r="I1581" s="156"/>
      <c r="J1581" s="156"/>
      <c r="K1581" s="156"/>
      <c r="L1581" s="156"/>
      <c r="M1581" s="156"/>
      <c r="N1581" s="156"/>
      <c r="O1581" s="156"/>
      <c r="P1581" s="156"/>
    </row>
    <row r="1582">
      <c r="A1582" s="327"/>
      <c r="B1582" s="140"/>
      <c r="C1582" s="140"/>
      <c r="D1582" s="140"/>
      <c r="E1582" s="140"/>
      <c r="F1582" s="140"/>
      <c r="G1582" s="140"/>
      <c r="H1582" s="140"/>
      <c r="I1582" s="156"/>
      <c r="J1582" s="156"/>
      <c r="K1582" s="156"/>
      <c r="L1582" s="156"/>
      <c r="M1582" s="156"/>
      <c r="N1582" s="156"/>
      <c r="O1582" s="156"/>
      <c r="P1582" s="156"/>
    </row>
    <row r="1583">
      <c r="A1583" s="327"/>
      <c r="B1583" s="140"/>
      <c r="C1583" s="140"/>
      <c r="D1583" s="140"/>
      <c r="E1583" s="140"/>
      <c r="F1583" s="140"/>
      <c r="G1583" s="140"/>
      <c r="H1583" s="140"/>
      <c r="I1583" s="156"/>
      <c r="J1583" s="156"/>
      <c r="K1583" s="156"/>
      <c r="L1583" s="156"/>
      <c r="M1583" s="156"/>
      <c r="N1583" s="156"/>
      <c r="O1583" s="156"/>
      <c r="P1583" s="156"/>
    </row>
    <row r="1584">
      <c r="A1584" s="327"/>
      <c r="B1584" s="140"/>
      <c r="C1584" s="140"/>
      <c r="D1584" s="140"/>
      <c r="E1584" s="140"/>
      <c r="F1584" s="140"/>
      <c r="G1584" s="140"/>
      <c r="H1584" s="140"/>
      <c r="I1584" s="156"/>
      <c r="J1584" s="156"/>
      <c r="K1584" s="156"/>
      <c r="L1584" s="156"/>
      <c r="M1584" s="156"/>
      <c r="N1584" s="156"/>
      <c r="O1584" s="156"/>
      <c r="P1584" s="156"/>
    </row>
    <row r="1585">
      <c r="A1585" s="327"/>
      <c r="B1585" s="140"/>
      <c r="C1585" s="140"/>
      <c r="D1585" s="140"/>
      <c r="E1585" s="140"/>
      <c r="F1585" s="140"/>
      <c r="G1585" s="140"/>
      <c r="H1585" s="140"/>
      <c r="I1585" s="156"/>
      <c r="J1585" s="156"/>
      <c r="K1585" s="156"/>
      <c r="L1585" s="156"/>
      <c r="M1585" s="156"/>
      <c r="N1585" s="156"/>
      <c r="O1585" s="156"/>
      <c r="P1585" s="156"/>
    </row>
    <row r="1586">
      <c r="A1586" s="327"/>
      <c r="B1586" s="140"/>
      <c r="C1586" s="140"/>
      <c r="D1586" s="140"/>
      <c r="E1586" s="140"/>
      <c r="F1586" s="140"/>
      <c r="G1586" s="140"/>
      <c r="H1586" s="140"/>
      <c r="I1586" s="156"/>
      <c r="J1586" s="156"/>
      <c r="K1586" s="156"/>
      <c r="L1586" s="156"/>
      <c r="M1586" s="156"/>
      <c r="N1586" s="156"/>
      <c r="O1586" s="156"/>
      <c r="P1586" s="156"/>
    </row>
    <row r="1587">
      <c r="A1587" s="327"/>
      <c r="B1587" s="140"/>
      <c r="C1587" s="140"/>
      <c r="D1587" s="140"/>
      <c r="E1587" s="140"/>
      <c r="F1587" s="140"/>
      <c r="G1587" s="140"/>
      <c r="H1587" s="140"/>
      <c r="I1587" s="156"/>
      <c r="J1587" s="156"/>
      <c r="K1587" s="156"/>
      <c r="L1587" s="156"/>
      <c r="M1587" s="156"/>
      <c r="N1587" s="156"/>
      <c r="O1587" s="156"/>
      <c r="P1587" s="156"/>
    </row>
    <row r="1588">
      <c r="A1588" s="327"/>
      <c r="B1588" s="140"/>
      <c r="C1588" s="140"/>
      <c r="D1588" s="140"/>
      <c r="E1588" s="140"/>
      <c r="F1588" s="140"/>
      <c r="G1588" s="140"/>
      <c r="H1588" s="140"/>
      <c r="I1588" s="156"/>
      <c r="J1588" s="156"/>
      <c r="K1588" s="156"/>
      <c r="L1588" s="156"/>
      <c r="M1588" s="156"/>
      <c r="N1588" s="156"/>
      <c r="O1588" s="156"/>
      <c r="P1588" s="156"/>
    </row>
    <row r="1589">
      <c r="A1589" s="327"/>
      <c r="B1589" s="140"/>
      <c r="C1589" s="140"/>
      <c r="D1589" s="140"/>
      <c r="E1589" s="140"/>
      <c r="F1589" s="140"/>
      <c r="G1589" s="140"/>
      <c r="H1589" s="140"/>
      <c r="I1589" s="156"/>
      <c r="J1589" s="156"/>
      <c r="K1589" s="156"/>
      <c r="L1589" s="156"/>
      <c r="M1589" s="156"/>
      <c r="N1589" s="156"/>
      <c r="O1589" s="156"/>
      <c r="P1589" s="156"/>
    </row>
    <row r="1590">
      <c r="A1590" s="327"/>
      <c r="B1590" s="140"/>
      <c r="C1590" s="140"/>
      <c r="D1590" s="140"/>
      <c r="E1590" s="140"/>
      <c r="F1590" s="140"/>
      <c r="G1590" s="140"/>
      <c r="H1590" s="140"/>
      <c r="I1590" s="156"/>
      <c r="J1590" s="156"/>
      <c r="K1590" s="156"/>
      <c r="L1590" s="156"/>
      <c r="M1590" s="156"/>
      <c r="N1590" s="156"/>
      <c r="O1590" s="156"/>
      <c r="P1590" s="156"/>
    </row>
    <row r="1591">
      <c r="A1591" s="327"/>
      <c r="B1591" s="140"/>
      <c r="C1591" s="140"/>
      <c r="D1591" s="140"/>
      <c r="E1591" s="140"/>
      <c r="F1591" s="140"/>
      <c r="G1591" s="140"/>
      <c r="H1591" s="140"/>
      <c r="I1591" s="156"/>
      <c r="J1591" s="156"/>
      <c r="K1591" s="156"/>
      <c r="L1591" s="156"/>
      <c r="M1591" s="156"/>
      <c r="N1591" s="156"/>
      <c r="O1591" s="156"/>
      <c r="P1591" s="156"/>
    </row>
    <row r="1592">
      <c r="A1592" s="327"/>
      <c r="B1592" s="140"/>
      <c r="C1592" s="140"/>
      <c r="D1592" s="140"/>
      <c r="E1592" s="140"/>
      <c r="F1592" s="140"/>
      <c r="G1592" s="140"/>
      <c r="H1592" s="140"/>
      <c r="I1592" s="156"/>
      <c r="J1592" s="156"/>
      <c r="K1592" s="156"/>
      <c r="L1592" s="156"/>
      <c r="M1592" s="156"/>
      <c r="N1592" s="156"/>
      <c r="O1592" s="156"/>
      <c r="P1592" s="156"/>
    </row>
    <row r="1593">
      <c r="A1593" s="327"/>
      <c r="B1593" s="140"/>
      <c r="C1593" s="140"/>
      <c r="D1593" s="140"/>
      <c r="E1593" s="140"/>
      <c r="F1593" s="140"/>
      <c r="G1593" s="140"/>
      <c r="H1593" s="140"/>
      <c r="I1593" s="156"/>
      <c r="J1593" s="156"/>
      <c r="K1593" s="156"/>
      <c r="L1593" s="156"/>
      <c r="M1593" s="156"/>
      <c r="N1593" s="156"/>
      <c r="O1593" s="156"/>
      <c r="P1593" s="156"/>
    </row>
    <row r="1594">
      <c r="A1594" s="327"/>
      <c r="B1594" s="140"/>
      <c r="C1594" s="140"/>
      <c r="D1594" s="140"/>
      <c r="E1594" s="140"/>
      <c r="F1594" s="140"/>
      <c r="G1594" s="140"/>
      <c r="H1594" s="140"/>
      <c r="I1594" s="156"/>
      <c r="J1594" s="156"/>
      <c r="K1594" s="156"/>
      <c r="L1594" s="156"/>
      <c r="M1594" s="156"/>
      <c r="N1594" s="156"/>
      <c r="O1594" s="156"/>
      <c r="P1594" s="156"/>
    </row>
    <row r="1595">
      <c r="A1595" s="327"/>
      <c r="B1595" s="140"/>
      <c r="C1595" s="140"/>
      <c r="D1595" s="140"/>
      <c r="E1595" s="140"/>
      <c r="F1595" s="140"/>
      <c r="G1595" s="140"/>
      <c r="H1595" s="140"/>
      <c r="I1595" s="156"/>
      <c r="J1595" s="156"/>
      <c r="K1595" s="156"/>
      <c r="L1595" s="156"/>
      <c r="M1595" s="156"/>
      <c r="N1595" s="156"/>
      <c r="O1595" s="156"/>
      <c r="P1595" s="156"/>
    </row>
    <row r="1596">
      <c r="A1596" s="327"/>
      <c r="B1596" s="140"/>
      <c r="C1596" s="140"/>
      <c r="D1596" s="140"/>
      <c r="E1596" s="140"/>
      <c r="F1596" s="140"/>
      <c r="G1596" s="140"/>
      <c r="H1596" s="140"/>
      <c r="I1596" s="156"/>
      <c r="J1596" s="156"/>
      <c r="K1596" s="156"/>
      <c r="L1596" s="156"/>
      <c r="M1596" s="156"/>
      <c r="N1596" s="156"/>
      <c r="O1596" s="156"/>
      <c r="P1596" s="156"/>
    </row>
    <row r="1597">
      <c r="A1597" s="327"/>
      <c r="B1597" s="140"/>
      <c r="C1597" s="140"/>
      <c r="D1597" s="140"/>
      <c r="E1597" s="140"/>
      <c r="F1597" s="140"/>
      <c r="G1597" s="140"/>
      <c r="H1597" s="140"/>
      <c r="I1597" s="156"/>
      <c r="J1597" s="156"/>
      <c r="K1597" s="156"/>
      <c r="L1597" s="156"/>
      <c r="M1597" s="156"/>
      <c r="N1597" s="156"/>
      <c r="O1597" s="156"/>
      <c r="P1597" s="156"/>
    </row>
    <row r="1598">
      <c r="A1598" s="327"/>
      <c r="B1598" s="140"/>
      <c r="C1598" s="140"/>
      <c r="D1598" s="140"/>
      <c r="E1598" s="140"/>
      <c r="F1598" s="140"/>
      <c r="G1598" s="140"/>
      <c r="H1598" s="140"/>
      <c r="I1598" s="156"/>
      <c r="J1598" s="156"/>
      <c r="K1598" s="156"/>
      <c r="L1598" s="156"/>
      <c r="M1598" s="156"/>
      <c r="N1598" s="156"/>
      <c r="O1598" s="156"/>
      <c r="P1598" s="156"/>
    </row>
    <row r="1599">
      <c r="A1599" s="327"/>
      <c r="B1599" s="140"/>
      <c r="C1599" s="140"/>
      <c r="D1599" s="140"/>
      <c r="E1599" s="140"/>
      <c r="F1599" s="140"/>
      <c r="G1599" s="140"/>
      <c r="H1599" s="140"/>
      <c r="I1599" s="156"/>
      <c r="J1599" s="156"/>
      <c r="K1599" s="156"/>
      <c r="L1599" s="156"/>
      <c r="M1599" s="156"/>
      <c r="N1599" s="156"/>
      <c r="O1599" s="156"/>
      <c r="P1599" s="156"/>
    </row>
    <row r="1600">
      <c r="A1600" s="327"/>
      <c r="B1600" s="140"/>
      <c r="C1600" s="140"/>
      <c r="D1600" s="140"/>
      <c r="E1600" s="140"/>
      <c r="F1600" s="140"/>
      <c r="G1600" s="140"/>
      <c r="H1600" s="140"/>
      <c r="I1600" s="156"/>
      <c r="J1600" s="156"/>
      <c r="K1600" s="156"/>
      <c r="L1600" s="156"/>
      <c r="M1600" s="156"/>
      <c r="N1600" s="156"/>
      <c r="O1600" s="156"/>
      <c r="P1600" s="156"/>
    </row>
    <row r="1601">
      <c r="A1601" s="327"/>
      <c r="B1601" s="140"/>
      <c r="C1601" s="140"/>
      <c r="D1601" s="140"/>
      <c r="E1601" s="140"/>
      <c r="F1601" s="140"/>
      <c r="G1601" s="140"/>
      <c r="H1601" s="140"/>
      <c r="I1601" s="156"/>
      <c r="J1601" s="156"/>
      <c r="K1601" s="156"/>
      <c r="L1601" s="156"/>
      <c r="M1601" s="156"/>
      <c r="N1601" s="156"/>
      <c r="O1601" s="156"/>
      <c r="P1601" s="156"/>
    </row>
    <row r="1602">
      <c r="A1602" s="327"/>
      <c r="B1602" s="140"/>
      <c r="C1602" s="140"/>
      <c r="D1602" s="140"/>
      <c r="E1602" s="140"/>
      <c r="F1602" s="140"/>
      <c r="G1602" s="140"/>
      <c r="H1602" s="140"/>
      <c r="I1602" s="156"/>
      <c r="J1602" s="156"/>
      <c r="K1602" s="156"/>
      <c r="L1602" s="156"/>
      <c r="M1602" s="156"/>
      <c r="N1602" s="156"/>
      <c r="O1602" s="156"/>
      <c r="P1602" s="156"/>
    </row>
    <row r="1603">
      <c r="A1603" s="327"/>
      <c r="B1603" s="140"/>
      <c r="C1603" s="140"/>
      <c r="D1603" s="140"/>
      <c r="E1603" s="140"/>
      <c r="F1603" s="140"/>
      <c r="G1603" s="140"/>
      <c r="H1603" s="140"/>
      <c r="I1603" s="156"/>
      <c r="J1603" s="156"/>
      <c r="K1603" s="156"/>
      <c r="L1603" s="156"/>
      <c r="M1603" s="156"/>
      <c r="N1603" s="156"/>
      <c r="O1603" s="156"/>
      <c r="P1603" s="156"/>
    </row>
    <row r="1604">
      <c r="A1604" s="327"/>
      <c r="B1604" s="140"/>
      <c r="C1604" s="140"/>
      <c r="D1604" s="140"/>
      <c r="E1604" s="140"/>
      <c r="F1604" s="140"/>
      <c r="G1604" s="140"/>
      <c r="H1604" s="140"/>
      <c r="I1604" s="156"/>
      <c r="J1604" s="156"/>
      <c r="K1604" s="156"/>
      <c r="L1604" s="156"/>
      <c r="M1604" s="156"/>
      <c r="N1604" s="156"/>
      <c r="O1604" s="156"/>
      <c r="P1604" s="156"/>
    </row>
    <row r="1605">
      <c r="A1605" s="327"/>
      <c r="B1605" s="140"/>
      <c r="C1605" s="140"/>
      <c r="D1605" s="140"/>
      <c r="E1605" s="140"/>
      <c r="F1605" s="140"/>
      <c r="G1605" s="140"/>
      <c r="H1605" s="140"/>
      <c r="I1605" s="156"/>
      <c r="J1605" s="156"/>
      <c r="K1605" s="156"/>
      <c r="L1605" s="156"/>
      <c r="M1605" s="156"/>
      <c r="N1605" s="156"/>
      <c r="O1605" s="156"/>
      <c r="P1605" s="156"/>
    </row>
    <row r="1606">
      <c r="A1606" s="327"/>
      <c r="B1606" s="140"/>
      <c r="C1606" s="140"/>
      <c r="D1606" s="140"/>
      <c r="E1606" s="140"/>
      <c r="F1606" s="140"/>
      <c r="G1606" s="140"/>
      <c r="H1606" s="140"/>
      <c r="I1606" s="156"/>
      <c r="J1606" s="156"/>
      <c r="K1606" s="156"/>
      <c r="L1606" s="156"/>
      <c r="M1606" s="156"/>
      <c r="N1606" s="156"/>
      <c r="O1606" s="156"/>
      <c r="P1606" s="156"/>
    </row>
    <row r="1607">
      <c r="A1607" s="327"/>
      <c r="B1607" s="140"/>
      <c r="C1607" s="140"/>
      <c r="D1607" s="140"/>
      <c r="E1607" s="140"/>
      <c r="F1607" s="140"/>
      <c r="G1607" s="140"/>
      <c r="H1607" s="140"/>
      <c r="I1607" s="156"/>
      <c r="J1607" s="156"/>
      <c r="K1607" s="156"/>
      <c r="L1607" s="156"/>
      <c r="M1607" s="156"/>
      <c r="N1607" s="156"/>
      <c r="O1607" s="156"/>
      <c r="P1607" s="156"/>
    </row>
    <row r="1608">
      <c r="A1608" s="327"/>
      <c r="B1608" s="140"/>
      <c r="C1608" s="140"/>
      <c r="D1608" s="140"/>
      <c r="E1608" s="140"/>
      <c r="F1608" s="140"/>
      <c r="G1608" s="140"/>
      <c r="H1608" s="140"/>
      <c r="I1608" s="156"/>
      <c r="J1608" s="156"/>
      <c r="K1608" s="156"/>
      <c r="L1608" s="156"/>
      <c r="M1608" s="156"/>
      <c r="N1608" s="156"/>
      <c r="O1608" s="156"/>
      <c r="P1608" s="156"/>
    </row>
    <row r="1609">
      <c r="A1609" s="327"/>
      <c r="B1609" s="140"/>
      <c r="C1609" s="140"/>
      <c r="D1609" s="140"/>
      <c r="E1609" s="140"/>
      <c r="F1609" s="140"/>
      <c r="G1609" s="140"/>
      <c r="H1609" s="140"/>
      <c r="I1609" s="156"/>
      <c r="J1609" s="156"/>
      <c r="K1609" s="156"/>
      <c r="L1609" s="156"/>
      <c r="M1609" s="156"/>
      <c r="N1609" s="156"/>
      <c r="O1609" s="156"/>
      <c r="P1609" s="156"/>
    </row>
    <row r="1610">
      <c r="A1610" s="327"/>
      <c r="B1610" s="140"/>
      <c r="C1610" s="140"/>
      <c r="D1610" s="140"/>
      <c r="E1610" s="140"/>
      <c r="F1610" s="140"/>
      <c r="G1610" s="140"/>
      <c r="H1610" s="140"/>
      <c r="I1610" s="156"/>
      <c r="J1610" s="156"/>
      <c r="K1610" s="156"/>
      <c r="L1610" s="156"/>
      <c r="M1610" s="156"/>
      <c r="N1610" s="156"/>
      <c r="O1610" s="156"/>
      <c r="P1610" s="156"/>
    </row>
    <row r="1611">
      <c r="A1611" s="327"/>
      <c r="B1611" s="140"/>
      <c r="C1611" s="140"/>
      <c r="D1611" s="140"/>
      <c r="E1611" s="140"/>
      <c r="F1611" s="140"/>
      <c r="G1611" s="140"/>
      <c r="H1611" s="140"/>
      <c r="I1611" s="156"/>
      <c r="J1611" s="156"/>
      <c r="K1611" s="156"/>
      <c r="L1611" s="156"/>
      <c r="M1611" s="156"/>
      <c r="N1611" s="156"/>
      <c r="O1611" s="156"/>
      <c r="P1611" s="156"/>
    </row>
    <row r="1612">
      <c r="A1612" s="327"/>
      <c r="B1612" s="140"/>
      <c r="C1612" s="140"/>
      <c r="D1612" s="140"/>
      <c r="E1612" s="140"/>
      <c r="F1612" s="140"/>
      <c r="G1612" s="140"/>
      <c r="H1612" s="140"/>
      <c r="I1612" s="156"/>
      <c r="J1612" s="156"/>
      <c r="K1612" s="156"/>
      <c r="L1612" s="156"/>
      <c r="M1612" s="156"/>
      <c r="N1612" s="156"/>
      <c r="O1612" s="156"/>
      <c r="P1612" s="156"/>
    </row>
    <row r="1613">
      <c r="A1613" s="327"/>
      <c r="B1613" s="140"/>
      <c r="C1613" s="140"/>
      <c r="D1613" s="140"/>
      <c r="E1613" s="140"/>
      <c r="F1613" s="140"/>
      <c r="G1613" s="140"/>
      <c r="H1613" s="140"/>
      <c r="I1613" s="156"/>
      <c r="J1613" s="156"/>
      <c r="K1613" s="156"/>
      <c r="L1613" s="156"/>
      <c r="M1613" s="156"/>
      <c r="N1613" s="156"/>
      <c r="O1613" s="156"/>
      <c r="P1613" s="156"/>
    </row>
    <row r="1614">
      <c r="A1614" s="327"/>
      <c r="B1614" s="140"/>
      <c r="C1614" s="140"/>
      <c r="D1614" s="140"/>
      <c r="E1614" s="140"/>
      <c r="F1614" s="140"/>
      <c r="G1614" s="140"/>
      <c r="H1614" s="140"/>
      <c r="I1614" s="156"/>
      <c r="J1614" s="156"/>
      <c r="K1614" s="156"/>
      <c r="L1614" s="156"/>
      <c r="M1614" s="156"/>
      <c r="N1614" s="156"/>
      <c r="O1614" s="156"/>
      <c r="P1614" s="156"/>
    </row>
    <row r="1615">
      <c r="A1615" s="327"/>
      <c r="B1615" s="140"/>
      <c r="C1615" s="140"/>
      <c r="D1615" s="140"/>
      <c r="E1615" s="140"/>
      <c r="F1615" s="140"/>
      <c r="G1615" s="140"/>
      <c r="H1615" s="140"/>
      <c r="I1615" s="156"/>
      <c r="J1615" s="156"/>
      <c r="K1615" s="156"/>
      <c r="L1615" s="156"/>
      <c r="M1615" s="156"/>
      <c r="N1615" s="156"/>
      <c r="O1615" s="156"/>
      <c r="P1615" s="156"/>
    </row>
    <row r="1616">
      <c r="A1616" s="327"/>
      <c r="B1616" s="140"/>
      <c r="C1616" s="140"/>
      <c r="D1616" s="140"/>
      <c r="E1616" s="140"/>
      <c r="F1616" s="140"/>
      <c r="G1616" s="140"/>
      <c r="H1616" s="140"/>
      <c r="I1616" s="156"/>
      <c r="J1616" s="156"/>
      <c r="K1616" s="156"/>
      <c r="L1616" s="156"/>
      <c r="M1616" s="156"/>
      <c r="N1616" s="156"/>
      <c r="O1616" s="156"/>
      <c r="P1616" s="156"/>
    </row>
    <row r="1617">
      <c r="A1617" s="327"/>
      <c r="B1617" s="140"/>
      <c r="C1617" s="140"/>
      <c r="D1617" s="140"/>
      <c r="E1617" s="140"/>
      <c r="F1617" s="140"/>
      <c r="G1617" s="140"/>
      <c r="H1617" s="140"/>
      <c r="I1617" s="156"/>
      <c r="J1617" s="156"/>
      <c r="K1617" s="156"/>
      <c r="L1617" s="156"/>
      <c r="M1617" s="156"/>
      <c r="N1617" s="156"/>
      <c r="O1617" s="156"/>
      <c r="P1617" s="156"/>
    </row>
    <row r="1618">
      <c r="A1618" s="327"/>
      <c r="B1618" s="140"/>
      <c r="C1618" s="140"/>
      <c r="D1618" s="140"/>
      <c r="E1618" s="140"/>
      <c r="F1618" s="140"/>
      <c r="G1618" s="140"/>
      <c r="H1618" s="140"/>
      <c r="I1618" s="156"/>
      <c r="J1618" s="156"/>
      <c r="K1618" s="156"/>
      <c r="L1618" s="156"/>
      <c r="M1618" s="156"/>
      <c r="N1618" s="156"/>
      <c r="O1618" s="156"/>
      <c r="P1618" s="156"/>
    </row>
    <row r="1619">
      <c r="A1619" s="327"/>
      <c r="B1619" s="140"/>
      <c r="C1619" s="140"/>
      <c r="D1619" s="140"/>
      <c r="E1619" s="140"/>
      <c r="F1619" s="140"/>
      <c r="G1619" s="140"/>
      <c r="H1619" s="140"/>
      <c r="I1619" s="156"/>
      <c r="J1619" s="156"/>
      <c r="K1619" s="156"/>
      <c r="L1619" s="156"/>
      <c r="M1619" s="156"/>
      <c r="N1619" s="156"/>
      <c r="O1619" s="156"/>
      <c r="P1619" s="156"/>
    </row>
    <row r="1620">
      <c r="A1620" s="327"/>
      <c r="B1620" s="140"/>
      <c r="C1620" s="140"/>
      <c r="D1620" s="140"/>
      <c r="E1620" s="140"/>
      <c r="F1620" s="140"/>
      <c r="G1620" s="140"/>
      <c r="H1620" s="140"/>
      <c r="I1620" s="156"/>
      <c r="J1620" s="156"/>
      <c r="K1620" s="156"/>
      <c r="L1620" s="156"/>
      <c r="M1620" s="156"/>
      <c r="N1620" s="156"/>
      <c r="O1620" s="156"/>
      <c r="P1620" s="156"/>
    </row>
    <row r="1621">
      <c r="A1621" s="327"/>
      <c r="B1621" s="140"/>
      <c r="C1621" s="140"/>
      <c r="D1621" s="140"/>
      <c r="E1621" s="140"/>
      <c r="F1621" s="140"/>
      <c r="G1621" s="140"/>
      <c r="H1621" s="140"/>
      <c r="I1621" s="156"/>
      <c r="J1621" s="156"/>
      <c r="K1621" s="156"/>
      <c r="L1621" s="156"/>
      <c r="M1621" s="156"/>
      <c r="N1621" s="156"/>
      <c r="O1621" s="156"/>
      <c r="P1621" s="156"/>
    </row>
    <row r="1622">
      <c r="A1622" s="327"/>
      <c r="B1622" s="140"/>
      <c r="C1622" s="140"/>
      <c r="D1622" s="140"/>
      <c r="E1622" s="140"/>
      <c r="F1622" s="140"/>
      <c r="G1622" s="140"/>
      <c r="H1622" s="140"/>
      <c r="I1622" s="156"/>
      <c r="J1622" s="156"/>
      <c r="K1622" s="156"/>
      <c r="L1622" s="156"/>
      <c r="M1622" s="156"/>
      <c r="N1622" s="156"/>
      <c r="O1622" s="156"/>
      <c r="P1622" s="156"/>
    </row>
    <row r="1623">
      <c r="A1623" s="327"/>
      <c r="B1623" s="140"/>
      <c r="C1623" s="140"/>
      <c r="D1623" s="140"/>
      <c r="E1623" s="140"/>
      <c r="F1623" s="140"/>
      <c r="G1623" s="140"/>
      <c r="H1623" s="140"/>
      <c r="I1623" s="156"/>
      <c r="J1623" s="156"/>
      <c r="K1623" s="156"/>
      <c r="L1623" s="156"/>
      <c r="M1623" s="156"/>
      <c r="N1623" s="156"/>
      <c r="O1623" s="156"/>
      <c r="P1623" s="156"/>
    </row>
    <row r="1624">
      <c r="A1624" s="327"/>
      <c r="B1624" s="140"/>
      <c r="C1624" s="140"/>
      <c r="D1624" s="140"/>
      <c r="E1624" s="140"/>
      <c r="F1624" s="140"/>
      <c r="G1624" s="140"/>
      <c r="H1624" s="140"/>
      <c r="I1624" s="156"/>
      <c r="J1624" s="156"/>
      <c r="K1624" s="156"/>
      <c r="L1624" s="156"/>
      <c r="M1624" s="156"/>
      <c r="N1624" s="156"/>
      <c r="O1624" s="156"/>
      <c r="P1624" s="156"/>
    </row>
    <row r="1625">
      <c r="A1625" s="327"/>
      <c r="B1625" s="140"/>
      <c r="C1625" s="140"/>
      <c r="D1625" s="140"/>
      <c r="E1625" s="140"/>
      <c r="F1625" s="140"/>
      <c r="G1625" s="140"/>
      <c r="H1625" s="140"/>
      <c r="I1625" s="156"/>
      <c r="J1625" s="156"/>
      <c r="K1625" s="156"/>
      <c r="L1625" s="156"/>
      <c r="M1625" s="156"/>
      <c r="N1625" s="156"/>
      <c r="O1625" s="156"/>
      <c r="P1625" s="156"/>
    </row>
    <row r="1626">
      <c r="A1626" s="327"/>
      <c r="B1626" s="140"/>
      <c r="C1626" s="140"/>
      <c r="D1626" s="140"/>
      <c r="E1626" s="140"/>
      <c r="F1626" s="140"/>
      <c r="G1626" s="140"/>
      <c r="H1626" s="140"/>
      <c r="I1626" s="156"/>
      <c r="J1626" s="156"/>
      <c r="K1626" s="156"/>
      <c r="L1626" s="156"/>
      <c r="M1626" s="156"/>
      <c r="N1626" s="156"/>
      <c r="O1626" s="156"/>
      <c r="P1626" s="156"/>
    </row>
    <row r="1627">
      <c r="A1627" s="327"/>
      <c r="B1627" s="140"/>
      <c r="C1627" s="140"/>
      <c r="D1627" s="140"/>
      <c r="E1627" s="140"/>
      <c r="F1627" s="140"/>
      <c r="G1627" s="140"/>
      <c r="H1627" s="140"/>
      <c r="I1627" s="156"/>
      <c r="J1627" s="156"/>
      <c r="K1627" s="156"/>
      <c r="L1627" s="156"/>
      <c r="M1627" s="156"/>
      <c r="N1627" s="156"/>
      <c r="O1627" s="156"/>
      <c r="P1627" s="156"/>
    </row>
    <row r="1628">
      <c r="A1628" s="327"/>
      <c r="B1628" s="140"/>
      <c r="C1628" s="140"/>
      <c r="D1628" s="140"/>
      <c r="E1628" s="140"/>
      <c r="F1628" s="140"/>
      <c r="G1628" s="140"/>
      <c r="H1628" s="140"/>
      <c r="I1628" s="156"/>
      <c r="J1628" s="156"/>
      <c r="K1628" s="156"/>
      <c r="L1628" s="156"/>
      <c r="M1628" s="156"/>
      <c r="N1628" s="156"/>
      <c r="O1628" s="156"/>
      <c r="P1628" s="156"/>
    </row>
    <row r="1629">
      <c r="A1629" s="327"/>
      <c r="B1629" s="140"/>
      <c r="C1629" s="140"/>
      <c r="D1629" s="140"/>
      <c r="E1629" s="140"/>
      <c r="F1629" s="140"/>
      <c r="G1629" s="140"/>
      <c r="H1629" s="140"/>
      <c r="I1629" s="156"/>
      <c r="J1629" s="156"/>
      <c r="K1629" s="156"/>
      <c r="L1629" s="156"/>
      <c r="M1629" s="156"/>
      <c r="N1629" s="156"/>
      <c r="O1629" s="156"/>
      <c r="P1629" s="156"/>
    </row>
    <row r="1630">
      <c r="A1630" s="327"/>
      <c r="B1630" s="140"/>
      <c r="C1630" s="140"/>
      <c r="D1630" s="140"/>
      <c r="E1630" s="140"/>
      <c r="F1630" s="140"/>
      <c r="G1630" s="140"/>
      <c r="H1630" s="140"/>
      <c r="I1630" s="156"/>
      <c r="J1630" s="156"/>
      <c r="K1630" s="156"/>
      <c r="L1630" s="156"/>
      <c r="M1630" s="156"/>
      <c r="N1630" s="156"/>
      <c r="O1630" s="156"/>
      <c r="P1630" s="156"/>
    </row>
    <row r="1631">
      <c r="A1631" s="327"/>
      <c r="B1631" s="140"/>
      <c r="C1631" s="140"/>
      <c r="D1631" s="140"/>
      <c r="E1631" s="140"/>
      <c r="F1631" s="140"/>
      <c r="G1631" s="140"/>
      <c r="H1631" s="140"/>
      <c r="I1631" s="156"/>
      <c r="J1631" s="156"/>
      <c r="K1631" s="156"/>
      <c r="L1631" s="156"/>
      <c r="M1631" s="156"/>
      <c r="N1631" s="156"/>
      <c r="O1631" s="156"/>
      <c r="P1631" s="156"/>
    </row>
    <row r="1632">
      <c r="A1632" s="327"/>
      <c r="B1632" s="140"/>
      <c r="C1632" s="140"/>
      <c r="D1632" s="140"/>
      <c r="E1632" s="140"/>
      <c r="F1632" s="140"/>
      <c r="G1632" s="140"/>
      <c r="H1632" s="140"/>
      <c r="I1632" s="156"/>
      <c r="J1632" s="156"/>
      <c r="K1632" s="156"/>
      <c r="L1632" s="156"/>
      <c r="M1632" s="156"/>
      <c r="N1632" s="156"/>
      <c r="O1632" s="156"/>
      <c r="P1632" s="156"/>
    </row>
    <row r="1633">
      <c r="A1633" s="327"/>
      <c r="B1633" s="140"/>
      <c r="C1633" s="140"/>
      <c r="D1633" s="140"/>
      <c r="E1633" s="140"/>
      <c r="F1633" s="140"/>
      <c r="G1633" s="140"/>
      <c r="H1633" s="140"/>
      <c r="I1633" s="156"/>
      <c r="J1633" s="156"/>
      <c r="K1633" s="156"/>
      <c r="L1633" s="156"/>
      <c r="M1633" s="156"/>
      <c r="N1633" s="156"/>
      <c r="O1633" s="156"/>
      <c r="P1633" s="156"/>
    </row>
    <row r="1634">
      <c r="A1634" s="327"/>
      <c r="B1634" s="140"/>
      <c r="C1634" s="140"/>
      <c r="D1634" s="140"/>
      <c r="E1634" s="140"/>
      <c r="F1634" s="140"/>
      <c r="G1634" s="140"/>
      <c r="H1634" s="140"/>
      <c r="I1634" s="156"/>
      <c r="J1634" s="156"/>
      <c r="K1634" s="156"/>
      <c r="L1634" s="156"/>
      <c r="M1634" s="156"/>
      <c r="N1634" s="156"/>
      <c r="O1634" s="156"/>
      <c r="P1634" s="156"/>
    </row>
    <row r="1635">
      <c r="A1635" s="327"/>
      <c r="B1635" s="140"/>
      <c r="C1635" s="140"/>
      <c r="D1635" s="140"/>
      <c r="E1635" s="140"/>
      <c r="F1635" s="140"/>
      <c r="G1635" s="140"/>
      <c r="H1635" s="140"/>
      <c r="I1635" s="156"/>
      <c r="J1635" s="156"/>
      <c r="K1635" s="156"/>
      <c r="L1635" s="156"/>
      <c r="M1635" s="156"/>
      <c r="N1635" s="156"/>
      <c r="O1635" s="156"/>
      <c r="P1635" s="156"/>
    </row>
    <row r="1636">
      <c r="A1636" s="327"/>
      <c r="B1636" s="140"/>
      <c r="C1636" s="140"/>
      <c r="D1636" s="140"/>
      <c r="E1636" s="140"/>
      <c r="F1636" s="140"/>
      <c r="G1636" s="140"/>
      <c r="H1636" s="140"/>
      <c r="I1636" s="156"/>
      <c r="J1636" s="156"/>
      <c r="K1636" s="156"/>
      <c r="L1636" s="156"/>
      <c r="M1636" s="156"/>
      <c r="N1636" s="156"/>
      <c r="O1636" s="156"/>
      <c r="P1636" s="156"/>
    </row>
    <row r="1637">
      <c r="A1637" s="327"/>
      <c r="B1637" s="140"/>
      <c r="C1637" s="140"/>
      <c r="D1637" s="140"/>
      <c r="E1637" s="140"/>
      <c r="F1637" s="140"/>
      <c r="G1637" s="140"/>
      <c r="H1637" s="140"/>
      <c r="I1637" s="156"/>
      <c r="J1637" s="156"/>
      <c r="K1637" s="156"/>
      <c r="L1637" s="156"/>
      <c r="M1637" s="156"/>
      <c r="N1637" s="156"/>
      <c r="O1637" s="156"/>
      <c r="P1637" s="156"/>
    </row>
    <row r="1638">
      <c r="A1638" s="327"/>
      <c r="B1638" s="140"/>
      <c r="C1638" s="140"/>
      <c r="D1638" s="140"/>
      <c r="E1638" s="140"/>
      <c r="F1638" s="140"/>
      <c r="G1638" s="140"/>
      <c r="H1638" s="140"/>
      <c r="I1638" s="156"/>
      <c r="J1638" s="156"/>
      <c r="K1638" s="156"/>
      <c r="L1638" s="156"/>
      <c r="M1638" s="156"/>
      <c r="N1638" s="156"/>
      <c r="O1638" s="156"/>
      <c r="P1638" s="156"/>
    </row>
    <row r="1639">
      <c r="A1639" s="327"/>
      <c r="B1639" s="140"/>
      <c r="C1639" s="140"/>
      <c r="D1639" s="140"/>
      <c r="E1639" s="140"/>
      <c r="F1639" s="140"/>
      <c r="G1639" s="140"/>
      <c r="H1639" s="140"/>
      <c r="I1639" s="156"/>
      <c r="J1639" s="156"/>
      <c r="K1639" s="156"/>
      <c r="L1639" s="156"/>
      <c r="M1639" s="156"/>
      <c r="N1639" s="156"/>
      <c r="O1639" s="156"/>
      <c r="P1639" s="156"/>
    </row>
    <row r="1640">
      <c r="A1640" s="327"/>
      <c r="B1640" s="140"/>
      <c r="C1640" s="140"/>
      <c r="D1640" s="140"/>
      <c r="E1640" s="140"/>
      <c r="F1640" s="140"/>
      <c r="G1640" s="140"/>
      <c r="H1640" s="140"/>
      <c r="I1640" s="156"/>
      <c r="J1640" s="156"/>
      <c r="K1640" s="156"/>
      <c r="L1640" s="156"/>
      <c r="M1640" s="156"/>
      <c r="N1640" s="156"/>
      <c r="O1640" s="156"/>
      <c r="P1640" s="156"/>
    </row>
    <row r="1641">
      <c r="A1641" s="327"/>
      <c r="B1641" s="140"/>
      <c r="C1641" s="140"/>
      <c r="D1641" s="140"/>
      <c r="E1641" s="140"/>
      <c r="F1641" s="140"/>
      <c r="G1641" s="140"/>
      <c r="H1641" s="140"/>
      <c r="I1641" s="156"/>
      <c r="J1641" s="156"/>
      <c r="K1641" s="156"/>
      <c r="L1641" s="156"/>
      <c r="M1641" s="156"/>
      <c r="N1641" s="156"/>
      <c r="O1641" s="156"/>
      <c r="P1641" s="156"/>
    </row>
    <row r="1642">
      <c r="A1642" s="327"/>
      <c r="B1642" s="140"/>
      <c r="C1642" s="140"/>
      <c r="D1642" s="140"/>
      <c r="E1642" s="140"/>
      <c r="F1642" s="140"/>
      <c r="G1642" s="140"/>
      <c r="H1642" s="140"/>
      <c r="I1642" s="156"/>
      <c r="J1642" s="156"/>
      <c r="K1642" s="156"/>
      <c r="L1642" s="156"/>
      <c r="M1642" s="156"/>
      <c r="N1642" s="156"/>
      <c r="O1642" s="156"/>
      <c r="P1642" s="156"/>
    </row>
    <row r="1643">
      <c r="A1643" s="327"/>
      <c r="B1643" s="140"/>
      <c r="C1643" s="140"/>
      <c r="D1643" s="140"/>
      <c r="E1643" s="140"/>
      <c r="F1643" s="140"/>
      <c r="G1643" s="140"/>
      <c r="H1643" s="140"/>
      <c r="I1643" s="156"/>
      <c r="J1643" s="156"/>
      <c r="K1643" s="156"/>
      <c r="L1643" s="156"/>
      <c r="M1643" s="156"/>
      <c r="N1643" s="156"/>
      <c r="O1643" s="156"/>
      <c r="P1643" s="156"/>
    </row>
    <row r="1644">
      <c r="A1644" s="327"/>
      <c r="B1644" s="140"/>
      <c r="C1644" s="140"/>
      <c r="D1644" s="140"/>
      <c r="E1644" s="140"/>
      <c r="F1644" s="140"/>
      <c r="G1644" s="140"/>
      <c r="H1644" s="140"/>
      <c r="I1644" s="156"/>
      <c r="J1644" s="156"/>
      <c r="K1644" s="156"/>
      <c r="L1644" s="156"/>
      <c r="M1644" s="156"/>
      <c r="N1644" s="156"/>
      <c r="O1644" s="156"/>
      <c r="P1644" s="156"/>
    </row>
    <row r="1645">
      <c r="A1645" s="327"/>
      <c r="B1645" s="140"/>
      <c r="C1645" s="140"/>
      <c r="D1645" s="140"/>
      <c r="E1645" s="140"/>
      <c r="F1645" s="140"/>
      <c r="G1645" s="140"/>
      <c r="H1645" s="140"/>
      <c r="I1645" s="156"/>
      <c r="J1645" s="156"/>
      <c r="K1645" s="156"/>
      <c r="L1645" s="156"/>
      <c r="M1645" s="156"/>
      <c r="N1645" s="156"/>
      <c r="O1645" s="156"/>
      <c r="P1645" s="156"/>
    </row>
    <row r="1646">
      <c r="A1646" s="327"/>
      <c r="B1646" s="140"/>
      <c r="C1646" s="140"/>
      <c r="D1646" s="140"/>
      <c r="E1646" s="140"/>
      <c r="F1646" s="140"/>
      <c r="G1646" s="140"/>
      <c r="H1646" s="140"/>
      <c r="I1646" s="156"/>
      <c r="J1646" s="156"/>
      <c r="K1646" s="156"/>
      <c r="L1646" s="156"/>
      <c r="M1646" s="156"/>
      <c r="N1646" s="156"/>
      <c r="O1646" s="156"/>
      <c r="P1646" s="156"/>
    </row>
    <row r="1647">
      <c r="A1647" s="327"/>
      <c r="B1647" s="140"/>
      <c r="C1647" s="140"/>
      <c r="D1647" s="140"/>
      <c r="E1647" s="140"/>
      <c r="F1647" s="140"/>
      <c r="G1647" s="140"/>
      <c r="H1647" s="140"/>
      <c r="I1647" s="156"/>
      <c r="J1647" s="156"/>
      <c r="K1647" s="156"/>
      <c r="L1647" s="156"/>
      <c r="M1647" s="156"/>
      <c r="N1647" s="156"/>
      <c r="O1647" s="156"/>
      <c r="P1647" s="156"/>
    </row>
    <row r="1648">
      <c r="A1648" s="327"/>
      <c r="B1648" s="140"/>
      <c r="C1648" s="140"/>
      <c r="D1648" s="140"/>
      <c r="E1648" s="140"/>
      <c r="F1648" s="140"/>
      <c r="G1648" s="140"/>
      <c r="H1648" s="140"/>
      <c r="I1648" s="156"/>
      <c r="J1648" s="156"/>
      <c r="K1648" s="156"/>
      <c r="L1648" s="156"/>
      <c r="M1648" s="156"/>
      <c r="N1648" s="156"/>
      <c r="O1648" s="156"/>
      <c r="P1648" s="156"/>
    </row>
    <row r="1649">
      <c r="A1649" s="327"/>
      <c r="B1649" s="140"/>
      <c r="C1649" s="140"/>
      <c r="D1649" s="140"/>
      <c r="E1649" s="140"/>
      <c r="F1649" s="140"/>
      <c r="G1649" s="140"/>
      <c r="H1649" s="140"/>
      <c r="I1649" s="156"/>
      <c r="J1649" s="156"/>
      <c r="K1649" s="156"/>
      <c r="L1649" s="156"/>
      <c r="M1649" s="156"/>
      <c r="N1649" s="156"/>
      <c r="O1649" s="156"/>
      <c r="P1649" s="156"/>
    </row>
    <row r="1650">
      <c r="A1650" s="327"/>
      <c r="B1650" s="140"/>
      <c r="C1650" s="140"/>
      <c r="D1650" s="140"/>
      <c r="E1650" s="140"/>
      <c r="F1650" s="140"/>
      <c r="G1650" s="140"/>
      <c r="H1650" s="140"/>
      <c r="I1650" s="156"/>
      <c r="J1650" s="156"/>
      <c r="K1650" s="156"/>
      <c r="L1650" s="156"/>
      <c r="M1650" s="156"/>
      <c r="N1650" s="156"/>
      <c r="O1650" s="156"/>
      <c r="P1650" s="156"/>
    </row>
    <row r="1651">
      <c r="A1651" s="327"/>
      <c r="B1651" s="140"/>
      <c r="C1651" s="140"/>
      <c r="D1651" s="140"/>
      <c r="E1651" s="140"/>
      <c r="F1651" s="140"/>
      <c r="G1651" s="140"/>
      <c r="H1651" s="140"/>
      <c r="I1651" s="156"/>
      <c r="J1651" s="156"/>
      <c r="K1651" s="156"/>
      <c r="L1651" s="156"/>
      <c r="M1651" s="156"/>
      <c r="N1651" s="156"/>
      <c r="O1651" s="156"/>
      <c r="P1651" s="156"/>
    </row>
    <row r="1652">
      <c r="A1652" s="327"/>
      <c r="B1652" s="140"/>
      <c r="C1652" s="140"/>
      <c r="D1652" s="140"/>
      <c r="E1652" s="140"/>
      <c r="F1652" s="140"/>
      <c r="G1652" s="140"/>
      <c r="H1652" s="140"/>
      <c r="I1652" s="156"/>
      <c r="J1652" s="156"/>
      <c r="K1652" s="156"/>
      <c r="L1652" s="156"/>
      <c r="M1652" s="156"/>
      <c r="N1652" s="156"/>
      <c r="O1652" s="156"/>
      <c r="P1652" s="156"/>
    </row>
    <row r="1653">
      <c r="A1653" s="327"/>
      <c r="B1653" s="140"/>
      <c r="C1653" s="140"/>
      <c r="D1653" s="140"/>
      <c r="E1653" s="140"/>
      <c r="F1653" s="140"/>
      <c r="G1653" s="140"/>
      <c r="H1653" s="140"/>
      <c r="I1653" s="156"/>
      <c r="J1653" s="156"/>
      <c r="K1653" s="156"/>
      <c r="L1653" s="156"/>
      <c r="M1653" s="156"/>
      <c r="N1653" s="156"/>
      <c r="O1653" s="156"/>
      <c r="P1653" s="156"/>
    </row>
    <row r="1654">
      <c r="A1654" s="327"/>
      <c r="B1654" s="140"/>
      <c r="C1654" s="140"/>
      <c r="D1654" s="140"/>
      <c r="E1654" s="140"/>
      <c r="F1654" s="140"/>
      <c r="G1654" s="140"/>
      <c r="H1654" s="140"/>
      <c r="I1654" s="156"/>
      <c r="J1654" s="156"/>
      <c r="K1654" s="156"/>
      <c r="L1654" s="156"/>
      <c r="M1654" s="156"/>
      <c r="N1654" s="156"/>
      <c r="O1654" s="156"/>
      <c r="P1654" s="156"/>
    </row>
    <row r="1655">
      <c r="A1655" s="327"/>
      <c r="B1655" s="140"/>
      <c r="C1655" s="140"/>
      <c r="D1655" s="140"/>
      <c r="E1655" s="140"/>
      <c r="F1655" s="140"/>
      <c r="G1655" s="140"/>
      <c r="H1655" s="140"/>
      <c r="I1655" s="156"/>
      <c r="J1655" s="156"/>
      <c r="K1655" s="156"/>
      <c r="L1655" s="156"/>
      <c r="M1655" s="156"/>
      <c r="N1655" s="156"/>
      <c r="O1655" s="156"/>
      <c r="P1655" s="156"/>
    </row>
    <row r="1656">
      <c r="A1656" s="327"/>
      <c r="B1656" s="140"/>
      <c r="C1656" s="140"/>
      <c r="D1656" s="140"/>
      <c r="E1656" s="140"/>
      <c r="F1656" s="140"/>
      <c r="G1656" s="140"/>
      <c r="H1656" s="140"/>
      <c r="I1656" s="156"/>
      <c r="J1656" s="156"/>
      <c r="K1656" s="156"/>
      <c r="L1656" s="156"/>
      <c r="M1656" s="156"/>
      <c r="N1656" s="156"/>
      <c r="O1656" s="156"/>
      <c r="P1656" s="156"/>
    </row>
    <row r="1657">
      <c r="A1657" s="327"/>
      <c r="B1657" s="140"/>
      <c r="C1657" s="140"/>
      <c r="D1657" s="140"/>
      <c r="E1657" s="140"/>
      <c r="F1657" s="140"/>
      <c r="G1657" s="140"/>
      <c r="H1657" s="140"/>
      <c r="I1657" s="156"/>
      <c r="J1657" s="156"/>
      <c r="K1657" s="156"/>
      <c r="L1657" s="156"/>
      <c r="M1657" s="156"/>
      <c r="N1657" s="156"/>
      <c r="O1657" s="156"/>
      <c r="P1657" s="156"/>
    </row>
    <row r="1658">
      <c r="A1658" s="327"/>
      <c r="B1658" s="140"/>
      <c r="C1658" s="140"/>
      <c r="D1658" s="140"/>
      <c r="E1658" s="140"/>
      <c r="F1658" s="140"/>
      <c r="G1658" s="140"/>
      <c r="H1658" s="140"/>
      <c r="I1658" s="156"/>
      <c r="J1658" s="156"/>
      <c r="K1658" s="156"/>
      <c r="L1658" s="156"/>
      <c r="M1658" s="156"/>
      <c r="N1658" s="156"/>
      <c r="O1658" s="156"/>
      <c r="P1658" s="156"/>
    </row>
    <row r="1659">
      <c r="A1659" s="327"/>
      <c r="B1659" s="140"/>
      <c r="C1659" s="140"/>
      <c r="D1659" s="140"/>
      <c r="E1659" s="140"/>
      <c r="F1659" s="140"/>
      <c r="G1659" s="140"/>
      <c r="H1659" s="140"/>
      <c r="I1659" s="156"/>
      <c r="J1659" s="156"/>
      <c r="K1659" s="156"/>
      <c r="L1659" s="156"/>
      <c r="M1659" s="156"/>
      <c r="N1659" s="156"/>
      <c r="O1659" s="156"/>
      <c r="P1659" s="156"/>
    </row>
    <row r="1660">
      <c r="A1660" s="327"/>
      <c r="B1660" s="140"/>
      <c r="C1660" s="140"/>
      <c r="D1660" s="140"/>
      <c r="E1660" s="140"/>
      <c r="F1660" s="140"/>
      <c r="G1660" s="140"/>
      <c r="H1660" s="140"/>
      <c r="I1660" s="156"/>
      <c r="J1660" s="156"/>
      <c r="K1660" s="156"/>
      <c r="L1660" s="156"/>
      <c r="M1660" s="156"/>
      <c r="N1660" s="156"/>
      <c r="O1660" s="156"/>
      <c r="P1660" s="156"/>
    </row>
    <row r="1661">
      <c r="A1661" s="327"/>
      <c r="B1661" s="140"/>
      <c r="C1661" s="140"/>
      <c r="D1661" s="140"/>
      <c r="E1661" s="140"/>
      <c r="F1661" s="140"/>
      <c r="G1661" s="140"/>
      <c r="H1661" s="140"/>
      <c r="I1661" s="156"/>
      <c r="J1661" s="156"/>
      <c r="K1661" s="156"/>
      <c r="L1661" s="156"/>
      <c r="M1661" s="156"/>
      <c r="N1661" s="156"/>
      <c r="O1661" s="156"/>
      <c r="P1661" s="156"/>
    </row>
    <row r="1662">
      <c r="A1662" s="327"/>
      <c r="B1662" s="140"/>
      <c r="C1662" s="140"/>
      <c r="D1662" s="140"/>
      <c r="E1662" s="140"/>
      <c r="F1662" s="140"/>
      <c r="G1662" s="140"/>
      <c r="H1662" s="140"/>
      <c r="I1662" s="156"/>
      <c r="J1662" s="156"/>
      <c r="K1662" s="156"/>
      <c r="L1662" s="156"/>
      <c r="M1662" s="156"/>
      <c r="N1662" s="156"/>
      <c r="O1662" s="156"/>
      <c r="P1662" s="156"/>
    </row>
    <row r="1663">
      <c r="A1663" s="327"/>
      <c r="B1663" s="140"/>
      <c r="C1663" s="140"/>
      <c r="D1663" s="140"/>
      <c r="E1663" s="140"/>
      <c r="F1663" s="140"/>
      <c r="G1663" s="140"/>
      <c r="H1663" s="140"/>
      <c r="I1663" s="156"/>
      <c r="J1663" s="156"/>
      <c r="K1663" s="156"/>
      <c r="L1663" s="156"/>
      <c r="M1663" s="156"/>
      <c r="N1663" s="156"/>
      <c r="O1663" s="156"/>
      <c r="P1663" s="156"/>
    </row>
    <row r="1664">
      <c r="A1664" s="327"/>
      <c r="B1664" s="140"/>
      <c r="C1664" s="140"/>
      <c r="D1664" s="140"/>
      <c r="E1664" s="140"/>
      <c r="F1664" s="140"/>
      <c r="G1664" s="140"/>
      <c r="H1664" s="140"/>
      <c r="I1664" s="156"/>
      <c r="J1664" s="156"/>
      <c r="K1664" s="156"/>
      <c r="L1664" s="156"/>
      <c r="M1664" s="156"/>
      <c r="N1664" s="156"/>
      <c r="O1664" s="156"/>
      <c r="P1664" s="156"/>
    </row>
    <row r="1665">
      <c r="A1665" s="327"/>
      <c r="B1665" s="140"/>
      <c r="C1665" s="140"/>
      <c r="D1665" s="140"/>
      <c r="E1665" s="140"/>
      <c r="F1665" s="140"/>
      <c r="G1665" s="140"/>
      <c r="H1665" s="140"/>
      <c r="I1665" s="156"/>
      <c r="J1665" s="156"/>
      <c r="K1665" s="156"/>
      <c r="L1665" s="156"/>
      <c r="M1665" s="156"/>
      <c r="N1665" s="156"/>
      <c r="O1665" s="156"/>
      <c r="P1665" s="156"/>
    </row>
    <row r="1666">
      <c r="A1666" s="327"/>
      <c r="B1666" s="140"/>
      <c r="C1666" s="140"/>
      <c r="D1666" s="140"/>
      <c r="E1666" s="140"/>
      <c r="F1666" s="140"/>
      <c r="G1666" s="140"/>
      <c r="H1666" s="140"/>
      <c r="I1666" s="156"/>
      <c r="J1666" s="156"/>
      <c r="K1666" s="156"/>
      <c r="L1666" s="156"/>
      <c r="M1666" s="156"/>
      <c r="N1666" s="156"/>
      <c r="O1666" s="156"/>
      <c r="P1666" s="156"/>
    </row>
    <row r="1667">
      <c r="A1667" s="327"/>
      <c r="B1667" s="140"/>
      <c r="C1667" s="140"/>
      <c r="D1667" s="140"/>
      <c r="E1667" s="140"/>
      <c r="F1667" s="140"/>
      <c r="G1667" s="140"/>
      <c r="H1667" s="140"/>
      <c r="I1667" s="156"/>
      <c r="J1667" s="156"/>
      <c r="K1667" s="156"/>
      <c r="L1667" s="156"/>
      <c r="M1667" s="156"/>
      <c r="N1667" s="156"/>
      <c r="O1667" s="156"/>
      <c r="P1667" s="156"/>
    </row>
    <row r="1668">
      <c r="A1668" s="327"/>
      <c r="B1668" s="140"/>
      <c r="C1668" s="140"/>
      <c r="D1668" s="140"/>
      <c r="E1668" s="140"/>
      <c r="F1668" s="140"/>
      <c r="G1668" s="140"/>
      <c r="H1668" s="140"/>
      <c r="I1668" s="156"/>
      <c r="J1668" s="156"/>
      <c r="K1668" s="156"/>
      <c r="L1668" s="156"/>
      <c r="M1668" s="156"/>
      <c r="N1668" s="156"/>
      <c r="O1668" s="156"/>
      <c r="P1668" s="156"/>
    </row>
    <row r="1669">
      <c r="A1669" s="327"/>
      <c r="B1669" s="140"/>
      <c r="C1669" s="140"/>
      <c r="D1669" s="140"/>
      <c r="E1669" s="140"/>
      <c r="F1669" s="140"/>
      <c r="G1669" s="140"/>
      <c r="H1669" s="140"/>
      <c r="I1669" s="156"/>
      <c r="J1669" s="156"/>
      <c r="K1669" s="156"/>
      <c r="L1669" s="156"/>
      <c r="M1669" s="156"/>
      <c r="N1669" s="156"/>
      <c r="O1669" s="156"/>
      <c r="P1669" s="156"/>
    </row>
    <row r="1670">
      <c r="A1670" s="327"/>
      <c r="B1670" s="140"/>
      <c r="C1670" s="140"/>
      <c r="D1670" s="140"/>
      <c r="E1670" s="140"/>
      <c r="F1670" s="140"/>
      <c r="G1670" s="140"/>
      <c r="H1670" s="140"/>
      <c r="I1670" s="156"/>
      <c r="J1670" s="156"/>
      <c r="K1670" s="156"/>
      <c r="L1670" s="156"/>
      <c r="M1670" s="156"/>
      <c r="N1670" s="156"/>
      <c r="O1670" s="156"/>
      <c r="P1670" s="156"/>
    </row>
    <row r="1671">
      <c r="A1671" s="327"/>
      <c r="B1671" s="140"/>
      <c r="C1671" s="140"/>
      <c r="D1671" s="140"/>
      <c r="E1671" s="140"/>
      <c r="F1671" s="140"/>
      <c r="G1671" s="140"/>
      <c r="H1671" s="140"/>
      <c r="I1671" s="156"/>
      <c r="J1671" s="156"/>
      <c r="K1671" s="156"/>
      <c r="L1671" s="156"/>
      <c r="M1671" s="156"/>
      <c r="N1671" s="156"/>
      <c r="O1671" s="156"/>
      <c r="P1671" s="156"/>
    </row>
    <row r="1672">
      <c r="A1672" s="327"/>
      <c r="B1672" s="140"/>
      <c r="C1672" s="140"/>
      <c r="D1672" s="140"/>
      <c r="E1672" s="140"/>
      <c r="F1672" s="140"/>
      <c r="G1672" s="140"/>
      <c r="H1672" s="140"/>
      <c r="I1672" s="156"/>
      <c r="J1672" s="156"/>
      <c r="K1672" s="156"/>
      <c r="L1672" s="156"/>
      <c r="M1672" s="156"/>
      <c r="N1672" s="156"/>
      <c r="O1672" s="156"/>
      <c r="P1672" s="156"/>
    </row>
    <row r="1673">
      <c r="A1673" s="327"/>
      <c r="B1673" s="140"/>
      <c r="C1673" s="140"/>
      <c r="D1673" s="140"/>
      <c r="E1673" s="140"/>
      <c r="F1673" s="140"/>
      <c r="G1673" s="140"/>
      <c r="H1673" s="140"/>
      <c r="I1673" s="156"/>
      <c r="J1673" s="156"/>
      <c r="K1673" s="156"/>
      <c r="L1673" s="156"/>
      <c r="M1673" s="156"/>
      <c r="N1673" s="156"/>
      <c r="O1673" s="156"/>
      <c r="P1673" s="156"/>
    </row>
    <row r="1674">
      <c r="A1674" s="327"/>
      <c r="B1674" s="140"/>
      <c r="C1674" s="140"/>
      <c r="D1674" s="140"/>
      <c r="E1674" s="140"/>
      <c r="F1674" s="140"/>
      <c r="G1674" s="140"/>
      <c r="H1674" s="140"/>
      <c r="I1674" s="156"/>
      <c r="J1674" s="156"/>
      <c r="K1674" s="156"/>
      <c r="L1674" s="156"/>
      <c r="M1674" s="156"/>
      <c r="N1674" s="156"/>
      <c r="O1674" s="156"/>
      <c r="P1674" s="156"/>
    </row>
    <row r="1675">
      <c r="A1675" s="327"/>
      <c r="B1675" s="140"/>
      <c r="C1675" s="140"/>
      <c r="D1675" s="140"/>
      <c r="E1675" s="140"/>
      <c r="F1675" s="140"/>
      <c r="G1675" s="140"/>
      <c r="H1675" s="140"/>
      <c r="I1675" s="156"/>
      <c r="J1675" s="156"/>
      <c r="K1675" s="156"/>
      <c r="L1675" s="156"/>
      <c r="M1675" s="156"/>
      <c r="N1675" s="156"/>
      <c r="O1675" s="156"/>
      <c r="P1675" s="156"/>
    </row>
    <row r="1676">
      <c r="A1676" s="327"/>
      <c r="B1676" s="140"/>
      <c r="C1676" s="140"/>
      <c r="D1676" s="140"/>
      <c r="E1676" s="140"/>
      <c r="F1676" s="140"/>
      <c r="G1676" s="140"/>
      <c r="H1676" s="140"/>
      <c r="I1676" s="156"/>
      <c r="J1676" s="156"/>
      <c r="K1676" s="156"/>
      <c r="L1676" s="156"/>
      <c r="M1676" s="156"/>
      <c r="N1676" s="156"/>
      <c r="O1676" s="156"/>
      <c r="P1676" s="156"/>
    </row>
    <row r="1677">
      <c r="A1677" s="327"/>
      <c r="B1677" s="140"/>
      <c r="C1677" s="140"/>
      <c r="D1677" s="140"/>
      <c r="E1677" s="140"/>
      <c r="F1677" s="140"/>
      <c r="G1677" s="140"/>
      <c r="H1677" s="140"/>
      <c r="I1677" s="156"/>
      <c r="J1677" s="156"/>
      <c r="K1677" s="156"/>
      <c r="L1677" s="156"/>
      <c r="M1677" s="156"/>
      <c r="N1677" s="156"/>
      <c r="O1677" s="156"/>
      <c r="P1677" s="156"/>
    </row>
    <row r="1678">
      <c r="A1678" s="327"/>
      <c r="B1678" s="140"/>
      <c r="C1678" s="140"/>
      <c r="D1678" s="140"/>
      <c r="E1678" s="140"/>
      <c r="F1678" s="140"/>
      <c r="G1678" s="140"/>
      <c r="H1678" s="140"/>
      <c r="I1678" s="156"/>
      <c r="J1678" s="156"/>
      <c r="K1678" s="156"/>
      <c r="L1678" s="156"/>
      <c r="M1678" s="156"/>
      <c r="N1678" s="156"/>
      <c r="O1678" s="156"/>
      <c r="P1678" s="156"/>
    </row>
    <row r="1679">
      <c r="A1679" s="327"/>
      <c r="B1679" s="140"/>
      <c r="C1679" s="140"/>
      <c r="D1679" s="140"/>
      <c r="E1679" s="140"/>
      <c r="F1679" s="140"/>
      <c r="G1679" s="140"/>
      <c r="H1679" s="140"/>
      <c r="I1679" s="156"/>
      <c r="J1679" s="156"/>
      <c r="K1679" s="156"/>
      <c r="L1679" s="156"/>
      <c r="M1679" s="156"/>
      <c r="N1679" s="156"/>
      <c r="O1679" s="156"/>
      <c r="P1679" s="156"/>
    </row>
    <row r="1680">
      <c r="A1680" s="327"/>
      <c r="B1680" s="140"/>
      <c r="C1680" s="140"/>
      <c r="D1680" s="140"/>
      <c r="E1680" s="140"/>
      <c r="F1680" s="140"/>
      <c r="G1680" s="140"/>
      <c r="H1680" s="140"/>
      <c r="I1680" s="156"/>
      <c r="J1680" s="156"/>
      <c r="K1680" s="156"/>
      <c r="L1680" s="156"/>
      <c r="M1680" s="156"/>
      <c r="N1680" s="156"/>
      <c r="O1680" s="156"/>
      <c r="P1680" s="156"/>
    </row>
    <row r="1681">
      <c r="A1681" s="327"/>
      <c r="B1681" s="140"/>
      <c r="C1681" s="140"/>
      <c r="D1681" s="140"/>
      <c r="E1681" s="140"/>
      <c r="F1681" s="140"/>
      <c r="G1681" s="140"/>
      <c r="H1681" s="140"/>
      <c r="I1681" s="156"/>
      <c r="J1681" s="156"/>
      <c r="K1681" s="156"/>
      <c r="L1681" s="156"/>
      <c r="M1681" s="156"/>
      <c r="N1681" s="156"/>
      <c r="O1681" s="156"/>
      <c r="P1681" s="156"/>
    </row>
    <row r="1682">
      <c r="A1682" s="327"/>
      <c r="B1682" s="140"/>
      <c r="C1682" s="140"/>
      <c r="D1682" s="140"/>
      <c r="E1682" s="140"/>
      <c r="F1682" s="140"/>
      <c r="G1682" s="140"/>
      <c r="H1682" s="140"/>
      <c r="I1682" s="156"/>
      <c r="J1682" s="156"/>
      <c r="K1682" s="156"/>
      <c r="L1682" s="156"/>
      <c r="M1682" s="156"/>
      <c r="N1682" s="156"/>
      <c r="O1682" s="156"/>
      <c r="P1682" s="156"/>
    </row>
    <row r="1683">
      <c r="A1683" s="327"/>
      <c r="B1683" s="140"/>
      <c r="C1683" s="140"/>
      <c r="D1683" s="140"/>
      <c r="E1683" s="140"/>
      <c r="F1683" s="140"/>
      <c r="G1683" s="140"/>
      <c r="H1683" s="140"/>
      <c r="I1683" s="156"/>
      <c r="J1683" s="156"/>
      <c r="K1683" s="156"/>
      <c r="L1683" s="156"/>
      <c r="M1683" s="156"/>
      <c r="N1683" s="156"/>
      <c r="O1683" s="156"/>
      <c r="P1683" s="156"/>
    </row>
    <row r="1684">
      <c r="A1684" s="327"/>
      <c r="B1684" s="140"/>
      <c r="C1684" s="140"/>
      <c r="D1684" s="140"/>
      <c r="E1684" s="140"/>
      <c r="F1684" s="140"/>
      <c r="G1684" s="140"/>
      <c r="H1684" s="140"/>
      <c r="I1684" s="156"/>
      <c r="J1684" s="156"/>
      <c r="K1684" s="156"/>
      <c r="L1684" s="156"/>
      <c r="M1684" s="156"/>
      <c r="N1684" s="156"/>
      <c r="O1684" s="156"/>
      <c r="P1684" s="156"/>
    </row>
    <row r="1685">
      <c r="A1685" s="327"/>
      <c r="B1685" s="140"/>
      <c r="C1685" s="140"/>
      <c r="D1685" s="140"/>
      <c r="E1685" s="140"/>
      <c r="F1685" s="140"/>
      <c r="G1685" s="140"/>
      <c r="H1685" s="140"/>
      <c r="I1685" s="156"/>
      <c r="J1685" s="156"/>
      <c r="K1685" s="156"/>
      <c r="L1685" s="156"/>
      <c r="M1685" s="156"/>
      <c r="N1685" s="156"/>
      <c r="O1685" s="156"/>
      <c r="P1685" s="156"/>
    </row>
    <row r="1686">
      <c r="A1686" s="327"/>
      <c r="B1686" s="140"/>
      <c r="C1686" s="140"/>
      <c r="D1686" s="140"/>
      <c r="E1686" s="140"/>
      <c r="F1686" s="140"/>
      <c r="G1686" s="140"/>
      <c r="H1686" s="140"/>
      <c r="I1686" s="156"/>
      <c r="J1686" s="156"/>
      <c r="K1686" s="156"/>
      <c r="L1686" s="156"/>
      <c r="M1686" s="156"/>
      <c r="N1686" s="156"/>
      <c r="O1686" s="156"/>
      <c r="P1686" s="156"/>
    </row>
    <row r="1687">
      <c r="A1687" s="327"/>
      <c r="B1687" s="140"/>
      <c r="C1687" s="140"/>
      <c r="D1687" s="140"/>
      <c r="E1687" s="140"/>
      <c r="F1687" s="140"/>
      <c r="G1687" s="140"/>
      <c r="H1687" s="140"/>
      <c r="I1687" s="156"/>
      <c r="J1687" s="156"/>
      <c r="K1687" s="156"/>
      <c r="L1687" s="156"/>
      <c r="M1687" s="156"/>
      <c r="N1687" s="156"/>
      <c r="O1687" s="156"/>
      <c r="P1687" s="156"/>
    </row>
    <row r="1688">
      <c r="A1688" s="327"/>
      <c r="B1688" s="140"/>
      <c r="C1688" s="140"/>
      <c r="D1688" s="140"/>
      <c r="E1688" s="140"/>
      <c r="F1688" s="140"/>
      <c r="G1688" s="140"/>
      <c r="H1688" s="140"/>
      <c r="I1688" s="156"/>
      <c r="J1688" s="156"/>
      <c r="K1688" s="156"/>
      <c r="L1688" s="156"/>
      <c r="M1688" s="156"/>
      <c r="N1688" s="156"/>
      <c r="O1688" s="156"/>
      <c r="P1688" s="156"/>
    </row>
    <row r="1689">
      <c r="A1689" s="327"/>
      <c r="B1689" s="140"/>
      <c r="C1689" s="140"/>
      <c r="D1689" s="140"/>
      <c r="E1689" s="140"/>
      <c r="F1689" s="140"/>
      <c r="G1689" s="140"/>
      <c r="H1689" s="140"/>
      <c r="I1689" s="156"/>
      <c r="J1689" s="156"/>
      <c r="K1689" s="156"/>
      <c r="L1689" s="156"/>
      <c r="M1689" s="156"/>
      <c r="N1689" s="156"/>
      <c r="O1689" s="156"/>
      <c r="P1689" s="156"/>
    </row>
    <row r="1690">
      <c r="A1690" s="327"/>
      <c r="B1690" s="140"/>
      <c r="C1690" s="140"/>
      <c r="D1690" s="140"/>
      <c r="E1690" s="140"/>
      <c r="F1690" s="140"/>
      <c r="G1690" s="140"/>
      <c r="H1690" s="140"/>
      <c r="I1690" s="156"/>
      <c r="J1690" s="156"/>
      <c r="K1690" s="156"/>
      <c r="L1690" s="156"/>
      <c r="M1690" s="156"/>
      <c r="N1690" s="156"/>
      <c r="O1690" s="156"/>
      <c r="P1690" s="156"/>
    </row>
    <row r="1691">
      <c r="A1691" s="327"/>
      <c r="B1691" s="140"/>
      <c r="C1691" s="140"/>
      <c r="D1691" s="140"/>
      <c r="E1691" s="140"/>
      <c r="F1691" s="140"/>
      <c r="G1691" s="140"/>
      <c r="H1691" s="140"/>
      <c r="I1691" s="156"/>
      <c r="J1691" s="156"/>
      <c r="K1691" s="156"/>
      <c r="L1691" s="156"/>
      <c r="M1691" s="156"/>
      <c r="N1691" s="156"/>
      <c r="O1691" s="156"/>
      <c r="P1691" s="156"/>
    </row>
    <row r="1692">
      <c r="A1692" s="327"/>
      <c r="B1692" s="140"/>
      <c r="C1692" s="140"/>
      <c r="D1692" s="140"/>
      <c r="E1692" s="140"/>
      <c r="F1692" s="140"/>
      <c r="G1692" s="140"/>
      <c r="H1692" s="140"/>
      <c r="I1692" s="156"/>
      <c r="J1692" s="156"/>
      <c r="K1692" s="156"/>
      <c r="L1692" s="156"/>
      <c r="M1692" s="156"/>
      <c r="N1692" s="156"/>
      <c r="O1692" s="156"/>
      <c r="P1692" s="156"/>
    </row>
    <row r="1693">
      <c r="A1693" s="327"/>
      <c r="B1693" s="140"/>
      <c r="C1693" s="140"/>
      <c r="D1693" s="140"/>
      <c r="E1693" s="140"/>
      <c r="F1693" s="140"/>
      <c r="G1693" s="140"/>
      <c r="H1693" s="140"/>
      <c r="I1693" s="156"/>
      <c r="J1693" s="156"/>
      <c r="K1693" s="156"/>
      <c r="L1693" s="156"/>
      <c r="M1693" s="156"/>
      <c r="N1693" s="156"/>
      <c r="O1693" s="156"/>
      <c r="P1693" s="156"/>
    </row>
    <row r="1694">
      <c r="A1694" s="327"/>
      <c r="B1694" s="140"/>
      <c r="C1694" s="140"/>
      <c r="D1694" s="140"/>
      <c r="E1694" s="140"/>
      <c r="F1694" s="140"/>
      <c r="G1694" s="140"/>
      <c r="H1694" s="140"/>
      <c r="I1694" s="156"/>
      <c r="J1694" s="156"/>
      <c r="K1694" s="156"/>
      <c r="L1694" s="156"/>
      <c r="M1694" s="156"/>
      <c r="N1694" s="156"/>
      <c r="O1694" s="156"/>
      <c r="P1694" s="156"/>
    </row>
    <row r="1695">
      <c r="A1695" s="327"/>
      <c r="B1695" s="140"/>
      <c r="C1695" s="140"/>
      <c r="D1695" s="140"/>
      <c r="E1695" s="140"/>
      <c r="F1695" s="140"/>
      <c r="G1695" s="140"/>
      <c r="H1695" s="140"/>
      <c r="I1695" s="156"/>
      <c r="J1695" s="156"/>
      <c r="K1695" s="156"/>
      <c r="L1695" s="156"/>
      <c r="M1695" s="156"/>
      <c r="N1695" s="156"/>
      <c r="O1695" s="156"/>
      <c r="P1695" s="156"/>
    </row>
    <row r="1696">
      <c r="A1696" s="327"/>
      <c r="B1696" s="140"/>
      <c r="C1696" s="140"/>
      <c r="D1696" s="140"/>
      <c r="E1696" s="140"/>
      <c r="F1696" s="140"/>
      <c r="G1696" s="140"/>
      <c r="H1696" s="140"/>
      <c r="I1696" s="156"/>
      <c r="J1696" s="156"/>
      <c r="K1696" s="156"/>
      <c r="L1696" s="156"/>
      <c r="M1696" s="156"/>
      <c r="N1696" s="156"/>
      <c r="O1696" s="156"/>
      <c r="P1696" s="156"/>
    </row>
    <row r="1697">
      <c r="A1697" s="327"/>
      <c r="B1697" s="140"/>
      <c r="C1697" s="140"/>
      <c r="D1697" s="140"/>
      <c r="E1697" s="140"/>
      <c r="F1697" s="140"/>
      <c r="G1697" s="140"/>
      <c r="H1697" s="140"/>
      <c r="I1697" s="156"/>
      <c r="J1697" s="156"/>
      <c r="K1697" s="156"/>
      <c r="L1697" s="156"/>
      <c r="M1697" s="156"/>
      <c r="N1697" s="156"/>
      <c r="O1697" s="156"/>
      <c r="P1697" s="156"/>
    </row>
    <row r="1698">
      <c r="A1698" s="327"/>
      <c r="B1698" s="140"/>
      <c r="C1698" s="140"/>
      <c r="D1698" s="140"/>
      <c r="E1698" s="140"/>
      <c r="F1698" s="140"/>
      <c r="G1698" s="140"/>
      <c r="H1698" s="140"/>
      <c r="I1698" s="156"/>
      <c r="J1698" s="156"/>
      <c r="K1698" s="156"/>
      <c r="L1698" s="156"/>
      <c r="M1698" s="156"/>
      <c r="N1698" s="156"/>
      <c r="O1698" s="156"/>
      <c r="P1698" s="156"/>
    </row>
    <row r="1699">
      <c r="A1699" s="327"/>
      <c r="B1699" s="140"/>
      <c r="C1699" s="140"/>
      <c r="D1699" s="140"/>
      <c r="E1699" s="140"/>
      <c r="F1699" s="140"/>
      <c r="G1699" s="140"/>
      <c r="H1699" s="140"/>
      <c r="I1699" s="156"/>
      <c r="J1699" s="156"/>
      <c r="K1699" s="156"/>
      <c r="L1699" s="156"/>
      <c r="M1699" s="156"/>
      <c r="N1699" s="156"/>
      <c r="O1699" s="156"/>
      <c r="P1699" s="156"/>
    </row>
    <row r="1700">
      <c r="A1700" s="327"/>
      <c r="B1700" s="140"/>
      <c r="C1700" s="140"/>
      <c r="D1700" s="140"/>
      <c r="E1700" s="140"/>
      <c r="F1700" s="140"/>
      <c r="G1700" s="140"/>
      <c r="H1700" s="140"/>
      <c r="I1700" s="156"/>
      <c r="J1700" s="156"/>
      <c r="K1700" s="156"/>
      <c r="L1700" s="156"/>
      <c r="M1700" s="156"/>
      <c r="N1700" s="156"/>
      <c r="O1700" s="156"/>
      <c r="P1700" s="156"/>
    </row>
    <row r="1701">
      <c r="A1701" s="327"/>
      <c r="B1701" s="140"/>
      <c r="C1701" s="140"/>
      <c r="D1701" s="140"/>
      <c r="E1701" s="140"/>
      <c r="F1701" s="140"/>
      <c r="G1701" s="140"/>
      <c r="H1701" s="140"/>
      <c r="I1701" s="156"/>
      <c r="J1701" s="156"/>
      <c r="K1701" s="156"/>
      <c r="L1701" s="156"/>
      <c r="M1701" s="156"/>
      <c r="N1701" s="156"/>
      <c r="O1701" s="156"/>
      <c r="P1701" s="156"/>
    </row>
    <row r="1702">
      <c r="A1702" s="327"/>
      <c r="B1702" s="140"/>
      <c r="C1702" s="140"/>
      <c r="D1702" s="140"/>
      <c r="E1702" s="140"/>
      <c r="F1702" s="140"/>
      <c r="G1702" s="140"/>
      <c r="H1702" s="140"/>
      <c r="I1702" s="156"/>
      <c r="J1702" s="156"/>
      <c r="K1702" s="156"/>
      <c r="L1702" s="156"/>
      <c r="M1702" s="156"/>
      <c r="N1702" s="156"/>
      <c r="O1702" s="156"/>
      <c r="P1702" s="156"/>
    </row>
    <row r="1703">
      <c r="A1703" s="327"/>
      <c r="B1703" s="140"/>
      <c r="C1703" s="140"/>
      <c r="D1703" s="140"/>
      <c r="E1703" s="140"/>
      <c r="F1703" s="140"/>
      <c r="G1703" s="140"/>
      <c r="H1703" s="140"/>
      <c r="I1703" s="156"/>
      <c r="J1703" s="156"/>
      <c r="K1703" s="156"/>
      <c r="L1703" s="156"/>
      <c r="M1703" s="156"/>
      <c r="N1703" s="156"/>
      <c r="O1703" s="156"/>
      <c r="P1703" s="156"/>
    </row>
    <row r="1704">
      <c r="A1704" s="327"/>
      <c r="B1704" s="140"/>
      <c r="C1704" s="140"/>
      <c r="D1704" s="140"/>
      <c r="E1704" s="140"/>
      <c r="F1704" s="140"/>
      <c r="G1704" s="140"/>
      <c r="H1704" s="140"/>
      <c r="I1704" s="156"/>
      <c r="J1704" s="156"/>
      <c r="K1704" s="156"/>
      <c r="L1704" s="156"/>
      <c r="M1704" s="156"/>
      <c r="N1704" s="156"/>
      <c r="O1704" s="156"/>
      <c r="P1704" s="156"/>
    </row>
    <row r="1705">
      <c r="A1705" s="327"/>
      <c r="B1705" s="140"/>
      <c r="C1705" s="140"/>
      <c r="D1705" s="140"/>
      <c r="E1705" s="140"/>
      <c r="F1705" s="140"/>
      <c r="G1705" s="140"/>
      <c r="H1705" s="140"/>
      <c r="I1705" s="156"/>
      <c r="J1705" s="156"/>
      <c r="K1705" s="156"/>
      <c r="L1705" s="156"/>
      <c r="M1705" s="156"/>
      <c r="N1705" s="156"/>
      <c r="O1705" s="156"/>
      <c r="P1705" s="156"/>
    </row>
    <row r="1706">
      <c r="A1706" s="327"/>
      <c r="B1706" s="140"/>
      <c r="C1706" s="140"/>
      <c r="D1706" s="140"/>
      <c r="E1706" s="140"/>
      <c r="F1706" s="140"/>
      <c r="G1706" s="140"/>
      <c r="H1706" s="140"/>
      <c r="I1706" s="156"/>
      <c r="J1706" s="156"/>
      <c r="K1706" s="156"/>
      <c r="L1706" s="156"/>
      <c r="M1706" s="156"/>
      <c r="N1706" s="156"/>
      <c r="O1706" s="156"/>
      <c r="P1706" s="156"/>
    </row>
    <row r="1707">
      <c r="A1707" s="327"/>
      <c r="B1707" s="140"/>
      <c r="C1707" s="140"/>
      <c r="D1707" s="140"/>
      <c r="E1707" s="140"/>
      <c r="F1707" s="140"/>
      <c r="G1707" s="140"/>
      <c r="H1707" s="140"/>
      <c r="I1707" s="156"/>
      <c r="J1707" s="156"/>
      <c r="K1707" s="156"/>
      <c r="L1707" s="156"/>
      <c r="M1707" s="156"/>
      <c r="N1707" s="156"/>
      <c r="O1707" s="156"/>
      <c r="P1707" s="156"/>
    </row>
    <row r="1708">
      <c r="A1708" s="327"/>
      <c r="B1708" s="140"/>
      <c r="C1708" s="140"/>
      <c r="D1708" s="140"/>
      <c r="E1708" s="140"/>
      <c r="F1708" s="140"/>
      <c r="G1708" s="140"/>
      <c r="H1708" s="140"/>
      <c r="I1708" s="156"/>
      <c r="J1708" s="156"/>
      <c r="K1708" s="156"/>
      <c r="L1708" s="156"/>
      <c r="M1708" s="156"/>
      <c r="N1708" s="156"/>
      <c r="O1708" s="156"/>
      <c r="P1708" s="156"/>
    </row>
    <row r="1709">
      <c r="A1709" s="327"/>
      <c r="B1709" s="140"/>
      <c r="C1709" s="140"/>
      <c r="D1709" s="140"/>
      <c r="E1709" s="140"/>
      <c r="F1709" s="140"/>
      <c r="G1709" s="140"/>
      <c r="H1709" s="140"/>
      <c r="I1709" s="156"/>
      <c r="J1709" s="156"/>
      <c r="K1709" s="156"/>
      <c r="L1709" s="156"/>
      <c r="M1709" s="156"/>
      <c r="N1709" s="156"/>
      <c r="O1709" s="156"/>
      <c r="P1709" s="156"/>
    </row>
    <row r="1710">
      <c r="A1710" s="327"/>
      <c r="B1710" s="140"/>
      <c r="C1710" s="140"/>
      <c r="D1710" s="140"/>
      <c r="E1710" s="140"/>
      <c r="F1710" s="140"/>
      <c r="G1710" s="140"/>
      <c r="H1710" s="140"/>
      <c r="I1710" s="156"/>
      <c r="J1710" s="156"/>
      <c r="K1710" s="156"/>
      <c r="L1710" s="156"/>
      <c r="M1710" s="156"/>
      <c r="N1710" s="156"/>
      <c r="O1710" s="156"/>
      <c r="P1710" s="156"/>
    </row>
    <row r="1711">
      <c r="A1711" s="327"/>
      <c r="B1711" s="140"/>
      <c r="C1711" s="140"/>
      <c r="D1711" s="140"/>
      <c r="E1711" s="140"/>
      <c r="F1711" s="140"/>
      <c r="G1711" s="140"/>
      <c r="H1711" s="140"/>
      <c r="I1711" s="156"/>
      <c r="J1711" s="156"/>
      <c r="K1711" s="156"/>
      <c r="L1711" s="156"/>
      <c r="M1711" s="156"/>
      <c r="N1711" s="156"/>
      <c r="O1711" s="156"/>
      <c r="P1711" s="156"/>
    </row>
    <row r="1712">
      <c r="A1712" s="327"/>
      <c r="B1712" s="140"/>
      <c r="C1712" s="140"/>
      <c r="D1712" s="140"/>
      <c r="E1712" s="140"/>
      <c r="F1712" s="140"/>
      <c r="G1712" s="140"/>
      <c r="H1712" s="140"/>
      <c r="I1712" s="156"/>
      <c r="J1712" s="156"/>
      <c r="K1712" s="156"/>
      <c r="L1712" s="156"/>
      <c r="M1712" s="156"/>
      <c r="N1712" s="156"/>
      <c r="O1712" s="156"/>
      <c r="P1712" s="156"/>
    </row>
    <row r="1713">
      <c r="A1713" s="327"/>
      <c r="B1713" s="140"/>
      <c r="C1713" s="140"/>
      <c r="D1713" s="140"/>
      <c r="E1713" s="140"/>
      <c r="F1713" s="140"/>
      <c r="G1713" s="140"/>
      <c r="H1713" s="140"/>
      <c r="I1713" s="156"/>
      <c r="J1713" s="156"/>
      <c r="K1713" s="156"/>
      <c r="L1713" s="156"/>
      <c r="M1713" s="156"/>
      <c r="N1713" s="156"/>
      <c r="O1713" s="156"/>
      <c r="P1713" s="156"/>
    </row>
    <row r="1714">
      <c r="A1714" s="327"/>
      <c r="B1714" s="140"/>
      <c r="C1714" s="140"/>
      <c r="D1714" s="140"/>
      <c r="E1714" s="140"/>
      <c r="F1714" s="140"/>
      <c r="G1714" s="140"/>
      <c r="H1714" s="140"/>
      <c r="I1714" s="156"/>
      <c r="J1714" s="156"/>
      <c r="K1714" s="156"/>
      <c r="L1714" s="156"/>
      <c r="M1714" s="156"/>
      <c r="N1714" s="156"/>
      <c r="O1714" s="156"/>
      <c r="P1714" s="156"/>
    </row>
    <row r="1715">
      <c r="A1715" s="327"/>
      <c r="B1715" s="140"/>
      <c r="C1715" s="140"/>
      <c r="D1715" s="140"/>
      <c r="E1715" s="140"/>
      <c r="F1715" s="140"/>
      <c r="G1715" s="140"/>
      <c r="H1715" s="140"/>
      <c r="I1715" s="156"/>
      <c r="J1715" s="156"/>
      <c r="K1715" s="156"/>
      <c r="L1715" s="156"/>
      <c r="M1715" s="156"/>
      <c r="N1715" s="156"/>
      <c r="O1715" s="156"/>
      <c r="P1715" s="156"/>
    </row>
    <row r="1716">
      <c r="A1716" s="327"/>
      <c r="B1716" s="140"/>
      <c r="C1716" s="140"/>
      <c r="D1716" s="140"/>
      <c r="E1716" s="140"/>
      <c r="F1716" s="140"/>
      <c r="G1716" s="140"/>
      <c r="H1716" s="140"/>
      <c r="I1716" s="156"/>
      <c r="J1716" s="156"/>
      <c r="K1716" s="156"/>
      <c r="L1716" s="156"/>
      <c r="M1716" s="156"/>
      <c r="N1716" s="156"/>
      <c r="O1716" s="156"/>
      <c r="P1716" s="156"/>
    </row>
    <row r="1717">
      <c r="A1717" s="327"/>
      <c r="B1717" s="140"/>
      <c r="C1717" s="140"/>
      <c r="D1717" s="140"/>
      <c r="E1717" s="140"/>
      <c r="F1717" s="140"/>
      <c r="G1717" s="140"/>
      <c r="H1717" s="140"/>
      <c r="I1717" s="156"/>
      <c r="J1717" s="156"/>
      <c r="K1717" s="156"/>
      <c r="L1717" s="156"/>
      <c r="M1717" s="156"/>
      <c r="N1717" s="156"/>
      <c r="O1717" s="156"/>
      <c r="P1717" s="156"/>
    </row>
    <row r="1718">
      <c r="A1718" s="327"/>
      <c r="B1718" s="140"/>
      <c r="C1718" s="140"/>
      <c r="D1718" s="140"/>
      <c r="E1718" s="140"/>
      <c r="F1718" s="140"/>
      <c r="G1718" s="140"/>
      <c r="H1718" s="140"/>
      <c r="I1718" s="156"/>
      <c r="J1718" s="156"/>
      <c r="K1718" s="156"/>
      <c r="L1718" s="156"/>
      <c r="M1718" s="156"/>
      <c r="N1718" s="156"/>
      <c r="O1718" s="156"/>
      <c r="P1718" s="156"/>
    </row>
    <row r="1719">
      <c r="A1719" s="327"/>
      <c r="B1719" s="140"/>
      <c r="C1719" s="140"/>
      <c r="D1719" s="140"/>
      <c r="E1719" s="140"/>
      <c r="F1719" s="140"/>
      <c r="G1719" s="140"/>
      <c r="H1719" s="140"/>
      <c r="I1719" s="156"/>
      <c r="J1719" s="156"/>
      <c r="K1719" s="156"/>
      <c r="L1719" s="156"/>
      <c r="M1719" s="156"/>
      <c r="N1719" s="156"/>
      <c r="O1719" s="156"/>
      <c r="P1719" s="156"/>
    </row>
    <row r="1720">
      <c r="A1720" s="327"/>
      <c r="B1720" s="140"/>
      <c r="C1720" s="140"/>
      <c r="D1720" s="140"/>
      <c r="E1720" s="140"/>
      <c r="F1720" s="140"/>
      <c r="G1720" s="140"/>
      <c r="H1720" s="140"/>
      <c r="I1720" s="156"/>
      <c r="J1720" s="156"/>
      <c r="K1720" s="156"/>
      <c r="L1720" s="156"/>
      <c r="M1720" s="156"/>
      <c r="N1720" s="156"/>
      <c r="O1720" s="156"/>
      <c r="P1720" s="156"/>
    </row>
    <row r="1721">
      <c r="A1721" s="327"/>
      <c r="B1721" s="140"/>
      <c r="C1721" s="140"/>
      <c r="D1721" s="140"/>
      <c r="E1721" s="140"/>
      <c r="F1721" s="140"/>
      <c r="G1721" s="140"/>
      <c r="H1721" s="140"/>
      <c r="I1721" s="156"/>
      <c r="J1721" s="156"/>
      <c r="K1721" s="156"/>
      <c r="L1721" s="156"/>
      <c r="M1721" s="156"/>
      <c r="N1721" s="156"/>
      <c r="O1721" s="156"/>
      <c r="P1721" s="156"/>
    </row>
    <row r="1722">
      <c r="A1722" s="327"/>
      <c r="B1722" s="140"/>
      <c r="C1722" s="140"/>
      <c r="D1722" s="140"/>
      <c r="E1722" s="140"/>
      <c r="F1722" s="140"/>
      <c r="G1722" s="140"/>
      <c r="H1722" s="140"/>
      <c r="I1722" s="156"/>
      <c r="J1722" s="156"/>
      <c r="K1722" s="156"/>
      <c r="L1722" s="156"/>
      <c r="M1722" s="156"/>
      <c r="N1722" s="156"/>
      <c r="O1722" s="156"/>
      <c r="P1722" s="156"/>
    </row>
    <row r="1723">
      <c r="A1723" s="327"/>
      <c r="B1723" s="140"/>
      <c r="C1723" s="140"/>
      <c r="D1723" s="140"/>
      <c r="E1723" s="140"/>
      <c r="F1723" s="140"/>
      <c r="G1723" s="140"/>
      <c r="H1723" s="140"/>
      <c r="I1723" s="156"/>
      <c r="J1723" s="156"/>
      <c r="K1723" s="156"/>
      <c r="L1723" s="156"/>
      <c r="M1723" s="156"/>
      <c r="N1723" s="156"/>
      <c r="O1723" s="156"/>
      <c r="P1723" s="156"/>
    </row>
    <row r="1724">
      <c r="A1724" s="327"/>
      <c r="B1724" s="140"/>
      <c r="C1724" s="140"/>
      <c r="D1724" s="140"/>
      <c r="E1724" s="140"/>
      <c r="F1724" s="140"/>
      <c r="G1724" s="140"/>
      <c r="H1724" s="140"/>
      <c r="I1724" s="156"/>
      <c r="J1724" s="156"/>
      <c r="K1724" s="156"/>
      <c r="L1724" s="156"/>
      <c r="M1724" s="156"/>
      <c r="N1724" s="156"/>
      <c r="O1724" s="156"/>
      <c r="P1724" s="156"/>
    </row>
    <row r="1725">
      <c r="A1725" s="327"/>
      <c r="B1725" s="140"/>
      <c r="C1725" s="140"/>
      <c r="D1725" s="140"/>
      <c r="E1725" s="140"/>
      <c r="F1725" s="140"/>
      <c r="G1725" s="140"/>
      <c r="H1725" s="140"/>
      <c r="I1725" s="156"/>
      <c r="J1725" s="156"/>
      <c r="K1725" s="156"/>
      <c r="L1725" s="156"/>
      <c r="M1725" s="156"/>
      <c r="N1725" s="156"/>
      <c r="O1725" s="156"/>
      <c r="P1725" s="156"/>
    </row>
    <row r="1726">
      <c r="A1726" s="327"/>
      <c r="B1726" s="140"/>
      <c r="C1726" s="140"/>
      <c r="D1726" s="140"/>
      <c r="E1726" s="140"/>
      <c r="F1726" s="140"/>
      <c r="G1726" s="140"/>
      <c r="H1726" s="140"/>
      <c r="I1726" s="156"/>
      <c r="J1726" s="156"/>
      <c r="K1726" s="156"/>
      <c r="L1726" s="156"/>
      <c r="M1726" s="156"/>
      <c r="N1726" s="156"/>
      <c r="O1726" s="156"/>
      <c r="P1726" s="156"/>
    </row>
    <row r="1727">
      <c r="A1727" s="327"/>
      <c r="B1727" s="140"/>
      <c r="C1727" s="140"/>
      <c r="D1727" s="140"/>
      <c r="E1727" s="140"/>
      <c r="F1727" s="140"/>
      <c r="G1727" s="140"/>
      <c r="H1727" s="140"/>
      <c r="I1727" s="156"/>
      <c r="J1727" s="156"/>
      <c r="K1727" s="156"/>
      <c r="L1727" s="156"/>
      <c r="M1727" s="156"/>
      <c r="N1727" s="156"/>
      <c r="O1727" s="156"/>
      <c r="P1727" s="156"/>
    </row>
    <row r="1728">
      <c r="A1728" s="327"/>
      <c r="B1728" s="140"/>
      <c r="C1728" s="140"/>
      <c r="D1728" s="140"/>
      <c r="E1728" s="140"/>
      <c r="F1728" s="140"/>
      <c r="G1728" s="140"/>
      <c r="H1728" s="140"/>
      <c r="I1728" s="156"/>
      <c r="J1728" s="156"/>
      <c r="K1728" s="156"/>
      <c r="L1728" s="156"/>
      <c r="M1728" s="156"/>
      <c r="N1728" s="156"/>
      <c r="O1728" s="156"/>
      <c r="P1728" s="156"/>
    </row>
    <row r="1729">
      <c r="A1729" s="327"/>
      <c r="B1729" s="140"/>
      <c r="C1729" s="140"/>
      <c r="D1729" s="140"/>
      <c r="E1729" s="140"/>
      <c r="F1729" s="140"/>
      <c r="G1729" s="140"/>
      <c r="H1729" s="140"/>
      <c r="I1729" s="156"/>
      <c r="J1729" s="156"/>
      <c r="K1729" s="156"/>
      <c r="L1729" s="156"/>
      <c r="M1729" s="156"/>
      <c r="N1729" s="156"/>
      <c r="O1729" s="156"/>
      <c r="P1729" s="156"/>
    </row>
    <row r="1730">
      <c r="A1730" s="327"/>
      <c r="B1730" s="140"/>
      <c r="C1730" s="140"/>
      <c r="D1730" s="140"/>
      <c r="E1730" s="140"/>
      <c r="F1730" s="140"/>
      <c r="G1730" s="140"/>
      <c r="H1730" s="140"/>
      <c r="I1730" s="156"/>
      <c r="J1730" s="156"/>
      <c r="K1730" s="156"/>
      <c r="L1730" s="156"/>
      <c r="M1730" s="156"/>
      <c r="N1730" s="156"/>
      <c r="O1730" s="156"/>
      <c r="P1730" s="156"/>
    </row>
    <row r="1731">
      <c r="A1731" s="327"/>
      <c r="B1731" s="140"/>
      <c r="C1731" s="140"/>
      <c r="D1731" s="140"/>
      <c r="E1731" s="140"/>
      <c r="F1731" s="140"/>
      <c r="G1731" s="140"/>
      <c r="H1731" s="140"/>
      <c r="I1731" s="156"/>
      <c r="J1731" s="156"/>
      <c r="K1731" s="156"/>
      <c r="L1731" s="156"/>
      <c r="M1731" s="156"/>
      <c r="N1731" s="156"/>
      <c r="O1731" s="156"/>
      <c r="P1731" s="156"/>
    </row>
    <row r="1732">
      <c r="A1732" s="327"/>
      <c r="B1732" s="140"/>
      <c r="C1732" s="140"/>
      <c r="D1732" s="140"/>
      <c r="E1732" s="140"/>
      <c r="F1732" s="140"/>
      <c r="G1732" s="140"/>
      <c r="H1732" s="140"/>
      <c r="I1732" s="156"/>
      <c r="J1732" s="156"/>
      <c r="K1732" s="156"/>
      <c r="L1732" s="156"/>
      <c r="M1732" s="156"/>
      <c r="N1732" s="156"/>
      <c r="O1732" s="156"/>
      <c r="P1732" s="156"/>
    </row>
    <row r="1733">
      <c r="A1733" s="327"/>
      <c r="B1733" s="140"/>
      <c r="C1733" s="140"/>
      <c r="D1733" s="140"/>
      <c r="E1733" s="140"/>
      <c r="F1733" s="140"/>
      <c r="G1733" s="140"/>
      <c r="H1733" s="140"/>
      <c r="I1733" s="156"/>
      <c r="J1733" s="156"/>
      <c r="K1733" s="156"/>
      <c r="L1733" s="156"/>
      <c r="M1733" s="156"/>
      <c r="N1733" s="156"/>
      <c r="O1733" s="156"/>
      <c r="P1733" s="156"/>
    </row>
    <row r="1734">
      <c r="A1734" s="327"/>
      <c r="B1734" s="140"/>
      <c r="C1734" s="140"/>
      <c r="D1734" s="140"/>
      <c r="E1734" s="140"/>
      <c r="F1734" s="140"/>
      <c r="G1734" s="140"/>
      <c r="H1734" s="140"/>
      <c r="I1734" s="156"/>
      <c r="J1734" s="156"/>
      <c r="K1734" s="156"/>
      <c r="L1734" s="156"/>
      <c r="M1734" s="156"/>
      <c r="N1734" s="156"/>
      <c r="O1734" s="156"/>
      <c r="P1734" s="156"/>
    </row>
    <row r="1735">
      <c r="A1735" s="327"/>
      <c r="B1735" s="140"/>
      <c r="C1735" s="140"/>
      <c r="D1735" s="140"/>
      <c r="E1735" s="140"/>
      <c r="F1735" s="140"/>
      <c r="G1735" s="140"/>
      <c r="H1735" s="140"/>
      <c r="I1735" s="156"/>
      <c r="J1735" s="156"/>
      <c r="K1735" s="156"/>
      <c r="L1735" s="156"/>
      <c r="M1735" s="156"/>
      <c r="N1735" s="156"/>
      <c r="O1735" s="156"/>
      <c r="P1735" s="156"/>
    </row>
    <row r="1736">
      <c r="A1736" s="327"/>
      <c r="B1736" s="140"/>
      <c r="C1736" s="140"/>
      <c r="D1736" s="140"/>
      <c r="E1736" s="140"/>
      <c r="F1736" s="140"/>
      <c r="G1736" s="140"/>
      <c r="H1736" s="140"/>
      <c r="I1736" s="156"/>
      <c r="J1736" s="156"/>
      <c r="K1736" s="156"/>
      <c r="L1736" s="156"/>
      <c r="M1736" s="156"/>
      <c r="N1736" s="156"/>
      <c r="O1736" s="156"/>
      <c r="P1736" s="156"/>
    </row>
    <row r="1737">
      <c r="A1737" s="327"/>
      <c r="B1737" s="140"/>
      <c r="C1737" s="140"/>
      <c r="D1737" s="140"/>
      <c r="E1737" s="140"/>
      <c r="F1737" s="140"/>
      <c r="G1737" s="140"/>
      <c r="H1737" s="140"/>
      <c r="I1737" s="156"/>
      <c r="J1737" s="156"/>
      <c r="K1737" s="156"/>
      <c r="L1737" s="156"/>
      <c r="M1737" s="156"/>
      <c r="N1737" s="156"/>
      <c r="O1737" s="156"/>
      <c r="P1737" s="156"/>
    </row>
    <row r="1738">
      <c r="A1738" s="327"/>
      <c r="B1738" s="140"/>
      <c r="C1738" s="140"/>
      <c r="D1738" s="140"/>
      <c r="E1738" s="140"/>
      <c r="F1738" s="140"/>
      <c r="G1738" s="140"/>
      <c r="H1738" s="140"/>
      <c r="I1738" s="156"/>
      <c r="J1738" s="156"/>
      <c r="K1738" s="156"/>
      <c r="L1738" s="156"/>
      <c r="M1738" s="156"/>
      <c r="N1738" s="156"/>
      <c r="O1738" s="156"/>
      <c r="P1738" s="156"/>
    </row>
    <row r="1739">
      <c r="A1739" s="327"/>
      <c r="B1739" s="140"/>
      <c r="C1739" s="140"/>
      <c r="D1739" s="140"/>
      <c r="E1739" s="140"/>
      <c r="F1739" s="140"/>
      <c r="G1739" s="140"/>
      <c r="H1739" s="140"/>
      <c r="I1739" s="156"/>
      <c r="J1739" s="156"/>
      <c r="K1739" s="156"/>
      <c r="L1739" s="156"/>
      <c r="M1739" s="156"/>
      <c r="N1739" s="156"/>
      <c r="O1739" s="156"/>
      <c r="P1739" s="156"/>
    </row>
    <row r="1740">
      <c r="A1740" s="327"/>
      <c r="B1740" s="140"/>
      <c r="C1740" s="140"/>
      <c r="D1740" s="140"/>
      <c r="E1740" s="140"/>
      <c r="F1740" s="140"/>
      <c r="G1740" s="140"/>
      <c r="H1740" s="140"/>
      <c r="I1740" s="156"/>
      <c r="J1740" s="156"/>
      <c r="K1740" s="156"/>
      <c r="L1740" s="156"/>
      <c r="M1740" s="156"/>
      <c r="N1740" s="156"/>
      <c r="O1740" s="156"/>
      <c r="P1740" s="156"/>
    </row>
    <row r="1741">
      <c r="A1741" s="327"/>
      <c r="B1741" s="140"/>
      <c r="C1741" s="140"/>
      <c r="D1741" s="140"/>
      <c r="E1741" s="140"/>
      <c r="F1741" s="140"/>
      <c r="G1741" s="140"/>
      <c r="H1741" s="140"/>
      <c r="I1741" s="156"/>
      <c r="J1741" s="156"/>
      <c r="K1741" s="156"/>
      <c r="L1741" s="156"/>
      <c r="M1741" s="156"/>
      <c r="N1741" s="156"/>
      <c r="O1741" s="156"/>
      <c r="P1741" s="156"/>
    </row>
    <row r="1742">
      <c r="A1742" s="327"/>
      <c r="B1742" s="140"/>
      <c r="C1742" s="140"/>
      <c r="D1742" s="140"/>
      <c r="E1742" s="140"/>
      <c r="F1742" s="140"/>
      <c r="G1742" s="140"/>
      <c r="H1742" s="140"/>
      <c r="I1742" s="156"/>
      <c r="J1742" s="156"/>
      <c r="K1742" s="156"/>
      <c r="L1742" s="156"/>
      <c r="M1742" s="156"/>
      <c r="N1742" s="156"/>
      <c r="O1742" s="156"/>
      <c r="P1742" s="156"/>
    </row>
    <row r="1743">
      <c r="A1743" s="327"/>
      <c r="B1743" s="140"/>
      <c r="C1743" s="140"/>
      <c r="D1743" s="140"/>
      <c r="E1743" s="140"/>
      <c r="F1743" s="140"/>
      <c r="G1743" s="140"/>
      <c r="H1743" s="140"/>
      <c r="I1743" s="156"/>
      <c r="J1743" s="156"/>
      <c r="K1743" s="156"/>
      <c r="L1743" s="156"/>
      <c r="M1743" s="156"/>
      <c r="N1743" s="156"/>
      <c r="O1743" s="156"/>
      <c r="P1743" s="156"/>
    </row>
    <row r="1744">
      <c r="A1744" s="327"/>
      <c r="B1744" s="140"/>
      <c r="C1744" s="140"/>
      <c r="D1744" s="140"/>
      <c r="E1744" s="140"/>
      <c r="F1744" s="140"/>
      <c r="G1744" s="140"/>
      <c r="H1744" s="140"/>
      <c r="I1744" s="156"/>
      <c r="J1744" s="156"/>
      <c r="K1744" s="156"/>
      <c r="L1744" s="156"/>
      <c r="M1744" s="156"/>
      <c r="N1744" s="156"/>
      <c r="O1744" s="156"/>
      <c r="P1744" s="156"/>
    </row>
    <row r="1745">
      <c r="A1745" s="327"/>
      <c r="B1745" s="140"/>
      <c r="C1745" s="140"/>
      <c r="D1745" s="140"/>
      <c r="E1745" s="140"/>
      <c r="F1745" s="140"/>
      <c r="G1745" s="140"/>
      <c r="H1745" s="140"/>
      <c r="I1745" s="156"/>
      <c r="J1745" s="156"/>
      <c r="K1745" s="156"/>
      <c r="L1745" s="156"/>
      <c r="M1745" s="156"/>
      <c r="N1745" s="156"/>
      <c r="O1745" s="156"/>
      <c r="P1745" s="156"/>
    </row>
    <row r="1746">
      <c r="A1746" s="327"/>
      <c r="B1746" s="140"/>
      <c r="C1746" s="140"/>
      <c r="D1746" s="140"/>
      <c r="E1746" s="140"/>
      <c r="F1746" s="140"/>
      <c r="G1746" s="140"/>
      <c r="H1746" s="140"/>
      <c r="I1746" s="156"/>
      <c r="J1746" s="156"/>
      <c r="K1746" s="156"/>
      <c r="L1746" s="156"/>
      <c r="M1746" s="156"/>
      <c r="N1746" s="156"/>
      <c r="O1746" s="156"/>
      <c r="P1746" s="156"/>
    </row>
    <row r="1747">
      <c r="A1747" s="327"/>
      <c r="B1747" s="140"/>
      <c r="C1747" s="140"/>
      <c r="D1747" s="140"/>
      <c r="E1747" s="140"/>
      <c r="F1747" s="140"/>
      <c r="G1747" s="140"/>
      <c r="H1747" s="140"/>
      <c r="I1747" s="156"/>
      <c r="J1747" s="156"/>
      <c r="K1747" s="156"/>
      <c r="L1747" s="156"/>
      <c r="M1747" s="156"/>
      <c r="N1747" s="156"/>
      <c r="O1747" s="156"/>
      <c r="P1747" s="156"/>
    </row>
    <row r="1748">
      <c r="A1748" s="327"/>
      <c r="B1748" s="140"/>
      <c r="C1748" s="140"/>
      <c r="D1748" s="140"/>
      <c r="E1748" s="140"/>
      <c r="F1748" s="140"/>
      <c r="G1748" s="140"/>
      <c r="H1748" s="140"/>
      <c r="I1748" s="156"/>
      <c r="J1748" s="156"/>
      <c r="K1748" s="156"/>
      <c r="L1748" s="156"/>
      <c r="M1748" s="156"/>
      <c r="N1748" s="156"/>
      <c r="O1748" s="156"/>
      <c r="P1748" s="156"/>
    </row>
    <row r="1749">
      <c r="A1749" s="327"/>
      <c r="B1749" s="140"/>
      <c r="C1749" s="140"/>
      <c r="D1749" s="140"/>
      <c r="E1749" s="140"/>
      <c r="F1749" s="140"/>
      <c r="G1749" s="140"/>
      <c r="H1749" s="140"/>
      <c r="I1749" s="156"/>
      <c r="J1749" s="156"/>
      <c r="K1749" s="156"/>
      <c r="L1749" s="156"/>
      <c r="M1749" s="156"/>
      <c r="N1749" s="156"/>
      <c r="O1749" s="156"/>
      <c r="P1749" s="156"/>
    </row>
    <row r="1750">
      <c r="A1750" s="327"/>
      <c r="B1750" s="140"/>
      <c r="C1750" s="140"/>
      <c r="D1750" s="140"/>
      <c r="E1750" s="140"/>
      <c r="F1750" s="140"/>
      <c r="G1750" s="140"/>
      <c r="H1750" s="140"/>
      <c r="I1750" s="156"/>
      <c r="J1750" s="156"/>
      <c r="K1750" s="156"/>
      <c r="L1750" s="156"/>
      <c r="M1750" s="156"/>
      <c r="N1750" s="156"/>
      <c r="O1750" s="156"/>
      <c r="P1750" s="156"/>
    </row>
    <row r="1751">
      <c r="A1751" s="327"/>
      <c r="B1751" s="140"/>
      <c r="C1751" s="140"/>
      <c r="D1751" s="140"/>
      <c r="E1751" s="140"/>
      <c r="F1751" s="140"/>
      <c r="G1751" s="140"/>
      <c r="H1751" s="140"/>
      <c r="I1751" s="156"/>
      <c r="J1751" s="156"/>
      <c r="K1751" s="156"/>
      <c r="L1751" s="156"/>
      <c r="M1751" s="156"/>
      <c r="N1751" s="156"/>
      <c r="O1751" s="156"/>
      <c r="P1751" s="156"/>
    </row>
    <row r="1752">
      <c r="A1752" s="327"/>
      <c r="B1752" s="140"/>
      <c r="C1752" s="140"/>
      <c r="D1752" s="140"/>
      <c r="E1752" s="140"/>
      <c r="F1752" s="140"/>
      <c r="G1752" s="140"/>
      <c r="H1752" s="140"/>
      <c r="I1752" s="156"/>
      <c r="J1752" s="156"/>
      <c r="K1752" s="156"/>
      <c r="L1752" s="156"/>
      <c r="M1752" s="156"/>
      <c r="N1752" s="156"/>
      <c r="O1752" s="156"/>
      <c r="P1752" s="156"/>
    </row>
    <row r="1753">
      <c r="A1753" s="327"/>
      <c r="B1753" s="140"/>
      <c r="C1753" s="140"/>
      <c r="D1753" s="140"/>
      <c r="E1753" s="140"/>
      <c r="F1753" s="140"/>
      <c r="G1753" s="140"/>
      <c r="H1753" s="140"/>
      <c r="I1753" s="156"/>
      <c r="J1753" s="156"/>
      <c r="K1753" s="156"/>
      <c r="L1753" s="156"/>
      <c r="M1753" s="156"/>
      <c r="N1753" s="156"/>
      <c r="O1753" s="156"/>
      <c r="P1753" s="156"/>
    </row>
    <row r="1754">
      <c r="A1754" s="327"/>
      <c r="B1754" s="140"/>
      <c r="C1754" s="140"/>
      <c r="D1754" s="140"/>
      <c r="E1754" s="140"/>
      <c r="F1754" s="140"/>
      <c r="G1754" s="140"/>
      <c r="H1754" s="140"/>
      <c r="I1754" s="156"/>
      <c r="J1754" s="156"/>
      <c r="K1754" s="156"/>
      <c r="L1754" s="156"/>
      <c r="M1754" s="156"/>
      <c r="N1754" s="156"/>
      <c r="O1754" s="156"/>
      <c r="P1754" s="156"/>
    </row>
    <row r="1755">
      <c r="A1755" s="327"/>
      <c r="B1755" s="140"/>
      <c r="C1755" s="140"/>
      <c r="D1755" s="140"/>
      <c r="E1755" s="140"/>
      <c r="F1755" s="140"/>
      <c r="G1755" s="140"/>
      <c r="H1755" s="140"/>
      <c r="I1755" s="156"/>
      <c r="J1755" s="156"/>
      <c r="K1755" s="156"/>
      <c r="L1755" s="156"/>
      <c r="M1755" s="156"/>
      <c r="N1755" s="156"/>
      <c r="O1755" s="156"/>
      <c r="P1755" s="156"/>
    </row>
    <row r="1756">
      <c r="A1756" s="327"/>
      <c r="B1756" s="140"/>
      <c r="C1756" s="140"/>
      <c r="D1756" s="140"/>
      <c r="E1756" s="140"/>
      <c r="F1756" s="140"/>
      <c r="G1756" s="140"/>
      <c r="H1756" s="140"/>
      <c r="I1756" s="156"/>
      <c r="J1756" s="156"/>
      <c r="K1756" s="156"/>
      <c r="L1756" s="156"/>
      <c r="M1756" s="156"/>
      <c r="N1756" s="156"/>
      <c r="O1756" s="156"/>
      <c r="P1756" s="156"/>
    </row>
    <row r="1757">
      <c r="A1757" s="327"/>
      <c r="B1757" s="140"/>
      <c r="C1757" s="140"/>
      <c r="D1757" s="140"/>
      <c r="E1757" s="140"/>
      <c r="F1757" s="140"/>
      <c r="G1757" s="140"/>
      <c r="H1757" s="140"/>
      <c r="I1757" s="156"/>
      <c r="J1757" s="156"/>
      <c r="K1757" s="156"/>
      <c r="L1757" s="156"/>
      <c r="M1757" s="156"/>
      <c r="N1757" s="156"/>
      <c r="O1757" s="156"/>
      <c r="P1757" s="156"/>
    </row>
    <row r="1758">
      <c r="A1758" s="327"/>
      <c r="B1758" s="140"/>
      <c r="C1758" s="140"/>
      <c r="D1758" s="140"/>
      <c r="E1758" s="140"/>
      <c r="F1758" s="140"/>
      <c r="G1758" s="140"/>
      <c r="H1758" s="140"/>
      <c r="I1758" s="156"/>
      <c r="J1758" s="156"/>
      <c r="K1758" s="156"/>
      <c r="L1758" s="156"/>
      <c r="M1758" s="156"/>
      <c r="N1758" s="156"/>
      <c r="O1758" s="156"/>
      <c r="P1758" s="156"/>
    </row>
    <row r="1759">
      <c r="A1759" s="327"/>
      <c r="B1759" s="140"/>
      <c r="C1759" s="140"/>
      <c r="D1759" s="140"/>
      <c r="E1759" s="140"/>
      <c r="F1759" s="140"/>
      <c r="G1759" s="140"/>
      <c r="H1759" s="140"/>
      <c r="I1759" s="156"/>
      <c r="J1759" s="156"/>
      <c r="K1759" s="156"/>
      <c r="L1759" s="156"/>
      <c r="M1759" s="156"/>
      <c r="N1759" s="156"/>
      <c r="O1759" s="156"/>
      <c r="P1759" s="156"/>
    </row>
    <row r="1760">
      <c r="A1760" s="327"/>
      <c r="B1760" s="140"/>
      <c r="C1760" s="140"/>
      <c r="D1760" s="140"/>
      <c r="E1760" s="140"/>
      <c r="F1760" s="140"/>
      <c r="G1760" s="140"/>
      <c r="H1760" s="140"/>
      <c r="I1760" s="156"/>
      <c r="J1760" s="156"/>
      <c r="K1760" s="156"/>
      <c r="L1760" s="156"/>
      <c r="M1760" s="156"/>
      <c r="N1760" s="156"/>
      <c r="O1760" s="156"/>
      <c r="P1760" s="156"/>
    </row>
    <row r="1761">
      <c r="A1761" s="327"/>
      <c r="B1761" s="140"/>
      <c r="C1761" s="140"/>
      <c r="D1761" s="140"/>
      <c r="E1761" s="140"/>
      <c r="F1761" s="140"/>
      <c r="G1761" s="140"/>
      <c r="H1761" s="140"/>
      <c r="I1761" s="156"/>
      <c r="J1761" s="156"/>
      <c r="K1761" s="156"/>
      <c r="L1761" s="156"/>
      <c r="M1761" s="156"/>
      <c r="N1761" s="156"/>
      <c r="O1761" s="156"/>
      <c r="P1761" s="156"/>
    </row>
    <row r="1762">
      <c r="A1762" s="327"/>
      <c r="B1762" s="140"/>
      <c r="C1762" s="140"/>
      <c r="D1762" s="140"/>
      <c r="E1762" s="140"/>
      <c r="F1762" s="140"/>
      <c r="G1762" s="140"/>
      <c r="H1762" s="140"/>
      <c r="I1762" s="156"/>
      <c r="J1762" s="156"/>
      <c r="K1762" s="156"/>
      <c r="L1762" s="156"/>
      <c r="M1762" s="156"/>
      <c r="N1762" s="156"/>
      <c r="O1762" s="156"/>
      <c r="P1762" s="156"/>
    </row>
    <row r="1763">
      <c r="A1763" s="327"/>
      <c r="B1763" s="140"/>
      <c r="C1763" s="140"/>
      <c r="D1763" s="140"/>
      <c r="E1763" s="140"/>
      <c r="F1763" s="140"/>
      <c r="G1763" s="140"/>
      <c r="H1763" s="140"/>
      <c r="I1763" s="156"/>
      <c r="J1763" s="156"/>
      <c r="K1763" s="156"/>
      <c r="L1763" s="156"/>
      <c r="M1763" s="156"/>
      <c r="N1763" s="156"/>
      <c r="O1763" s="156"/>
      <c r="P1763" s="156"/>
    </row>
    <row r="1764">
      <c r="A1764" s="327"/>
      <c r="B1764" s="140"/>
      <c r="C1764" s="140"/>
      <c r="D1764" s="140"/>
      <c r="E1764" s="140"/>
      <c r="F1764" s="140"/>
      <c r="G1764" s="140"/>
      <c r="H1764" s="140"/>
      <c r="I1764" s="156"/>
      <c r="J1764" s="156"/>
      <c r="K1764" s="156"/>
      <c r="L1764" s="156"/>
      <c r="M1764" s="156"/>
      <c r="N1764" s="156"/>
      <c r="O1764" s="156"/>
      <c r="P1764" s="156"/>
    </row>
    <row r="1765">
      <c r="A1765" s="327"/>
      <c r="B1765" s="140"/>
      <c r="C1765" s="140"/>
      <c r="D1765" s="140"/>
      <c r="E1765" s="140"/>
      <c r="F1765" s="140"/>
      <c r="G1765" s="140"/>
      <c r="H1765" s="140"/>
      <c r="I1765" s="156"/>
      <c r="J1765" s="156"/>
      <c r="K1765" s="156"/>
      <c r="L1765" s="156"/>
      <c r="M1765" s="156"/>
      <c r="N1765" s="156"/>
      <c r="O1765" s="156"/>
      <c r="P1765" s="156"/>
    </row>
    <row r="1766">
      <c r="A1766" s="327"/>
      <c r="B1766" s="140"/>
      <c r="C1766" s="140"/>
      <c r="D1766" s="140"/>
      <c r="E1766" s="140"/>
      <c r="F1766" s="140"/>
      <c r="G1766" s="140"/>
      <c r="H1766" s="140"/>
      <c r="I1766" s="156"/>
      <c r="J1766" s="156"/>
      <c r="K1766" s="156"/>
      <c r="L1766" s="156"/>
      <c r="M1766" s="156"/>
      <c r="N1766" s="156"/>
      <c r="O1766" s="156"/>
      <c r="P1766" s="156"/>
    </row>
    <row r="1767">
      <c r="A1767" s="327"/>
      <c r="B1767" s="140"/>
      <c r="C1767" s="140"/>
      <c r="D1767" s="140"/>
      <c r="E1767" s="140"/>
      <c r="F1767" s="140"/>
      <c r="G1767" s="140"/>
      <c r="H1767" s="140"/>
      <c r="I1767" s="156"/>
      <c r="J1767" s="156"/>
      <c r="K1767" s="156"/>
      <c r="L1767" s="156"/>
      <c r="M1767" s="156"/>
      <c r="N1767" s="156"/>
      <c r="O1767" s="156"/>
      <c r="P1767" s="156"/>
    </row>
    <row r="1768">
      <c r="A1768" s="327"/>
      <c r="B1768" s="140"/>
      <c r="C1768" s="140"/>
      <c r="D1768" s="140"/>
      <c r="E1768" s="140"/>
      <c r="F1768" s="140"/>
      <c r="G1768" s="140"/>
      <c r="H1768" s="140"/>
      <c r="I1768" s="156"/>
      <c r="J1768" s="156"/>
      <c r="K1768" s="156"/>
      <c r="L1768" s="156"/>
      <c r="M1768" s="156"/>
      <c r="N1768" s="156"/>
      <c r="O1768" s="156"/>
      <c r="P1768" s="156"/>
    </row>
    <row r="1769">
      <c r="A1769" s="327"/>
      <c r="B1769" s="140"/>
      <c r="C1769" s="140"/>
      <c r="D1769" s="140"/>
      <c r="E1769" s="140"/>
      <c r="F1769" s="140"/>
      <c r="G1769" s="140"/>
      <c r="H1769" s="140"/>
      <c r="I1769" s="156"/>
      <c r="J1769" s="156"/>
      <c r="K1769" s="156"/>
      <c r="L1769" s="156"/>
      <c r="M1769" s="156"/>
      <c r="N1769" s="156"/>
      <c r="O1769" s="156"/>
      <c r="P1769" s="156"/>
    </row>
    <row r="1770">
      <c r="A1770" s="327"/>
      <c r="B1770" s="140"/>
      <c r="C1770" s="140"/>
      <c r="D1770" s="140"/>
      <c r="E1770" s="140"/>
      <c r="F1770" s="140"/>
      <c r="G1770" s="140"/>
      <c r="H1770" s="140"/>
      <c r="I1770" s="156"/>
      <c r="J1770" s="156"/>
      <c r="K1770" s="156"/>
      <c r="L1770" s="156"/>
      <c r="M1770" s="156"/>
      <c r="N1770" s="156"/>
      <c r="O1770" s="156"/>
      <c r="P1770" s="156"/>
    </row>
    <row r="1771">
      <c r="A1771" s="327"/>
      <c r="B1771" s="140"/>
      <c r="C1771" s="140"/>
      <c r="D1771" s="140"/>
      <c r="E1771" s="140"/>
      <c r="F1771" s="140"/>
      <c r="G1771" s="140"/>
      <c r="H1771" s="140"/>
      <c r="I1771" s="156"/>
      <c r="J1771" s="156"/>
      <c r="K1771" s="156"/>
      <c r="L1771" s="156"/>
      <c r="M1771" s="156"/>
      <c r="N1771" s="156"/>
      <c r="O1771" s="156"/>
      <c r="P1771" s="156"/>
    </row>
    <row r="1772">
      <c r="A1772" s="327"/>
      <c r="B1772" s="140"/>
      <c r="C1772" s="140"/>
      <c r="D1772" s="140"/>
      <c r="E1772" s="140"/>
      <c r="F1772" s="140"/>
      <c r="G1772" s="140"/>
      <c r="H1772" s="140"/>
      <c r="I1772" s="156"/>
      <c r="J1772" s="156"/>
      <c r="K1772" s="156"/>
      <c r="L1772" s="156"/>
      <c r="M1772" s="156"/>
      <c r="N1772" s="156"/>
      <c r="O1772" s="156"/>
      <c r="P1772" s="156"/>
    </row>
    <row r="1773">
      <c r="A1773" s="327"/>
      <c r="B1773" s="140"/>
      <c r="C1773" s="140"/>
      <c r="D1773" s="140"/>
      <c r="E1773" s="140"/>
      <c r="F1773" s="140"/>
      <c r="G1773" s="140"/>
      <c r="H1773" s="140"/>
      <c r="I1773" s="156"/>
      <c r="J1773" s="156"/>
      <c r="K1773" s="156"/>
      <c r="L1773" s="156"/>
      <c r="M1773" s="156"/>
      <c r="N1773" s="156"/>
      <c r="O1773" s="156"/>
      <c r="P1773" s="156"/>
    </row>
    <row r="1774">
      <c r="A1774" s="327"/>
      <c r="B1774" s="140"/>
      <c r="C1774" s="140"/>
      <c r="D1774" s="140"/>
      <c r="E1774" s="140"/>
      <c r="F1774" s="140"/>
      <c r="G1774" s="140"/>
      <c r="H1774" s="140"/>
      <c r="I1774" s="156"/>
      <c r="J1774" s="156"/>
      <c r="K1774" s="156"/>
      <c r="L1774" s="156"/>
      <c r="M1774" s="156"/>
      <c r="N1774" s="156"/>
      <c r="O1774" s="156"/>
      <c r="P1774" s="156"/>
    </row>
    <row r="1775">
      <c r="A1775" s="327"/>
      <c r="B1775" s="140"/>
      <c r="C1775" s="140"/>
      <c r="D1775" s="140"/>
      <c r="E1775" s="140"/>
      <c r="F1775" s="140"/>
      <c r="G1775" s="140"/>
      <c r="H1775" s="140"/>
      <c r="I1775" s="156"/>
      <c r="J1775" s="156"/>
      <c r="K1775" s="156"/>
      <c r="L1775" s="156"/>
      <c r="M1775" s="156"/>
      <c r="N1775" s="156"/>
      <c r="O1775" s="156"/>
      <c r="P1775" s="156"/>
    </row>
    <row r="1776">
      <c r="A1776" s="327"/>
      <c r="B1776" s="140"/>
      <c r="C1776" s="140"/>
      <c r="D1776" s="140"/>
      <c r="E1776" s="140"/>
      <c r="F1776" s="140"/>
      <c r="G1776" s="140"/>
      <c r="H1776" s="140"/>
      <c r="I1776" s="156"/>
      <c r="J1776" s="156"/>
      <c r="K1776" s="156"/>
      <c r="L1776" s="156"/>
      <c r="M1776" s="156"/>
      <c r="N1776" s="156"/>
      <c r="O1776" s="156"/>
      <c r="P1776" s="156"/>
    </row>
    <row r="1777">
      <c r="A1777" s="327"/>
      <c r="B1777" s="140"/>
      <c r="C1777" s="140"/>
      <c r="D1777" s="140"/>
      <c r="E1777" s="140"/>
      <c r="F1777" s="140"/>
      <c r="G1777" s="140"/>
      <c r="H1777" s="140"/>
      <c r="I1777" s="156"/>
      <c r="J1777" s="156"/>
      <c r="K1777" s="156"/>
      <c r="L1777" s="156"/>
      <c r="M1777" s="156"/>
      <c r="N1777" s="156"/>
      <c r="O1777" s="156"/>
      <c r="P1777" s="156"/>
    </row>
    <row r="1778">
      <c r="A1778" s="327"/>
      <c r="B1778" s="140"/>
      <c r="C1778" s="140"/>
      <c r="D1778" s="140"/>
      <c r="E1778" s="140"/>
      <c r="F1778" s="140"/>
      <c r="G1778" s="140"/>
      <c r="H1778" s="140"/>
      <c r="I1778" s="156"/>
      <c r="J1778" s="156"/>
      <c r="K1778" s="156"/>
      <c r="L1778" s="156"/>
      <c r="M1778" s="156"/>
      <c r="N1778" s="156"/>
      <c r="O1778" s="156"/>
      <c r="P1778" s="156"/>
    </row>
    <row r="1779">
      <c r="A1779" s="327"/>
      <c r="B1779" s="140"/>
      <c r="C1779" s="140"/>
      <c r="D1779" s="140"/>
      <c r="E1779" s="140"/>
      <c r="F1779" s="140"/>
      <c r="G1779" s="140"/>
      <c r="H1779" s="140"/>
      <c r="I1779" s="156"/>
      <c r="J1779" s="156"/>
      <c r="K1779" s="156"/>
      <c r="L1779" s="156"/>
      <c r="M1779" s="156"/>
      <c r="N1779" s="156"/>
      <c r="O1779" s="156"/>
      <c r="P1779" s="156"/>
    </row>
    <row r="1780">
      <c r="A1780" s="327"/>
      <c r="B1780" s="140"/>
      <c r="C1780" s="140"/>
      <c r="D1780" s="140"/>
      <c r="E1780" s="140"/>
      <c r="F1780" s="140"/>
      <c r="G1780" s="140"/>
      <c r="H1780" s="140"/>
      <c r="I1780" s="156"/>
      <c r="J1780" s="156"/>
      <c r="K1780" s="156"/>
      <c r="L1780" s="156"/>
      <c r="M1780" s="156"/>
      <c r="N1780" s="156"/>
      <c r="O1780" s="156"/>
      <c r="P1780" s="156"/>
    </row>
    <row r="1781">
      <c r="A1781" s="327"/>
      <c r="B1781" s="140"/>
      <c r="C1781" s="140"/>
      <c r="D1781" s="140"/>
      <c r="E1781" s="140"/>
      <c r="F1781" s="140"/>
      <c r="G1781" s="140"/>
      <c r="H1781" s="140"/>
      <c r="I1781" s="156"/>
      <c r="J1781" s="156"/>
      <c r="K1781" s="156"/>
      <c r="L1781" s="156"/>
      <c r="M1781" s="156"/>
      <c r="N1781" s="156"/>
      <c r="O1781" s="156"/>
      <c r="P1781" s="156"/>
    </row>
    <row r="1782">
      <c r="A1782" s="327"/>
      <c r="B1782" s="140"/>
      <c r="C1782" s="140"/>
      <c r="D1782" s="140"/>
      <c r="E1782" s="140"/>
      <c r="F1782" s="140"/>
      <c r="G1782" s="140"/>
      <c r="H1782" s="140"/>
      <c r="I1782" s="156"/>
      <c r="J1782" s="156"/>
      <c r="K1782" s="156"/>
      <c r="L1782" s="156"/>
      <c r="M1782" s="156"/>
      <c r="N1782" s="156"/>
      <c r="O1782" s="156"/>
      <c r="P1782" s="156"/>
    </row>
    <row r="1783">
      <c r="A1783" s="327"/>
      <c r="B1783" s="140"/>
      <c r="C1783" s="140"/>
      <c r="D1783" s="140"/>
      <c r="E1783" s="140"/>
      <c r="F1783" s="140"/>
      <c r="G1783" s="140"/>
      <c r="H1783" s="140"/>
      <c r="I1783" s="156"/>
      <c r="J1783" s="156"/>
      <c r="K1783" s="156"/>
      <c r="L1783" s="156"/>
      <c r="M1783" s="156"/>
      <c r="N1783" s="156"/>
      <c r="O1783" s="156"/>
      <c r="P1783" s="156"/>
    </row>
    <row r="1784">
      <c r="A1784" s="327"/>
      <c r="B1784" s="140"/>
      <c r="C1784" s="140"/>
      <c r="D1784" s="140"/>
      <c r="E1784" s="140"/>
      <c r="F1784" s="140"/>
      <c r="G1784" s="140"/>
      <c r="H1784" s="140"/>
      <c r="I1784" s="156"/>
      <c r="J1784" s="156"/>
      <c r="K1784" s="156"/>
      <c r="L1784" s="156"/>
      <c r="M1784" s="156"/>
      <c r="N1784" s="156"/>
      <c r="O1784" s="156"/>
      <c r="P1784" s="156"/>
    </row>
    <row r="1785">
      <c r="A1785" s="327"/>
      <c r="B1785" s="140"/>
      <c r="C1785" s="140"/>
      <c r="D1785" s="140"/>
      <c r="E1785" s="140"/>
      <c r="F1785" s="140"/>
      <c r="G1785" s="140"/>
      <c r="H1785" s="140"/>
      <c r="I1785" s="156"/>
      <c r="J1785" s="156"/>
      <c r="K1785" s="156"/>
      <c r="L1785" s="156"/>
      <c r="M1785" s="156"/>
      <c r="N1785" s="156"/>
      <c r="O1785" s="156"/>
      <c r="P1785" s="156"/>
    </row>
    <row r="1786">
      <c r="A1786" s="327"/>
      <c r="B1786" s="140"/>
      <c r="C1786" s="140"/>
      <c r="D1786" s="140"/>
      <c r="E1786" s="140"/>
      <c r="F1786" s="140"/>
      <c r="G1786" s="140"/>
      <c r="H1786" s="140"/>
      <c r="I1786" s="156"/>
      <c r="J1786" s="156"/>
      <c r="K1786" s="156"/>
      <c r="L1786" s="156"/>
      <c r="M1786" s="156"/>
      <c r="N1786" s="156"/>
      <c r="O1786" s="156"/>
      <c r="P1786" s="156"/>
    </row>
    <row r="1787">
      <c r="A1787" s="327"/>
      <c r="B1787" s="140"/>
      <c r="C1787" s="140"/>
      <c r="D1787" s="140"/>
      <c r="E1787" s="140"/>
      <c r="F1787" s="140"/>
      <c r="G1787" s="140"/>
      <c r="H1787" s="140"/>
      <c r="I1787" s="156"/>
      <c r="J1787" s="156"/>
      <c r="K1787" s="156"/>
      <c r="L1787" s="156"/>
      <c r="M1787" s="156"/>
      <c r="N1787" s="156"/>
      <c r="O1787" s="156"/>
      <c r="P1787" s="156"/>
    </row>
    <row r="1788">
      <c r="A1788" s="327"/>
      <c r="B1788" s="140"/>
      <c r="C1788" s="140"/>
      <c r="D1788" s="140"/>
      <c r="E1788" s="140"/>
      <c r="F1788" s="140"/>
      <c r="G1788" s="140"/>
      <c r="H1788" s="140"/>
      <c r="I1788" s="156"/>
      <c r="J1788" s="156"/>
      <c r="K1788" s="156"/>
      <c r="L1788" s="156"/>
      <c r="M1788" s="156"/>
      <c r="N1788" s="156"/>
      <c r="O1788" s="156"/>
      <c r="P1788" s="156"/>
    </row>
    <row r="1789">
      <c r="A1789" s="327"/>
      <c r="B1789" s="140"/>
      <c r="C1789" s="140"/>
      <c r="D1789" s="140"/>
      <c r="E1789" s="140"/>
      <c r="F1789" s="140"/>
      <c r="G1789" s="140"/>
      <c r="H1789" s="140"/>
      <c r="I1789" s="156"/>
      <c r="J1789" s="156"/>
      <c r="K1789" s="156"/>
      <c r="L1789" s="156"/>
      <c r="M1789" s="156"/>
      <c r="N1789" s="156"/>
      <c r="O1789" s="156"/>
      <c r="P1789" s="156"/>
    </row>
    <row r="1790">
      <c r="A1790" s="327"/>
      <c r="B1790" s="140"/>
      <c r="C1790" s="140"/>
      <c r="D1790" s="140"/>
      <c r="E1790" s="140"/>
      <c r="F1790" s="140"/>
      <c r="G1790" s="140"/>
      <c r="H1790" s="140"/>
      <c r="I1790" s="156"/>
      <c r="J1790" s="156"/>
      <c r="K1790" s="156"/>
      <c r="L1790" s="156"/>
      <c r="M1790" s="156"/>
      <c r="N1790" s="156"/>
      <c r="O1790" s="156"/>
      <c r="P1790" s="156"/>
    </row>
    <row r="1791">
      <c r="A1791" s="327"/>
      <c r="B1791" s="140"/>
      <c r="C1791" s="140"/>
      <c r="D1791" s="140"/>
      <c r="E1791" s="140"/>
      <c r="F1791" s="140"/>
      <c r="G1791" s="140"/>
      <c r="H1791" s="140"/>
      <c r="I1791" s="156"/>
      <c r="J1791" s="156"/>
      <c r="K1791" s="156"/>
      <c r="L1791" s="156"/>
      <c r="M1791" s="156"/>
      <c r="N1791" s="156"/>
      <c r="O1791" s="156"/>
      <c r="P1791" s="156"/>
    </row>
    <row r="1792">
      <c r="A1792" s="327"/>
      <c r="B1792" s="140"/>
      <c r="C1792" s="140"/>
      <c r="D1792" s="140"/>
      <c r="E1792" s="140"/>
      <c r="F1792" s="140"/>
      <c r="G1792" s="140"/>
      <c r="H1792" s="140"/>
      <c r="I1792" s="156"/>
      <c r="J1792" s="156"/>
      <c r="K1792" s="156"/>
      <c r="L1792" s="156"/>
      <c r="M1792" s="156"/>
      <c r="N1792" s="156"/>
      <c r="O1792" s="156"/>
      <c r="P1792" s="156"/>
    </row>
    <row r="1793">
      <c r="A1793" s="327"/>
      <c r="B1793" s="140"/>
      <c r="C1793" s="140"/>
      <c r="D1793" s="140"/>
      <c r="E1793" s="140"/>
      <c r="F1793" s="140"/>
      <c r="G1793" s="140"/>
      <c r="H1793" s="140"/>
      <c r="I1793" s="156"/>
      <c r="J1793" s="156"/>
      <c r="K1793" s="156"/>
      <c r="L1793" s="156"/>
      <c r="M1793" s="156"/>
      <c r="N1793" s="156"/>
      <c r="O1793" s="156"/>
      <c r="P1793" s="156"/>
    </row>
    <row r="1794">
      <c r="A1794" s="327"/>
      <c r="B1794" s="140"/>
      <c r="C1794" s="140"/>
      <c r="D1794" s="140"/>
      <c r="E1794" s="140"/>
      <c r="F1794" s="140"/>
      <c r="G1794" s="140"/>
      <c r="H1794" s="140"/>
      <c r="I1794" s="156"/>
      <c r="J1794" s="156"/>
      <c r="K1794" s="156"/>
      <c r="L1794" s="156"/>
      <c r="M1794" s="156"/>
      <c r="N1794" s="156"/>
      <c r="O1794" s="156"/>
      <c r="P1794" s="156"/>
    </row>
    <row r="1795">
      <c r="A1795" s="327"/>
      <c r="B1795" s="140"/>
      <c r="C1795" s="140"/>
      <c r="D1795" s="140"/>
      <c r="E1795" s="140"/>
      <c r="F1795" s="140"/>
      <c r="G1795" s="140"/>
      <c r="H1795" s="140"/>
      <c r="I1795" s="156"/>
      <c r="J1795" s="156"/>
      <c r="K1795" s="156"/>
      <c r="L1795" s="156"/>
      <c r="M1795" s="156"/>
      <c r="N1795" s="156"/>
      <c r="O1795" s="156"/>
      <c r="P1795" s="156"/>
    </row>
    <row r="1796">
      <c r="A1796" s="327"/>
      <c r="B1796" s="140"/>
      <c r="C1796" s="140"/>
      <c r="D1796" s="140"/>
      <c r="E1796" s="140"/>
      <c r="F1796" s="140"/>
      <c r="G1796" s="140"/>
      <c r="H1796" s="140"/>
      <c r="I1796" s="156"/>
      <c r="J1796" s="156"/>
      <c r="K1796" s="156"/>
      <c r="L1796" s="156"/>
      <c r="M1796" s="156"/>
      <c r="N1796" s="156"/>
      <c r="O1796" s="156"/>
      <c r="P1796" s="156"/>
    </row>
    <row r="1797">
      <c r="A1797" s="327"/>
      <c r="B1797" s="140"/>
      <c r="C1797" s="140"/>
      <c r="D1797" s="140"/>
      <c r="E1797" s="140"/>
      <c r="F1797" s="140"/>
      <c r="G1797" s="140"/>
      <c r="H1797" s="140"/>
      <c r="I1797" s="156"/>
      <c r="J1797" s="156"/>
      <c r="K1797" s="156"/>
      <c r="L1797" s="156"/>
      <c r="M1797" s="156"/>
      <c r="N1797" s="156"/>
      <c r="O1797" s="156"/>
      <c r="P1797" s="156"/>
    </row>
    <row r="1798">
      <c r="A1798" s="327"/>
      <c r="B1798" s="140"/>
      <c r="C1798" s="140"/>
      <c r="D1798" s="140"/>
      <c r="E1798" s="140"/>
      <c r="F1798" s="140"/>
      <c r="G1798" s="140"/>
      <c r="H1798" s="140"/>
      <c r="I1798" s="156"/>
      <c r="J1798" s="156"/>
      <c r="K1798" s="156"/>
      <c r="L1798" s="156"/>
      <c r="M1798" s="156"/>
      <c r="N1798" s="156"/>
      <c r="O1798" s="156"/>
      <c r="P1798" s="156"/>
    </row>
    <row r="1799">
      <c r="A1799" s="327"/>
      <c r="B1799" s="140"/>
      <c r="C1799" s="140"/>
      <c r="D1799" s="140"/>
      <c r="E1799" s="140"/>
      <c r="F1799" s="140"/>
      <c r="G1799" s="140"/>
      <c r="H1799" s="140"/>
      <c r="I1799" s="156"/>
      <c r="J1799" s="156"/>
      <c r="K1799" s="156"/>
      <c r="L1799" s="156"/>
      <c r="M1799" s="156"/>
      <c r="N1799" s="156"/>
      <c r="O1799" s="156"/>
      <c r="P1799" s="156"/>
    </row>
    <row r="1800">
      <c r="A1800" s="327"/>
      <c r="B1800" s="140"/>
      <c r="C1800" s="140"/>
      <c r="D1800" s="140"/>
      <c r="E1800" s="140"/>
      <c r="F1800" s="140"/>
      <c r="G1800" s="140"/>
      <c r="H1800" s="140"/>
      <c r="I1800" s="156"/>
      <c r="J1800" s="156"/>
      <c r="K1800" s="156"/>
      <c r="L1800" s="156"/>
      <c r="M1800" s="156"/>
      <c r="N1800" s="156"/>
      <c r="O1800" s="156"/>
      <c r="P1800" s="156"/>
    </row>
    <row r="1801">
      <c r="A1801" s="327"/>
      <c r="B1801" s="140"/>
      <c r="C1801" s="140"/>
      <c r="D1801" s="140"/>
      <c r="E1801" s="140"/>
      <c r="F1801" s="140"/>
      <c r="G1801" s="140"/>
      <c r="H1801" s="140"/>
      <c r="I1801" s="156"/>
      <c r="J1801" s="156"/>
      <c r="K1801" s="156"/>
      <c r="L1801" s="156"/>
      <c r="M1801" s="156"/>
      <c r="N1801" s="156"/>
      <c r="O1801" s="156"/>
      <c r="P1801" s="156"/>
    </row>
    <row r="1802">
      <c r="A1802" s="327"/>
      <c r="B1802" s="140"/>
      <c r="C1802" s="140"/>
      <c r="D1802" s="140"/>
      <c r="E1802" s="140"/>
      <c r="F1802" s="140"/>
      <c r="G1802" s="140"/>
      <c r="H1802" s="140"/>
      <c r="I1802" s="156"/>
      <c r="J1802" s="156"/>
      <c r="K1802" s="156"/>
      <c r="L1802" s="156"/>
      <c r="M1802" s="156"/>
      <c r="N1802" s="156"/>
      <c r="O1802" s="156"/>
      <c r="P1802" s="156"/>
    </row>
    <row r="1803">
      <c r="A1803" s="327"/>
      <c r="B1803" s="140"/>
      <c r="C1803" s="140"/>
      <c r="D1803" s="140"/>
      <c r="E1803" s="140"/>
      <c r="F1803" s="140"/>
      <c r="G1803" s="140"/>
      <c r="H1803" s="140"/>
      <c r="I1803" s="156"/>
      <c r="J1803" s="156"/>
      <c r="K1803" s="156"/>
      <c r="L1803" s="156"/>
      <c r="M1803" s="156"/>
      <c r="N1803" s="156"/>
      <c r="O1803" s="156"/>
      <c r="P1803" s="156"/>
    </row>
    <row r="1804">
      <c r="A1804" s="327"/>
      <c r="B1804" s="140"/>
      <c r="C1804" s="140"/>
      <c r="D1804" s="140"/>
      <c r="E1804" s="140"/>
      <c r="F1804" s="140"/>
      <c r="G1804" s="140"/>
      <c r="H1804" s="140"/>
      <c r="I1804" s="156"/>
      <c r="J1804" s="156"/>
      <c r="K1804" s="156"/>
      <c r="L1804" s="156"/>
      <c r="M1804" s="156"/>
      <c r="N1804" s="156"/>
      <c r="O1804" s="156"/>
      <c r="P1804" s="156"/>
    </row>
    <row r="1805">
      <c r="A1805" s="327"/>
      <c r="B1805" s="140"/>
      <c r="C1805" s="140"/>
      <c r="D1805" s="140"/>
      <c r="E1805" s="140"/>
      <c r="F1805" s="140"/>
      <c r="G1805" s="140"/>
      <c r="H1805" s="140"/>
      <c r="I1805" s="156"/>
      <c r="J1805" s="156"/>
      <c r="K1805" s="156"/>
      <c r="L1805" s="156"/>
      <c r="M1805" s="156"/>
      <c r="N1805" s="156"/>
      <c r="O1805" s="156"/>
      <c r="P1805" s="156"/>
    </row>
    <row r="1806">
      <c r="A1806" s="327"/>
      <c r="B1806" s="140"/>
      <c r="C1806" s="140"/>
      <c r="D1806" s="140"/>
      <c r="E1806" s="140"/>
      <c r="F1806" s="140"/>
      <c r="G1806" s="140"/>
      <c r="H1806" s="140"/>
      <c r="I1806" s="156"/>
      <c r="J1806" s="156"/>
      <c r="K1806" s="156"/>
      <c r="L1806" s="156"/>
      <c r="M1806" s="156"/>
      <c r="N1806" s="156"/>
      <c r="O1806" s="156"/>
      <c r="P1806" s="156"/>
    </row>
    <row r="1807">
      <c r="A1807" s="327"/>
      <c r="B1807" s="140"/>
      <c r="C1807" s="140"/>
      <c r="D1807" s="140"/>
      <c r="E1807" s="140"/>
      <c r="F1807" s="140"/>
      <c r="G1807" s="140"/>
      <c r="H1807" s="140"/>
      <c r="I1807" s="156"/>
      <c r="J1807" s="156"/>
      <c r="K1807" s="156"/>
      <c r="L1807" s="156"/>
      <c r="M1807" s="156"/>
      <c r="N1807" s="156"/>
      <c r="O1807" s="156"/>
      <c r="P1807" s="156"/>
    </row>
    <row r="1808">
      <c r="A1808" s="327"/>
      <c r="B1808" s="140"/>
      <c r="C1808" s="140"/>
      <c r="D1808" s="140"/>
      <c r="E1808" s="140"/>
      <c r="F1808" s="140"/>
      <c r="G1808" s="140"/>
      <c r="H1808" s="140"/>
      <c r="I1808" s="156"/>
      <c r="J1808" s="156"/>
      <c r="K1808" s="156"/>
      <c r="L1808" s="156"/>
      <c r="M1808" s="156"/>
      <c r="N1808" s="156"/>
      <c r="O1808" s="156"/>
      <c r="P1808" s="156"/>
    </row>
    <row r="1809">
      <c r="A1809" s="327"/>
      <c r="B1809" s="140"/>
      <c r="C1809" s="140"/>
      <c r="D1809" s="140"/>
      <c r="E1809" s="140"/>
      <c r="F1809" s="140"/>
      <c r="G1809" s="140"/>
      <c r="H1809" s="140"/>
      <c r="I1809" s="156"/>
      <c r="J1809" s="156"/>
      <c r="K1809" s="156"/>
      <c r="L1809" s="156"/>
      <c r="M1809" s="156"/>
      <c r="N1809" s="156"/>
      <c r="O1809" s="156"/>
      <c r="P1809" s="156"/>
    </row>
    <row r="1810">
      <c r="A1810" s="327"/>
      <c r="B1810" s="140"/>
      <c r="C1810" s="140"/>
      <c r="D1810" s="140"/>
      <c r="E1810" s="140"/>
      <c r="F1810" s="140"/>
      <c r="G1810" s="140"/>
      <c r="H1810" s="140"/>
      <c r="I1810" s="156"/>
      <c r="J1810" s="156"/>
      <c r="K1810" s="156"/>
      <c r="L1810" s="156"/>
      <c r="M1810" s="156"/>
      <c r="N1810" s="156"/>
      <c r="O1810" s="156"/>
      <c r="P1810" s="156"/>
    </row>
    <row r="1811">
      <c r="A1811" s="327"/>
      <c r="B1811" s="140"/>
      <c r="C1811" s="140"/>
      <c r="D1811" s="140"/>
      <c r="E1811" s="140"/>
      <c r="F1811" s="140"/>
      <c r="G1811" s="140"/>
      <c r="H1811" s="140"/>
      <c r="I1811" s="156"/>
      <c r="J1811" s="156"/>
      <c r="K1811" s="156"/>
      <c r="L1811" s="156"/>
      <c r="M1811" s="156"/>
      <c r="N1811" s="156"/>
      <c r="O1811" s="156"/>
      <c r="P1811" s="156"/>
    </row>
    <row r="1812">
      <c r="A1812" s="327"/>
      <c r="B1812" s="140"/>
      <c r="C1812" s="140"/>
      <c r="D1812" s="140"/>
      <c r="E1812" s="140"/>
      <c r="F1812" s="140"/>
      <c r="G1812" s="140"/>
      <c r="H1812" s="140"/>
      <c r="I1812" s="156"/>
      <c r="J1812" s="156"/>
      <c r="K1812" s="156"/>
      <c r="L1812" s="156"/>
      <c r="M1812" s="156"/>
      <c r="N1812" s="156"/>
      <c r="O1812" s="156"/>
      <c r="P1812" s="156"/>
    </row>
    <row r="1813">
      <c r="A1813" s="327"/>
      <c r="B1813" s="140"/>
      <c r="C1813" s="140"/>
      <c r="D1813" s="140"/>
      <c r="E1813" s="140"/>
      <c r="F1813" s="140"/>
      <c r="G1813" s="140"/>
      <c r="H1813" s="140"/>
      <c r="I1813" s="156"/>
      <c r="J1813" s="156"/>
      <c r="K1813" s="156"/>
      <c r="L1813" s="156"/>
      <c r="M1813" s="156"/>
      <c r="N1813" s="156"/>
      <c r="O1813" s="156"/>
      <c r="P1813" s="156"/>
    </row>
    <row r="1814">
      <c r="A1814" s="327"/>
      <c r="B1814" s="140"/>
      <c r="C1814" s="140"/>
      <c r="D1814" s="140"/>
      <c r="E1814" s="140"/>
      <c r="F1814" s="140"/>
      <c r="G1814" s="140"/>
      <c r="H1814" s="140"/>
      <c r="I1814" s="156"/>
      <c r="J1814" s="156"/>
      <c r="K1814" s="156"/>
      <c r="L1814" s="156"/>
      <c r="M1814" s="156"/>
      <c r="N1814" s="156"/>
      <c r="O1814" s="156"/>
      <c r="P1814" s="156"/>
    </row>
    <row r="1815">
      <c r="A1815" s="327"/>
      <c r="B1815" s="140"/>
      <c r="C1815" s="140"/>
      <c r="D1815" s="140"/>
      <c r="E1815" s="140"/>
      <c r="F1815" s="140"/>
      <c r="G1815" s="140"/>
      <c r="H1815" s="140"/>
      <c r="I1815" s="156"/>
      <c r="J1815" s="156"/>
      <c r="K1815" s="156"/>
      <c r="L1815" s="156"/>
      <c r="M1815" s="156"/>
      <c r="N1815" s="156"/>
      <c r="O1815" s="156"/>
      <c r="P1815" s="156"/>
    </row>
    <row r="1816">
      <c r="A1816" s="327"/>
      <c r="B1816" s="140"/>
      <c r="C1816" s="140"/>
      <c r="D1816" s="140"/>
      <c r="E1816" s="140"/>
      <c r="F1816" s="140"/>
      <c r="G1816" s="140"/>
      <c r="H1816" s="140"/>
      <c r="I1816" s="156"/>
      <c r="J1816" s="156"/>
      <c r="K1816" s="156"/>
      <c r="L1816" s="156"/>
      <c r="M1816" s="156"/>
      <c r="N1816" s="156"/>
      <c r="O1816" s="156"/>
      <c r="P1816" s="156"/>
    </row>
    <row r="1817">
      <c r="A1817" s="327"/>
      <c r="B1817" s="140"/>
      <c r="C1817" s="140"/>
      <c r="D1817" s="140"/>
      <c r="E1817" s="140"/>
      <c r="F1817" s="140"/>
      <c r="G1817" s="140"/>
      <c r="H1817" s="140"/>
      <c r="I1817" s="156"/>
      <c r="J1817" s="156"/>
      <c r="K1817" s="156"/>
      <c r="L1817" s="156"/>
      <c r="M1817" s="156"/>
      <c r="N1817" s="156"/>
      <c r="O1817" s="156"/>
      <c r="P1817" s="156"/>
    </row>
    <row r="1818">
      <c r="A1818" s="327"/>
      <c r="B1818" s="140"/>
      <c r="C1818" s="140"/>
      <c r="D1818" s="140"/>
      <c r="E1818" s="140"/>
      <c r="F1818" s="140"/>
      <c r="G1818" s="140"/>
      <c r="H1818" s="140"/>
      <c r="I1818" s="156"/>
      <c r="J1818" s="156"/>
      <c r="K1818" s="156"/>
      <c r="L1818" s="156"/>
      <c r="M1818" s="156"/>
      <c r="N1818" s="156"/>
      <c r="O1818" s="156"/>
      <c r="P1818" s="156"/>
    </row>
    <row r="1819">
      <c r="A1819" s="327"/>
      <c r="B1819" s="140"/>
      <c r="C1819" s="140"/>
      <c r="D1819" s="140"/>
      <c r="E1819" s="140"/>
      <c r="F1819" s="140"/>
      <c r="G1819" s="140"/>
      <c r="H1819" s="140"/>
      <c r="I1819" s="156"/>
      <c r="J1819" s="156"/>
      <c r="K1819" s="156"/>
      <c r="L1819" s="156"/>
      <c r="M1819" s="156"/>
      <c r="N1819" s="156"/>
      <c r="O1819" s="156"/>
      <c r="P1819" s="156"/>
    </row>
    <row r="1820">
      <c r="A1820" s="327"/>
      <c r="B1820" s="140"/>
      <c r="C1820" s="140"/>
      <c r="D1820" s="140"/>
      <c r="E1820" s="140"/>
      <c r="F1820" s="140"/>
      <c r="G1820" s="140"/>
      <c r="H1820" s="140"/>
      <c r="I1820" s="156"/>
      <c r="J1820" s="156"/>
      <c r="K1820" s="156"/>
      <c r="L1820" s="156"/>
      <c r="M1820" s="156"/>
      <c r="N1820" s="156"/>
      <c r="O1820" s="156"/>
      <c r="P1820" s="156"/>
    </row>
    <row r="1821">
      <c r="A1821" s="327"/>
      <c r="B1821" s="140"/>
      <c r="C1821" s="140"/>
      <c r="D1821" s="140"/>
      <c r="E1821" s="140"/>
      <c r="F1821" s="140"/>
      <c r="G1821" s="140"/>
      <c r="H1821" s="140"/>
      <c r="I1821" s="156"/>
      <c r="J1821" s="156"/>
      <c r="K1821" s="156"/>
      <c r="L1821" s="156"/>
      <c r="M1821" s="156"/>
      <c r="N1821" s="156"/>
      <c r="O1821" s="156"/>
      <c r="P1821" s="156"/>
    </row>
    <row r="1822">
      <c r="A1822" s="327"/>
      <c r="B1822" s="140"/>
      <c r="C1822" s="140"/>
      <c r="D1822" s="140"/>
      <c r="E1822" s="140"/>
      <c r="F1822" s="140"/>
      <c r="G1822" s="140"/>
      <c r="H1822" s="140"/>
      <c r="I1822" s="156"/>
      <c r="J1822" s="156"/>
      <c r="K1822" s="156"/>
      <c r="L1822" s="156"/>
      <c r="M1822" s="156"/>
      <c r="N1822" s="156"/>
      <c r="O1822" s="156"/>
      <c r="P1822" s="156"/>
    </row>
    <row r="1823">
      <c r="A1823" s="327"/>
      <c r="B1823" s="140"/>
      <c r="C1823" s="140"/>
      <c r="D1823" s="140"/>
      <c r="E1823" s="140"/>
      <c r="F1823" s="140"/>
      <c r="G1823" s="140"/>
      <c r="H1823" s="140"/>
      <c r="I1823" s="156"/>
      <c r="J1823" s="156"/>
      <c r="K1823" s="156"/>
      <c r="L1823" s="156"/>
      <c r="M1823" s="156"/>
      <c r="N1823" s="156"/>
      <c r="O1823" s="156"/>
      <c r="P1823" s="156"/>
    </row>
    <row r="1824">
      <c r="A1824" s="327"/>
      <c r="B1824" s="140"/>
      <c r="C1824" s="140"/>
      <c r="D1824" s="140"/>
      <c r="E1824" s="140"/>
      <c r="F1824" s="140"/>
      <c r="G1824" s="140"/>
      <c r="H1824" s="140"/>
      <c r="I1824" s="156"/>
      <c r="J1824" s="156"/>
      <c r="K1824" s="156"/>
      <c r="L1824" s="156"/>
      <c r="M1824" s="156"/>
      <c r="N1824" s="156"/>
      <c r="O1824" s="156"/>
      <c r="P1824" s="156"/>
    </row>
    <row r="1825">
      <c r="A1825" s="327"/>
      <c r="B1825" s="140"/>
      <c r="C1825" s="140"/>
      <c r="D1825" s="140"/>
      <c r="E1825" s="140"/>
      <c r="F1825" s="140"/>
      <c r="G1825" s="140"/>
      <c r="H1825" s="140"/>
      <c r="I1825" s="156"/>
      <c r="J1825" s="156"/>
      <c r="K1825" s="156"/>
      <c r="L1825" s="156"/>
      <c r="M1825" s="156"/>
      <c r="N1825" s="156"/>
      <c r="O1825" s="156"/>
      <c r="P1825" s="156"/>
    </row>
    <row r="1826">
      <c r="A1826" s="327"/>
      <c r="B1826" s="140"/>
      <c r="C1826" s="140"/>
      <c r="D1826" s="140"/>
      <c r="E1826" s="140"/>
      <c r="F1826" s="140"/>
      <c r="G1826" s="140"/>
      <c r="H1826" s="140"/>
      <c r="I1826" s="156"/>
      <c r="J1826" s="156"/>
      <c r="K1826" s="156"/>
      <c r="L1826" s="156"/>
      <c r="M1826" s="156"/>
      <c r="N1826" s="156"/>
      <c r="O1826" s="156"/>
      <c r="P1826" s="156"/>
    </row>
    <row r="1827">
      <c r="A1827" s="327"/>
      <c r="B1827" s="140"/>
      <c r="C1827" s="140"/>
      <c r="D1827" s="140"/>
      <c r="E1827" s="140"/>
      <c r="F1827" s="140"/>
      <c r="G1827" s="140"/>
      <c r="H1827" s="140"/>
      <c r="I1827" s="156"/>
      <c r="J1827" s="156"/>
      <c r="K1827" s="156"/>
      <c r="L1827" s="156"/>
      <c r="M1827" s="156"/>
      <c r="N1827" s="156"/>
      <c r="O1827" s="156"/>
      <c r="P1827" s="156"/>
    </row>
    <row r="1828">
      <c r="A1828" s="327"/>
      <c r="B1828" s="140"/>
      <c r="C1828" s="140"/>
      <c r="D1828" s="140"/>
      <c r="E1828" s="140"/>
      <c r="F1828" s="140"/>
      <c r="G1828" s="140"/>
      <c r="H1828" s="140"/>
      <c r="I1828" s="156"/>
      <c r="J1828" s="156"/>
      <c r="K1828" s="156"/>
      <c r="L1828" s="156"/>
      <c r="M1828" s="156"/>
      <c r="N1828" s="156"/>
      <c r="O1828" s="156"/>
      <c r="P1828" s="156"/>
    </row>
    <row r="1829">
      <c r="A1829" s="327"/>
      <c r="B1829" s="140"/>
      <c r="C1829" s="140"/>
      <c r="D1829" s="140"/>
      <c r="E1829" s="140"/>
      <c r="F1829" s="140"/>
      <c r="G1829" s="140"/>
      <c r="H1829" s="140"/>
      <c r="I1829" s="156"/>
      <c r="J1829" s="156"/>
      <c r="K1829" s="156"/>
      <c r="L1829" s="156"/>
      <c r="M1829" s="156"/>
      <c r="N1829" s="156"/>
      <c r="O1829" s="156"/>
      <c r="P1829" s="156"/>
    </row>
    <row r="1830">
      <c r="A1830" s="327"/>
      <c r="B1830" s="140"/>
      <c r="C1830" s="140"/>
      <c r="D1830" s="140"/>
      <c r="E1830" s="140"/>
      <c r="F1830" s="140"/>
      <c r="G1830" s="140"/>
      <c r="H1830" s="140"/>
      <c r="I1830" s="156"/>
      <c r="J1830" s="156"/>
      <c r="K1830" s="156"/>
      <c r="L1830" s="156"/>
      <c r="M1830" s="156"/>
      <c r="N1830" s="156"/>
      <c r="O1830" s="156"/>
      <c r="P1830" s="156"/>
    </row>
    <row r="1831">
      <c r="A1831" s="327"/>
      <c r="B1831" s="140"/>
      <c r="C1831" s="140"/>
      <c r="D1831" s="140"/>
      <c r="E1831" s="140"/>
      <c r="F1831" s="140"/>
      <c r="G1831" s="140"/>
      <c r="H1831" s="140"/>
      <c r="I1831" s="156"/>
      <c r="J1831" s="156"/>
      <c r="K1831" s="156"/>
      <c r="L1831" s="156"/>
      <c r="M1831" s="156"/>
      <c r="N1831" s="156"/>
      <c r="O1831" s="156"/>
      <c r="P1831" s="156"/>
    </row>
    <row r="1832">
      <c r="A1832" s="327"/>
      <c r="B1832" s="140"/>
      <c r="C1832" s="140"/>
      <c r="D1832" s="140"/>
      <c r="E1832" s="140"/>
      <c r="F1832" s="140"/>
      <c r="G1832" s="140"/>
      <c r="H1832" s="140"/>
      <c r="I1832" s="156"/>
      <c r="J1832" s="156"/>
      <c r="K1832" s="156"/>
      <c r="L1832" s="156"/>
      <c r="M1832" s="156"/>
      <c r="N1832" s="156"/>
      <c r="O1832" s="156"/>
      <c r="P1832" s="156"/>
    </row>
    <row r="1833">
      <c r="A1833" s="327"/>
      <c r="B1833" s="140"/>
      <c r="C1833" s="140"/>
      <c r="D1833" s="140"/>
      <c r="E1833" s="140"/>
      <c r="F1833" s="140"/>
      <c r="G1833" s="140"/>
      <c r="H1833" s="140"/>
      <c r="I1833" s="156"/>
      <c r="J1833" s="156"/>
      <c r="K1833" s="156"/>
      <c r="L1833" s="156"/>
      <c r="M1833" s="156"/>
      <c r="N1833" s="156"/>
      <c r="O1833" s="156"/>
      <c r="P1833" s="156"/>
    </row>
    <row r="1834">
      <c r="A1834" s="327"/>
      <c r="B1834" s="140"/>
      <c r="C1834" s="140"/>
      <c r="D1834" s="140"/>
      <c r="E1834" s="140"/>
      <c r="F1834" s="140"/>
      <c r="G1834" s="140"/>
      <c r="H1834" s="140"/>
      <c r="I1834" s="156"/>
      <c r="J1834" s="156"/>
      <c r="K1834" s="156"/>
      <c r="L1834" s="156"/>
      <c r="M1834" s="156"/>
      <c r="N1834" s="156"/>
      <c r="O1834" s="156"/>
      <c r="P1834" s="156"/>
    </row>
    <row r="1835">
      <c r="A1835" s="327"/>
      <c r="B1835" s="140"/>
      <c r="C1835" s="140"/>
      <c r="D1835" s="140"/>
      <c r="E1835" s="140"/>
      <c r="F1835" s="140"/>
      <c r="G1835" s="140"/>
      <c r="H1835" s="140"/>
      <c r="I1835" s="156"/>
      <c r="J1835" s="156"/>
      <c r="K1835" s="156"/>
      <c r="L1835" s="156"/>
      <c r="M1835" s="156"/>
      <c r="N1835" s="156"/>
      <c r="O1835" s="156"/>
      <c r="P1835" s="156"/>
    </row>
    <row r="1836">
      <c r="A1836" s="327"/>
      <c r="B1836" s="140"/>
      <c r="C1836" s="140"/>
      <c r="D1836" s="140"/>
      <c r="E1836" s="140"/>
      <c r="F1836" s="140"/>
      <c r="G1836" s="140"/>
      <c r="H1836" s="140"/>
      <c r="I1836" s="156"/>
      <c r="J1836" s="156"/>
      <c r="K1836" s="156"/>
      <c r="L1836" s="156"/>
      <c r="M1836" s="156"/>
      <c r="N1836" s="156"/>
      <c r="O1836" s="156"/>
      <c r="P1836" s="156"/>
    </row>
    <row r="1837">
      <c r="A1837" s="327"/>
      <c r="B1837" s="140"/>
      <c r="C1837" s="140"/>
      <c r="D1837" s="140"/>
      <c r="E1837" s="140"/>
      <c r="F1837" s="140"/>
      <c r="G1837" s="140"/>
      <c r="H1837" s="140"/>
      <c r="I1837" s="156"/>
      <c r="J1837" s="156"/>
      <c r="K1837" s="156"/>
      <c r="L1837" s="156"/>
      <c r="M1837" s="156"/>
      <c r="N1837" s="156"/>
      <c r="O1837" s="156"/>
      <c r="P1837" s="156"/>
    </row>
    <row r="1838">
      <c r="A1838" s="327"/>
      <c r="B1838" s="140"/>
      <c r="C1838" s="140"/>
      <c r="D1838" s="140"/>
      <c r="E1838" s="140"/>
      <c r="F1838" s="140"/>
      <c r="G1838" s="140"/>
      <c r="H1838" s="140"/>
      <c r="I1838" s="156"/>
      <c r="J1838" s="156"/>
      <c r="K1838" s="156"/>
      <c r="L1838" s="156"/>
      <c r="M1838" s="156"/>
      <c r="N1838" s="156"/>
      <c r="O1838" s="156"/>
      <c r="P1838" s="156"/>
    </row>
    <row r="1839">
      <c r="A1839" s="327"/>
      <c r="B1839" s="140"/>
      <c r="C1839" s="140"/>
      <c r="D1839" s="140"/>
      <c r="E1839" s="140"/>
      <c r="F1839" s="140"/>
      <c r="G1839" s="140"/>
      <c r="H1839" s="140"/>
      <c r="I1839" s="156"/>
      <c r="J1839" s="156"/>
      <c r="K1839" s="156"/>
      <c r="L1839" s="156"/>
      <c r="M1839" s="156"/>
      <c r="N1839" s="156"/>
      <c r="O1839" s="156"/>
      <c r="P1839" s="156"/>
    </row>
    <row r="1840">
      <c r="A1840" s="327"/>
      <c r="B1840" s="140"/>
      <c r="C1840" s="140"/>
      <c r="D1840" s="140"/>
      <c r="E1840" s="140"/>
      <c r="F1840" s="140"/>
      <c r="G1840" s="140"/>
      <c r="H1840" s="140"/>
      <c r="I1840" s="156"/>
      <c r="J1840" s="156"/>
      <c r="K1840" s="156"/>
      <c r="L1840" s="156"/>
      <c r="M1840" s="156"/>
      <c r="N1840" s="156"/>
      <c r="O1840" s="156"/>
      <c r="P1840" s="156"/>
    </row>
    <row r="1841">
      <c r="A1841" s="327"/>
      <c r="B1841" s="140"/>
      <c r="C1841" s="140"/>
      <c r="D1841" s="140"/>
      <c r="E1841" s="140"/>
      <c r="F1841" s="140"/>
      <c r="G1841" s="140"/>
      <c r="H1841" s="140"/>
      <c r="I1841" s="156"/>
      <c r="J1841" s="156"/>
      <c r="K1841" s="156"/>
      <c r="L1841" s="156"/>
      <c r="M1841" s="156"/>
      <c r="N1841" s="156"/>
      <c r="O1841" s="156"/>
      <c r="P1841" s="156"/>
    </row>
    <row r="1842">
      <c r="A1842" s="327"/>
      <c r="B1842" s="140"/>
      <c r="C1842" s="140"/>
      <c r="D1842" s="140"/>
      <c r="E1842" s="140"/>
      <c r="F1842" s="140"/>
      <c r="G1842" s="140"/>
      <c r="H1842" s="140"/>
      <c r="I1842" s="156"/>
      <c r="J1842" s="156"/>
      <c r="K1842" s="156"/>
      <c r="L1842" s="156"/>
      <c r="M1842" s="156"/>
      <c r="N1842" s="156"/>
      <c r="O1842" s="156"/>
      <c r="P1842" s="156"/>
    </row>
    <row r="1843">
      <c r="A1843" s="327"/>
      <c r="B1843" s="140"/>
      <c r="C1843" s="140"/>
      <c r="D1843" s="140"/>
      <c r="E1843" s="140"/>
      <c r="F1843" s="140"/>
      <c r="G1843" s="140"/>
      <c r="H1843" s="140"/>
      <c r="I1843" s="156"/>
      <c r="J1843" s="156"/>
      <c r="K1843" s="156"/>
      <c r="L1843" s="156"/>
      <c r="M1843" s="156"/>
      <c r="N1843" s="156"/>
      <c r="O1843" s="156"/>
      <c r="P1843" s="156"/>
    </row>
    <row r="1844">
      <c r="A1844" s="327"/>
      <c r="B1844" s="140"/>
      <c r="C1844" s="140"/>
      <c r="D1844" s="140"/>
      <c r="E1844" s="140"/>
      <c r="F1844" s="140"/>
      <c r="G1844" s="140"/>
      <c r="H1844" s="140"/>
      <c r="I1844" s="156"/>
      <c r="J1844" s="156"/>
      <c r="K1844" s="156"/>
      <c r="L1844" s="156"/>
      <c r="M1844" s="156"/>
      <c r="N1844" s="156"/>
      <c r="O1844" s="156"/>
      <c r="P1844" s="156"/>
    </row>
    <row r="1845">
      <c r="A1845" s="327"/>
      <c r="B1845" s="140"/>
      <c r="C1845" s="140"/>
      <c r="D1845" s="140"/>
      <c r="E1845" s="140"/>
      <c r="F1845" s="140"/>
      <c r="G1845" s="140"/>
      <c r="H1845" s="140"/>
      <c r="I1845" s="156"/>
      <c r="J1845" s="156"/>
      <c r="K1845" s="156"/>
      <c r="L1845" s="156"/>
      <c r="M1845" s="156"/>
      <c r="N1845" s="156"/>
      <c r="O1845" s="156"/>
      <c r="P1845" s="156"/>
    </row>
    <row r="1846">
      <c r="A1846" s="327"/>
      <c r="B1846" s="140"/>
      <c r="C1846" s="140"/>
      <c r="D1846" s="140"/>
      <c r="E1846" s="140"/>
      <c r="F1846" s="140"/>
      <c r="G1846" s="140"/>
      <c r="H1846" s="140"/>
      <c r="I1846" s="156"/>
      <c r="J1846" s="156"/>
      <c r="K1846" s="156"/>
      <c r="L1846" s="156"/>
      <c r="M1846" s="156"/>
      <c r="N1846" s="156"/>
      <c r="O1846" s="156"/>
      <c r="P1846" s="156"/>
    </row>
    <row r="1847">
      <c r="A1847" s="327"/>
      <c r="B1847" s="140"/>
      <c r="C1847" s="140"/>
      <c r="D1847" s="140"/>
      <c r="E1847" s="140"/>
      <c r="F1847" s="140"/>
      <c r="G1847" s="140"/>
      <c r="H1847" s="140"/>
      <c r="I1847" s="156"/>
      <c r="J1847" s="156"/>
      <c r="K1847" s="156"/>
      <c r="L1847" s="156"/>
      <c r="M1847" s="156"/>
      <c r="N1847" s="156"/>
      <c r="O1847" s="156"/>
      <c r="P1847" s="156"/>
    </row>
    <row r="1848">
      <c r="A1848" s="327"/>
      <c r="B1848" s="140"/>
      <c r="C1848" s="140"/>
      <c r="D1848" s="140"/>
      <c r="E1848" s="140"/>
      <c r="F1848" s="140"/>
      <c r="G1848" s="140"/>
      <c r="H1848" s="140"/>
      <c r="I1848" s="156"/>
      <c r="J1848" s="156"/>
      <c r="K1848" s="156"/>
      <c r="L1848" s="156"/>
      <c r="M1848" s="156"/>
      <c r="N1848" s="156"/>
      <c r="O1848" s="156"/>
      <c r="P1848" s="156"/>
    </row>
    <row r="1849">
      <c r="A1849" s="327"/>
      <c r="B1849" s="140"/>
      <c r="C1849" s="140"/>
      <c r="D1849" s="140"/>
      <c r="E1849" s="140"/>
      <c r="F1849" s="140"/>
      <c r="G1849" s="140"/>
      <c r="H1849" s="140"/>
      <c r="I1849" s="156"/>
      <c r="J1849" s="156"/>
      <c r="K1849" s="156"/>
      <c r="L1849" s="156"/>
      <c r="M1849" s="156"/>
      <c r="N1849" s="156"/>
      <c r="O1849" s="156"/>
      <c r="P1849" s="156"/>
    </row>
    <row r="1850">
      <c r="A1850" s="327"/>
      <c r="B1850" s="140"/>
      <c r="C1850" s="140"/>
      <c r="D1850" s="140"/>
      <c r="E1850" s="140"/>
      <c r="F1850" s="140"/>
      <c r="G1850" s="140"/>
      <c r="H1850" s="140"/>
      <c r="I1850" s="156"/>
      <c r="J1850" s="156"/>
      <c r="K1850" s="156"/>
      <c r="L1850" s="156"/>
      <c r="M1850" s="156"/>
      <c r="N1850" s="156"/>
      <c r="O1850" s="156"/>
      <c r="P1850" s="156"/>
    </row>
    <row r="1851">
      <c r="A1851" s="327"/>
      <c r="B1851" s="140"/>
      <c r="C1851" s="140"/>
      <c r="D1851" s="140"/>
      <c r="E1851" s="140"/>
      <c r="F1851" s="140"/>
      <c r="G1851" s="140"/>
      <c r="H1851" s="140"/>
      <c r="I1851" s="156"/>
      <c r="J1851" s="156"/>
      <c r="K1851" s="156"/>
      <c r="L1851" s="156"/>
      <c r="M1851" s="156"/>
      <c r="N1851" s="156"/>
      <c r="O1851" s="156"/>
      <c r="P1851" s="156"/>
    </row>
    <row r="1852">
      <c r="A1852" s="327"/>
      <c r="B1852" s="140"/>
      <c r="C1852" s="140"/>
      <c r="D1852" s="140"/>
      <c r="E1852" s="140"/>
      <c r="F1852" s="140"/>
      <c r="G1852" s="140"/>
      <c r="H1852" s="140"/>
      <c r="I1852" s="156"/>
      <c r="J1852" s="156"/>
      <c r="K1852" s="156"/>
      <c r="L1852" s="156"/>
      <c r="M1852" s="156"/>
      <c r="N1852" s="156"/>
      <c r="O1852" s="156"/>
      <c r="P1852" s="156"/>
    </row>
    <row r="1853">
      <c r="A1853" s="327"/>
      <c r="B1853" s="140"/>
      <c r="C1853" s="140"/>
      <c r="D1853" s="140"/>
      <c r="E1853" s="140"/>
      <c r="F1853" s="140"/>
      <c r="G1853" s="140"/>
      <c r="H1853" s="140"/>
      <c r="I1853" s="156"/>
      <c r="J1853" s="156"/>
      <c r="K1853" s="156"/>
      <c r="L1853" s="156"/>
      <c r="M1853" s="156"/>
      <c r="N1853" s="156"/>
      <c r="O1853" s="156"/>
      <c r="P1853" s="156"/>
    </row>
    <row r="1854">
      <c r="A1854" s="327"/>
      <c r="B1854" s="140"/>
      <c r="C1854" s="140"/>
      <c r="D1854" s="140"/>
      <c r="E1854" s="140"/>
      <c r="F1854" s="140"/>
      <c r="G1854" s="140"/>
      <c r="H1854" s="140"/>
      <c r="I1854" s="156"/>
      <c r="J1854" s="156"/>
      <c r="K1854" s="156"/>
      <c r="L1854" s="156"/>
      <c r="M1854" s="156"/>
      <c r="N1854" s="156"/>
      <c r="O1854" s="156"/>
      <c r="P1854" s="156"/>
    </row>
    <row r="1855">
      <c r="A1855" s="327"/>
      <c r="B1855" s="140"/>
      <c r="C1855" s="140"/>
      <c r="D1855" s="140"/>
      <c r="E1855" s="140"/>
      <c r="F1855" s="140"/>
      <c r="G1855" s="140"/>
      <c r="H1855" s="140"/>
      <c r="I1855" s="156"/>
      <c r="J1855" s="156"/>
      <c r="K1855" s="156"/>
      <c r="L1855" s="156"/>
      <c r="M1855" s="156"/>
      <c r="N1855" s="156"/>
      <c r="O1855" s="156"/>
      <c r="P1855" s="156"/>
    </row>
    <row r="1856">
      <c r="A1856" s="327"/>
      <c r="B1856" s="140"/>
      <c r="C1856" s="140"/>
      <c r="D1856" s="140"/>
      <c r="E1856" s="140"/>
      <c r="F1856" s="140"/>
      <c r="G1856" s="140"/>
      <c r="H1856" s="140"/>
      <c r="I1856" s="156"/>
      <c r="J1856" s="156"/>
      <c r="K1856" s="156"/>
      <c r="L1856" s="156"/>
      <c r="M1856" s="156"/>
      <c r="N1856" s="156"/>
      <c r="O1856" s="156"/>
      <c r="P1856" s="156"/>
    </row>
    <row r="1857">
      <c r="A1857" s="327"/>
      <c r="B1857" s="140"/>
      <c r="C1857" s="140"/>
      <c r="D1857" s="140"/>
      <c r="E1857" s="140"/>
      <c r="F1857" s="140"/>
      <c r="G1857" s="140"/>
      <c r="H1857" s="140"/>
      <c r="I1857" s="156"/>
      <c r="J1857" s="156"/>
      <c r="K1857" s="156"/>
      <c r="L1857" s="156"/>
      <c r="M1857" s="156"/>
      <c r="N1857" s="156"/>
      <c r="O1857" s="156"/>
      <c r="P1857" s="156"/>
    </row>
    <row r="1858">
      <c r="A1858" s="327"/>
      <c r="B1858" s="140"/>
      <c r="C1858" s="140"/>
      <c r="D1858" s="140"/>
      <c r="E1858" s="140"/>
      <c r="F1858" s="140"/>
      <c r="G1858" s="140"/>
      <c r="H1858" s="140"/>
      <c r="I1858" s="156"/>
      <c r="J1858" s="156"/>
      <c r="K1858" s="156"/>
      <c r="L1858" s="156"/>
      <c r="M1858" s="156"/>
      <c r="N1858" s="156"/>
      <c r="O1858" s="156"/>
      <c r="P1858" s="156"/>
    </row>
    <row r="1859">
      <c r="A1859" s="327"/>
      <c r="B1859" s="140"/>
      <c r="C1859" s="140"/>
      <c r="D1859" s="140"/>
      <c r="E1859" s="140"/>
      <c r="F1859" s="140"/>
      <c r="G1859" s="140"/>
      <c r="H1859" s="140"/>
      <c r="I1859" s="156"/>
      <c r="J1859" s="156"/>
      <c r="K1859" s="156"/>
      <c r="L1859" s="156"/>
      <c r="M1859" s="156"/>
      <c r="N1859" s="156"/>
      <c r="O1859" s="156"/>
      <c r="P1859" s="156"/>
    </row>
    <row r="1860">
      <c r="A1860" s="327"/>
      <c r="B1860" s="140"/>
      <c r="C1860" s="140"/>
      <c r="D1860" s="140"/>
      <c r="E1860" s="140"/>
      <c r="F1860" s="140"/>
      <c r="G1860" s="140"/>
      <c r="H1860" s="140"/>
      <c r="I1860" s="156"/>
      <c r="J1860" s="156"/>
      <c r="K1860" s="156"/>
      <c r="L1860" s="156"/>
      <c r="M1860" s="156"/>
      <c r="N1860" s="156"/>
      <c r="O1860" s="156"/>
      <c r="P1860" s="156"/>
    </row>
    <row r="1861">
      <c r="A1861" s="327"/>
      <c r="B1861" s="140"/>
      <c r="C1861" s="140"/>
      <c r="D1861" s="140"/>
      <c r="E1861" s="140"/>
      <c r="F1861" s="140"/>
      <c r="G1861" s="140"/>
      <c r="H1861" s="140"/>
      <c r="I1861" s="156"/>
      <c r="J1861" s="156"/>
      <c r="K1861" s="156"/>
      <c r="L1861" s="156"/>
      <c r="M1861" s="156"/>
      <c r="N1861" s="156"/>
      <c r="O1861" s="156"/>
      <c r="P1861" s="156"/>
    </row>
    <row r="1862">
      <c r="A1862" s="327"/>
      <c r="B1862" s="140"/>
      <c r="C1862" s="140"/>
      <c r="D1862" s="140"/>
      <c r="E1862" s="140"/>
      <c r="F1862" s="140"/>
      <c r="G1862" s="140"/>
      <c r="H1862" s="140"/>
      <c r="I1862" s="156"/>
      <c r="J1862" s="156"/>
      <c r="K1862" s="156"/>
      <c r="L1862" s="156"/>
      <c r="M1862" s="156"/>
      <c r="N1862" s="156"/>
      <c r="O1862" s="156"/>
      <c r="P1862" s="156"/>
    </row>
    <row r="1863">
      <c r="A1863" s="327"/>
      <c r="B1863" s="140"/>
      <c r="C1863" s="140"/>
      <c r="D1863" s="140"/>
      <c r="E1863" s="140"/>
      <c r="F1863" s="140"/>
      <c r="G1863" s="140"/>
      <c r="H1863" s="140"/>
      <c r="I1863" s="156"/>
      <c r="J1863" s="156"/>
      <c r="K1863" s="156"/>
      <c r="L1863" s="156"/>
      <c r="M1863" s="156"/>
      <c r="N1863" s="156"/>
      <c r="O1863" s="156"/>
      <c r="P1863" s="156"/>
    </row>
    <row r="1864">
      <c r="A1864" s="327"/>
      <c r="B1864" s="140"/>
      <c r="C1864" s="140"/>
      <c r="D1864" s="140"/>
      <c r="E1864" s="140"/>
      <c r="F1864" s="140"/>
      <c r="G1864" s="140"/>
      <c r="H1864" s="140"/>
      <c r="I1864" s="156"/>
      <c r="J1864" s="156"/>
      <c r="K1864" s="156"/>
      <c r="L1864" s="156"/>
      <c r="M1864" s="156"/>
      <c r="N1864" s="156"/>
      <c r="O1864" s="156"/>
      <c r="P1864" s="156"/>
    </row>
    <row r="1865">
      <c r="A1865" s="327"/>
      <c r="B1865" s="140"/>
      <c r="C1865" s="140"/>
      <c r="D1865" s="140"/>
      <c r="E1865" s="140"/>
      <c r="F1865" s="140"/>
      <c r="G1865" s="140"/>
      <c r="H1865" s="140"/>
      <c r="I1865" s="156"/>
      <c r="J1865" s="156"/>
      <c r="K1865" s="156"/>
      <c r="L1865" s="156"/>
      <c r="M1865" s="156"/>
      <c r="N1865" s="156"/>
      <c r="O1865" s="156"/>
      <c r="P1865" s="156"/>
    </row>
    <row r="1866">
      <c r="A1866" s="327"/>
      <c r="B1866" s="140"/>
      <c r="C1866" s="140"/>
      <c r="D1866" s="140"/>
      <c r="E1866" s="140"/>
      <c r="F1866" s="140"/>
      <c r="G1866" s="140"/>
      <c r="H1866" s="140"/>
      <c r="I1866" s="156"/>
      <c r="J1866" s="156"/>
      <c r="K1866" s="156"/>
      <c r="L1866" s="156"/>
      <c r="M1866" s="156"/>
      <c r="N1866" s="156"/>
      <c r="O1866" s="156"/>
      <c r="P1866" s="156"/>
    </row>
    <row r="1867">
      <c r="A1867" s="327"/>
      <c r="B1867" s="140"/>
      <c r="C1867" s="140"/>
      <c r="D1867" s="140"/>
      <c r="E1867" s="140"/>
      <c r="F1867" s="140"/>
      <c r="G1867" s="140"/>
      <c r="H1867" s="140"/>
      <c r="I1867" s="156"/>
      <c r="J1867" s="156"/>
      <c r="K1867" s="156"/>
      <c r="L1867" s="156"/>
      <c r="M1867" s="156"/>
      <c r="N1867" s="156"/>
      <c r="O1867" s="156"/>
      <c r="P1867" s="156"/>
    </row>
    <row r="1868">
      <c r="A1868" s="327"/>
      <c r="B1868" s="140"/>
      <c r="C1868" s="140"/>
      <c r="D1868" s="140"/>
      <c r="E1868" s="140"/>
      <c r="F1868" s="140"/>
      <c r="G1868" s="140"/>
      <c r="H1868" s="140"/>
      <c r="I1868" s="156"/>
      <c r="J1868" s="156"/>
      <c r="K1868" s="156"/>
      <c r="L1868" s="156"/>
      <c r="M1868" s="156"/>
      <c r="N1868" s="156"/>
      <c r="O1868" s="156"/>
      <c r="P1868" s="156"/>
    </row>
    <row r="1869">
      <c r="A1869" s="327"/>
      <c r="B1869" s="140"/>
      <c r="C1869" s="140"/>
      <c r="D1869" s="140"/>
      <c r="E1869" s="140"/>
      <c r="F1869" s="140"/>
      <c r="G1869" s="140"/>
      <c r="H1869" s="140"/>
      <c r="I1869" s="156"/>
      <c r="J1869" s="156"/>
      <c r="K1869" s="156"/>
      <c r="L1869" s="156"/>
      <c r="M1869" s="156"/>
      <c r="N1869" s="156"/>
      <c r="O1869" s="156"/>
      <c r="P1869" s="156"/>
    </row>
    <row r="1870">
      <c r="A1870" s="327"/>
      <c r="B1870" s="140"/>
      <c r="C1870" s="140"/>
      <c r="D1870" s="140"/>
      <c r="E1870" s="140"/>
      <c r="F1870" s="140"/>
      <c r="G1870" s="140"/>
      <c r="H1870" s="140"/>
      <c r="I1870" s="156"/>
      <c r="J1870" s="156"/>
      <c r="K1870" s="156"/>
      <c r="L1870" s="156"/>
      <c r="M1870" s="156"/>
      <c r="N1870" s="156"/>
      <c r="O1870" s="156"/>
      <c r="P1870" s="156"/>
    </row>
    <row r="1871">
      <c r="A1871" s="327"/>
      <c r="B1871" s="140"/>
      <c r="C1871" s="140"/>
      <c r="D1871" s="140"/>
      <c r="E1871" s="140"/>
      <c r="F1871" s="140"/>
      <c r="G1871" s="140"/>
      <c r="H1871" s="140"/>
      <c r="I1871" s="156"/>
      <c r="J1871" s="156"/>
      <c r="K1871" s="156"/>
      <c r="L1871" s="156"/>
      <c r="M1871" s="156"/>
      <c r="N1871" s="156"/>
      <c r="O1871" s="156"/>
      <c r="P1871" s="156"/>
    </row>
    <row r="1872">
      <c r="A1872" s="327"/>
      <c r="B1872" s="140"/>
      <c r="C1872" s="140"/>
      <c r="D1872" s="140"/>
      <c r="E1872" s="140"/>
      <c r="F1872" s="140"/>
      <c r="G1872" s="140"/>
      <c r="H1872" s="140"/>
      <c r="I1872" s="156"/>
      <c r="J1872" s="156"/>
      <c r="K1872" s="156"/>
      <c r="L1872" s="156"/>
      <c r="M1872" s="156"/>
      <c r="N1872" s="156"/>
      <c r="O1872" s="156"/>
      <c r="P1872" s="156"/>
    </row>
    <row r="1873">
      <c r="A1873" s="327"/>
      <c r="B1873" s="140"/>
      <c r="C1873" s="140"/>
      <c r="D1873" s="140"/>
      <c r="E1873" s="140"/>
      <c r="F1873" s="140"/>
      <c r="G1873" s="140"/>
      <c r="H1873" s="140"/>
      <c r="I1873" s="156"/>
      <c r="J1873" s="156"/>
      <c r="K1873" s="156"/>
      <c r="L1873" s="156"/>
      <c r="M1873" s="156"/>
      <c r="N1873" s="156"/>
      <c r="O1873" s="156"/>
      <c r="P1873" s="156"/>
    </row>
    <row r="1874">
      <c r="A1874" s="327"/>
      <c r="B1874" s="140"/>
      <c r="C1874" s="140"/>
      <c r="D1874" s="140"/>
      <c r="E1874" s="140"/>
      <c r="F1874" s="140"/>
      <c r="G1874" s="140"/>
      <c r="H1874" s="140"/>
      <c r="I1874" s="156"/>
      <c r="J1874" s="156"/>
      <c r="K1874" s="156"/>
      <c r="L1874" s="156"/>
      <c r="M1874" s="156"/>
      <c r="N1874" s="156"/>
      <c r="O1874" s="156"/>
      <c r="P1874" s="156"/>
    </row>
    <row r="1875">
      <c r="A1875" s="327"/>
      <c r="B1875" s="140"/>
      <c r="C1875" s="140"/>
      <c r="D1875" s="140"/>
      <c r="E1875" s="140"/>
      <c r="F1875" s="140"/>
      <c r="G1875" s="140"/>
      <c r="H1875" s="140"/>
      <c r="I1875" s="156"/>
      <c r="J1875" s="156"/>
      <c r="K1875" s="156"/>
      <c r="L1875" s="156"/>
      <c r="M1875" s="156"/>
      <c r="N1875" s="156"/>
      <c r="O1875" s="156"/>
      <c r="P1875" s="156"/>
    </row>
    <row r="1876">
      <c r="A1876" s="327"/>
      <c r="B1876" s="140"/>
      <c r="C1876" s="140"/>
      <c r="D1876" s="140"/>
      <c r="E1876" s="140"/>
      <c r="F1876" s="140"/>
      <c r="G1876" s="140"/>
      <c r="H1876" s="140"/>
      <c r="I1876" s="156"/>
      <c r="J1876" s="156"/>
      <c r="K1876" s="156"/>
      <c r="L1876" s="156"/>
      <c r="M1876" s="156"/>
      <c r="N1876" s="156"/>
      <c r="O1876" s="156"/>
      <c r="P1876" s="156"/>
    </row>
    <row r="1877">
      <c r="A1877" s="327"/>
      <c r="B1877" s="140"/>
      <c r="C1877" s="140"/>
      <c r="D1877" s="140"/>
      <c r="E1877" s="140"/>
      <c r="F1877" s="140"/>
      <c r="G1877" s="140"/>
      <c r="H1877" s="140"/>
      <c r="I1877" s="156"/>
      <c r="J1877" s="156"/>
      <c r="K1877" s="156"/>
      <c r="L1877" s="156"/>
      <c r="M1877" s="156"/>
      <c r="N1877" s="156"/>
      <c r="O1877" s="156"/>
      <c r="P1877" s="156"/>
    </row>
    <row r="1878">
      <c r="A1878" s="327"/>
      <c r="B1878" s="140"/>
      <c r="C1878" s="140"/>
      <c r="D1878" s="140"/>
      <c r="E1878" s="140"/>
      <c r="F1878" s="140"/>
      <c r="G1878" s="140"/>
      <c r="H1878" s="140"/>
      <c r="I1878" s="156"/>
      <c r="J1878" s="156"/>
      <c r="K1878" s="156"/>
      <c r="L1878" s="156"/>
      <c r="M1878" s="156"/>
      <c r="N1878" s="156"/>
      <c r="O1878" s="156"/>
      <c r="P1878" s="156"/>
    </row>
    <row r="1879">
      <c r="A1879" s="327"/>
      <c r="B1879" s="140"/>
      <c r="C1879" s="140"/>
      <c r="D1879" s="140"/>
      <c r="E1879" s="140"/>
      <c r="F1879" s="140"/>
      <c r="G1879" s="140"/>
      <c r="H1879" s="140"/>
      <c r="I1879" s="156"/>
      <c r="J1879" s="156"/>
      <c r="K1879" s="156"/>
      <c r="L1879" s="156"/>
      <c r="M1879" s="156"/>
      <c r="N1879" s="156"/>
      <c r="O1879" s="156"/>
      <c r="P1879" s="156"/>
    </row>
    <row r="1880">
      <c r="A1880" s="327"/>
      <c r="B1880" s="140"/>
      <c r="C1880" s="140"/>
      <c r="D1880" s="140"/>
      <c r="E1880" s="140"/>
      <c r="F1880" s="140"/>
      <c r="G1880" s="140"/>
      <c r="H1880" s="140"/>
      <c r="I1880" s="156"/>
      <c r="J1880" s="156"/>
      <c r="K1880" s="156"/>
      <c r="L1880" s="156"/>
      <c r="M1880" s="156"/>
      <c r="N1880" s="156"/>
      <c r="O1880" s="156"/>
      <c r="P1880" s="156"/>
    </row>
    <row r="1881">
      <c r="A1881" s="327"/>
      <c r="B1881" s="140"/>
      <c r="C1881" s="140"/>
      <c r="D1881" s="140"/>
      <c r="E1881" s="140"/>
      <c r="F1881" s="140"/>
      <c r="G1881" s="140"/>
      <c r="H1881" s="140"/>
      <c r="I1881" s="156"/>
      <c r="J1881" s="156"/>
      <c r="K1881" s="156"/>
      <c r="L1881" s="156"/>
      <c r="M1881" s="156"/>
      <c r="N1881" s="156"/>
      <c r="O1881" s="156"/>
      <c r="P1881" s="156"/>
    </row>
    <row r="1882">
      <c r="A1882" s="327"/>
      <c r="B1882" s="140"/>
      <c r="C1882" s="140"/>
      <c r="D1882" s="140"/>
      <c r="E1882" s="140"/>
      <c r="F1882" s="140"/>
      <c r="G1882" s="140"/>
      <c r="H1882" s="140"/>
      <c r="I1882" s="156"/>
      <c r="J1882" s="156"/>
      <c r="K1882" s="156"/>
      <c r="L1882" s="156"/>
      <c r="M1882" s="156"/>
      <c r="N1882" s="156"/>
      <c r="O1882" s="156"/>
      <c r="P1882" s="156"/>
    </row>
    <row r="1883">
      <c r="A1883" s="327"/>
      <c r="B1883" s="140"/>
      <c r="C1883" s="140"/>
      <c r="D1883" s="140"/>
      <c r="E1883" s="140"/>
      <c r="F1883" s="140"/>
      <c r="G1883" s="140"/>
      <c r="H1883" s="140"/>
      <c r="I1883" s="156"/>
      <c r="J1883" s="156"/>
      <c r="K1883" s="156"/>
      <c r="L1883" s="156"/>
      <c r="M1883" s="156"/>
      <c r="N1883" s="156"/>
      <c r="O1883" s="156"/>
      <c r="P1883" s="156"/>
    </row>
    <row r="1884">
      <c r="A1884" s="327"/>
      <c r="B1884" s="140"/>
      <c r="C1884" s="140"/>
      <c r="D1884" s="140"/>
      <c r="E1884" s="140"/>
      <c r="F1884" s="140"/>
      <c r="G1884" s="140"/>
      <c r="H1884" s="140"/>
      <c r="I1884" s="156"/>
      <c r="J1884" s="156"/>
      <c r="K1884" s="156"/>
      <c r="L1884" s="156"/>
      <c r="M1884" s="156"/>
      <c r="N1884" s="156"/>
      <c r="O1884" s="156"/>
      <c r="P1884" s="156"/>
    </row>
    <row r="1885">
      <c r="A1885" s="327"/>
      <c r="B1885" s="140"/>
      <c r="C1885" s="140"/>
      <c r="D1885" s="140"/>
      <c r="E1885" s="140"/>
      <c r="F1885" s="140"/>
      <c r="G1885" s="140"/>
      <c r="H1885" s="140"/>
      <c r="I1885" s="156"/>
      <c r="J1885" s="156"/>
      <c r="K1885" s="156"/>
      <c r="L1885" s="156"/>
      <c r="M1885" s="156"/>
      <c r="N1885" s="156"/>
      <c r="O1885" s="156"/>
      <c r="P1885" s="156"/>
    </row>
    <row r="1886">
      <c r="A1886" s="327"/>
      <c r="B1886" s="140"/>
      <c r="C1886" s="140"/>
      <c r="D1886" s="140"/>
      <c r="E1886" s="140"/>
      <c r="F1886" s="140"/>
      <c r="G1886" s="140"/>
      <c r="H1886" s="140"/>
      <c r="I1886" s="156"/>
      <c r="J1886" s="156"/>
      <c r="K1886" s="156"/>
      <c r="L1886" s="156"/>
      <c r="M1886" s="156"/>
      <c r="N1886" s="156"/>
      <c r="O1886" s="156"/>
      <c r="P1886" s="156"/>
    </row>
    <row r="1887">
      <c r="A1887" s="327"/>
      <c r="B1887" s="140"/>
      <c r="C1887" s="140"/>
      <c r="D1887" s="140"/>
      <c r="E1887" s="140"/>
      <c r="F1887" s="140"/>
      <c r="G1887" s="140"/>
      <c r="H1887" s="140"/>
      <c r="I1887" s="156"/>
      <c r="J1887" s="156"/>
      <c r="K1887" s="156"/>
      <c r="L1887" s="156"/>
      <c r="M1887" s="156"/>
      <c r="N1887" s="156"/>
      <c r="O1887" s="156"/>
      <c r="P1887" s="156"/>
    </row>
    <row r="1888">
      <c r="A1888" s="327"/>
      <c r="B1888" s="140"/>
      <c r="C1888" s="140"/>
      <c r="D1888" s="140"/>
      <c r="E1888" s="140"/>
      <c r="F1888" s="140"/>
      <c r="G1888" s="140"/>
      <c r="H1888" s="140"/>
      <c r="I1888" s="156"/>
      <c r="J1888" s="156"/>
      <c r="K1888" s="156"/>
      <c r="L1888" s="156"/>
      <c r="M1888" s="156"/>
      <c r="N1888" s="156"/>
      <c r="O1888" s="156"/>
      <c r="P1888" s="156"/>
    </row>
    <row r="1889">
      <c r="A1889" s="327"/>
      <c r="B1889" s="140"/>
      <c r="C1889" s="140"/>
      <c r="D1889" s="140"/>
      <c r="E1889" s="140"/>
      <c r="F1889" s="140"/>
      <c r="G1889" s="140"/>
      <c r="H1889" s="140"/>
      <c r="I1889" s="156"/>
      <c r="J1889" s="156"/>
      <c r="K1889" s="156"/>
      <c r="L1889" s="156"/>
      <c r="M1889" s="156"/>
      <c r="N1889" s="156"/>
      <c r="O1889" s="156"/>
      <c r="P1889" s="156"/>
    </row>
    <row r="1890">
      <c r="A1890" s="327"/>
      <c r="B1890" s="140"/>
      <c r="C1890" s="140"/>
      <c r="D1890" s="140"/>
      <c r="E1890" s="140"/>
      <c r="F1890" s="140"/>
      <c r="G1890" s="140"/>
      <c r="H1890" s="140"/>
      <c r="I1890" s="156"/>
      <c r="J1890" s="156"/>
      <c r="K1890" s="156"/>
      <c r="L1890" s="156"/>
      <c r="M1890" s="156"/>
      <c r="N1890" s="156"/>
      <c r="O1890" s="156"/>
      <c r="P1890" s="156"/>
    </row>
    <row r="1891">
      <c r="A1891" s="327"/>
      <c r="B1891" s="140"/>
      <c r="C1891" s="140"/>
      <c r="D1891" s="140"/>
      <c r="E1891" s="140"/>
      <c r="F1891" s="140"/>
      <c r="G1891" s="140"/>
      <c r="H1891" s="140"/>
      <c r="I1891" s="156"/>
      <c r="J1891" s="156"/>
      <c r="K1891" s="156"/>
      <c r="L1891" s="156"/>
      <c r="M1891" s="156"/>
      <c r="N1891" s="156"/>
      <c r="O1891" s="156"/>
      <c r="P1891" s="156"/>
    </row>
    <row r="1892">
      <c r="A1892" s="327"/>
      <c r="B1892" s="140"/>
      <c r="C1892" s="140"/>
      <c r="D1892" s="140"/>
      <c r="E1892" s="140"/>
      <c r="F1892" s="140"/>
      <c r="G1892" s="140"/>
      <c r="H1892" s="140"/>
      <c r="I1892" s="156"/>
      <c r="J1892" s="156"/>
      <c r="K1892" s="156"/>
      <c r="L1892" s="156"/>
      <c r="M1892" s="156"/>
      <c r="N1892" s="156"/>
      <c r="O1892" s="156"/>
      <c r="P1892" s="156"/>
    </row>
    <row r="1893">
      <c r="A1893" s="327"/>
      <c r="B1893" s="140"/>
      <c r="C1893" s="140"/>
      <c r="D1893" s="140"/>
      <c r="E1893" s="140"/>
      <c r="F1893" s="140"/>
      <c r="G1893" s="140"/>
      <c r="H1893" s="140"/>
      <c r="I1893" s="156"/>
      <c r="J1893" s="156"/>
      <c r="K1893" s="156"/>
      <c r="L1893" s="156"/>
      <c r="M1893" s="156"/>
      <c r="N1893" s="156"/>
      <c r="O1893" s="156"/>
      <c r="P1893" s="156"/>
    </row>
    <row r="1894">
      <c r="A1894" s="327"/>
      <c r="B1894" s="140"/>
      <c r="C1894" s="140"/>
      <c r="D1894" s="140"/>
      <c r="E1894" s="140"/>
      <c r="F1894" s="140"/>
      <c r="G1894" s="140"/>
      <c r="H1894" s="140"/>
      <c r="I1894" s="156"/>
      <c r="J1894" s="156"/>
      <c r="K1894" s="156"/>
      <c r="L1894" s="156"/>
      <c r="M1894" s="156"/>
      <c r="N1894" s="156"/>
      <c r="O1894" s="156"/>
      <c r="P1894" s="156"/>
    </row>
    <row r="1895">
      <c r="A1895" s="327"/>
      <c r="B1895" s="140"/>
      <c r="C1895" s="140"/>
      <c r="D1895" s="140"/>
      <c r="E1895" s="140"/>
      <c r="F1895" s="140"/>
      <c r="G1895" s="140"/>
      <c r="H1895" s="140"/>
      <c r="I1895" s="156"/>
      <c r="J1895" s="156"/>
      <c r="K1895" s="156"/>
      <c r="L1895" s="156"/>
      <c r="M1895" s="156"/>
      <c r="N1895" s="156"/>
      <c r="O1895" s="156"/>
      <c r="P1895" s="156"/>
    </row>
    <row r="1896">
      <c r="A1896" s="327"/>
      <c r="B1896" s="140"/>
      <c r="C1896" s="140"/>
      <c r="D1896" s="140"/>
      <c r="E1896" s="140"/>
      <c r="F1896" s="140"/>
      <c r="G1896" s="140"/>
      <c r="H1896" s="140"/>
      <c r="I1896" s="156"/>
      <c r="J1896" s="156"/>
      <c r="K1896" s="156"/>
      <c r="L1896" s="156"/>
      <c r="M1896" s="156"/>
      <c r="N1896" s="156"/>
      <c r="O1896" s="156"/>
      <c r="P1896" s="156"/>
    </row>
    <row r="1897">
      <c r="A1897" s="327"/>
      <c r="B1897" s="140"/>
      <c r="C1897" s="140"/>
      <c r="D1897" s="140"/>
      <c r="E1897" s="140"/>
      <c r="F1897" s="140"/>
      <c r="G1897" s="140"/>
      <c r="H1897" s="140"/>
      <c r="I1897" s="156"/>
      <c r="J1897" s="156"/>
      <c r="K1897" s="156"/>
      <c r="L1897" s="156"/>
      <c r="M1897" s="156"/>
      <c r="N1897" s="156"/>
      <c r="O1897" s="156"/>
      <c r="P1897" s="156"/>
    </row>
    <row r="1898">
      <c r="A1898" s="327"/>
      <c r="B1898" s="140"/>
      <c r="C1898" s="140"/>
      <c r="D1898" s="140"/>
      <c r="E1898" s="140"/>
      <c r="F1898" s="140"/>
      <c r="G1898" s="140"/>
      <c r="H1898" s="140"/>
      <c r="I1898" s="156"/>
      <c r="J1898" s="156"/>
      <c r="K1898" s="156"/>
      <c r="L1898" s="156"/>
      <c r="M1898" s="156"/>
      <c r="N1898" s="156"/>
      <c r="O1898" s="156"/>
      <c r="P1898" s="156"/>
    </row>
    <row r="1899">
      <c r="A1899" s="327"/>
      <c r="B1899" s="140"/>
      <c r="C1899" s="140"/>
      <c r="D1899" s="140"/>
      <c r="E1899" s="140"/>
      <c r="F1899" s="140"/>
      <c r="G1899" s="140"/>
      <c r="H1899" s="140"/>
      <c r="I1899" s="156"/>
      <c r="J1899" s="156"/>
      <c r="K1899" s="156"/>
      <c r="L1899" s="156"/>
      <c r="M1899" s="156"/>
      <c r="N1899" s="156"/>
      <c r="O1899" s="156"/>
      <c r="P1899" s="156"/>
    </row>
    <row r="1900">
      <c r="A1900" s="327"/>
      <c r="B1900" s="140"/>
      <c r="C1900" s="140"/>
      <c r="D1900" s="140"/>
      <c r="E1900" s="140"/>
      <c r="F1900" s="140"/>
      <c r="G1900" s="140"/>
      <c r="H1900" s="140"/>
      <c r="I1900" s="156"/>
      <c r="J1900" s="156"/>
      <c r="K1900" s="156"/>
      <c r="L1900" s="156"/>
      <c r="M1900" s="156"/>
      <c r="N1900" s="156"/>
      <c r="O1900" s="156"/>
      <c r="P1900" s="156"/>
    </row>
    <row r="1901">
      <c r="A1901" s="327"/>
      <c r="B1901" s="140"/>
      <c r="C1901" s="140"/>
      <c r="D1901" s="140"/>
      <c r="E1901" s="140"/>
      <c r="F1901" s="140"/>
      <c r="G1901" s="140"/>
      <c r="H1901" s="140"/>
      <c r="I1901" s="156"/>
      <c r="J1901" s="156"/>
      <c r="K1901" s="156"/>
      <c r="L1901" s="156"/>
      <c r="M1901" s="156"/>
      <c r="N1901" s="156"/>
      <c r="O1901" s="156"/>
      <c r="P1901" s="156"/>
    </row>
    <row r="1902">
      <c r="A1902" s="327"/>
      <c r="B1902" s="140"/>
      <c r="C1902" s="140"/>
      <c r="D1902" s="140"/>
      <c r="E1902" s="140"/>
      <c r="F1902" s="140"/>
      <c r="G1902" s="140"/>
      <c r="H1902" s="140"/>
      <c r="I1902" s="156"/>
      <c r="J1902" s="156"/>
      <c r="K1902" s="156"/>
      <c r="L1902" s="156"/>
      <c r="M1902" s="156"/>
      <c r="N1902" s="156"/>
      <c r="O1902" s="156"/>
      <c r="P1902" s="156"/>
    </row>
    <row r="1903">
      <c r="A1903" s="327"/>
      <c r="B1903" s="140"/>
      <c r="C1903" s="140"/>
      <c r="D1903" s="140"/>
      <c r="E1903" s="140"/>
      <c r="F1903" s="140"/>
      <c r="G1903" s="140"/>
      <c r="H1903" s="140"/>
      <c r="I1903" s="156"/>
      <c r="J1903" s="156"/>
      <c r="K1903" s="156"/>
      <c r="L1903" s="156"/>
      <c r="M1903" s="156"/>
      <c r="N1903" s="156"/>
      <c r="O1903" s="156"/>
      <c r="P1903" s="156"/>
    </row>
    <row r="1904">
      <c r="A1904" s="327"/>
      <c r="B1904" s="140"/>
      <c r="C1904" s="140"/>
      <c r="D1904" s="140"/>
      <c r="E1904" s="140"/>
      <c r="F1904" s="140"/>
      <c r="G1904" s="140"/>
      <c r="H1904" s="140"/>
      <c r="I1904" s="156"/>
      <c r="J1904" s="156"/>
      <c r="K1904" s="156"/>
      <c r="L1904" s="156"/>
      <c r="M1904" s="156"/>
      <c r="N1904" s="156"/>
      <c r="O1904" s="156"/>
      <c r="P1904" s="156"/>
    </row>
    <row r="1905">
      <c r="A1905" s="327"/>
      <c r="B1905" s="140"/>
      <c r="C1905" s="140"/>
      <c r="D1905" s="140"/>
      <c r="E1905" s="140"/>
      <c r="F1905" s="140"/>
      <c r="G1905" s="140"/>
      <c r="H1905" s="140"/>
      <c r="I1905" s="156"/>
      <c r="J1905" s="156"/>
      <c r="K1905" s="156"/>
      <c r="L1905" s="156"/>
      <c r="M1905" s="156"/>
      <c r="N1905" s="156"/>
      <c r="O1905" s="156"/>
      <c r="P1905" s="156"/>
    </row>
    <row r="1906">
      <c r="A1906" s="327"/>
      <c r="B1906" s="140"/>
      <c r="C1906" s="140"/>
      <c r="D1906" s="140"/>
      <c r="E1906" s="140"/>
      <c r="F1906" s="140"/>
      <c r="G1906" s="140"/>
      <c r="H1906" s="140"/>
      <c r="I1906" s="156"/>
      <c r="J1906" s="156"/>
      <c r="K1906" s="156"/>
      <c r="L1906" s="156"/>
      <c r="M1906" s="156"/>
      <c r="N1906" s="156"/>
      <c r="O1906" s="156"/>
      <c r="P1906" s="156"/>
    </row>
    <row r="1907">
      <c r="A1907" s="327"/>
      <c r="B1907" s="140"/>
      <c r="C1907" s="140"/>
      <c r="D1907" s="140"/>
      <c r="E1907" s="140"/>
      <c r="F1907" s="140"/>
      <c r="G1907" s="140"/>
      <c r="H1907" s="140"/>
      <c r="I1907" s="156"/>
      <c r="J1907" s="156"/>
      <c r="K1907" s="156"/>
      <c r="L1907" s="156"/>
      <c r="M1907" s="156"/>
      <c r="N1907" s="156"/>
      <c r="O1907" s="156"/>
      <c r="P1907" s="156"/>
    </row>
    <row r="1908">
      <c r="A1908" s="327"/>
      <c r="B1908" s="140"/>
      <c r="C1908" s="140"/>
      <c r="D1908" s="140"/>
      <c r="E1908" s="140"/>
      <c r="F1908" s="140"/>
      <c r="G1908" s="140"/>
      <c r="H1908" s="140"/>
      <c r="I1908" s="156"/>
      <c r="J1908" s="156"/>
      <c r="K1908" s="156"/>
      <c r="L1908" s="156"/>
      <c r="M1908" s="156"/>
      <c r="N1908" s="156"/>
      <c r="O1908" s="156"/>
      <c r="P1908" s="156"/>
    </row>
    <row r="1909">
      <c r="A1909" s="327"/>
      <c r="B1909" s="140"/>
      <c r="C1909" s="140"/>
      <c r="D1909" s="140"/>
      <c r="E1909" s="140"/>
      <c r="F1909" s="140"/>
      <c r="G1909" s="140"/>
      <c r="H1909" s="140"/>
      <c r="I1909" s="156"/>
      <c r="J1909" s="156"/>
      <c r="K1909" s="156"/>
      <c r="L1909" s="156"/>
      <c r="M1909" s="156"/>
      <c r="N1909" s="156"/>
      <c r="O1909" s="156"/>
      <c r="P1909" s="156"/>
    </row>
    <row r="1910">
      <c r="A1910" s="327"/>
      <c r="B1910" s="140"/>
      <c r="C1910" s="140"/>
      <c r="D1910" s="140"/>
      <c r="E1910" s="140"/>
      <c r="F1910" s="140"/>
      <c r="G1910" s="140"/>
      <c r="H1910" s="140"/>
      <c r="I1910" s="156"/>
      <c r="J1910" s="156"/>
      <c r="K1910" s="156"/>
      <c r="L1910" s="156"/>
      <c r="M1910" s="156"/>
      <c r="N1910" s="156"/>
      <c r="O1910" s="156"/>
      <c r="P1910" s="156"/>
    </row>
    <row r="1911">
      <c r="A1911" s="327"/>
      <c r="B1911" s="140"/>
      <c r="C1911" s="140"/>
      <c r="D1911" s="140"/>
      <c r="E1911" s="140"/>
      <c r="F1911" s="140"/>
      <c r="G1911" s="140"/>
      <c r="H1911" s="140"/>
      <c r="I1911" s="156"/>
      <c r="J1911" s="156"/>
      <c r="K1911" s="156"/>
      <c r="L1911" s="156"/>
      <c r="M1911" s="156"/>
      <c r="N1911" s="156"/>
      <c r="O1911" s="156"/>
      <c r="P1911" s="156"/>
    </row>
    <row r="1912">
      <c r="A1912" s="327"/>
      <c r="B1912" s="140"/>
      <c r="C1912" s="140"/>
      <c r="D1912" s="140"/>
      <c r="E1912" s="140"/>
      <c r="F1912" s="140"/>
      <c r="G1912" s="140"/>
      <c r="H1912" s="140"/>
      <c r="I1912" s="156"/>
      <c r="J1912" s="156"/>
      <c r="K1912" s="156"/>
      <c r="L1912" s="156"/>
      <c r="M1912" s="156"/>
      <c r="N1912" s="156"/>
      <c r="O1912" s="156"/>
      <c r="P1912" s="156"/>
    </row>
    <row r="1913">
      <c r="A1913" s="327"/>
      <c r="B1913" s="140"/>
      <c r="C1913" s="140"/>
      <c r="D1913" s="140"/>
      <c r="E1913" s="140"/>
      <c r="F1913" s="140"/>
      <c r="G1913" s="140"/>
      <c r="H1913" s="140"/>
      <c r="I1913" s="156"/>
      <c r="J1913" s="156"/>
      <c r="K1913" s="156"/>
      <c r="L1913" s="156"/>
      <c r="M1913" s="156"/>
      <c r="N1913" s="156"/>
      <c r="O1913" s="156"/>
      <c r="P1913" s="156"/>
    </row>
    <row r="1914">
      <c r="A1914" s="327"/>
      <c r="B1914" s="140"/>
      <c r="C1914" s="140"/>
      <c r="D1914" s="140"/>
      <c r="E1914" s="140"/>
      <c r="F1914" s="140"/>
      <c r="G1914" s="140"/>
      <c r="H1914" s="140"/>
      <c r="I1914" s="156"/>
      <c r="J1914" s="156"/>
      <c r="K1914" s="156"/>
      <c r="L1914" s="156"/>
      <c r="M1914" s="156"/>
      <c r="N1914" s="156"/>
      <c r="O1914" s="156"/>
      <c r="P1914" s="156"/>
    </row>
    <row r="1915">
      <c r="A1915" s="327"/>
      <c r="B1915" s="140"/>
      <c r="C1915" s="140"/>
      <c r="D1915" s="140"/>
      <c r="E1915" s="140"/>
      <c r="F1915" s="140"/>
      <c r="G1915" s="140"/>
      <c r="H1915" s="140"/>
      <c r="I1915" s="156"/>
      <c r="J1915" s="156"/>
      <c r="K1915" s="156"/>
      <c r="L1915" s="156"/>
      <c r="M1915" s="156"/>
      <c r="N1915" s="156"/>
      <c r="O1915" s="156"/>
      <c r="P1915" s="156"/>
    </row>
    <row r="1916">
      <c r="A1916" s="327"/>
      <c r="B1916" s="140"/>
      <c r="C1916" s="140"/>
      <c r="D1916" s="140"/>
      <c r="E1916" s="140"/>
      <c r="F1916" s="140"/>
      <c r="G1916" s="140"/>
      <c r="H1916" s="140"/>
      <c r="I1916" s="156"/>
      <c r="J1916" s="156"/>
      <c r="K1916" s="156"/>
      <c r="L1916" s="156"/>
      <c r="M1916" s="156"/>
      <c r="N1916" s="156"/>
      <c r="O1916" s="156"/>
      <c r="P1916" s="156"/>
    </row>
    <row r="1917">
      <c r="A1917" s="327"/>
      <c r="B1917" s="140"/>
      <c r="C1917" s="140"/>
      <c r="D1917" s="140"/>
      <c r="E1917" s="140"/>
      <c r="F1917" s="140"/>
      <c r="G1917" s="140"/>
      <c r="H1917" s="140"/>
      <c r="I1917" s="156"/>
      <c r="J1917" s="156"/>
      <c r="K1917" s="156"/>
      <c r="L1917" s="156"/>
      <c r="M1917" s="156"/>
      <c r="N1917" s="156"/>
      <c r="O1917" s="156"/>
      <c r="P1917" s="156"/>
    </row>
    <row r="1918">
      <c r="A1918" s="327"/>
      <c r="B1918" s="140"/>
      <c r="C1918" s="140"/>
      <c r="D1918" s="140"/>
      <c r="E1918" s="140"/>
      <c r="F1918" s="140"/>
      <c r="G1918" s="140"/>
      <c r="H1918" s="140"/>
      <c r="I1918" s="156"/>
      <c r="J1918" s="156"/>
      <c r="K1918" s="156"/>
      <c r="L1918" s="156"/>
      <c r="M1918" s="156"/>
      <c r="N1918" s="156"/>
      <c r="O1918" s="156"/>
      <c r="P1918" s="156"/>
    </row>
    <row r="1919">
      <c r="A1919" s="327"/>
      <c r="B1919" s="140"/>
      <c r="C1919" s="140"/>
      <c r="D1919" s="140"/>
      <c r="E1919" s="140"/>
      <c r="F1919" s="140"/>
      <c r="G1919" s="140"/>
      <c r="H1919" s="140"/>
      <c r="I1919" s="156"/>
      <c r="J1919" s="156"/>
      <c r="K1919" s="156"/>
      <c r="L1919" s="156"/>
      <c r="M1919" s="156"/>
      <c r="N1919" s="156"/>
      <c r="O1919" s="156"/>
      <c r="P1919" s="156"/>
    </row>
    <row r="1920">
      <c r="A1920" s="327"/>
      <c r="B1920" s="140"/>
      <c r="C1920" s="140"/>
      <c r="D1920" s="140"/>
      <c r="E1920" s="140"/>
      <c r="F1920" s="140"/>
      <c r="G1920" s="140"/>
      <c r="H1920" s="140"/>
      <c r="I1920" s="156"/>
      <c r="J1920" s="156"/>
      <c r="K1920" s="156"/>
      <c r="L1920" s="156"/>
      <c r="M1920" s="156"/>
      <c r="N1920" s="156"/>
      <c r="O1920" s="156"/>
      <c r="P1920" s="156"/>
    </row>
    <row r="1921">
      <c r="A1921" s="327"/>
      <c r="B1921" s="140"/>
      <c r="C1921" s="140"/>
      <c r="D1921" s="140"/>
      <c r="E1921" s="140"/>
      <c r="F1921" s="140"/>
      <c r="G1921" s="140"/>
      <c r="H1921" s="140"/>
      <c r="I1921" s="156"/>
      <c r="J1921" s="156"/>
      <c r="K1921" s="156"/>
      <c r="L1921" s="156"/>
      <c r="M1921" s="156"/>
      <c r="N1921" s="156"/>
      <c r="O1921" s="156"/>
      <c r="P1921" s="156"/>
    </row>
    <row r="1922">
      <c r="A1922" s="327"/>
      <c r="B1922" s="140"/>
      <c r="C1922" s="140"/>
      <c r="D1922" s="140"/>
      <c r="E1922" s="140"/>
      <c r="F1922" s="140"/>
      <c r="G1922" s="140"/>
      <c r="H1922" s="140"/>
      <c r="I1922" s="156"/>
      <c r="J1922" s="156"/>
      <c r="K1922" s="156"/>
      <c r="L1922" s="156"/>
      <c r="M1922" s="156"/>
      <c r="N1922" s="156"/>
      <c r="O1922" s="156"/>
      <c r="P1922" s="156"/>
    </row>
    <row r="1923">
      <c r="A1923" s="327"/>
      <c r="B1923" s="140"/>
      <c r="C1923" s="140"/>
      <c r="D1923" s="140"/>
      <c r="E1923" s="140"/>
      <c r="F1923" s="140"/>
      <c r="G1923" s="140"/>
      <c r="H1923" s="140"/>
      <c r="I1923" s="156"/>
      <c r="J1923" s="156"/>
      <c r="K1923" s="156"/>
      <c r="L1923" s="156"/>
      <c r="M1923" s="156"/>
      <c r="N1923" s="156"/>
      <c r="O1923" s="156"/>
      <c r="P1923" s="156"/>
    </row>
    <row r="1924">
      <c r="A1924" s="327"/>
      <c r="B1924" s="140"/>
      <c r="C1924" s="140"/>
      <c r="D1924" s="140"/>
      <c r="E1924" s="140"/>
      <c r="F1924" s="140"/>
      <c r="G1924" s="140"/>
      <c r="H1924" s="140"/>
      <c r="I1924" s="156"/>
      <c r="J1924" s="156"/>
      <c r="K1924" s="156"/>
      <c r="L1924" s="156"/>
      <c r="M1924" s="156"/>
      <c r="N1924" s="156"/>
      <c r="O1924" s="156"/>
      <c r="P1924" s="156"/>
    </row>
    <row r="1925">
      <c r="A1925" s="327"/>
      <c r="B1925" s="140"/>
      <c r="C1925" s="140"/>
      <c r="D1925" s="140"/>
      <c r="E1925" s="140"/>
      <c r="F1925" s="140"/>
      <c r="G1925" s="140"/>
      <c r="H1925" s="140"/>
      <c r="I1925" s="156"/>
      <c r="J1925" s="156"/>
      <c r="K1925" s="156"/>
      <c r="L1925" s="156"/>
      <c r="M1925" s="156"/>
      <c r="N1925" s="156"/>
      <c r="O1925" s="156"/>
      <c r="P1925" s="156"/>
    </row>
    <row r="1926">
      <c r="A1926" s="327"/>
      <c r="B1926" s="140"/>
      <c r="C1926" s="140"/>
      <c r="D1926" s="140"/>
      <c r="E1926" s="140"/>
      <c r="F1926" s="140"/>
      <c r="G1926" s="140"/>
      <c r="H1926" s="140"/>
      <c r="I1926" s="156"/>
      <c r="J1926" s="156"/>
      <c r="K1926" s="156"/>
      <c r="L1926" s="156"/>
      <c r="M1926" s="156"/>
      <c r="N1926" s="156"/>
      <c r="O1926" s="156"/>
      <c r="P1926" s="156"/>
    </row>
    <row r="1927">
      <c r="A1927" s="327"/>
      <c r="B1927" s="140"/>
      <c r="C1927" s="140"/>
      <c r="D1927" s="140"/>
      <c r="E1927" s="140"/>
      <c r="F1927" s="140"/>
      <c r="G1927" s="140"/>
      <c r="H1927" s="140"/>
      <c r="I1927" s="156"/>
      <c r="J1927" s="156"/>
      <c r="K1927" s="156"/>
      <c r="L1927" s="156"/>
      <c r="M1927" s="156"/>
      <c r="N1927" s="156"/>
      <c r="O1927" s="156"/>
      <c r="P1927" s="156"/>
    </row>
    <row r="1928">
      <c r="A1928" s="327"/>
      <c r="B1928" s="140"/>
      <c r="C1928" s="140"/>
      <c r="D1928" s="140"/>
      <c r="E1928" s="140"/>
      <c r="F1928" s="140"/>
      <c r="G1928" s="140"/>
      <c r="H1928" s="140"/>
      <c r="I1928" s="156"/>
      <c r="J1928" s="156"/>
      <c r="K1928" s="156"/>
      <c r="L1928" s="156"/>
      <c r="M1928" s="156"/>
      <c r="N1928" s="156"/>
      <c r="O1928" s="156"/>
      <c r="P1928" s="156"/>
    </row>
    <row r="1929">
      <c r="A1929" s="327"/>
      <c r="B1929" s="140"/>
      <c r="C1929" s="140"/>
      <c r="D1929" s="140"/>
      <c r="E1929" s="140"/>
      <c r="F1929" s="140"/>
      <c r="G1929" s="140"/>
      <c r="H1929" s="140"/>
      <c r="I1929" s="156"/>
      <c r="J1929" s="156"/>
      <c r="K1929" s="156"/>
      <c r="L1929" s="156"/>
      <c r="M1929" s="156"/>
      <c r="N1929" s="156"/>
      <c r="O1929" s="156"/>
      <c r="P1929" s="156"/>
    </row>
    <row r="1930">
      <c r="A1930" s="327"/>
      <c r="B1930" s="140"/>
      <c r="C1930" s="140"/>
      <c r="D1930" s="140"/>
      <c r="E1930" s="140"/>
      <c r="F1930" s="140"/>
      <c r="G1930" s="140"/>
      <c r="H1930" s="140"/>
      <c r="I1930" s="156"/>
      <c r="J1930" s="156"/>
      <c r="K1930" s="156"/>
      <c r="L1930" s="156"/>
      <c r="M1930" s="156"/>
      <c r="N1930" s="156"/>
      <c r="O1930" s="156"/>
      <c r="P1930" s="156"/>
    </row>
    <row r="1931">
      <c r="A1931" s="327"/>
      <c r="B1931" s="140"/>
      <c r="C1931" s="140"/>
      <c r="D1931" s="140"/>
      <c r="E1931" s="140"/>
      <c r="F1931" s="140"/>
      <c r="G1931" s="140"/>
      <c r="H1931" s="140"/>
      <c r="I1931" s="156"/>
      <c r="J1931" s="156"/>
      <c r="K1931" s="156"/>
      <c r="L1931" s="156"/>
      <c r="M1931" s="156"/>
      <c r="N1931" s="156"/>
      <c r="O1931" s="156"/>
      <c r="P1931" s="156"/>
    </row>
    <row r="1932">
      <c r="A1932" s="327"/>
      <c r="B1932" s="140"/>
      <c r="C1932" s="140"/>
      <c r="D1932" s="140"/>
      <c r="E1932" s="140"/>
      <c r="F1932" s="140"/>
      <c r="G1932" s="140"/>
      <c r="H1932" s="140"/>
      <c r="I1932" s="156"/>
      <c r="J1932" s="156"/>
      <c r="K1932" s="156"/>
      <c r="L1932" s="156"/>
      <c r="M1932" s="156"/>
      <c r="N1932" s="156"/>
      <c r="O1932" s="156"/>
      <c r="P1932" s="156"/>
    </row>
    <row r="1933">
      <c r="A1933" s="327"/>
      <c r="B1933" s="140"/>
      <c r="C1933" s="140"/>
      <c r="D1933" s="140"/>
      <c r="E1933" s="140"/>
      <c r="F1933" s="140"/>
      <c r="G1933" s="140"/>
      <c r="H1933" s="140"/>
      <c r="I1933" s="156"/>
      <c r="J1933" s="156"/>
      <c r="K1933" s="156"/>
      <c r="L1933" s="156"/>
      <c r="M1933" s="156"/>
      <c r="N1933" s="156"/>
      <c r="O1933" s="156"/>
      <c r="P1933" s="156"/>
    </row>
    <row r="1934">
      <c r="A1934" s="327"/>
      <c r="B1934" s="140"/>
      <c r="C1934" s="140"/>
      <c r="D1934" s="140"/>
      <c r="E1934" s="140"/>
      <c r="F1934" s="140"/>
      <c r="G1934" s="140"/>
      <c r="H1934" s="140"/>
      <c r="I1934" s="156"/>
      <c r="J1934" s="156"/>
      <c r="K1934" s="156"/>
      <c r="L1934" s="156"/>
      <c r="M1934" s="156"/>
      <c r="N1934" s="156"/>
      <c r="O1934" s="156"/>
      <c r="P1934" s="156"/>
    </row>
  </sheetData>
  <dataValidations>
    <dataValidation type="custom" allowBlank="1" showDropDown="1" showErrorMessage="1" sqref="H207 G208:H257 H258:H263 G264:H301 G303:H303 G405:H405 H406">
      <formula1>OR(NOT(ISERROR(DATEVALUE(G207))), AND(ISNUMBER(G207), LEFT(CELL("format", G207))="D"))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38"/>
    <col customWidth="1" min="3" max="3" width="9.88"/>
    <col customWidth="1" min="4" max="4" width="30.25"/>
    <col customWidth="1" min="5" max="5" width="14.88"/>
    <col customWidth="1" min="6" max="6" width="27.75"/>
    <col customWidth="1" min="7" max="7" width="50.25"/>
    <col customWidth="1" min="8" max="8" width="9.38"/>
  </cols>
  <sheetData>
    <row r="1">
      <c r="A1" s="142" t="s">
        <v>2958</v>
      </c>
      <c r="B1" s="142" t="s">
        <v>2959</v>
      </c>
      <c r="C1" s="142" t="s">
        <v>2960</v>
      </c>
      <c r="D1" s="142" t="s">
        <v>2961</v>
      </c>
      <c r="E1" s="142" t="s">
        <v>2962</v>
      </c>
      <c r="F1" s="142" t="s">
        <v>2963</v>
      </c>
      <c r="G1" s="142" t="s">
        <v>2964</v>
      </c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</row>
    <row r="2">
      <c r="A2" s="220" t="s">
        <v>2965</v>
      </c>
      <c r="B2" s="220" t="s">
        <v>2966</v>
      </c>
      <c r="C2" s="220" t="s">
        <v>2966</v>
      </c>
      <c r="D2" s="220" t="s">
        <v>1283</v>
      </c>
      <c r="E2" s="220">
        <v>7.990117317E9</v>
      </c>
      <c r="F2" s="220" t="s">
        <v>2967</v>
      </c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</row>
    <row r="3">
      <c r="A3" s="220" t="s">
        <v>2965</v>
      </c>
      <c r="B3" s="220" t="s">
        <v>2966</v>
      </c>
      <c r="C3" s="220" t="s">
        <v>2966</v>
      </c>
      <c r="D3" s="220" t="s">
        <v>2968</v>
      </c>
      <c r="E3" s="220">
        <v>7.973637413E9</v>
      </c>
      <c r="F3" s="220" t="s">
        <v>2969</v>
      </c>
      <c r="G3" s="220" t="s">
        <v>2970</v>
      </c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</row>
    <row r="4">
      <c r="A4" s="220" t="s">
        <v>2971</v>
      </c>
      <c r="B4" s="220" t="s">
        <v>2966</v>
      </c>
      <c r="C4" s="220" t="s">
        <v>2966</v>
      </c>
      <c r="D4" s="220" t="s">
        <v>2972</v>
      </c>
      <c r="E4" s="220">
        <v>9.991197799E9</v>
      </c>
      <c r="F4" s="215"/>
      <c r="G4" s="220" t="s">
        <v>2973</v>
      </c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</row>
    <row r="5">
      <c r="A5" s="220" t="s">
        <v>2971</v>
      </c>
      <c r="B5" s="215"/>
      <c r="C5" s="215"/>
      <c r="D5" s="215"/>
      <c r="E5" s="220">
        <v>8.00583753E9</v>
      </c>
      <c r="F5" s="215"/>
      <c r="G5" s="220" t="s">
        <v>2974</v>
      </c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</row>
    <row r="6">
      <c r="A6" s="220" t="s">
        <v>2971</v>
      </c>
      <c r="B6" s="220" t="s">
        <v>2966</v>
      </c>
      <c r="C6" s="220" t="s">
        <v>2966</v>
      </c>
      <c r="D6" s="220" t="s">
        <v>2975</v>
      </c>
      <c r="E6" s="215"/>
      <c r="F6" s="220" t="s">
        <v>2976</v>
      </c>
      <c r="G6" s="220" t="s">
        <v>2977</v>
      </c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  <c r="W6" s="271"/>
      <c r="X6" s="271"/>
      <c r="Y6" s="271"/>
      <c r="Z6" s="271"/>
      <c r="AA6" s="271"/>
      <c r="AB6" s="271"/>
      <c r="AC6" s="271"/>
      <c r="AD6" s="271"/>
    </row>
    <row r="7">
      <c r="A7" s="220" t="s">
        <v>2971</v>
      </c>
      <c r="B7" s="220" t="s">
        <v>2966</v>
      </c>
      <c r="C7" s="220" t="s">
        <v>2978</v>
      </c>
      <c r="D7" s="220" t="s">
        <v>2979</v>
      </c>
      <c r="E7" s="215"/>
      <c r="F7" s="220" t="s">
        <v>2980</v>
      </c>
      <c r="G7" s="220" t="s">
        <v>2981</v>
      </c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1"/>
      <c r="AD7" s="271"/>
    </row>
    <row r="8">
      <c r="A8" s="220" t="s">
        <v>2971</v>
      </c>
      <c r="B8" s="220" t="s">
        <v>2982</v>
      </c>
      <c r="C8" s="220" t="s">
        <v>2966</v>
      </c>
      <c r="D8" s="220" t="s">
        <v>2983</v>
      </c>
      <c r="E8" s="220">
        <v>9.849024415E9</v>
      </c>
      <c r="F8" s="220" t="s">
        <v>2975</v>
      </c>
      <c r="G8" s="220" t="s">
        <v>2984</v>
      </c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</row>
    <row r="9">
      <c r="A9" s="220" t="s">
        <v>2985</v>
      </c>
      <c r="B9" s="220" t="s">
        <v>2978</v>
      </c>
      <c r="C9" s="220" t="s">
        <v>2966</v>
      </c>
      <c r="D9" s="220" t="s">
        <v>2986</v>
      </c>
      <c r="E9" s="219" t="s">
        <v>1311</v>
      </c>
      <c r="F9" s="219" t="s">
        <v>1313</v>
      </c>
      <c r="G9" s="220" t="s">
        <v>2987</v>
      </c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</row>
    <row r="10">
      <c r="A10" s="220" t="s">
        <v>2965</v>
      </c>
      <c r="B10" s="220" t="s">
        <v>2966</v>
      </c>
      <c r="C10" s="220" t="s">
        <v>2966</v>
      </c>
      <c r="D10" s="220" t="s">
        <v>2988</v>
      </c>
      <c r="E10" s="220">
        <v>9.005360536E9</v>
      </c>
      <c r="F10" s="220" t="s">
        <v>2989</v>
      </c>
      <c r="G10" s="220" t="s">
        <v>2990</v>
      </c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</row>
    <row r="11">
      <c r="A11" s="425">
        <v>45866.0</v>
      </c>
      <c r="B11" s="220" t="s">
        <v>2991</v>
      </c>
      <c r="C11" s="220" t="s">
        <v>2992</v>
      </c>
      <c r="D11" s="215"/>
      <c r="E11" s="220" t="s">
        <v>2993</v>
      </c>
      <c r="F11" s="220" t="s">
        <v>2994</v>
      </c>
      <c r="G11" s="220" t="s">
        <v>2995</v>
      </c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</row>
    <row r="12">
      <c r="A12" s="220" t="s">
        <v>2965</v>
      </c>
      <c r="B12" s="220" t="s">
        <v>2966</v>
      </c>
      <c r="C12" s="220" t="s">
        <v>2966</v>
      </c>
      <c r="D12" s="220" t="s">
        <v>2996</v>
      </c>
      <c r="E12" s="215"/>
      <c r="F12" s="215"/>
      <c r="G12" s="220" t="s">
        <v>2997</v>
      </c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</row>
    <row r="13">
      <c r="A13" s="220" t="s">
        <v>2998</v>
      </c>
      <c r="B13" s="220" t="s">
        <v>2966</v>
      </c>
      <c r="C13" s="220" t="s">
        <v>2966</v>
      </c>
      <c r="D13" s="220" t="s">
        <v>2999</v>
      </c>
      <c r="E13" s="215"/>
      <c r="F13" s="220" t="s">
        <v>3000</v>
      </c>
      <c r="G13" s="215"/>
      <c r="H13" s="215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</row>
    <row r="14">
      <c r="A14" s="220" t="s">
        <v>3001</v>
      </c>
      <c r="B14" s="220" t="s">
        <v>2982</v>
      </c>
      <c r="C14" s="220" t="s">
        <v>2966</v>
      </c>
      <c r="D14" s="220" t="s">
        <v>3002</v>
      </c>
      <c r="E14" s="220">
        <v>7.740032621E9</v>
      </c>
      <c r="F14" s="220" t="s">
        <v>3003</v>
      </c>
      <c r="G14" s="220" t="s">
        <v>3004</v>
      </c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</row>
    <row r="15">
      <c r="A15" s="220" t="s">
        <v>3005</v>
      </c>
      <c r="B15" s="220" t="s">
        <v>2992</v>
      </c>
      <c r="C15" s="220" t="s">
        <v>2966</v>
      </c>
      <c r="D15" s="220" t="s">
        <v>3006</v>
      </c>
      <c r="E15" s="215"/>
      <c r="F15" s="220" t="s">
        <v>3007</v>
      </c>
      <c r="G15" s="220" t="s">
        <v>3008</v>
      </c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</row>
    <row r="16">
      <c r="A16" s="220" t="s">
        <v>2998</v>
      </c>
      <c r="B16" s="220" t="s">
        <v>2982</v>
      </c>
      <c r="C16" s="220" t="s">
        <v>2966</v>
      </c>
      <c r="D16" s="228" t="s">
        <v>2657</v>
      </c>
      <c r="E16" s="229">
        <v>9.54848816E9</v>
      </c>
      <c r="F16" s="229" t="s">
        <v>2694</v>
      </c>
      <c r="G16" s="220" t="s">
        <v>3009</v>
      </c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</row>
    <row r="17">
      <c r="A17" s="220" t="s">
        <v>3005</v>
      </c>
      <c r="B17" s="220" t="s">
        <v>2992</v>
      </c>
      <c r="C17" s="220" t="s">
        <v>2966</v>
      </c>
      <c r="D17" s="220" t="s">
        <v>3010</v>
      </c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</row>
    <row r="18">
      <c r="A18" s="220" t="s">
        <v>3011</v>
      </c>
      <c r="B18" s="220" t="s">
        <v>2982</v>
      </c>
      <c r="C18" s="220" t="s">
        <v>2966</v>
      </c>
      <c r="D18" s="220" t="s">
        <v>3012</v>
      </c>
      <c r="E18" s="220" t="s">
        <v>1431</v>
      </c>
      <c r="F18" s="220" t="s">
        <v>3013</v>
      </c>
      <c r="G18" s="220" t="s">
        <v>3014</v>
      </c>
      <c r="H18" s="215"/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</row>
    <row r="19">
      <c r="A19" s="220" t="s">
        <v>3015</v>
      </c>
      <c r="B19" s="220" t="s">
        <v>2982</v>
      </c>
      <c r="C19" s="220" t="s">
        <v>2966</v>
      </c>
      <c r="D19" s="272" t="s">
        <v>2065</v>
      </c>
      <c r="E19" s="215"/>
      <c r="F19" s="220" t="s">
        <v>3016</v>
      </c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</row>
    <row r="20">
      <c r="A20" s="220" t="s">
        <v>3015</v>
      </c>
      <c r="B20" s="220" t="s">
        <v>2982</v>
      </c>
      <c r="C20" s="220" t="s">
        <v>2966</v>
      </c>
      <c r="D20" s="272" t="s">
        <v>2704</v>
      </c>
      <c r="E20" s="215"/>
      <c r="F20" s="220" t="s">
        <v>237</v>
      </c>
      <c r="G20" s="215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</row>
    <row r="21">
      <c r="A21" s="220" t="s">
        <v>3017</v>
      </c>
      <c r="B21" s="220" t="s">
        <v>2978</v>
      </c>
      <c r="C21" s="220" t="s">
        <v>3018</v>
      </c>
      <c r="D21" s="220" t="s">
        <v>3019</v>
      </c>
      <c r="E21" s="215"/>
      <c r="F21" s="215"/>
      <c r="G21" s="220" t="s">
        <v>3020</v>
      </c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</row>
    <row r="22">
      <c r="A22" s="220" t="s">
        <v>3021</v>
      </c>
      <c r="B22" s="220" t="s">
        <v>2992</v>
      </c>
      <c r="C22" s="220" t="s">
        <v>3022</v>
      </c>
      <c r="D22" s="220" t="s">
        <v>319</v>
      </c>
      <c r="E22" s="220" t="s">
        <v>320</v>
      </c>
      <c r="F22" s="219" t="s">
        <v>321</v>
      </c>
      <c r="G22" s="220" t="s">
        <v>3023</v>
      </c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</row>
    <row r="23">
      <c r="A23" s="220" t="s">
        <v>3011</v>
      </c>
      <c r="B23" s="220" t="s">
        <v>2978</v>
      </c>
      <c r="C23" s="220" t="s">
        <v>2982</v>
      </c>
      <c r="D23" s="219" t="s">
        <v>3024</v>
      </c>
      <c r="E23" s="215"/>
      <c r="F23" s="220" t="s">
        <v>2631</v>
      </c>
      <c r="G23" s="220" t="s">
        <v>3025</v>
      </c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</row>
    <row r="24">
      <c r="A24" s="220" t="s">
        <v>3011</v>
      </c>
      <c r="B24" s="220" t="s">
        <v>3026</v>
      </c>
      <c r="C24" s="220" t="s">
        <v>2982</v>
      </c>
      <c r="D24" s="220" t="s">
        <v>3027</v>
      </c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</row>
    <row r="25">
      <c r="A25" s="220" t="s">
        <v>3028</v>
      </c>
      <c r="B25" s="220" t="s">
        <v>3026</v>
      </c>
      <c r="C25" s="220" t="s">
        <v>3026</v>
      </c>
      <c r="D25" s="220" t="s">
        <v>3029</v>
      </c>
      <c r="E25" s="215"/>
      <c r="F25" s="220" t="s">
        <v>3030</v>
      </c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</row>
    <row r="26">
      <c r="A26" s="220" t="s">
        <v>3028</v>
      </c>
      <c r="B26" s="220" t="s">
        <v>3026</v>
      </c>
      <c r="C26" s="220" t="s">
        <v>3026</v>
      </c>
      <c r="D26" s="220" t="s">
        <v>3031</v>
      </c>
      <c r="E26" s="215"/>
      <c r="F26" s="220" t="s">
        <v>3030</v>
      </c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</row>
    <row r="27">
      <c r="A27" s="220" t="s">
        <v>3015</v>
      </c>
      <c r="B27" s="220" t="s">
        <v>2982</v>
      </c>
      <c r="C27" s="220" t="s">
        <v>2966</v>
      </c>
      <c r="D27" s="215"/>
      <c r="E27" s="220">
        <v>9.897691801E9</v>
      </c>
      <c r="F27" s="220" t="s">
        <v>3032</v>
      </c>
      <c r="G27" s="220" t="s">
        <v>3033</v>
      </c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</row>
    <row r="28">
      <c r="A28" s="220" t="s">
        <v>3015</v>
      </c>
      <c r="B28" s="220" t="s">
        <v>2982</v>
      </c>
      <c r="C28" s="220" t="s">
        <v>2966</v>
      </c>
      <c r="D28" s="220" t="s">
        <v>759</v>
      </c>
      <c r="E28" s="220">
        <v>6.38206296E9</v>
      </c>
      <c r="F28" s="220" t="s">
        <v>760</v>
      </c>
      <c r="G28" s="220" t="s">
        <v>3034</v>
      </c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</row>
    <row r="29">
      <c r="A29" s="220" t="s">
        <v>3035</v>
      </c>
      <c r="B29" s="220" t="s">
        <v>2978</v>
      </c>
      <c r="C29" s="220" t="s">
        <v>2966</v>
      </c>
      <c r="D29" s="212" t="s">
        <v>3036</v>
      </c>
      <c r="E29" s="219" t="s">
        <v>967</v>
      </c>
      <c r="F29" s="220" t="s">
        <v>1122</v>
      </c>
      <c r="G29" s="220" t="s">
        <v>3037</v>
      </c>
      <c r="H29" s="220"/>
      <c r="I29" s="220"/>
      <c r="J29" s="220"/>
      <c r="K29" s="219"/>
      <c r="L29" s="212"/>
      <c r="M29" s="220"/>
      <c r="N29" s="220"/>
      <c r="O29" s="215"/>
      <c r="P29" s="220"/>
      <c r="Q29" s="220"/>
      <c r="R29" s="220"/>
      <c r="S29" s="219"/>
      <c r="T29" s="212"/>
      <c r="U29" s="220"/>
      <c r="V29" s="220"/>
      <c r="W29" s="215"/>
      <c r="X29" s="215"/>
      <c r="Y29" s="215"/>
      <c r="Z29" s="215"/>
      <c r="AA29" s="215"/>
      <c r="AB29" s="215"/>
      <c r="AC29" s="215"/>
      <c r="AD29" s="215"/>
    </row>
    <row r="30">
      <c r="A30" s="220" t="s">
        <v>3035</v>
      </c>
      <c r="B30" s="220" t="s">
        <v>2978</v>
      </c>
      <c r="C30" s="220" t="s">
        <v>2966</v>
      </c>
      <c r="D30" s="220" t="s">
        <v>3038</v>
      </c>
      <c r="E30" s="426" t="s">
        <v>3039</v>
      </c>
      <c r="F30" s="220" t="s">
        <v>3040</v>
      </c>
      <c r="G30" s="220" t="s">
        <v>3038</v>
      </c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</row>
    <row r="31">
      <c r="A31" s="220" t="s">
        <v>3041</v>
      </c>
      <c r="B31" s="220" t="s">
        <v>2982</v>
      </c>
      <c r="C31" s="220" t="s">
        <v>2966</v>
      </c>
      <c r="D31" s="220" t="s">
        <v>755</v>
      </c>
      <c r="E31" s="212">
        <v>9.849024415E9</v>
      </c>
      <c r="F31" s="220" t="s">
        <v>3042</v>
      </c>
      <c r="G31" s="220" t="s">
        <v>3043</v>
      </c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</row>
    <row r="32">
      <c r="A32" s="220" t="s">
        <v>3044</v>
      </c>
      <c r="B32" s="212" t="s">
        <v>2982</v>
      </c>
      <c r="C32" s="220" t="s">
        <v>2966</v>
      </c>
      <c r="D32" s="220" t="s">
        <v>208</v>
      </c>
      <c r="E32" s="220">
        <v>9.916474057E9</v>
      </c>
      <c r="F32" s="220" t="s">
        <v>237</v>
      </c>
      <c r="G32" s="220" t="s">
        <v>3045</v>
      </c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</row>
    <row r="33">
      <c r="A33" s="220" t="s">
        <v>3044</v>
      </c>
      <c r="B33" s="212" t="s">
        <v>2982</v>
      </c>
      <c r="C33" s="220" t="s">
        <v>2966</v>
      </c>
      <c r="D33" s="220" t="s">
        <v>3046</v>
      </c>
      <c r="E33" s="220" t="s">
        <v>3046</v>
      </c>
      <c r="F33" s="220" t="s">
        <v>3046</v>
      </c>
      <c r="G33" s="220" t="s">
        <v>3046</v>
      </c>
      <c r="H33" s="215"/>
      <c r="I33" s="215"/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</row>
    <row r="34">
      <c r="A34" s="220" t="s">
        <v>3047</v>
      </c>
      <c r="B34" s="220" t="s">
        <v>2982</v>
      </c>
      <c r="C34" s="220" t="s">
        <v>2966</v>
      </c>
      <c r="D34" s="220" t="s">
        <v>3048</v>
      </c>
      <c r="E34" s="220">
        <v>9.892892907E9</v>
      </c>
      <c r="F34" s="220" t="s">
        <v>3048</v>
      </c>
      <c r="G34" s="220" t="s">
        <v>3049</v>
      </c>
      <c r="H34" s="215"/>
      <c r="I34" s="215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</row>
    <row r="35">
      <c r="A35" s="220" t="s">
        <v>3050</v>
      </c>
      <c r="B35" s="220" t="s">
        <v>2982</v>
      </c>
      <c r="C35" s="220" t="s">
        <v>2966</v>
      </c>
      <c r="D35" s="220" t="s">
        <v>1090</v>
      </c>
      <c r="E35" s="427">
        <v>9.611668092E9</v>
      </c>
      <c r="F35" s="219" t="s">
        <v>1091</v>
      </c>
      <c r="G35" s="220" t="s">
        <v>3051</v>
      </c>
      <c r="H35" s="215"/>
      <c r="I35" s="215"/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</row>
    <row r="36">
      <c r="A36" s="220" t="s">
        <v>3052</v>
      </c>
      <c r="B36" s="220" t="s">
        <v>2978</v>
      </c>
      <c r="C36" s="212" t="s">
        <v>2966</v>
      </c>
      <c r="D36" s="233" t="s">
        <v>3053</v>
      </c>
      <c r="E36" s="221"/>
      <c r="F36" s="221"/>
      <c r="G36" s="220" t="s">
        <v>3054</v>
      </c>
      <c r="H36" s="215"/>
      <c r="I36" s="215"/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</row>
    <row r="37">
      <c r="A37" s="220" t="s">
        <v>3055</v>
      </c>
      <c r="B37" s="220" t="s">
        <v>2978</v>
      </c>
      <c r="C37" s="212" t="s">
        <v>2966</v>
      </c>
      <c r="D37" s="220" t="s">
        <v>3056</v>
      </c>
      <c r="E37" s="427">
        <v>6.38206296E9</v>
      </c>
      <c r="F37" s="220" t="s">
        <v>760</v>
      </c>
      <c r="G37" s="220" t="s">
        <v>3057</v>
      </c>
      <c r="H37" s="215"/>
      <c r="I37" s="215"/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</row>
    <row r="38">
      <c r="A38" s="220" t="s">
        <v>3055</v>
      </c>
      <c r="B38" s="220" t="s">
        <v>2966</v>
      </c>
      <c r="C38" s="212" t="s">
        <v>2966</v>
      </c>
      <c r="D38" s="220" t="s">
        <v>3058</v>
      </c>
      <c r="E38" s="220" t="s">
        <v>3059</v>
      </c>
      <c r="F38" s="220" t="s">
        <v>3060</v>
      </c>
      <c r="G38" s="220" t="s">
        <v>3060</v>
      </c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  <c r="AD38" s="215"/>
    </row>
    <row r="39">
      <c r="A39" s="220" t="s">
        <v>3055</v>
      </c>
      <c r="B39" s="220" t="s">
        <v>2978</v>
      </c>
      <c r="C39" s="212" t="s">
        <v>2966</v>
      </c>
      <c r="D39" s="220" t="s">
        <v>3061</v>
      </c>
      <c r="E39" s="219" t="s">
        <v>992</v>
      </c>
      <c r="F39" s="219" t="s">
        <v>993</v>
      </c>
      <c r="G39" s="220" t="s">
        <v>3062</v>
      </c>
      <c r="H39" s="215"/>
      <c r="I39" s="215"/>
      <c r="J39" s="215"/>
      <c r="K39" s="215"/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5"/>
      <c r="AA39" s="215"/>
      <c r="AB39" s="215"/>
      <c r="AC39" s="215"/>
      <c r="AD39" s="215"/>
    </row>
    <row r="40">
      <c r="A40" s="220" t="s">
        <v>3055</v>
      </c>
      <c r="B40" s="220" t="s">
        <v>2978</v>
      </c>
      <c r="C40" s="212" t="s">
        <v>2966</v>
      </c>
      <c r="D40" s="234" t="s">
        <v>3063</v>
      </c>
      <c r="E40" s="234">
        <v>7.73826252E9</v>
      </c>
      <c r="F40" s="233" t="s">
        <v>1436</v>
      </c>
      <c r="G40" s="233" t="s">
        <v>3064</v>
      </c>
      <c r="H40" s="215"/>
      <c r="I40" s="215"/>
      <c r="J40" s="215"/>
      <c r="K40" s="215"/>
      <c r="L40" s="215"/>
      <c r="M40" s="215"/>
      <c r="N40" s="215"/>
      <c r="O40" s="215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  <c r="AD40" s="215"/>
    </row>
    <row r="41">
      <c r="A41" s="220" t="s">
        <v>3055</v>
      </c>
      <c r="B41" s="220" t="s">
        <v>2978</v>
      </c>
      <c r="C41" s="212" t="s">
        <v>2966</v>
      </c>
      <c r="D41" s="234" t="s">
        <v>3065</v>
      </c>
      <c r="E41" s="427">
        <v>9.611668092E9</v>
      </c>
      <c r="F41" s="234" t="s">
        <v>3066</v>
      </c>
      <c r="G41" s="234" t="s">
        <v>3067</v>
      </c>
      <c r="H41" s="215"/>
      <c r="I41" s="215"/>
      <c r="J41" s="215"/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15"/>
      <c r="AB41" s="215"/>
      <c r="AC41" s="215"/>
      <c r="AD41" s="215"/>
    </row>
    <row r="42">
      <c r="A42" s="220" t="s">
        <v>3068</v>
      </c>
      <c r="B42" s="220" t="s">
        <v>2978</v>
      </c>
      <c r="C42" s="220" t="s">
        <v>2966</v>
      </c>
      <c r="D42" s="220" t="s">
        <v>3069</v>
      </c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</row>
    <row r="43">
      <c r="A43" s="220" t="s">
        <v>3070</v>
      </c>
      <c r="B43" s="220" t="s">
        <v>2966</v>
      </c>
      <c r="C43" s="220" t="s">
        <v>3071</v>
      </c>
      <c r="D43" s="220" t="s">
        <v>3072</v>
      </c>
      <c r="E43" s="215"/>
      <c r="F43" s="215"/>
      <c r="G43" s="220" t="s">
        <v>3073</v>
      </c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</row>
    <row r="44">
      <c r="A44" s="220" t="s">
        <v>3070</v>
      </c>
      <c r="B44" s="220" t="s">
        <v>2966</v>
      </c>
      <c r="C44" s="220" t="s">
        <v>3071</v>
      </c>
      <c r="D44" s="220" t="s">
        <v>3074</v>
      </c>
      <c r="E44" s="215"/>
      <c r="F44" s="215"/>
      <c r="G44" s="220" t="s">
        <v>3075</v>
      </c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</row>
    <row r="45">
      <c r="A45" s="220" t="s">
        <v>3070</v>
      </c>
      <c r="B45" s="220" t="s">
        <v>2966</v>
      </c>
      <c r="C45" s="220" t="s">
        <v>3071</v>
      </c>
      <c r="D45" s="220" t="s">
        <v>3076</v>
      </c>
      <c r="E45" s="215"/>
      <c r="F45" s="220" t="s">
        <v>3077</v>
      </c>
      <c r="G45" s="220" t="s">
        <v>3078</v>
      </c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</row>
    <row r="46">
      <c r="A46" s="220" t="s">
        <v>3070</v>
      </c>
      <c r="B46" s="220" t="s">
        <v>2966</v>
      </c>
      <c r="C46" s="220" t="s">
        <v>2982</v>
      </c>
      <c r="D46" s="220" t="s">
        <v>3079</v>
      </c>
      <c r="E46" s="215"/>
      <c r="F46" s="220" t="s">
        <v>3080</v>
      </c>
      <c r="G46" s="215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</row>
    <row r="47">
      <c r="A47" s="220" t="s">
        <v>3081</v>
      </c>
      <c r="B47" s="220" t="s">
        <v>2978</v>
      </c>
      <c r="C47" s="220" t="s">
        <v>2966</v>
      </c>
      <c r="D47" s="219" t="s">
        <v>509</v>
      </c>
      <c r="E47" s="219" t="s">
        <v>510</v>
      </c>
      <c r="F47" s="219" t="s">
        <v>3082</v>
      </c>
      <c r="G47" s="215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</row>
    <row r="48">
      <c r="A48" s="220" t="s">
        <v>3070</v>
      </c>
      <c r="B48" s="220" t="s">
        <v>2966</v>
      </c>
      <c r="C48" s="220" t="s">
        <v>2966</v>
      </c>
      <c r="D48" s="224" t="s">
        <v>3083</v>
      </c>
      <c r="E48" s="221"/>
      <c r="F48" s="224" t="s">
        <v>3083</v>
      </c>
      <c r="G48" s="234" t="s">
        <v>3084</v>
      </c>
      <c r="H48" s="428" t="s">
        <v>1123</v>
      </c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</row>
    <row r="49">
      <c r="A49" s="220" t="s">
        <v>3081</v>
      </c>
      <c r="B49" s="220" t="s">
        <v>2978</v>
      </c>
      <c r="C49" s="220" t="s">
        <v>2966</v>
      </c>
      <c r="D49" s="233" t="s">
        <v>3085</v>
      </c>
      <c r="E49" s="233" t="s">
        <v>3086</v>
      </c>
      <c r="F49" s="220"/>
      <c r="G49" s="220" t="s">
        <v>3087</v>
      </c>
      <c r="H49" s="220"/>
      <c r="I49" s="215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</row>
    <row r="50">
      <c r="A50" s="220" t="s">
        <v>3081</v>
      </c>
      <c r="B50" s="220" t="s">
        <v>2978</v>
      </c>
      <c r="C50" s="220" t="s">
        <v>2966</v>
      </c>
      <c r="D50" s="428" t="s">
        <v>65</v>
      </c>
      <c r="E50" s="428">
        <v>9.570404664E9</v>
      </c>
      <c r="F50" s="428" t="s">
        <v>66</v>
      </c>
      <c r="G50" s="215"/>
      <c r="H50" s="215"/>
      <c r="I50" s="215"/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  <c r="AB50" s="215"/>
      <c r="AC50" s="215"/>
      <c r="AD50" s="215"/>
    </row>
    <row r="51">
      <c r="A51" s="220" t="s">
        <v>3081</v>
      </c>
      <c r="B51" s="220" t="s">
        <v>2978</v>
      </c>
      <c r="C51" s="220" t="s">
        <v>2966</v>
      </c>
      <c r="D51" s="219" t="s">
        <v>93</v>
      </c>
      <c r="E51" s="227" t="s">
        <v>94</v>
      </c>
      <c r="F51" s="227" t="s">
        <v>79</v>
      </c>
      <c r="G51" s="215"/>
      <c r="H51" s="215"/>
      <c r="I51" s="215"/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  <c r="AB51" s="215"/>
      <c r="AC51" s="215"/>
      <c r="AD51" s="215"/>
    </row>
    <row r="52">
      <c r="A52" s="220" t="s">
        <v>3081</v>
      </c>
      <c r="B52" s="220" t="s">
        <v>2978</v>
      </c>
      <c r="C52" s="220" t="s">
        <v>2966</v>
      </c>
      <c r="D52" s="428" t="s">
        <v>133</v>
      </c>
      <c r="E52" s="428">
        <v>6.0116799253E11</v>
      </c>
      <c r="F52" s="428" t="s">
        <v>134</v>
      </c>
      <c r="G52" s="215"/>
      <c r="H52" s="215"/>
      <c r="I52" s="215"/>
      <c r="J52" s="215"/>
      <c r="K52" s="215"/>
      <c r="L52" s="215"/>
      <c r="M52" s="215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  <c r="AB52" s="215"/>
      <c r="AC52" s="215"/>
      <c r="AD52" s="215"/>
    </row>
    <row r="53">
      <c r="A53" s="220" t="s">
        <v>3081</v>
      </c>
      <c r="B53" s="220" t="s">
        <v>2978</v>
      </c>
      <c r="C53" s="220" t="s">
        <v>2966</v>
      </c>
      <c r="D53" s="227" t="s">
        <v>285</v>
      </c>
      <c r="E53" s="428">
        <v>7.02110069E9</v>
      </c>
      <c r="F53" s="428" t="s">
        <v>138</v>
      </c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  <c r="AB53" s="215"/>
      <c r="AC53" s="215"/>
      <c r="AD53" s="215"/>
    </row>
    <row r="54">
      <c r="A54" s="220" t="s">
        <v>3081</v>
      </c>
      <c r="B54" s="220" t="s">
        <v>2978</v>
      </c>
      <c r="C54" s="220" t="s">
        <v>2966</v>
      </c>
      <c r="D54" s="227" t="s">
        <v>288</v>
      </c>
      <c r="E54" s="428" t="s">
        <v>289</v>
      </c>
      <c r="F54" s="227" t="s">
        <v>1789</v>
      </c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  <c r="AB54" s="215"/>
      <c r="AC54" s="215"/>
      <c r="AD54" s="215"/>
    </row>
    <row r="55">
      <c r="A55" s="220" t="s">
        <v>3081</v>
      </c>
      <c r="B55" s="220" t="s">
        <v>2978</v>
      </c>
      <c r="C55" s="220" t="s">
        <v>2966</v>
      </c>
      <c r="D55" s="220" t="s">
        <v>404</v>
      </c>
      <c r="E55" s="427">
        <v>9.390814948E9</v>
      </c>
      <c r="F55" s="220" t="s">
        <v>405</v>
      </c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  <c r="AC55" s="215"/>
      <c r="AD55" s="215"/>
    </row>
    <row r="56">
      <c r="A56" s="220" t="s">
        <v>3081</v>
      </c>
      <c r="B56" s="220" t="s">
        <v>2978</v>
      </c>
      <c r="C56" s="220" t="s">
        <v>2966</v>
      </c>
      <c r="D56" s="219" t="s">
        <v>145</v>
      </c>
      <c r="E56" s="219" t="s">
        <v>520</v>
      </c>
      <c r="F56" s="427" t="s">
        <v>521</v>
      </c>
      <c r="G56" s="220" t="s">
        <v>3088</v>
      </c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</row>
    <row r="57">
      <c r="A57" s="215"/>
      <c r="B57" s="220" t="s">
        <v>3026</v>
      </c>
      <c r="C57" s="220" t="s">
        <v>2982</v>
      </c>
      <c r="D57" s="220" t="s">
        <v>1093</v>
      </c>
      <c r="E57" s="220" t="s">
        <v>1096</v>
      </c>
      <c r="F57" s="220" t="s">
        <v>83</v>
      </c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  <c r="AB57" s="215"/>
      <c r="AC57" s="215"/>
      <c r="AD57" s="215"/>
    </row>
    <row r="58">
      <c r="A58" s="220" t="s">
        <v>3089</v>
      </c>
      <c r="B58" s="234" t="s">
        <v>2978</v>
      </c>
      <c r="C58" s="234" t="s">
        <v>2982</v>
      </c>
      <c r="D58" s="220" t="s">
        <v>1456</v>
      </c>
      <c r="E58" s="219">
        <v>9.619720254E9</v>
      </c>
      <c r="F58" s="219" t="s">
        <v>1457</v>
      </c>
      <c r="G58" s="234" t="s">
        <v>3090</v>
      </c>
      <c r="H58" s="221"/>
      <c r="I58" s="221"/>
      <c r="J58" s="221"/>
      <c r="K58" s="221"/>
      <c r="L58" s="221"/>
      <c r="M58" s="221"/>
      <c r="N58" s="221"/>
      <c r="O58" s="221"/>
      <c r="P58" s="221"/>
      <c r="Q58" s="221"/>
      <c r="R58" s="221"/>
      <c r="S58" s="221"/>
      <c r="T58" s="221"/>
      <c r="U58" s="221"/>
      <c r="V58" s="221"/>
      <c r="W58" s="221"/>
      <c r="X58" s="221"/>
      <c r="Y58" s="221"/>
      <c r="Z58" s="221"/>
      <c r="AA58" s="221"/>
      <c r="AB58" s="221"/>
      <c r="AC58" s="221"/>
      <c r="AD58" s="221"/>
    </row>
    <row r="59">
      <c r="A59" s="215"/>
      <c r="B59" s="234" t="s">
        <v>3091</v>
      </c>
      <c r="C59" s="234" t="s">
        <v>3092</v>
      </c>
      <c r="D59" s="234" t="s">
        <v>3093</v>
      </c>
      <c r="E59" s="221"/>
      <c r="F59" s="221"/>
      <c r="G59" s="234" t="s">
        <v>3094</v>
      </c>
      <c r="H59" s="221"/>
      <c r="I59" s="221"/>
      <c r="J59" s="221"/>
      <c r="K59" s="221"/>
      <c r="L59" s="221"/>
      <c r="M59" s="221"/>
      <c r="N59" s="221"/>
      <c r="O59" s="221"/>
      <c r="P59" s="221"/>
      <c r="Q59" s="221"/>
      <c r="R59" s="221"/>
      <c r="S59" s="221"/>
      <c r="T59" s="221"/>
      <c r="U59" s="221"/>
      <c r="V59" s="221"/>
      <c r="W59" s="221"/>
      <c r="X59" s="221"/>
      <c r="Y59" s="221"/>
      <c r="Z59" s="221"/>
      <c r="AA59" s="221"/>
      <c r="AB59" s="221"/>
      <c r="AC59" s="221"/>
      <c r="AD59" s="221"/>
    </row>
    <row r="60">
      <c r="A60" s="220" t="s">
        <v>3095</v>
      </c>
      <c r="B60" s="234" t="s">
        <v>2982</v>
      </c>
      <c r="C60" s="234" t="s">
        <v>2966</v>
      </c>
      <c r="D60" s="234" t="s">
        <v>3096</v>
      </c>
      <c r="E60" s="234">
        <v>9.916474057E9</v>
      </c>
      <c r="F60" s="221"/>
      <c r="G60" s="234" t="s">
        <v>3097</v>
      </c>
      <c r="H60" s="221"/>
      <c r="I60" s="221"/>
      <c r="J60" s="221"/>
      <c r="K60" s="221"/>
      <c r="L60" s="221"/>
      <c r="M60" s="221"/>
      <c r="N60" s="221"/>
      <c r="O60" s="221"/>
      <c r="P60" s="221"/>
      <c r="Q60" s="221"/>
      <c r="R60" s="221"/>
      <c r="S60" s="221"/>
      <c r="T60" s="221"/>
      <c r="U60" s="221"/>
      <c r="V60" s="221"/>
      <c r="W60" s="221"/>
      <c r="X60" s="221"/>
      <c r="Y60" s="221"/>
      <c r="Z60" s="221"/>
      <c r="AA60" s="221"/>
      <c r="AB60" s="221"/>
      <c r="AC60" s="221"/>
      <c r="AD60" s="221"/>
    </row>
    <row r="61">
      <c r="A61" s="220" t="s">
        <v>3095</v>
      </c>
      <c r="B61" s="234" t="s">
        <v>2982</v>
      </c>
      <c r="C61" s="234" t="s">
        <v>2966</v>
      </c>
      <c r="D61" s="234" t="s">
        <v>3098</v>
      </c>
      <c r="E61" s="221"/>
      <c r="F61" s="221"/>
      <c r="G61" s="234" t="s">
        <v>3099</v>
      </c>
      <c r="H61" s="221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221"/>
      <c r="T61" s="221"/>
      <c r="U61" s="221"/>
      <c r="V61" s="221"/>
      <c r="W61" s="221"/>
      <c r="X61" s="221"/>
      <c r="Y61" s="221"/>
      <c r="Z61" s="221"/>
      <c r="AA61" s="221"/>
      <c r="AB61" s="221"/>
      <c r="AC61" s="221"/>
      <c r="AD61" s="221"/>
    </row>
    <row r="62">
      <c r="A62" s="220" t="s">
        <v>3095</v>
      </c>
      <c r="B62" s="234" t="s">
        <v>2982</v>
      </c>
      <c r="C62" s="234" t="s">
        <v>2966</v>
      </c>
      <c r="D62" s="217" t="s">
        <v>853</v>
      </c>
      <c r="E62" s="234">
        <v>9.004688919E9</v>
      </c>
      <c r="F62" s="234" t="s">
        <v>723</v>
      </c>
      <c r="G62" s="234" t="s">
        <v>3100</v>
      </c>
      <c r="H62" s="221"/>
      <c r="I62" s="221"/>
      <c r="J62" s="221"/>
      <c r="K62" s="221"/>
      <c r="L62" s="221"/>
      <c r="M62" s="221"/>
      <c r="N62" s="221"/>
      <c r="O62" s="221"/>
      <c r="P62" s="221"/>
      <c r="Q62" s="221"/>
      <c r="R62" s="221"/>
      <c r="S62" s="221"/>
      <c r="T62" s="221"/>
      <c r="U62" s="221"/>
      <c r="V62" s="221"/>
      <c r="W62" s="221"/>
      <c r="X62" s="221"/>
      <c r="Y62" s="221"/>
      <c r="Z62" s="221"/>
      <c r="AA62" s="221"/>
      <c r="AB62" s="221"/>
      <c r="AC62" s="221"/>
      <c r="AD62" s="221"/>
    </row>
    <row r="63">
      <c r="A63" s="220" t="s">
        <v>3095</v>
      </c>
      <c r="B63" s="234" t="s">
        <v>2982</v>
      </c>
      <c r="C63" s="234" t="s">
        <v>2966</v>
      </c>
      <c r="D63" s="234" t="s">
        <v>3101</v>
      </c>
      <c r="E63" s="233">
        <v>9.767838092E9</v>
      </c>
      <c r="F63" s="234" t="s">
        <v>3102</v>
      </c>
      <c r="G63" s="221"/>
      <c r="H63" s="221"/>
      <c r="I63" s="221"/>
      <c r="J63" s="221"/>
      <c r="K63" s="221"/>
      <c r="L63" s="221"/>
      <c r="M63" s="221"/>
      <c r="N63" s="221"/>
      <c r="O63" s="221"/>
      <c r="P63" s="221"/>
      <c r="Q63" s="221"/>
      <c r="R63" s="221"/>
      <c r="S63" s="221"/>
      <c r="T63" s="221"/>
      <c r="U63" s="221"/>
      <c r="V63" s="221"/>
      <c r="W63" s="221"/>
      <c r="X63" s="221"/>
      <c r="Y63" s="221"/>
      <c r="Z63" s="221"/>
      <c r="AA63" s="221"/>
      <c r="AB63" s="221"/>
      <c r="AC63" s="221"/>
      <c r="AD63" s="221"/>
    </row>
    <row r="64">
      <c r="A64" s="220" t="s">
        <v>3095</v>
      </c>
      <c r="B64" s="234" t="s">
        <v>2982</v>
      </c>
      <c r="C64" s="234" t="s">
        <v>2966</v>
      </c>
      <c r="D64" s="234" t="s">
        <v>3103</v>
      </c>
      <c r="E64" s="221"/>
      <c r="F64" s="221"/>
      <c r="G64" s="221"/>
      <c r="H64" s="221"/>
      <c r="I64" s="221"/>
      <c r="J64" s="221"/>
      <c r="K64" s="221"/>
      <c r="L64" s="221"/>
      <c r="M64" s="221"/>
      <c r="N64" s="221"/>
      <c r="O64" s="221"/>
      <c r="P64" s="221"/>
      <c r="Q64" s="221"/>
      <c r="R64" s="221"/>
      <c r="S64" s="221"/>
      <c r="T64" s="221"/>
      <c r="U64" s="221"/>
      <c r="V64" s="221"/>
      <c r="W64" s="221"/>
      <c r="X64" s="221"/>
      <c r="Y64" s="221"/>
      <c r="Z64" s="221"/>
      <c r="AA64" s="221"/>
      <c r="AB64" s="221"/>
      <c r="AC64" s="221"/>
      <c r="AD64" s="221"/>
    </row>
    <row r="65">
      <c r="A65" s="220" t="s">
        <v>3047</v>
      </c>
      <c r="B65" s="220" t="s">
        <v>2982</v>
      </c>
      <c r="C65" s="220" t="s">
        <v>2966</v>
      </c>
      <c r="D65" s="429" t="s">
        <v>96</v>
      </c>
      <c r="E65" s="429" t="s">
        <v>97</v>
      </c>
      <c r="F65" s="429" t="s">
        <v>3104</v>
      </c>
      <c r="G65" s="429" t="s">
        <v>3105</v>
      </c>
      <c r="H65" s="430"/>
      <c r="I65" s="270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  <c r="AC65" s="215"/>
      <c r="AD65" s="215"/>
    </row>
    <row r="66">
      <c r="A66" s="431" t="s">
        <v>3106</v>
      </c>
      <c r="B66" s="432" t="s">
        <v>2966</v>
      </c>
      <c r="C66" s="432" t="s">
        <v>2966</v>
      </c>
      <c r="D66" s="433" t="s">
        <v>2737</v>
      </c>
      <c r="E66" s="434">
        <v>7.042516879E9</v>
      </c>
      <c r="F66" s="434"/>
      <c r="G66" s="434" t="s">
        <v>3107</v>
      </c>
      <c r="H66" s="434">
        <v>3000.0</v>
      </c>
      <c r="I66" s="434"/>
      <c r="J66" s="435"/>
      <c r="K66" s="435"/>
      <c r="L66" s="435"/>
      <c r="M66" s="435"/>
      <c r="N66" s="435"/>
      <c r="O66" s="435"/>
      <c r="P66" s="435"/>
      <c r="Q66" s="435"/>
      <c r="R66" s="435"/>
      <c r="S66" s="435"/>
      <c r="T66" s="435"/>
      <c r="U66" s="435"/>
      <c r="V66" s="435"/>
      <c r="W66" s="435"/>
      <c r="X66" s="435"/>
      <c r="Y66" s="435"/>
      <c r="Z66" s="435"/>
      <c r="AA66" s="435"/>
      <c r="AB66" s="435"/>
      <c r="AC66" s="435"/>
      <c r="AD66" s="435"/>
    </row>
    <row r="67">
      <c r="A67" s="214"/>
      <c r="B67" s="234" t="s">
        <v>2966</v>
      </c>
      <c r="C67" s="234" t="s">
        <v>2966</v>
      </c>
      <c r="D67" s="429" t="s">
        <v>3108</v>
      </c>
      <c r="E67" s="270"/>
      <c r="F67" s="270"/>
      <c r="G67" s="270"/>
      <c r="H67" s="270"/>
      <c r="I67" s="270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21"/>
      <c r="AB67" s="221"/>
      <c r="AC67" s="221"/>
      <c r="AD67" s="221"/>
    </row>
    <row r="68">
      <c r="A68" s="220" t="s">
        <v>3070</v>
      </c>
      <c r="B68" s="220" t="s">
        <v>2966</v>
      </c>
      <c r="C68" s="220" t="s">
        <v>2966</v>
      </c>
      <c r="D68" s="429" t="s">
        <v>3109</v>
      </c>
      <c r="E68" s="270"/>
      <c r="F68" s="429" t="s">
        <v>3110</v>
      </c>
      <c r="G68" s="429" t="s">
        <v>3111</v>
      </c>
      <c r="H68" s="270"/>
      <c r="I68" s="270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  <c r="AC68" s="215"/>
      <c r="AD68" s="215"/>
    </row>
    <row r="69">
      <c r="A69" s="220" t="s">
        <v>3112</v>
      </c>
      <c r="B69" s="234" t="s">
        <v>2982</v>
      </c>
      <c r="C69" s="234" t="s">
        <v>3092</v>
      </c>
      <c r="D69" s="212" t="s">
        <v>1089</v>
      </c>
      <c r="E69" s="220" t="s">
        <v>1090</v>
      </c>
      <c r="F69" s="427">
        <v>9.611668092E9</v>
      </c>
      <c r="G69" s="219" t="s">
        <v>1091</v>
      </c>
      <c r="H69" s="436" t="s">
        <v>3113</v>
      </c>
      <c r="I69" s="270"/>
      <c r="J69" s="221"/>
      <c r="K69" s="221"/>
      <c r="L69" s="221"/>
      <c r="M69" s="221"/>
      <c r="N69" s="221"/>
      <c r="O69" s="221"/>
      <c r="P69" s="221"/>
      <c r="Q69" s="221"/>
      <c r="R69" s="221"/>
      <c r="S69" s="221"/>
      <c r="T69" s="221"/>
      <c r="U69" s="221"/>
      <c r="V69" s="221"/>
      <c r="W69" s="221"/>
      <c r="X69" s="221"/>
      <c r="Y69" s="221"/>
      <c r="Z69" s="221"/>
      <c r="AA69" s="221"/>
      <c r="AB69" s="221"/>
      <c r="AC69" s="221"/>
      <c r="AD69" s="221"/>
    </row>
    <row r="70">
      <c r="A70" s="220" t="s">
        <v>3114</v>
      </c>
      <c r="B70" s="234" t="s">
        <v>2992</v>
      </c>
      <c r="C70" s="234" t="s">
        <v>3092</v>
      </c>
      <c r="D70" s="436" t="s">
        <v>3115</v>
      </c>
      <c r="E70" s="436" t="s">
        <v>1965</v>
      </c>
      <c r="F70" s="310">
        <v>9.468604027E9</v>
      </c>
      <c r="G70" s="270"/>
      <c r="H70" s="436" t="s">
        <v>3116</v>
      </c>
      <c r="I70" s="270"/>
      <c r="J70" s="221"/>
      <c r="K70" s="221"/>
      <c r="L70" s="221"/>
      <c r="M70" s="221"/>
      <c r="N70" s="221"/>
      <c r="O70" s="221"/>
      <c r="P70" s="221"/>
      <c r="Q70" s="221"/>
      <c r="R70" s="221"/>
      <c r="S70" s="221"/>
      <c r="T70" s="221"/>
      <c r="U70" s="221"/>
      <c r="V70" s="221"/>
      <c r="W70" s="221"/>
      <c r="X70" s="221"/>
      <c r="Y70" s="221"/>
      <c r="Z70" s="221"/>
      <c r="AA70" s="221"/>
      <c r="AB70" s="221"/>
      <c r="AC70" s="221"/>
      <c r="AD70" s="221"/>
    </row>
    <row r="71">
      <c r="A71" s="220" t="s">
        <v>3117</v>
      </c>
      <c r="B71" s="234" t="s">
        <v>2982</v>
      </c>
      <c r="C71" s="234" t="s">
        <v>2966</v>
      </c>
      <c r="D71" s="220" t="s">
        <v>1855</v>
      </c>
      <c r="E71" s="233">
        <v>9.738107379E9</v>
      </c>
      <c r="F71" s="220" t="s">
        <v>1856</v>
      </c>
      <c r="G71" s="234" t="s">
        <v>3118</v>
      </c>
      <c r="H71" s="221"/>
      <c r="I71" s="221"/>
      <c r="J71" s="221"/>
      <c r="K71" s="221"/>
      <c r="L71" s="221"/>
      <c r="M71" s="221"/>
      <c r="N71" s="221"/>
      <c r="O71" s="221"/>
      <c r="P71" s="221"/>
      <c r="Q71" s="221"/>
      <c r="R71" s="221"/>
      <c r="S71" s="221"/>
      <c r="T71" s="221"/>
      <c r="U71" s="221"/>
      <c r="V71" s="221"/>
      <c r="W71" s="221"/>
      <c r="X71" s="221"/>
      <c r="Y71" s="221"/>
      <c r="Z71" s="221"/>
      <c r="AA71" s="221"/>
      <c r="AB71" s="221"/>
      <c r="AC71" s="221"/>
      <c r="AD71" s="221"/>
    </row>
    <row r="72">
      <c r="A72" s="220" t="s">
        <v>3117</v>
      </c>
      <c r="B72" s="234" t="s">
        <v>3119</v>
      </c>
      <c r="C72" s="234" t="s">
        <v>2966</v>
      </c>
      <c r="D72" s="233" t="s">
        <v>1000</v>
      </c>
      <c r="E72" s="233" t="s">
        <v>1001</v>
      </c>
      <c r="F72" s="233" t="s">
        <v>3120</v>
      </c>
      <c r="G72" s="234" t="s">
        <v>3121</v>
      </c>
      <c r="H72" s="221"/>
      <c r="I72" s="221"/>
      <c r="J72" s="221"/>
      <c r="K72" s="221"/>
      <c r="L72" s="221"/>
      <c r="M72" s="221"/>
      <c r="N72" s="221"/>
      <c r="O72" s="221"/>
      <c r="P72" s="221"/>
      <c r="Q72" s="221"/>
      <c r="R72" s="221"/>
      <c r="S72" s="221"/>
      <c r="T72" s="221"/>
      <c r="U72" s="221"/>
      <c r="V72" s="221"/>
      <c r="W72" s="221"/>
      <c r="X72" s="221"/>
      <c r="Y72" s="221"/>
      <c r="Z72" s="221"/>
      <c r="AA72" s="221"/>
      <c r="AB72" s="221"/>
      <c r="AC72" s="221"/>
      <c r="AD72" s="221"/>
    </row>
    <row r="73">
      <c r="A73" s="220" t="s">
        <v>3117</v>
      </c>
      <c r="B73" s="234" t="s">
        <v>3119</v>
      </c>
      <c r="C73" s="234" t="s">
        <v>2966</v>
      </c>
      <c r="D73" s="234" t="s">
        <v>1817</v>
      </c>
      <c r="E73" s="234" t="s">
        <v>1818</v>
      </c>
      <c r="F73" s="234" t="s">
        <v>1819</v>
      </c>
      <c r="G73" s="234" t="s">
        <v>3122</v>
      </c>
      <c r="H73" s="221"/>
      <c r="I73" s="221"/>
      <c r="J73" s="221"/>
      <c r="K73" s="221"/>
      <c r="L73" s="221"/>
      <c r="M73" s="221"/>
      <c r="N73" s="221"/>
      <c r="O73" s="221"/>
      <c r="P73" s="221"/>
      <c r="Q73" s="221"/>
      <c r="R73" s="221"/>
      <c r="S73" s="221"/>
      <c r="T73" s="221"/>
      <c r="U73" s="221"/>
      <c r="V73" s="221"/>
      <c r="W73" s="221"/>
      <c r="X73" s="221"/>
      <c r="Y73" s="221"/>
      <c r="Z73" s="221"/>
      <c r="AA73" s="221"/>
      <c r="AB73" s="221"/>
      <c r="AC73" s="221"/>
      <c r="AD73" s="221"/>
    </row>
    <row r="74">
      <c r="A74" s="437">
        <v>45924.0</v>
      </c>
      <c r="B74" s="234" t="s">
        <v>2982</v>
      </c>
      <c r="C74" s="234" t="s">
        <v>2966</v>
      </c>
      <c r="D74" s="234" t="s">
        <v>3123</v>
      </c>
      <c r="E74" s="234" t="s">
        <v>3123</v>
      </c>
      <c r="F74" s="234" t="s">
        <v>3123</v>
      </c>
      <c r="G74" s="234" t="s">
        <v>3123</v>
      </c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21"/>
      <c r="U74" s="221"/>
      <c r="V74" s="221"/>
      <c r="W74" s="221"/>
      <c r="X74" s="221"/>
      <c r="Y74" s="221"/>
      <c r="Z74" s="221"/>
      <c r="AA74" s="221"/>
      <c r="AB74" s="221"/>
      <c r="AC74" s="221"/>
      <c r="AD74" s="221"/>
    </row>
    <row r="75">
      <c r="A75" s="437">
        <v>45924.0</v>
      </c>
      <c r="B75" s="234" t="s">
        <v>2982</v>
      </c>
      <c r="C75" s="234" t="s">
        <v>2966</v>
      </c>
      <c r="D75" s="220" t="s">
        <v>667</v>
      </c>
      <c r="E75" s="219">
        <v>9.405020124E9</v>
      </c>
      <c r="F75" s="219" t="s">
        <v>668</v>
      </c>
      <c r="G75" s="234" t="s">
        <v>3124</v>
      </c>
      <c r="H75" s="221"/>
      <c r="I75" s="221"/>
      <c r="J75" s="221"/>
      <c r="K75" s="221"/>
      <c r="L75" s="221"/>
      <c r="M75" s="221"/>
      <c r="N75" s="221"/>
      <c r="O75" s="221"/>
      <c r="P75" s="221"/>
      <c r="Q75" s="221"/>
      <c r="R75" s="221"/>
      <c r="S75" s="221"/>
      <c r="T75" s="221"/>
      <c r="U75" s="221"/>
      <c r="V75" s="221"/>
      <c r="W75" s="221"/>
      <c r="X75" s="221"/>
      <c r="Y75" s="221"/>
      <c r="Z75" s="221"/>
      <c r="AA75" s="221"/>
      <c r="AB75" s="221"/>
      <c r="AC75" s="221"/>
      <c r="AD75" s="221"/>
    </row>
    <row r="76">
      <c r="A76" s="437">
        <v>45924.0</v>
      </c>
      <c r="B76" s="234" t="s">
        <v>2982</v>
      </c>
      <c r="C76" s="234" t="s">
        <v>2966</v>
      </c>
      <c r="D76" s="234" t="s">
        <v>3125</v>
      </c>
      <c r="E76" s="234">
        <v>7.042516879E9</v>
      </c>
      <c r="F76" s="234" t="s">
        <v>3125</v>
      </c>
      <c r="G76" s="234" t="s">
        <v>3125</v>
      </c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21"/>
      <c r="V76" s="221"/>
      <c r="W76" s="221"/>
      <c r="X76" s="221"/>
      <c r="Y76" s="221"/>
      <c r="Z76" s="221"/>
      <c r="AA76" s="221"/>
      <c r="AB76" s="221"/>
      <c r="AC76" s="221"/>
      <c r="AD76" s="221"/>
    </row>
    <row r="77">
      <c r="A77" s="438">
        <v>45924.0</v>
      </c>
      <c r="B77" s="439" t="s">
        <v>2982</v>
      </c>
      <c r="C77" s="439" t="s">
        <v>2966</v>
      </c>
      <c r="D77" s="440" t="s">
        <v>1726</v>
      </c>
      <c r="E77" s="415">
        <v>8.879625749E9</v>
      </c>
      <c r="F77" s="415" t="s">
        <v>1727</v>
      </c>
      <c r="G77" s="439" t="s">
        <v>3126</v>
      </c>
      <c r="H77" s="441"/>
      <c r="I77" s="441"/>
      <c r="J77" s="441"/>
      <c r="K77" s="441"/>
      <c r="L77" s="441"/>
      <c r="M77" s="441"/>
      <c r="N77" s="441"/>
      <c r="O77" s="441"/>
      <c r="P77" s="441"/>
      <c r="Q77" s="441"/>
      <c r="R77" s="441"/>
      <c r="S77" s="441"/>
      <c r="T77" s="441"/>
      <c r="U77" s="441"/>
      <c r="V77" s="441"/>
      <c r="W77" s="441"/>
      <c r="X77" s="441"/>
      <c r="Y77" s="441"/>
      <c r="Z77" s="441"/>
      <c r="AA77" s="441"/>
      <c r="AB77" s="441"/>
      <c r="AC77" s="441"/>
      <c r="AD77" s="441"/>
    </row>
    <row r="78">
      <c r="A78" s="437">
        <v>45925.0</v>
      </c>
      <c r="B78" s="234" t="s">
        <v>2982</v>
      </c>
      <c r="C78" s="234" t="s">
        <v>2966</v>
      </c>
      <c r="D78" s="270" t="s">
        <v>1855</v>
      </c>
      <c r="E78" s="267">
        <v>9.738107379E9</v>
      </c>
      <c r="F78" s="270" t="s">
        <v>1856</v>
      </c>
      <c r="G78" s="221"/>
      <c r="H78" s="221"/>
      <c r="I78" s="221"/>
      <c r="J78" s="221"/>
      <c r="K78" s="221"/>
      <c r="L78" s="221"/>
      <c r="M78" s="221"/>
      <c r="N78" s="221"/>
      <c r="O78" s="221"/>
      <c r="P78" s="221"/>
      <c r="Q78" s="221"/>
      <c r="R78" s="221"/>
      <c r="S78" s="221"/>
      <c r="T78" s="221"/>
      <c r="U78" s="221"/>
      <c r="V78" s="221"/>
      <c r="W78" s="221"/>
      <c r="X78" s="221"/>
      <c r="Y78" s="221"/>
      <c r="Z78" s="221"/>
      <c r="AA78" s="221"/>
      <c r="AB78" s="221"/>
      <c r="AC78" s="221"/>
      <c r="AD78" s="221"/>
    </row>
    <row r="79">
      <c r="A79" s="215"/>
      <c r="B79" s="221"/>
      <c r="C79" s="221"/>
      <c r="D79" s="234" t="s">
        <v>3127</v>
      </c>
      <c r="E79" s="221"/>
      <c r="F79" s="221"/>
      <c r="G79" s="221"/>
      <c r="H79" s="221"/>
      <c r="I79" s="221"/>
      <c r="J79" s="221"/>
      <c r="K79" s="221"/>
      <c r="L79" s="221"/>
      <c r="M79" s="221"/>
      <c r="N79" s="221"/>
      <c r="O79" s="221"/>
      <c r="P79" s="221"/>
      <c r="Q79" s="221"/>
      <c r="R79" s="221"/>
      <c r="S79" s="221"/>
      <c r="T79" s="221"/>
      <c r="U79" s="221"/>
      <c r="V79" s="221"/>
      <c r="W79" s="221"/>
      <c r="X79" s="221"/>
      <c r="Y79" s="221"/>
      <c r="Z79" s="221"/>
      <c r="AA79" s="221"/>
      <c r="AB79" s="221"/>
      <c r="AC79" s="221"/>
      <c r="AD79" s="221"/>
    </row>
    <row r="80">
      <c r="A80" s="437">
        <v>45927.0</v>
      </c>
      <c r="B80" s="234" t="s">
        <v>2982</v>
      </c>
      <c r="C80" s="234" t="s">
        <v>2966</v>
      </c>
      <c r="D80" s="270" t="s">
        <v>1799</v>
      </c>
      <c r="E80" s="270" t="s">
        <v>1800</v>
      </c>
      <c r="F80" s="270" t="s">
        <v>1801</v>
      </c>
      <c r="G80" s="436" t="s">
        <v>3128</v>
      </c>
      <c r="H80" s="221"/>
      <c r="I80" s="221"/>
      <c r="J80" s="221"/>
      <c r="K80" s="221"/>
      <c r="L80" s="221"/>
      <c r="M80" s="221"/>
      <c r="N80" s="221"/>
      <c r="O80" s="221"/>
      <c r="P80" s="221"/>
      <c r="Q80" s="221"/>
      <c r="R80" s="221"/>
      <c r="S80" s="221"/>
      <c r="T80" s="221"/>
      <c r="U80" s="221"/>
      <c r="V80" s="221"/>
      <c r="W80" s="221"/>
      <c r="X80" s="221"/>
      <c r="Y80" s="221"/>
      <c r="Z80" s="221"/>
      <c r="AA80" s="221"/>
      <c r="AB80" s="221"/>
      <c r="AC80" s="221"/>
      <c r="AD80" s="221"/>
    </row>
    <row r="81">
      <c r="A81" s="437">
        <v>45927.0</v>
      </c>
      <c r="B81" s="234" t="s">
        <v>2982</v>
      </c>
      <c r="C81" s="234" t="s">
        <v>2966</v>
      </c>
      <c r="D81" s="220" t="s">
        <v>1761</v>
      </c>
      <c r="E81" s="234">
        <v>7.767864192E9</v>
      </c>
      <c r="F81" s="219" t="s">
        <v>1762</v>
      </c>
      <c r="G81" s="234" t="s">
        <v>3129</v>
      </c>
      <c r="H81" s="221"/>
      <c r="I81" s="221"/>
      <c r="J81" s="221"/>
      <c r="K81" s="221"/>
      <c r="L81" s="221"/>
      <c r="M81" s="221"/>
      <c r="N81" s="221"/>
      <c r="O81" s="221"/>
      <c r="P81" s="221"/>
      <c r="Q81" s="221"/>
      <c r="R81" s="221"/>
      <c r="S81" s="221"/>
      <c r="T81" s="221"/>
      <c r="U81" s="221"/>
      <c r="V81" s="221"/>
      <c r="W81" s="221"/>
      <c r="X81" s="221"/>
      <c r="Y81" s="221"/>
      <c r="Z81" s="221"/>
      <c r="AA81" s="221"/>
      <c r="AB81" s="221"/>
      <c r="AC81" s="221"/>
      <c r="AD81" s="221"/>
    </row>
    <row r="82">
      <c r="A82" s="437">
        <v>45927.0</v>
      </c>
      <c r="B82" s="234" t="s">
        <v>2982</v>
      </c>
      <c r="C82" s="234" t="s">
        <v>2966</v>
      </c>
      <c r="D82" s="233" t="s">
        <v>1660</v>
      </c>
      <c r="E82" s="233">
        <v>9.439454259E9</v>
      </c>
      <c r="F82" s="234" t="s">
        <v>3130</v>
      </c>
      <c r="G82" s="234" t="s">
        <v>3129</v>
      </c>
      <c r="H82" s="221"/>
      <c r="I82" s="221"/>
      <c r="J82" s="221"/>
      <c r="K82" s="221"/>
      <c r="L82" s="221"/>
      <c r="M82" s="221"/>
      <c r="N82" s="221"/>
      <c r="O82" s="221"/>
      <c r="P82" s="221"/>
      <c r="Q82" s="221"/>
      <c r="R82" s="221"/>
      <c r="S82" s="221"/>
      <c r="T82" s="221"/>
      <c r="U82" s="221"/>
      <c r="V82" s="221"/>
      <c r="W82" s="221"/>
      <c r="X82" s="221"/>
      <c r="Y82" s="221"/>
      <c r="Z82" s="221"/>
      <c r="AA82" s="221"/>
      <c r="AB82" s="221"/>
      <c r="AC82" s="221"/>
      <c r="AD82" s="221"/>
    </row>
    <row r="83">
      <c r="A83" s="437">
        <v>45927.0</v>
      </c>
      <c r="B83" s="234" t="s">
        <v>2982</v>
      </c>
      <c r="C83" s="234" t="s">
        <v>2966</v>
      </c>
      <c r="D83" s="220" t="s">
        <v>1514</v>
      </c>
      <c r="E83" s="219" t="s">
        <v>1515</v>
      </c>
      <c r="F83" s="220" t="s">
        <v>1516</v>
      </c>
      <c r="G83" s="234" t="s">
        <v>3129</v>
      </c>
      <c r="H83" s="221"/>
      <c r="I83" s="221"/>
      <c r="J83" s="221"/>
      <c r="K83" s="221"/>
      <c r="L83" s="221"/>
      <c r="M83" s="221"/>
      <c r="N83" s="221"/>
      <c r="O83" s="221"/>
      <c r="P83" s="221"/>
      <c r="Q83" s="221"/>
      <c r="R83" s="221"/>
      <c r="S83" s="221"/>
      <c r="T83" s="221"/>
      <c r="U83" s="221"/>
      <c r="V83" s="221"/>
      <c r="W83" s="221"/>
      <c r="X83" s="221"/>
      <c r="Y83" s="221"/>
      <c r="Z83" s="221"/>
      <c r="AA83" s="221"/>
      <c r="AB83" s="221"/>
      <c r="AC83" s="221"/>
      <c r="AD83" s="221"/>
    </row>
    <row r="84">
      <c r="A84" s="437">
        <v>45927.0</v>
      </c>
      <c r="B84" s="234" t="s">
        <v>2982</v>
      </c>
      <c r="C84" s="234" t="s">
        <v>2966</v>
      </c>
      <c r="D84" s="220" t="s">
        <v>3131</v>
      </c>
      <c r="E84" s="220">
        <v>7.41118472E9</v>
      </c>
      <c r="F84" s="215"/>
      <c r="G84" s="220" t="s">
        <v>3132</v>
      </c>
      <c r="H84" s="215"/>
      <c r="I84" s="215"/>
      <c r="J84" s="215"/>
      <c r="K84" s="215"/>
      <c r="L84" s="215"/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</row>
    <row r="85">
      <c r="A85" s="437">
        <v>45934.0</v>
      </c>
      <c r="B85" s="234" t="s">
        <v>2982</v>
      </c>
      <c r="C85" s="234" t="s">
        <v>2966</v>
      </c>
      <c r="D85" s="220" t="s">
        <v>1754</v>
      </c>
      <c r="E85" s="219">
        <v>9.911752501E9</v>
      </c>
      <c r="F85" s="220" t="s">
        <v>46</v>
      </c>
      <c r="G85" s="234" t="s">
        <v>3129</v>
      </c>
      <c r="H85" s="215"/>
      <c r="I85" s="215"/>
      <c r="J85" s="215"/>
      <c r="K85" s="215"/>
      <c r="L85" s="215"/>
      <c r="M85" s="215"/>
      <c r="N85" s="215"/>
      <c r="O85" s="215"/>
      <c r="P85" s="215"/>
      <c r="Q85" s="215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</row>
    <row r="86">
      <c r="A86" s="442" t="s">
        <v>3133</v>
      </c>
      <c r="B86" s="443" t="s">
        <v>2966</v>
      </c>
      <c r="C86" s="443" t="s">
        <v>2966</v>
      </c>
      <c r="D86" s="444" t="s">
        <v>2220</v>
      </c>
      <c r="E86" s="444">
        <v>9.998165939E9</v>
      </c>
      <c r="F86" s="444" t="s">
        <v>2221</v>
      </c>
      <c r="G86" s="444" t="s">
        <v>3134</v>
      </c>
      <c r="H86" s="445"/>
      <c r="I86" s="445"/>
      <c r="J86" s="446"/>
      <c r="K86" s="446"/>
      <c r="L86" s="446"/>
      <c r="M86" s="446"/>
      <c r="N86" s="446"/>
      <c r="O86" s="446"/>
      <c r="P86" s="446"/>
      <c r="Q86" s="446"/>
      <c r="R86" s="446"/>
      <c r="S86" s="446"/>
      <c r="T86" s="446"/>
      <c r="U86" s="446"/>
      <c r="V86" s="446"/>
      <c r="W86" s="446"/>
      <c r="X86" s="446"/>
      <c r="Y86" s="446"/>
      <c r="Z86" s="446"/>
      <c r="AA86" s="446"/>
      <c r="AB86" s="446"/>
      <c r="AC86" s="446"/>
      <c r="AD86" s="446"/>
    </row>
    <row r="87">
      <c r="A87" s="107"/>
    </row>
    <row r="88">
      <c r="A88" s="107"/>
    </row>
    <row r="89">
      <c r="A89" s="107"/>
    </row>
    <row r="90">
      <c r="A90" s="45" t="s">
        <v>3135</v>
      </c>
      <c r="B90" s="155" t="s">
        <v>2966</v>
      </c>
      <c r="C90" s="155" t="s">
        <v>2966</v>
      </c>
      <c r="D90" s="155" t="s">
        <v>3136</v>
      </c>
      <c r="E90" s="155" t="s">
        <v>3137</v>
      </c>
    </row>
    <row r="91">
      <c r="A91" s="45" t="s">
        <v>3135</v>
      </c>
      <c r="B91" s="160" t="s">
        <v>2978</v>
      </c>
      <c r="C91" s="155" t="s">
        <v>2966</v>
      </c>
      <c r="D91" s="447" t="s">
        <v>1717</v>
      </c>
      <c r="E91" s="447">
        <v>9.884967236E9</v>
      </c>
      <c r="F91" s="447" t="s">
        <v>1718</v>
      </c>
      <c r="G91" s="448" t="s">
        <v>3138</v>
      </c>
      <c r="H91" s="202"/>
      <c r="I91" s="449"/>
    </row>
    <row r="92">
      <c r="A92" s="45" t="s">
        <v>3135</v>
      </c>
      <c r="B92" s="155" t="s">
        <v>3119</v>
      </c>
      <c r="C92" s="155" t="s">
        <v>2966</v>
      </c>
      <c r="E92" s="155">
        <v>9.911919139E9</v>
      </c>
      <c r="F92" s="155" t="s">
        <v>3139</v>
      </c>
      <c r="G92" s="155" t="s">
        <v>3140</v>
      </c>
    </row>
    <row r="93">
      <c r="A93" s="45" t="s">
        <v>3135</v>
      </c>
      <c r="B93" s="155" t="s">
        <v>2966</v>
      </c>
      <c r="C93" s="155" t="s">
        <v>2966</v>
      </c>
      <c r="D93" s="450" t="s">
        <v>3141</v>
      </c>
      <c r="E93" s="202"/>
      <c r="F93" s="447"/>
      <c r="G93" s="447"/>
      <c r="H93" s="202"/>
      <c r="I93" s="202"/>
    </row>
    <row r="94">
      <c r="A94" s="45" t="s">
        <v>3135</v>
      </c>
      <c r="B94" s="45" t="s">
        <v>2982</v>
      </c>
      <c r="C94" s="45" t="s">
        <v>2966</v>
      </c>
      <c r="D94" s="450" t="s">
        <v>358</v>
      </c>
      <c r="E94" s="447" t="s">
        <v>1529</v>
      </c>
      <c r="F94" s="447" t="s">
        <v>3142</v>
      </c>
      <c r="G94" s="447" t="s">
        <v>3143</v>
      </c>
      <c r="H94" s="451"/>
      <c r="I94" s="202"/>
    </row>
    <row r="95">
      <c r="A95" s="45" t="s">
        <v>3135</v>
      </c>
      <c r="B95" s="45" t="s">
        <v>2982</v>
      </c>
      <c r="C95" s="45" t="s">
        <v>2966</v>
      </c>
      <c r="D95" s="452" t="s">
        <v>3144</v>
      </c>
      <c r="E95" s="452" t="s">
        <v>3145</v>
      </c>
      <c r="F95" s="452" t="s">
        <v>3144</v>
      </c>
      <c r="G95" s="452" t="s">
        <v>3146</v>
      </c>
      <c r="H95" s="200"/>
      <c r="I95" s="200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</row>
    <row r="96">
      <c r="A96" s="45" t="s">
        <v>3135</v>
      </c>
      <c r="B96" s="45" t="s">
        <v>2966</v>
      </c>
      <c r="C96" s="45" t="s">
        <v>2982</v>
      </c>
      <c r="D96" s="447" t="s">
        <v>3147</v>
      </c>
      <c r="E96" s="202"/>
      <c r="F96" s="447" t="s">
        <v>3148</v>
      </c>
      <c r="G96" s="202"/>
      <c r="H96" s="202"/>
      <c r="I96" s="202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</row>
    <row r="97">
      <c r="A97" s="45" t="s">
        <v>3135</v>
      </c>
      <c r="B97" s="155" t="s">
        <v>2966</v>
      </c>
      <c r="C97" s="155" t="s">
        <v>2966</v>
      </c>
      <c r="D97" s="447" t="s">
        <v>1349</v>
      </c>
      <c r="E97" s="202"/>
      <c r="F97" s="447" t="s">
        <v>1350</v>
      </c>
      <c r="G97" s="447" t="s">
        <v>3149</v>
      </c>
      <c r="H97" s="202"/>
      <c r="I97" s="202"/>
    </row>
    <row r="98">
      <c r="A98" s="45" t="s">
        <v>3150</v>
      </c>
      <c r="B98" s="45" t="s">
        <v>2966</v>
      </c>
      <c r="C98" s="45" t="s">
        <v>2982</v>
      </c>
      <c r="D98" s="45" t="s">
        <v>3151</v>
      </c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</row>
    <row r="99">
      <c r="A99" s="45" t="s">
        <v>3150</v>
      </c>
      <c r="B99" s="45" t="s">
        <v>2966</v>
      </c>
      <c r="C99" s="45" t="s">
        <v>2982</v>
      </c>
      <c r="D99" s="45" t="s">
        <v>3152</v>
      </c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</row>
    <row r="100">
      <c r="A100" s="220" t="s">
        <v>3150</v>
      </c>
      <c r="B100" s="234" t="s">
        <v>2966</v>
      </c>
      <c r="C100" s="234" t="s">
        <v>2966</v>
      </c>
      <c r="D100" s="234" t="s">
        <v>3153</v>
      </c>
      <c r="E100" s="221"/>
      <c r="F100" s="221"/>
      <c r="G100" s="221"/>
      <c r="H100" s="221"/>
      <c r="I100" s="221"/>
      <c r="J100" s="221"/>
      <c r="K100" s="221"/>
      <c r="L100" s="221"/>
      <c r="M100" s="221"/>
      <c r="N100" s="221"/>
      <c r="O100" s="221"/>
      <c r="P100" s="221"/>
      <c r="Q100" s="221"/>
      <c r="R100" s="221"/>
      <c r="S100" s="221"/>
      <c r="T100" s="221"/>
      <c r="U100" s="221"/>
      <c r="V100" s="221"/>
      <c r="W100" s="221"/>
      <c r="X100" s="221"/>
      <c r="Y100" s="221"/>
      <c r="Z100" s="221"/>
      <c r="AA100" s="221"/>
      <c r="AB100" s="221"/>
      <c r="AC100" s="221"/>
      <c r="AD100" s="221"/>
    </row>
    <row r="101">
      <c r="A101" s="45" t="s">
        <v>3150</v>
      </c>
      <c r="B101" s="155" t="s">
        <v>2982</v>
      </c>
      <c r="C101" s="155" t="s">
        <v>2966</v>
      </c>
      <c r="D101" s="45" t="s">
        <v>1723</v>
      </c>
      <c r="E101" s="160">
        <v>9.335037027E9</v>
      </c>
      <c r="F101" s="44" t="s">
        <v>422</v>
      </c>
      <c r="G101" s="195" t="s">
        <v>3129</v>
      </c>
    </row>
    <row r="102">
      <c r="A102" s="45" t="s">
        <v>3150</v>
      </c>
      <c r="B102" s="155" t="s">
        <v>2982</v>
      </c>
      <c r="C102" s="155" t="s">
        <v>2966</v>
      </c>
      <c r="D102" s="45" t="s">
        <v>1331</v>
      </c>
      <c r="E102" s="44" t="s">
        <v>1332</v>
      </c>
      <c r="F102" s="44" t="s">
        <v>214</v>
      </c>
      <c r="G102" s="45" t="s">
        <v>3154</v>
      </c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</row>
    <row r="103">
      <c r="A103" s="453">
        <v>45941.0</v>
      </c>
      <c r="B103" s="155" t="s">
        <v>2982</v>
      </c>
      <c r="C103" s="155" t="s">
        <v>2982</v>
      </c>
      <c r="D103" s="155" t="s">
        <v>3155</v>
      </c>
      <c r="E103" s="155" t="s">
        <v>3155</v>
      </c>
      <c r="G103" s="155" t="s">
        <v>3156</v>
      </c>
    </row>
    <row r="104">
      <c r="A104" s="453">
        <v>45941.0</v>
      </c>
      <c r="B104" s="155" t="s">
        <v>2982</v>
      </c>
      <c r="C104" s="155" t="s">
        <v>2982</v>
      </c>
      <c r="D104" s="45" t="s">
        <v>3157</v>
      </c>
      <c r="E104" s="45" t="s">
        <v>3157</v>
      </c>
      <c r="F104" s="107"/>
      <c r="G104" s="45" t="s">
        <v>3158</v>
      </c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</row>
    <row r="105">
      <c r="A105" s="453">
        <v>45941.0</v>
      </c>
      <c r="B105" s="155" t="s">
        <v>2982</v>
      </c>
      <c r="C105" s="155" t="s">
        <v>2966</v>
      </c>
      <c r="D105" s="155" t="s">
        <v>1818</v>
      </c>
      <c r="E105" s="155" t="s">
        <v>3159</v>
      </c>
      <c r="F105" s="155" t="s">
        <v>3160</v>
      </c>
      <c r="G105" s="45" t="s">
        <v>3154</v>
      </c>
    </row>
    <row r="106">
      <c r="A106" s="453">
        <v>45942.0</v>
      </c>
      <c r="B106" s="155" t="s">
        <v>2982</v>
      </c>
      <c r="C106" s="155" t="s">
        <v>2966</v>
      </c>
      <c r="E106" s="155" t="s">
        <v>3161</v>
      </c>
      <c r="G106" s="45" t="s">
        <v>3154</v>
      </c>
    </row>
    <row r="107">
      <c r="A107" s="453">
        <v>45943.0</v>
      </c>
      <c r="B107" s="155" t="s">
        <v>2992</v>
      </c>
      <c r="D107" s="155" t="s">
        <v>1447</v>
      </c>
      <c r="E107" s="155" t="s">
        <v>3162</v>
      </c>
      <c r="G107" s="155" t="s">
        <v>3163</v>
      </c>
    </row>
    <row r="108">
      <c r="A108" s="453">
        <v>45943.0</v>
      </c>
      <c r="B108" s="155" t="s">
        <v>2992</v>
      </c>
      <c r="C108" s="155" t="s">
        <v>2966</v>
      </c>
    </row>
    <row r="109">
      <c r="A109" s="437">
        <v>45943.0</v>
      </c>
      <c r="B109" s="234" t="s">
        <v>2992</v>
      </c>
      <c r="C109" s="234" t="s">
        <v>2966</v>
      </c>
      <c r="D109" s="220" t="s">
        <v>1605</v>
      </c>
      <c r="E109" s="219" t="s">
        <v>1606</v>
      </c>
      <c r="F109" s="220" t="s">
        <v>1731</v>
      </c>
      <c r="G109" s="234" t="s">
        <v>2444</v>
      </c>
      <c r="H109" s="221"/>
      <c r="I109" s="221"/>
      <c r="J109" s="221"/>
      <c r="K109" s="221"/>
      <c r="L109" s="221"/>
      <c r="M109" s="221"/>
      <c r="N109" s="221"/>
      <c r="O109" s="221"/>
      <c r="P109" s="221"/>
      <c r="Q109" s="221"/>
      <c r="R109" s="221"/>
      <c r="S109" s="221"/>
      <c r="T109" s="221"/>
      <c r="U109" s="221"/>
      <c r="V109" s="221"/>
      <c r="W109" s="221"/>
      <c r="X109" s="221"/>
      <c r="Y109" s="221"/>
      <c r="Z109" s="221"/>
      <c r="AA109" s="221"/>
      <c r="AB109" s="221"/>
      <c r="AC109" s="221"/>
      <c r="AD109" s="221"/>
    </row>
    <row r="110">
      <c r="A110" s="453">
        <v>45943.0</v>
      </c>
      <c r="B110" s="155" t="s">
        <v>2992</v>
      </c>
      <c r="C110" s="155" t="s">
        <v>2992</v>
      </c>
      <c r="D110" s="155" t="s">
        <v>2245</v>
      </c>
      <c r="E110" s="155" t="s">
        <v>2245</v>
      </c>
      <c r="F110" s="155" t="s">
        <v>2245</v>
      </c>
      <c r="G110" s="155" t="s">
        <v>3164</v>
      </c>
    </row>
    <row r="111">
      <c r="A111" s="453">
        <v>45944.0</v>
      </c>
      <c r="B111" s="155" t="s">
        <v>2992</v>
      </c>
      <c r="C111" s="155" t="s">
        <v>2966</v>
      </c>
    </row>
    <row r="112">
      <c r="A112" s="220" t="s">
        <v>3165</v>
      </c>
      <c r="B112" s="220" t="s">
        <v>2966</v>
      </c>
      <c r="C112" s="220" t="s">
        <v>2982</v>
      </c>
      <c r="D112" s="454" t="s">
        <v>3166</v>
      </c>
      <c r="E112" s="234" t="s">
        <v>3167</v>
      </c>
      <c r="F112" s="234" t="s">
        <v>83</v>
      </c>
      <c r="G112" s="234" t="s">
        <v>3168</v>
      </c>
      <c r="H112" s="215"/>
      <c r="I112" s="215"/>
      <c r="J112" s="215"/>
      <c r="K112" s="215"/>
      <c r="L112" s="215"/>
      <c r="M112" s="215"/>
      <c r="N112" s="215"/>
      <c r="O112" s="215"/>
      <c r="P112" s="215"/>
      <c r="Q112" s="215"/>
      <c r="R112" s="215"/>
      <c r="S112" s="215"/>
      <c r="T112" s="215"/>
      <c r="U112" s="215"/>
      <c r="V112" s="215"/>
      <c r="W112" s="215"/>
      <c r="X112" s="215"/>
      <c r="Y112" s="215"/>
      <c r="Z112" s="215"/>
      <c r="AA112" s="215"/>
      <c r="AB112" s="215"/>
      <c r="AC112" s="215"/>
      <c r="AD112" s="215"/>
    </row>
    <row r="113">
      <c r="A113" s="45" t="s">
        <v>3169</v>
      </c>
      <c r="B113" s="45" t="s">
        <v>2982</v>
      </c>
      <c r="C113" s="45" t="s">
        <v>2966</v>
      </c>
      <c r="D113" s="25">
        <v>7.990117317E9</v>
      </c>
      <c r="E113" s="155" t="s">
        <v>3170</v>
      </c>
      <c r="F113" s="155" t="s">
        <v>3170</v>
      </c>
      <c r="G113" s="155" t="s">
        <v>3171</v>
      </c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</row>
    <row r="114">
      <c r="A114" s="220" t="s">
        <v>3169</v>
      </c>
      <c r="B114" s="220" t="s">
        <v>2966</v>
      </c>
      <c r="C114" s="220" t="s">
        <v>2982</v>
      </c>
      <c r="D114" s="230"/>
      <c r="E114" s="234" t="s">
        <v>3172</v>
      </c>
      <c r="F114" s="234" t="s">
        <v>3173</v>
      </c>
      <c r="G114" s="221"/>
      <c r="H114" s="215"/>
      <c r="I114" s="215"/>
      <c r="J114" s="215"/>
      <c r="K114" s="215"/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  <c r="AD114" s="215"/>
    </row>
    <row r="115">
      <c r="A115" s="107"/>
      <c r="B115" s="107"/>
      <c r="C115" s="107"/>
      <c r="D115" s="26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</row>
    <row r="116">
      <c r="A116" s="107"/>
      <c r="B116" s="107"/>
      <c r="C116" s="107"/>
      <c r="D116" s="26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</row>
    <row r="117">
      <c r="A117" s="107"/>
      <c r="B117" s="107"/>
      <c r="C117" s="107"/>
      <c r="D117" s="25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</row>
    <row r="118">
      <c r="A118" s="107"/>
      <c r="B118" s="107"/>
      <c r="C118" s="107"/>
      <c r="D118" s="25" t="s">
        <v>3174</v>
      </c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</row>
    <row r="119">
      <c r="A119" s="107"/>
      <c r="B119" s="107"/>
      <c r="C119" s="107"/>
      <c r="D119" s="25" t="s">
        <v>3175</v>
      </c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</row>
    <row r="120">
      <c r="A120" s="107"/>
      <c r="B120" s="107"/>
      <c r="C120" s="107"/>
      <c r="D120" s="25" t="s">
        <v>3176</v>
      </c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</row>
    <row r="121">
      <c r="A121" s="107"/>
      <c r="B121" s="107"/>
      <c r="C121" s="107"/>
      <c r="D121" s="25" t="s">
        <v>3177</v>
      </c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</row>
    <row r="122">
      <c r="A122" s="107"/>
      <c r="B122" s="107"/>
      <c r="C122" s="107"/>
      <c r="D122" s="25" t="s">
        <v>3178</v>
      </c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</row>
    <row r="123">
      <c r="A123" s="107"/>
      <c r="B123" s="107"/>
      <c r="C123" s="107"/>
      <c r="D123" s="26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</row>
    <row r="124">
      <c r="A124" s="107"/>
      <c r="B124" s="107"/>
      <c r="C124" s="107"/>
      <c r="D124" s="25" t="s">
        <v>3179</v>
      </c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</row>
    <row r="125">
      <c r="A125" s="107"/>
      <c r="B125" s="107"/>
      <c r="C125" s="107"/>
      <c r="D125" s="25" t="s">
        <v>3180</v>
      </c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</row>
    <row r="126">
      <c r="A126" s="107"/>
      <c r="B126" s="107"/>
      <c r="C126" s="107"/>
      <c r="D126" s="25" t="s">
        <v>3181</v>
      </c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</row>
    <row r="127">
      <c r="A127" s="107"/>
      <c r="B127" s="107"/>
      <c r="C127" s="107"/>
      <c r="D127" s="26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</row>
    <row r="128">
      <c r="A128" s="107"/>
      <c r="B128" s="107"/>
      <c r="C128" s="107"/>
      <c r="D128" s="26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  <c r="AA128" s="107"/>
      <c r="AB128" s="107"/>
      <c r="AC128" s="107"/>
      <c r="AD128" s="107"/>
    </row>
    <row r="129">
      <c r="A129" s="107"/>
      <c r="B129" s="107"/>
      <c r="C129" s="107"/>
      <c r="D129" s="26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</row>
    <row r="130">
      <c r="A130" s="107"/>
      <c r="B130" s="107"/>
      <c r="C130" s="107"/>
      <c r="D130" s="26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7"/>
    </row>
    <row r="131">
      <c r="A131" s="107"/>
      <c r="B131" s="107"/>
      <c r="C131" s="107"/>
      <c r="D131" s="26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  <c r="AA131" s="107"/>
      <c r="AB131" s="107"/>
      <c r="AC131" s="107"/>
      <c r="AD131" s="107"/>
    </row>
    <row r="132">
      <c r="A132" s="107"/>
      <c r="B132" s="107"/>
      <c r="C132" s="107"/>
      <c r="D132" s="26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  <c r="AA132" s="107"/>
      <c r="AB132" s="107"/>
      <c r="AC132" s="107"/>
      <c r="AD132" s="107"/>
    </row>
    <row r="133">
      <c r="A133" s="107"/>
      <c r="B133" s="107"/>
      <c r="C133" s="107"/>
      <c r="D133" s="26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  <c r="AA133" s="107"/>
      <c r="AB133" s="107"/>
      <c r="AC133" s="107"/>
      <c r="AD133" s="107"/>
    </row>
    <row r="134">
      <c r="A134" s="107"/>
      <c r="B134" s="107"/>
      <c r="C134" s="107"/>
      <c r="D134" s="26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7"/>
    </row>
    <row r="135">
      <c r="A135" s="107"/>
      <c r="B135" s="107"/>
      <c r="C135" s="107"/>
      <c r="D135" s="26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</row>
    <row r="136">
      <c r="A136" s="107"/>
      <c r="B136" s="107"/>
      <c r="C136" s="107"/>
      <c r="D136" s="26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  <c r="AA136" s="107"/>
      <c r="AB136" s="107"/>
      <c r="AC136" s="107"/>
      <c r="AD136" s="107"/>
    </row>
    <row r="137">
      <c r="A137" s="107"/>
      <c r="B137" s="107"/>
      <c r="C137" s="107"/>
      <c r="D137" s="26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  <c r="AA137" s="107"/>
      <c r="AB137" s="107"/>
      <c r="AC137" s="107"/>
      <c r="AD137" s="107"/>
    </row>
    <row r="138">
      <c r="A138" s="107"/>
      <c r="B138" s="107"/>
      <c r="C138" s="107"/>
      <c r="D138" s="26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</row>
    <row r="139">
      <c r="A139" s="107"/>
      <c r="B139" s="107"/>
      <c r="C139" s="107"/>
      <c r="D139" s="26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  <c r="AA139" s="107"/>
      <c r="AB139" s="107"/>
      <c r="AC139" s="107"/>
      <c r="AD139" s="107"/>
    </row>
    <row r="140">
      <c r="A140" s="107"/>
      <c r="B140" s="107"/>
      <c r="C140" s="107"/>
      <c r="D140" s="25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7"/>
    </row>
    <row r="141">
      <c r="A141" s="107"/>
      <c r="B141" s="107"/>
      <c r="C141" s="107"/>
      <c r="D141" s="25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  <c r="AA141" s="107"/>
      <c r="AB141" s="107"/>
      <c r="AC141" s="107"/>
      <c r="AD141" s="107"/>
    </row>
    <row r="142">
      <c r="A142" s="107"/>
      <c r="B142" s="107"/>
      <c r="C142" s="107"/>
      <c r="D142" s="25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7"/>
    </row>
    <row r="143">
      <c r="A143" s="107"/>
      <c r="B143" s="107"/>
      <c r="C143" s="107"/>
      <c r="D143" s="26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  <c r="AA143" s="107"/>
      <c r="AB143" s="107"/>
      <c r="AC143" s="107"/>
      <c r="AD143" s="107"/>
    </row>
    <row r="144">
      <c r="A144" s="107"/>
      <c r="B144" s="107"/>
      <c r="C144" s="107"/>
      <c r="D144" s="26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  <c r="AA144" s="107"/>
      <c r="AB144" s="107"/>
      <c r="AC144" s="107"/>
      <c r="AD144" s="107"/>
    </row>
    <row r="145">
      <c r="A145" s="107"/>
      <c r="B145" s="107"/>
      <c r="C145" s="107"/>
      <c r="D145" s="26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</row>
    <row r="146">
      <c r="A146" s="107"/>
      <c r="B146" s="107"/>
      <c r="C146" s="107"/>
      <c r="D146" s="26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</row>
    <row r="147">
      <c r="A147" s="107"/>
      <c r="B147" s="107"/>
      <c r="C147" s="107"/>
      <c r="D147" s="26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</row>
    <row r="148">
      <c r="A148" s="107"/>
      <c r="B148" s="107"/>
      <c r="C148" s="107"/>
      <c r="D148" s="25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</row>
    <row r="149">
      <c r="A149" s="107"/>
      <c r="B149" s="107"/>
      <c r="C149" s="107"/>
      <c r="D149" s="26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  <c r="AA149" s="107"/>
      <c r="AB149" s="107"/>
      <c r="AC149" s="107"/>
      <c r="AD149" s="107"/>
    </row>
    <row r="150">
      <c r="A150" s="107"/>
      <c r="B150" s="107"/>
      <c r="C150" s="107"/>
      <c r="D150" s="26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</row>
    <row r="151">
      <c r="A151" s="107"/>
      <c r="B151" s="107"/>
      <c r="C151" s="107"/>
      <c r="D151" s="26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</row>
    <row r="152">
      <c r="A152" s="107"/>
      <c r="B152" s="107"/>
      <c r="C152" s="107"/>
      <c r="D152" s="26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7"/>
    </row>
    <row r="153">
      <c r="A153" s="107"/>
      <c r="B153" s="107"/>
      <c r="C153" s="107"/>
      <c r="D153" s="26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  <c r="AA153" s="107"/>
      <c r="AB153" s="107"/>
      <c r="AC153" s="107"/>
      <c r="AD153" s="107"/>
    </row>
    <row r="154">
      <c r="A154" s="107"/>
      <c r="B154" s="107"/>
      <c r="C154" s="107"/>
      <c r="D154" s="25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  <c r="AA154" s="107"/>
      <c r="AB154" s="107"/>
      <c r="AC154" s="107"/>
      <c r="AD154" s="107"/>
    </row>
    <row r="155">
      <c r="A155" s="107"/>
      <c r="B155" s="107"/>
      <c r="C155" s="107"/>
      <c r="D155" s="26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  <c r="AA155" s="107"/>
      <c r="AB155" s="107"/>
      <c r="AC155" s="107"/>
      <c r="AD155" s="107"/>
    </row>
    <row r="156">
      <c r="A156" s="107"/>
      <c r="B156" s="107"/>
      <c r="C156" s="107"/>
      <c r="D156" s="26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7"/>
    </row>
    <row r="157">
      <c r="A157" s="107"/>
      <c r="B157" s="107"/>
      <c r="C157" s="107"/>
      <c r="D157" s="26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  <c r="AA157" s="107"/>
      <c r="AB157" s="107"/>
      <c r="AC157" s="107"/>
      <c r="AD157" s="107"/>
    </row>
    <row r="158">
      <c r="A158" s="107"/>
      <c r="B158" s="107"/>
      <c r="C158" s="107"/>
      <c r="D158" s="58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</row>
    <row r="159">
      <c r="A159" s="107"/>
      <c r="B159" s="107"/>
      <c r="C159" s="107"/>
      <c r="D159" s="58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7"/>
    </row>
    <row r="160">
      <c r="A160" s="107"/>
      <c r="B160" s="107"/>
      <c r="C160" s="107"/>
      <c r="D160" s="58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7"/>
    </row>
    <row r="161">
      <c r="A161" s="107"/>
      <c r="B161" s="107"/>
      <c r="C161" s="107"/>
      <c r="D161" s="43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  <c r="AA161" s="107"/>
      <c r="AB161" s="107"/>
      <c r="AC161" s="107"/>
      <c r="AD161" s="107"/>
    </row>
    <row r="162">
      <c r="A162" s="107"/>
      <c r="B162" s="107"/>
      <c r="C162" s="107"/>
      <c r="D162" s="58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  <c r="AA162" s="107"/>
      <c r="AB162" s="107"/>
      <c r="AC162" s="107"/>
      <c r="AD162" s="107"/>
    </row>
    <row r="163">
      <c r="A163" s="107"/>
      <c r="B163" s="107"/>
      <c r="C163" s="107"/>
      <c r="D163" s="58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  <c r="AA163" s="107"/>
      <c r="AB163" s="107"/>
      <c r="AC163" s="107"/>
      <c r="AD163" s="107"/>
    </row>
    <row r="164">
      <c r="A164" s="107"/>
      <c r="B164" s="107"/>
      <c r="C164" s="107"/>
      <c r="D164" s="58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</row>
    <row r="165">
      <c r="A165" s="107"/>
      <c r="B165" s="107"/>
      <c r="C165" s="107"/>
      <c r="D165" s="93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</row>
    <row r="166">
      <c r="A166" s="107"/>
      <c r="B166" s="107"/>
      <c r="C166" s="107"/>
      <c r="D166" s="43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  <c r="AA166" s="107"/>
      <c r="AB166" s="107"/>
      <c r="AC166" s="107"/>
      <c r="AD166" s="107"/>
    </row>
    <row r="167">
      <c r="A167" s="107"/>
      <c r="B167" s="107"/>
      <c r="C167" s="107"/>
      <c r="D167" s="58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  <c r="AA167" s="107"/>
      <c r="AB167" s="107"/>
      <c r="AC167" s="107"/>
      <c r="AD167" s="107"/>
    </row>
    <row r="168">
      <c r="A168" s="107"/>
      <c r="B168" s="107"/>
      <c r="C168" s="107"/>
      <c r="D168" s="58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  <c r="AA168" s="107"/>
      <c r="AB168" s="107"/>
      <c r="AC168" s="107"/>
      <c r="AD168" s="107"/>
    </row>
    <row r="169">
      <c r="A169" s="107"/>
      <c r="B169" s="107"/>
      <c r="C169" s="107"/>
      <c r="D169" s="25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  <c r="AA169" s="107"/>
      <c r="AB169" s="107"/>
      <c r="AC169" s="107"/>
      <c r="AD169" s="107"/>
    </row>
    <row r="170">
      <c r="A170" s="107"/>
      <c r="B170" s="107"/>
      <c r="C170" s="107"/>
      <c r="D170" s="58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  <c r="AA170" s="107"/>
      <c r="AB170" s="107"/>
      <c r="AC170" s="107"/>
      <c r="AD170" s="107"/>
    </row>
    <row r="171">
      <c r="A171" s="107"/>
      <c r="B171" s="107"/>
      <c r="C171" s="107"/>
      <c r="D171" s="43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</row>
    <row r="172">
      <c r="A172" s="107"/>
      <c r="B172" s="107"/>
      <c r="C172" s="107"/>
      <c r="D172" s="25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  <c r="AA172" s="107"/>
      <c r="AB172" s="107"/>
      <c r="AC172" s="107"/>
      <c r="AD172" s="107"/>
    </row>
    <row r="173">
      <c r="A173" s="107"/>
      <c r="B173" s="107"/>
      <c r="C173" s="107"/>
      <c r="D173" s="25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  <c r="AA173" s="107"/>
      <c r="AB173" s="107"/>
      <c r="AC173" s="107"/>
      <c r="AD173" s="107"/>
    </row>
    <row r="174">
      <c r="A174" s="107"/>
      <c r="B174" s="107"/>
      <c r="C174" s="107"/>
      <c r="D174" s="58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  <c r="AA174" s="107"/>
      <c r="AB174" s="107"/>
      <c r="AC174" s="107"/>
      <c r="AD174" s="107"/>
    </row>
    <row r="175">
      <c r="A175" s="107"/>
      <c r="B175" s="107"/>
      <c r="C175" s="107"/>
      <c r="D175" s="58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  <c r="AA175" s="107"/>
      <c r="AB175" s="107"/>
      <c r="AC175" s="107"/>
      <c r="AD175" s="107"/>
    </row>
    <row r="176">
      <c r="A176" s="107"/>
      <c r="B176" s="107"/>
      <c r="C176" s="107"/>
      <c r="D176" s="58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  <c r="AA176" s="107"/>
      <c r="AB176" s="107"/>
      <c r="AC176" s="107"/>
      <c r="AD176" s="107"/>
    </row>
    <row r="177">
      <c r="A177" s="107"/>
      <c r="B177" s="107"/>
      <c r="C177" s="107"/>
      <c r="D177" s="58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</row>
    <row r="178">
      <c r="A178" s="107"/>
      <c r="B178" s="107"/>
      <c r="C178" s="107"/>
      <c r="D178" s="58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  <c r="AA178" s="107"/>
      <c r="AB178" s="107"/>
      <c r="AC178" s="107"/>
      <c r="AD178" s="107"/>
    </row>
    <row r="179">
      <c r="A179" s="107"/>
      <c r="B179" s="107"/>
      <c r="C179" s="107"/>
      <c r="D179" s="58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  <c r="AA179" s="107"/>
      <c r="AB179" s="107"/>
      <c r="AC179" s="107"/>
      <c r="AD179" s="107"/>
    </row>
    <row r="180">
      <c r="A180" s="107"/>
      <c r="B180" s="107"/>
      <c r="C180" s="107"/>
      <c r="D180" s="58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</row>
    <row r="181">
      <c r="A181" s="107"/>
      <c r="B181" s="107"/>
      <c r="C181" s="107"/>
      <c r="D181" s="58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  <c r="AA181" s="107"/>
      <c r="AB181" s="107"/>
      <c r="AC181" s="107"/>
      <c r="AD181" s="107"/>
    </row>
    <row r="182">
      <c r="A182" s="107"/>
      <c r="B182" s="107"/>
      <c r="C182" s="107"/>
      <c r="D182" s="58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  <c r="AA182" s="107"/>
      <c r="AB182" s="107"/>
      <c r="AC182" s="107"/>
      <c r="AD182" s="107"/>
    </row>
    <row r="183">
      <c r="A183" s="107"/>
      <c r="B183" s="107"/>
      <c r="C183" s="107"/>
      <c r="D183" s="25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  <c r="AA183" s="107"/>
      <c r="AB183" s="107"/>
      <c r="AC183" s="107"/>
      <c r="AD183" s="107"/>
    </row>
    <row r="184">
      <c r="A184" s="107"/>
      <c r="B184" s="107"/>
      <c r="C184" s="107"/>
      <c r="D184" s="58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  <c r="AA184" s="107"/>
      <c r="AB184" s="107"/>
      <c r="AC184" s="107"/>
      <c r="AD184" s="107"/>
    </row>
    <row r="185">
      <c r="A185" s="107"/>
      <c r="B185" s="107"/>
      <c r="C185" s="107"/>
      <c r="D185" s="58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  <c r="AA185" s="107"/>
      <c r="AB185" s="107"/>
      <c r="AC185" s="107"/>
      <c r="AD185" s="107"/>
    </row>
    <row r="186">
      <c r="A186" s="107"/>
      <c r="B186" s="107"/>
      <c r="C186" s="107"/>
      <c r="D186" s="58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  <c r="AA186" s="107"/>
      <c r="AB186" s="107"/>
      <c r="AC186" s="107"/>
      <c r="AD186" s="107"/>
    </row>
    <row r="187">
      <c r="A187" s="107"/>
      <c r="B187" s="107"/>
      <c r="C187" s="107"/>
      <c r="D187" s="43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  <c r="AA187" s="107"/>
      <c r="AB187" s="107"/>
      <c r="AC187" s="107"/>
      <c r="AD187" s="107"/>
    </row>
    <row r="188">
      <c r="A188" s="107"/>
      <c r="B188" s="107"/>
      <c r="C188" s="107"/>
      <c r="D188" s="58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  <c r="AA188" s="107"/>
      <c r="AB188" s="107"/>
      <c r="AC188" s="107"/>
      <c r="AD188" s="107"/>
    </row>
    <row r="189">
      <c r="A189" s="107"/>
      <c r="B189" s="107"/>
      <c r="C189" s="107"/>
      <c r="D189" s="43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  <c r="AA189" s="107"/>
      <c r="AB189" s="107"/>
      <c r="AC189" s="107"/>
      <c r="AD189" s="107"/>
    </row>
    <row r="190">
      <c r="A190" s="107"/>
      <c r="B190" s="107"/>
      <c r="C190" s="107"/>
      <c r="D190" s="58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  <c r="AA190" s="107"/>
      <c r="AB190" s="107"/>
      <c r="AC190" s="107"/>
      <c r="AD190" s="107"/>
    </row>
    <row r="191">
      <c r="A191" s="107"/>
      <c r="B191" s="107"/>
      <c r="C191" s="107"/>
      <c r="D191" s="43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7"/>
    </row>
    <row r="192">
      <c r="A192" s="107"/>
      <c r="B192" s="107"/>
      <c r="C192" s="107"/>
      <c r="D192" s="58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  <c r="AA192" s="107"/>
      <c r="AB192" s="107"/>
      <c r="AC192" s="107"/>
      <c r="AD192" s="107"/>
    </row>
    <row r="193">
      <c r="A193" s="107"/>
      <c r="B193" s="107"/>
      <c r="C193" s="107"/>
      <c r="D193" s="58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  <c r="AA193" s="107"/>
      <c r="AB193" s="107"/>
      <c r="AC193" s="107"/>
      <c r="AD193" s="107"/>
    </row>
    <row r="194">
      <c r="A194" s="107"/>
      <c r="B194" s="107"/>
      <c r="C194" s="107"/>
      <c r="D194" s="58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  <c r="AA194" s="107"/>
      <c r="AB194" s="107"/>
      <c r="AC194" s="107"/>
      <c r="AD194" s="107"/>
    </row>
    <row r="195">
      <c r="A195" s="107"/>
      <c r="B195" s="107"/>
      <c r="C195" s="107"/>
      <c r="D195" s="58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  <c r="AA195" s="107"/>
      <c r="AB195" s="107"/>
      <c r="AC195" s="107"/>
      <c r="AD195" s="107"/>
    </row>
    <row r="196">
      <c r="A196" s="107"/>
      <c r="B196" s="107"/>
      <c r="C196" s="107"/>
      <c r="D196" s="58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  <c r="AA196" s="107"/>
      <c r="AB196" s="107"/>
      <c r="AC196" s="107"/>
      <c r="AD196" s="107"/>
    </row>
    <row r="197">
      <c r="A197" s="107"/>
      <c r="B197" s="107"/>
      <c r="C197" s="107"/>
      <c r="D197" s="43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  <c r="AA197" s="107"/>
      <c r="AB197" s="107"/>
      <c r="AC197" s="107"/>
      <c r="AD197" s="107"/>
    </row>
    <row r="198">
      <c r="A198" s="107"/>
      <c r="B198" s="107"/>
      <c r="C198" s="107"/>
      <c r="D198" s="43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  <c r="AA198" s="107"/>
      <c r="AB198" s="107"/>
      <c r="AC198" s="107"/>
      <c r="AD198" s="107"/>
    </row>
    <row r="199">
      <c r="A199" s="107"/>
      <c r="B199" s="107"/>
      <c r="C199" s="107"/>
      <c r="D199" s="43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  <c r="AA199" s="107"/>
      <c r="AB199" s="107"/>
      <c r="AC199" s="107"/>
      <c r="AD199" s="107"/>
    </row>
    <row r="200">
      <c r="A200" s="107"/>
      <c r="B200" s="107"/>
      <c r="C200" s="107"/>
      <c r="D200" s="58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  <c r="AA200" s="107"/>
      <c r="AB200" s="107"/>
      <c r="AC200" s="107"/>
      <c r="AD200" s="107"/>
    </row>
    <row r="201">
      <c r="A201" s="107"/>
      <c r="B201" s="107"/>
      <c r="C201" s="107"/>
      <c r="D201" s="43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  <c r="AA201" s="107"/>
      <c r="AB201" s="107"/>
      <c r="AC201" s="107"/>
      <c r="AD201" s="107"/>
    </row>
    <row r="202">
      <c r="A202" s="107"/>
      <c r="B202" s="107"/>
      <c r="C202" s="107"/>
      <c r="D202" s="43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  <c r="AA202" s="107"/>
      <c r="AB202" s="107"/>
      <c r="AC202" s="107"/>
      <c r="AD202" s="107"/>
    </row>
    <row r="203">
      <c r="A203" s="107"/>
      <c r="B203" s="107"/>
      <c r="C203" s="107"/>
      <c r="D203" s="43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  <c r="AA203" s="107"/>
      <c r="AB203" s="107"/>
      <c r="AC203" s="107"/>
      <c r="AD203" s="107"/>
    </row>
    <row r="204">
      <c r="A204" s="107"/>
      <c r="B204" s="107"/>
      <c r="C204" s="107"/>
      <c r="D204" s="43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  <c r="AA204" s="107"/>
      <c r="AB204" s="107"/>
      <c r="AC204" s="107"/>
      <c r="AD204" s="107"/>
    </row>
    <row r="205">
      <c r="A205" s="107"/>
      <c r="B205" s="107"/>
      <c r="C205" s="107"/>
      <c r="D205" s="43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  <c r="AA205" s="107"/>
      <c r="AB205" s="107"/>
      <c r="AC205" s="107"/>
      <c r="AD205" s="107"/>
    </row>
    <row r="206">
      <c r="A206" s="107"/>
      <c r="B206" s="107"/>
      <c r="C206" s="107"/>
      <c r="D206" s="43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</row>
    <row r="207">
      <c r="A207" s="107"/>
      <c r="B207" s="107"/>
      <c r="C207" s="107"/>
      <c r="D207" s="43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  <c r="AA207" s="107"/>
      <c r="AB207" s="107"/>
      <c r="AC207" s="107"/>
      <c r="AD207" s="107"/>
    </row>
    <row r="208">
      <c r="A208" s="107"/>
      <c r="B208" s="107"/>
      <c r="C208" s="107"/>
      <c r="D208" s="58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  <c r="AA208" s="107"/>
      <c r="AB208" s="107"/>
      <c r="AC208" s="107"/>
      <c r="AD208" s="107"/>
    </row>
    <row r="209">
      <c r="A209" s="107"/>
      <c r="B209" s="107"/>
      <c r="C209" s="107"/>
      <c r="D209" s="58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  <c r="AA209" s="107"/>
      <c r="AB209" s="107"/>
      <c r="AC209" s="107"/>
      <c r="AD209" s="107"/>
    </row>
    <row r="210">
      <c r="A210" s="107"/>
      <c r="B210" s="107"/>
      <c r="C210" s="107"/>
      <c r="D210" s="58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  <c r="AA210" s="107"/>
      <c r="AB210" s="107"/>
      <c r="AC210" s="107"/>
      <c r="AD210" s="107"/>
    </row>
    <row r="211">
      <c r="A211" s="107"/>
      <c r="B211" s="107"/>
      <c r="C211" s="107"/>
      <c r="D211" s="58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  <c r="AA211" s="107"/>
      <c r="AB211" s="107"/>
      <c r="AC211" s="107"/>
      <c r="AD211" s="107"/>
    </row>
    <row r="212">
      <c r="A212" s="107"/>
      <c r="B212" s="107"/>
      <c r="C212" s="107"/>
      <c r="D212" s="43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  <c r="AA212" s="107"/>
      <c r="AB212" s="107"/>
      <c r="AC212" s="107"/>
      <c r="AD212" s="107"/>
    </row>
    <row r="213">
      <c r="A213" s="107"/>
      <c r="B213" s="107"/>
      <c r="C213" s="107"/>
      <c r="D213" s="58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  <c r="AA213" s="107"/>
      <c r="AB213" s="107"/>
      <c r="AC213" s="107"/>
      <c r="AD213" s="107"/>
    </row>
    <row r="214">
      <c r="A214" s="107"/>
      <c r="B214" s="107"/>
      <c r="C214" s="107"/>
      <c r="D214" s="43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  <c r="AA214" s="107"/>
      <c r="AB214" s="107"/>
      <c r="AC214" s="107"/>
      <c r="AD214" s="107"/>
    </row>
    <row r="215">
      <c r="A215" s="107"/>
      <c r="B215" s="107"/>
      <c r="C215" s="107"/>
      <c r="D215" s="43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  <c r="AA215" s="107"/>
      <c r="AB215" s="107"/>
      <c r="AC215" s="107"/>
      <c r="AD215" s="107"/>
    </row>
    <row r="216">
      <c r="A216" s="107"/>
      <c r="B216" s="107"/>
      <c r="C216" s="107"/>
      <c r="D216" s="43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  <c r="AA216" s="107"/>
      <c r="AB216" s="107"/>
      <c r="AC216" s="107"/>
      <c r="AD216" s="107"/>
    </row>
    <row r="217">
      <c r="A217" s="107"/>
      <c r="B217" s="107"/>
      <c r="C217" s="107"/>
      <c r="D217" s="43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  <c r="AA217" s="107"/>
      <c r="AB217" s="107"/>
      <c r="AC217" s="107"/>
      <c r="AD217" s="107"/>
    </row>
    <row r="218">
      <c r="A218" s="107"/>
      <c r="B218" s="107"/>
      <c r="C218" s="107"/>
      <c r="D218" s="58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  <c r="AA218" s="107"/>
      <c r="AB218" s="107"/>
      <c r="AC218" s="107"/>
      <c r="AD218" s="107"/>
    </row>
    <row r="219">
      <c r="A219" s="107"/>
      <c r="B219" s="107"/>
      <c r="C219" s="107"/>
      <c r="D219" s="58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  <c r="AA219" s="107"/>
      <c r="AB219" s="107"/>
      <c r="AC219" s="107"/>
      <c r="AD219" s="107"/>
    </row>
    <row r="220">
      <c r="A220" s="107"/>
      <c r="B220" s="107"/>
      <c r="C220" s="107"/>
      <c r="D220" s="58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</row>
    <row r="221">
      <c r="A221" s="107"/>
      <c r="B221" s="107"/>
      <c r="C221" s="107"/>
      <c r="D221" s="58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  <c r="AA221" s="107"/>
      <c r="AB221" s="107"/>
      <c r="AC221" s="107"/>
      <c r="AD221" s="107"/>
    </row>
    <row r="222">
      <c r="A222" s="107"/>
      <c r="B222" s="107"/>
      <c r="C222" s="107"/>
      <c r="D222" s="58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  <c r="AA222" s="107"/>
      <c r="AB222" s="107"/>
      <c r="AC222" s="107"/>
      <c r="AD222" s="107"/>
    </row>
    <row r="223">
      <c r="A223" s="107"/>
      <c r="B223" s="107"/>
      <c r="C223" s="107"/>
      <c r="D223" s="58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  <c r="AA223" s="107"/>
      <c r="AB223" s="107"/>
      <c r="AC223" s="107"/>
      <c r="AD223" s="107"/>
    </row>
    <row r="224">
      <c r="A224" s="107"/>
      <c r="B224" s="107"/>
      <c r="C224" s="107"/>
      <c r="D224" s="58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  <c r="AA224" s="107"/>
      <c r="AB224" s="107"/>
      <c r="AC224" s="107"/>
      <c r="AD224" s="107"/>
    </row>
    <row r="225">
      <c r="A225" s="107"/>
      <c r="B225" s="107"/>
      <c r="C225" s="107"/>
      <c r="D225" s="43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  <c r="AA225" s="107"/>
      <c r="AB225" s="107"/>
      <c r="AC225" s="107"/>
      <c r="AD225" s="107"/>
    </row>
    <row r="226">
      <c r="A226" s="107"/>
      <c r="B226" s="107"/>
      <c r="C226" s="107"/>
      <c r="D226" s="58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  <c r="AA226" s="107"/>
      <c r="AB226" s="107"/>
      <c r="AC226" s="107"/>
      <c r="AD226" s="107"/>
    </row>
    <row r="227">
      <c r="A227" s="107"/>
      <c r="B227" s="107"/>
      <c r="C227" s="107"/>
      <c r="D227" s="58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  <c r="AA227" s="107"/>
      <c r="AB227" s="107"/>
      <c r="AC227" s="107"/>
      <c r="AD227" s="107"/>
    </row>
    <row r="228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  <c r="AA228" s="107"/>
      <c r="AB228" s="107"/>
      <c r="AC228" s="107"/>
      <c r="AD228" s="107"/>
    </row>
    <row r="229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  <c r="AA229" s="107"/>
      <c r="AB229" s="107"/>
      <c r="AC229" s="107"/>
      <c r="AD229" s="107"/>
    </row>
    <row r="230">
      <c r="A230" s="107"/>
      <c r="B230" s="107"/>
      <c r="C230" s="107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  <c r="AA230" s="107"/>
      <c r="AB230" s="107"/>
      <c r="AC230" s="107"/>
      <c r="AD230" s="107"/>
    </row>
    <row r="231">
      <c r="A231" s="107"/>
      <c r="B231" s="107"/>
      <c r="C231" s="107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  <c r="AA231" s="107"/>
      <c r="AB231" s="107"/>
      <c r="AC231" s="107"/>
      <c r="AD231" s="107"/>
    </row>
    <row r="232">
      <c r="A232" s="107"/>
      <c r="B232" s="107"/>
      <c r="C232" s="107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  <c r="AA232" s="107"/>
      <c r="AB232" s="107"/>
      <c r="AC232" s="107"/>
      <c r="AD232" s="107"/>
    </row>
    <row r="233">
      <c r="A233" s="107"/>
      <c r="B233" s="107"/>
      <c r="C233" s="107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  <c r="AA233" s="107"/>
      <c r="AB233" s="107"/>
      <c r="AC233" s="107"/>
      <c r="AD233" s="107"/>
    </row>
    <row r="234">
      <c r="A234" s="107"/>
      <c r="B234" s="107"/>
      <c r="C234" s="107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  <c r="AA234" s="107"/>
      <c r="AB234" s="107"/>
      <c r="AC234" s="107"/>
      <c r="AD234" s="107"/>
    </row>
    <row r="235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  <c r="AA235" s="107"/>
      <c r="AB235" s="107"/>
      <c r="AC235" s="107"/>
      <c r="AD235" s="107"/>
    </row>
    <row r="236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</row>
    <row r="237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  <c r="AA237" s="107"/>
      <c r="AB237" s="107"/>
      <c r="AC237" s="107"/>
      <c r="AD237" s="107"/>
    </row>
    <row r="238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  <c r="AA238" s="107"/>
      <c r="AB238" s="107"/>
      <c r="AC238" s="107"/>
      <c r="AD238" s="107"/>
    </row>
    <row r="239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  <c r="AA239" s="107"/>
      <c r="AB239" s="107"/>
      <c r="AC239" s="107"/>
      <c r="AD239" s="107"/>
    </row>
    <row r="240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  <c r="AA240" s="107"/>
      <c r="AB240" s="107"/>
      <c r="AC240" s="107"/>
      <c r="AD240" s="107"/>
    </row>
    <row r="241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  <c r="AA241" s="107"/>
      <c r="AB241" s="107"/>
      <c r="AC241" s="107"/>
      <c r="AD241" s="107"/>
    </row>
    <row r="242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  <c r="AA242" s="107"/>
      <c r="AB242" s="107"/>
      <c r="AC242" s="107"/>
      <c r="AD242" s="107"/>
    </row>
    <row r="243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  <c r="AA243" s="107"/>
      <c r="AB243" s="107"/>
      <c r="AC243" s="107"/>
      <c r="AD243" s="107"/>
    </row>
    <row r="244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  <c r="AA244" s="107"/>
      <c r="AB244" s="107"/>
      <c r="AC244" s="107"/>
      <c r="AD244" s="107"/>
    </row>
    <row r="245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  <c r="AA245" s="107"/>
      <c r="AB245" s="107"/>
      <c r="AC245" s="107"/>
      <c r="AD245" s="107"/>
    </row>
    <row r="246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  <c r="AA246" s="107"/>
      <c r="AB246" s="107"/>
      <c r="AC246" s="107"/>
      <c r="AD246" s="107"/>
    </row>
    <row r="247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  <c r="AA247" s="107"/>
      <c r="AB247" s="107"/>
      <c r="AC247" s="107"/>
      <c r="AD247" s="107"/>
    </row>
    <row r="248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  <c r="AA248" s="107"/>
      <c r="AB248" s="107"/>
      <c r="AC248" s="107"/>
      <c r="AD248" s="107"/>
    </row>
    <row r="249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  <c r="AA249" s="107"/>
      <c r="AB249" s="107"/>
      <c r="AC249" s="107"/>
      <c r="AD249" s="107"/>
    </row>
    <row r="250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  <c r="AA250" s="107"/>
      <c r="AB250" s="107"/>
      <c r="AC250" s="107"/>
      <c r="AD250" s="107"/>
    </row>
    <row r="251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  <c r="AA251" s="107"/>
      <c r="AB251" s="107"/>
      <c r="AC251" s="107"/>
      <c r="AD251" s="107"/>
    </row>
    <row r="252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  <c r="AA252" s="107"/>
      <c r="AB252" s="107"/>
      <c r="AC252" s="107"/>
      <c r="AD252" s="107"/>
    </row>
    <row r="253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  <c r="AA253" s="107"/>
      <c r="AB253" s="107"/>
      <c r="AC253" s="107"/>
      <c r="AD253" s="107"/>
    </row>
    <row r="254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  <c r="AA254" s="107"/>
      <c r="AB254" s="107"/>
      <c r="AC254" s="107"/>
      <c r="AD254" s="107"/>
    </row>
    <row r="255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  <c r="AA255" s="107"/>
      <c r="AB255" s="107"/>
      <c r="AC255" s="107"/>
      <c r="AD255" s="107"/>
    </row>
    <row r="256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  <c r="AA256" s="107"/>
      <c r="AB256" s="107"/>
      <c r="AC256" s="107"/>
      <c r="AD256" s="107"/>
    </row>
    <row r="257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  <c r="AA257" s="107"/>
      <c r="AB257" s="107"/>
      <c r="AC257" s="107"/>
      <c r="AD257" s="107"/>
    </row>
    <row r="258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  <c r="AA258" s="107"/>
      <c r="AB258" s="107"/>
      <c r="AC258" s="107"/>
      <c r="AD258" s="107"/>
    </row>
    <row r="259">
      <c r="A259" s="107"/>
      <c r="B259" s="107"/>
      <c r="C259" s="107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  <c r="AA259" s="107"/>
      <c r="AB259" s="107"/>
      <c r="AC259" s="107"/>
      <c r="AD259" s="107"/>
    </row>
    <row r="260">
      <c r="A260" s="107"/>
      <c r="B260" s="107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  <c r="AA260" s="107"/>
      <c r="AB260" s="107"/>
      <c r="AC260" s="107"/>
      <c r="AD260" s="107"/>
    </row>
    <row r="261">
      <c r="A261" s="107"/>
      <c r="B261" s="107"/>
      <c r="C261" s="107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  <c r="AA261" s="107"/>
      <c r="AB261" s="107"/>
      <c r="AC261" s="107"/>
      <c r="AD261" s="107"/>
    </row>
    <row r="262">
      <c r="A262" s="107"/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  <c r="AA262" s="107"/>
      <c r="AB262" s="107"/>
      <c r="AC262" s="107"/>
      <c r="AD262" s="107"/>
    </row>
    <row r="263">
      <c r="A263" s="107"/>
      <c r="B263" s="107"/>
      <c r="C263" s="107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  <c r="AA263" s="107"/>
      <c r="AB263" s="107"/>
      <c r="AC263" s="107"/>
      <c r="AD263" s="107"/>
    </row>
    <row r="264">
      <c r="A264" s="107"/>
      <c r="B264" s="107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  <c r="AA264" s="107"/>
      <c r="AB264" s="107"/>
      <c r="AC264" s="107"/>
      <c r="AD264" s="107"/>
    </row>
    <row r="265">
      <c r="A265" s="107"/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  <c r="AA265" s="107"/>
      <c r="AB265" s="107"/>
      <c r="AC265" s="107"/>
      <c r="AD265" s="107"/>
    </row>
    <row r="266">
      <c r="A266" s="107"/>
      <c r="B266" s="107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  <c r="AA266" s="107"/>
      <c r="AB266" s="107"/>
      <c r="AC266" s="107"/>
      <c r="AD266" s="107"/>
    </row>
    <row r="267">
      <c r="A267" s="107"/>
      <c r="B267" s="107"/>
      <c r="C267" s="10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  <c r="AA267" s="107"/>
      <c r="AB267" s="107"/>
      <c r="AC267" s="107"/>
      <c r="AD267" s="107"/>
    </row>
    <row r="268">
      <c r="A268" s="107"/>
      <c r="B268" s="107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  <c r="AA268" s="107"/>
      <c r="AB268" s="107"/>
      <c r="AC268" s="107"/>
      <c r="AD268" s="107"/>
    </row>
    <row r="269">
      <c r="A269" s="107"/>
      <c r="B269" s="107"/>
      <c r="C269" s="107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  <c r="AA269" s="107"/>
      <c r="AB269" s="107"/>
      <c r="AC269" s="107"/>
      <c r="AD269" s="107"/>
    </row>
    <row r="270">
      <c r="A270" s="107"/>
      <c r="B270" s="107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  <c r="AA270" s="107"/>
      <c r="AB270" s="107"/>
      <c r="AC270" s="107"/>
      <c r="AD270" s="107"/>
    </row>
    <row r="271">
      <c r="A271" s="107"/>
      <c r="B271" s="107"/>
      <c r="C271" s="107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  <c r="AA271" s="107"/>
      <c r="AB271" s="107"/>
      <c r="AC271" s="107"/>
      <c r="AD271" s="107"/>
    </row>
    <row r="272">
      <c r="A272" s="107"/>
      <c r="B272" s="107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  <c r="AA272" s="107"/>
      <c r="AB272" s="107"/>
      <c r="AC272" s="107"/>
      <c r="AD272" s="107"/>
    </row>
    <row r="273">
      <c r="A273" s="107"/>
      <c r="B273" s="107"/>
      <c r="C273" s="107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  <c r="AA273" s="107"/>
      <c r="AB273" s="107"/>
      <c r="AC273" s="107"/>
      <c r="AD273" s="107"/>
    </row>
    <row r="274">
      <c r="A274" s="107"/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</row>
    <row r="275">
      <c r="A275" s="107"/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  <c r="AA275" s="107"/>
      <c r="AB275" s="107"/>
      <c r="AC275" s="107"/>
      <c r="AD275" s="107"/>
    </row>
    <row r="276">
      <c r="A276" s="107"/>
      <c r="B276" s="107"/>
      <c r="C276" s="107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  <c r="AA276" s="107"/>
      <c r="AB276" s="107"/>
      <c r="AC276" s="107"/>
      <c r="AD276" s="107"/>
    </row>
    <row r="277">
      <c r="A277" s="107"/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  <c r="AA277" s="107"/>
      <c r="AB277" s="107"/>
      <c r="AC277" s="107"/>
      <c r="AD277" s="107"/>
    </row>
    <row r="278">
      <c r="A278" s="107"/>
      <c r="B278" s="107"/>
      <c r="C278" s="107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  <c r="AA278" s="107"/>
      <c r="AB278" s="107"/>
      <c r="AC278" s="107"/>
      <c r="AD278" s="107"/>
    </row>
    <row r="279">
      <c r="A279" s="107"/>
      <c r="B279" s="107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  <c r="AA279" s="107"/>
      <c r="AB279" s="107"/>
      <c r="AC279" s="107"/>
      <c r="AD279" s="107"/>
    </row>
    <row r="280">
      <c r="A280" s="107"/>
      <c r="B280" s="107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  <c r="AA280" s="107"/>
      <c r="AB280" s="107"/>
      <c r="AC280" s="107"/>
      <c r="AD280" s="107"/>
    </row>
    <row r="281">
      <c r="A281" s="107"/>
      <c r="B281" s="107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  <c r="AA281" s="107"/>
      <c r="AB281" s="107"/>
      <c r="AC281" s="107"/>
      <c r="AD281" s="107"/>
    </row>
    <row r="282">
      <c r="A282" s="107"/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  <c r="AA282" s="107"/>
      <c r="AB282" s="107"/>
      <c r="AC282" s="107"/>
      <c r="AD282" s="107"/>
    </row>
    <row r="283">
      <c r="A283" s="107"/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  <c r="AA283" s="107"/>
      <c r="AB283" s="107"/>
      <c r="AC283" s="107"/>
      <c r="AD283" s="107"/>
    </row>
    <row r="284">
      <c r="A284" s="107"/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  <c r="AA284" s="107"/>
      <c r="AB284" s="107"/>
      <c r="AC284" s="107"/>
      <c r="AD284" s="107"/>
    </row>
    <row r="285">
      <c r="A285" s="107"/>
      <c r="B285" s="107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</row>
    <row r="286">
      <c r="A286" s="107"/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  <c r="AA286" s="107"/>
      <c r="AB286" s="107"/>
      <c r="AC286" s="107"/>
      <c r="AD286" s="107"/>
    </row>
    <row r="287">
      <c r="A287" s="107"/>
      <c r="B287" s="107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  <c r="AA287" s="107"/>
      <c r="AB287" s="107"/>
      <c r="AC287" s="107"/>
      <c r="AD287" s="107"/>
    </row>
    <row r="288">
      <c r="A288" s="107"/>
      <c r="B288" s="107"/>
      <c r="C288" s="107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  <c r="AA288" s="107"/>
      <c r="AB288" s="107"/>
      <c r="AC288" s="107"/>
      <c r="AD288" s="107"/>
    </row>
    <row r="289">
      <c r="A289" s="107"/>
      <c r="B289" s="107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  <c r="AA289" s="107"/>
      <c r="AB289" s="107"/>
      <c r="AC289" s="107"/>
      <c r="AD289" s="107"/>
    </row>
    <row r="290">
      <c r="A290" s="107"/>
      <c r="B290" s="107"/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  <c r="AA290" s="107"/>
      <c r="AB290" s="107"/>
      <c r="AC290" s="107"/>
      <c r="AD290" s="107"/>
    </row>
    <row r="291">
      <c r="A291" s="107"/>
      <c r="B291" s="107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  <c r="AA291" s="107"/>
      <c r="AB291" s="107"/>
      <c r="AC291" s="107"/>
      <c r="AD291" s="107"/>
    </row>
    <row r="292">
      <c r="A292" s="107"/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  <c r="AA292" s="107"/>
      <c r="AB292" s="107"/>
      <c r="AC292" s="107"/>
      <c r="AD292" s="107"/>
    </row>
    <row r="293">
      <c r="A293" s="107"/>
      <c r="B293" s="107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  <c r="AA293" s="107"/>
      <c r="AB293" s="107"/>
      <c r="AC293" s="107"/>
      <c r="AD293" s="107"/>
    </row>
    <row r="294">
      <c r="A294" s="107"/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  <c r="AA294" s="107"/>
      <c r="AB294" s="107"/>
      <c r="AC294" s="107"/>
      <c r="AD294" s="107"/>
    </row>
    <row r="295">
      <c r="A295" s="107"/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  <c r="AA295" s="107"/>
      <c r="AB295" s="107"/>
      <c r="AC295" s="107"/>
      <c r="AD295" s="107"/>
    </row>
    <row r="296">
      <c r="A296" s="107"/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  <c r="AA296" s="107"/>
      <c r="AB296" s="107"/>
      <c r="AC296" s="107"/>
      <c r="AD296" s="107"/>
    </row>
    <row r="297">
      <c r="A297" s="107"/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  <c r="AA297" s="107"/>
      <c r="AB297" s="107"/>
      <c r="AC297" s="107"/>
      <c r="AD297" s="107"/>
    </row>
    <row r="298">
      <c r="A298" s="107"/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  <c r="AA298" s="107"/>
      <c r="AB298" s="107"/>
      <c r="AC298" s="107"/>
      <c r="AD298" s="107"/>
    </row>
    <row r="299">
      <c r="A299" s="107"/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  <c r="AA299" s="107"/>
      <c r="AB299" s="107"/>
      <c r="AC299" s="107"/>
      <c r="AD299" s="107"/>
    </row>
    <row r="300">
      <c r="A300" s="107"/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  <c r="AA300" s="107"/>
      <c r="AB300" s="107"/>
      <c r="AC300" s="107"/>
      <c r="AD300" s="107"/>
    </row>
    <row r="301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  <c r="AA301" s="107"/>
      <c r="AB301" s="107"/>
      <c r="AC301" s="107"/>
      <c r="AD301" s="107"/>
    </row>
    <row r="302">
      <c r="A302" s="107"/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  <c r="AA302" s="107"/>
      <c r="AB302" s="107"/>
      <c r="AC302" s="107"/>
      <c r="AD302" s="107"/>
    </row>
    <row r="303">
      <c r="A303" s="107"/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  <c r="AA303" s="107"/>
      <c r="AB303" s="107"/>
      <c r="AC303" s="107"/>
      <c r="AD303" s="107"/>
    </row>
    <row r="304">
      <c r="A304" s="107"/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  <c r="AA304" s="107"/>
      <c r="AB304" s="107"/>
      <c r="AC304" s="107"/>
      <c r="AD304" s="107"/>
    </row>
    <row r="305">
      <c r="A305" s="107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  <c r="AA305" s="107"/>
      <c r="AB305" s="107"/>
      <c r="AC305" s="107"/>
      <c r="AD305" s="107"/>
    </row>
    <row r="306">
      <c r="A306" s="107"/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  <c r="AA306" s="107"/>
      <c r="AB306" s="107"/>
      <c r="AC306" s="107"/>
      <c r="AD306" s="107"/>
    </row>
    <row r="307">
      <c r="A307" s="107"/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  <c r="AA307" s="107"/>
      <c r="AB307" s="107"/>
      <c r="AC307" s="107"/>
      <c r="AD307" s="107"/>
    </row>
    <row r="308">
      <c r="A308" s="107"/>
      <c r="B308" s="107"/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  <c r="AA308" s="107"/>
      <c r="AB308" s="107"/>
      <c r="AC308" s="107"/>
      <c r="AD308" s="107"/>
    </row>
    <row r="309">
      <c r="A309" s="107"/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  <c r="AA309" s="107"/>
      <c r="AB309" s="107"/>
      <c r="AC309" s="107"/>
      <c r="AD309" s="107"/>
    </row>
    <row r="310">
      <c r="A310" s="107"/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  <c r="AA310" s="107"/>
      <c r="AB310" s="107"/>
      <c r="AC310" s="107"/>
      <c r="AD310" s="107"/>
    </row>
    <row r="311">
      <c r="A311" s="107"/>
      <c r="B311" s="107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  <c r="AA311" s="107"/>
      <c r="AB311" s="107"/>
      <c r="AC311" s="107"/>
      <c r="AD311" s="107"/>
    </row>
    <row r="312">
      <c r="A312" s="107"/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  <c r="AA312" s="107"/>
      <c r="AB312" s="107"/>
      <c r="AC312" s="107"/>
      <c r="AD312" s="107"/>
    </row>
    <row r="313">
      <c r="A313" s="107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  <c r="AA313" s="107"/>
      <c r="AB313" s="107"/>
      <c r="AC313" s="107"/>
      <c r="AD313" s="107"/>
    </row>
    <row r="314">
      <c r="A314" s="107"/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  <c r="AA314" s="107"/>
      <c r="AB314" s="107"/>
      <c r="AC314" s="107"/>
      <c r="AD314" s="107"/>
    </row>
    <row r="315">
      <c r="A315" s="107"/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  <c r="AA315" s="107"/>
      <c r="AB315" s="107"/>
      <c r="AC315" s="107"/>
      <c r="AD315" s="107"/>
    </row>
    <row r="316">
      <c r="A316" s="107"/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  <c r="AA316" s="107"/>
      <c r="AB316" s="107"/>
      <c r="AC316" s="107"/>
      <c r="AD316" s="107"/>
    </row>
    <row r="317">
      <c r="A317" s="107"/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  <c r="AA317" s="107"/>
      <c r="AB317" s="107"/>
      <c r="AC317" s="107"/>
      <c r="AD317" s="107"/>
    </row>
    <row r="318">
      <c r="A318" s="107"/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  <c r="AA318" s="107"/>
      <c r="AB318" s="107"/>
      <c r="AC318" s="107"/>
      <c r="AD318" s="107"/>
    </row>
    <row r="319">
      <c r="A319" s="107"/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  <c r="AA319" s="107"/>
      <c r="AB319" s="107"/>
      <c r="AC319" s="107"/>
      <c r="AD319" s="107"/>
    </row>
    <row r="320">
      <c r="A320" s="107"/>
      <c r="B320" s="107"/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  <c r="AA320" s="107"/>
      <c r="AB320" s="107"/>
      <c r="AC320" s="107"/>
      <c r="AD320" s="107"/>
    </row>
    <row r="321">
      <c r="A321" s="107"/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  <c r="AA321" s="107"/>
      <c r="AB321" s="107"/>
      <c r="AC321" s="107"/>
      <c r="AD321" s="107"/>
    </row>
    <row r="322">
      <c r="A322" s="107"/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  <c r="AA322" s="107"/>
      <c r="AB322" s="107"/>
      <c r="AC322" s="107"/>
      <c r="AD322" s="107"/>
    </row>
    <row r="323">
      <c r="A323" s="107"/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  <c r="AA323" s="107"/>
      <c r="AB323" s="107"/>
      <c r="AC323" s="107"/>
      <c r="AD323" s="107"/>
    </row>
    <row r="324">
      <c r="A324" s="107"/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  <c r="AA324" s="107"/>
      <c r="AB324" s="107"/>
      <c r="AC324" s="107"/>
      <c r="AD324" s="107"/>
    </row>
    <row r="325">
      <c r="A325" s="107"/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  <c r="AA325" s="107"/>
      <c r="AB325" s="107"/>
      <c r="AC325" s="107"/>
      <c r="AD325" s="107"/>
    </row>
    <row r="326">
      <c r="A326" s="107"/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  <c r="AA326" s="107"/>
      <c r="AB326" s="107"/>
      <c r="AC326" s="107"/>
      <c r="AD326" s="107"/>
    </row>
    <row r="327">
      <c r="A327" s="107"/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  <c r="AA327" s="107"/>
      <c r="AB327" s="107"/>
      <c r="AC327" s="107"/>
      <c r="AD327" s="107"/>
    </row>
    <row r="328">
      <c r="A328" s="107"/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  <c r="AA328" s="107"/>
      <c r="AB328" s="107"/>
      <c r="AC328" s="107"/>
      <c r="AD328" s="107"/>
    </row>
    <row r="329">
      <c r="A329" s="107"/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  <c r="AA329" s="107"/>
      <c r="AB329" s="107"/>
      <c r="AC329" s="107"/>
      <c r="AD329" s="107"/>
    </row>
    <row r="330">
      <c r="A330" s="107"/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  <c r="AA330" s="107"/>
      <c r="AB330" s="107"/>
      <c r="AC330" s="107"/>
      <c r="AD330" s="107"/>
    </row>
    <row r="331">
      <c r="A331" s="107"/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  <c r="AA331" s="107"/>
      <c r="AB331" s="107"/>
      <c r="AC331" s="107"/>
      <c r="AD331" s="107"/>
    </row>
    <row r="332">
      <c r="A332" s="107"/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  <c r="AA332" s="107"/>
      <c r="AB332" s="107"/>
      <c r="AC332" s="107"/>
      <c r="AD332" s="107"/>
    </row>
    <row r="333">
      <c r="A333" s="107"/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  <c r="AA333" s="107"/>
      <c r="AB333" s="107"/>
      <c r="AC333" s="107"/>
      <c r="AD333" s="107"/>
    </row>
    <row r="334">
      <c r="A334" s="107"/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  <c r="AA334" s="107"/>
      <c r="AB334" s="107"/>
      <c r="AC334" s="107"/>
      <c r="AD334" s="107"/>
    </row>
    <row r="335">
      <c r="A335" s="107"/>
      <c r="B335" s="107"/>
      <c r="C335" s="107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  <c r="AA335" s="107"/>
      <c r="AB335" s="107"/>
      <c r="AC335" s="107"/>
      <c r="AD335" s="107"/>
    </row>
    <row r="336">
      <c r="A336" s="107"/>
      <c r="B336" s="107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  <c r="AA336" s="107"/>
      <c r="AB336" s="107"/>
      <c r="AC336" s="107"/>
      <c r="AD336" s="107"/>
    </row>
    <row r="337">
      <c r="A337" s="107"/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  <c r="AA337" s="107"/>
      <c r="AB337" s="107"/>
      <c r="AC337" s="107"/>
      <c r="AD337" s="107"/>
    </row>
    <row r="338">
      <c r="A338" s="107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  <c r="AA338" s="107"/>
      <c r="AB338" s="107"/>
      <c r="AC338" s="107"/>
      <c r="AD338" s="107"/>
    </row>
    <row r="339">
      <c r="A339" s="107"/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  <c r="AA339" s="107"/>
      <c r="AB339" s="107"/>
      <c r="AC339" s="107"/>
      <c r="AD339" s="107"/>
    </row>
    <row r="340">
      <c r="A340" s="107"/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  <c r="AA340" s="107"/>
      <c r="AB340" s="107"/>
      <c r="AC340" s="107"/>
      <c r="AD340" s="107"/>
    </row>
    <row r="341">
      <c r="A341" s="107"/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  <c r="AA341" s="107"/>
      <c r="AB341" s="107"/>
      <c r="AC341" s="107"/>
      <c r="AD341" s="107"/>
    </row>
    <row r="342">
      <c r="A342" s="107"/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</row>
    <row r="343">
      <c r="A343" s="107"/>
      <c r="B343" s="107"/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  <c r="AA343" s="107"/>
      <c r="AB343" s="107"/>
      <c r="AC343" s="107"/>
      <c r="AD343" s="107"/>
    </row>
    <row r="344">
      <c r="A344" s="107"/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  <c r="AA344" s="107"/>
      <c r="AB344" s="107"/>
      <c r="AC344" s="107"/>
      <c r="AD344" s="107"/>
    </row>
    <row r="345">
      <c r="A345" s="107"/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  <c r="AA345" s="107"/>
      <c r="AB345" s="107"/>
      <c r="AC345" s="107"/>
      <c r="AD345" s="107"/>
    </row>
    <row r="346">
      <c r="A346" s="107"/>
      <c r="B346" s="107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  <c r="AA346" s="107"/>
      <c r="AB346" s="107"/>
      <c r="AC346" s="107"/>
      <c r="AD346" s="107"/>
    </row>
    <row r="347">
      <c r="A347" s="107"/>
      <c r="B347" s="107"/>
      <c r="C347" s="107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  <c r="AA347" s="107"/>
      <c r="AB347" s="107"/>
      <c r="AC347" s="107"/>
      <c r="AD347" s="107"/>
    </row>
    <row r="348">
      <c r="A348" s="107"/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  <c r="AA348" s="107"/>
      <c r="AB348" s="107"/>
      <c r="AC348" s="107"/>
      <c r="AD348" s="107"/>
    </row>
    <row r="349">
      <c r="A349" s="107"/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  <c r="AA349" s="107"/>
      <c r="AB349" s="107"/>
      <c r="AC349" s="107"/>
      <c r="AD349" s="107"/>
    </row>
    <row r="350">
      <c r="A350" s="107"/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  <c r="AA350" s="107"/>
      <c r="AB350" s="107"/>
      <c r="AC350" s="107"/>
      <c r="AD350" s="107"/>
    </row>
    <row r="351">
      <c r="A351" s="107"/>
      <c r="B351" s="107"/>
      <c r="C351" s="107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  <c r="AA351" s="107"/>
      <c r="AB351" s="107"/>
      <c r="AC351" s="107"/>
      <c r="AD351" s="107"/>
    </row>
    <row r="352">
      <c r="A352" s="107"/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  <c r="AA352" s="107"/>
      <c r="AB352" s="107"/>
      <c r="AC352" s="107"/>
      <c r="AD352" s="107"/>
    </row>
    <row r="353">
      <c r="A353" s="107"/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  <c r="AA353" s="107"/>
      <c r="AB353" s="107"/>
      <c r="AC353" s="107"/>
      <c r="AD353" s="107"/>
    </row>
    <row r="354">
      <c r="A354" s="107"/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  <c r="AA354" s="107"/>
      <c r="AB354" s="107"/>
      <c r="AC354" s="107"/>
      <c r="AD354" s="107"/>
    </row>
    <row r="355">
      <c r="A355" s="107"/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  <c r="AA355" s="107"/>
      <c r="AB355" s="107"/>
      <c r="AC355" s="107"/>
      <c r="AD355" s="107"/>
    </row>
    <row r="356">
      <c r="A356" s="107"/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  <c r="AA356" s="107"/>
      <c r="AB356" s="107"/>
      <c r="AC356" s="107"/>
      <c r="AD356" s="107"/>
    </row>
    <row r="357">
      <c r="A357" s="107"/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  <c r="AA357" s="107"/>
      <c r="AB357" s="107"/>
      <c r="AC357" s="107"/>
      <c r="AD357" s="107"/>
    </row>
    <row r="358">
      <c r="A358" s="107"/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  <c r="AA358" s="107"/>
      <c r="AB358" s="107"/>
      <c r="AC358" s="107"/>
      <c r="AD358" s="107"/>
    </row>
    <row r="359">
      <c r="A359" s="107"/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  <c r="AA359" s="107"/>
      <c r="AB359" s="107"/>
      <c r="AC359" s="107"/>
      <c r="AD359" s="107"/>
    </row>
    <row r="360">
      <c r="A360" s="107"/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  <c r="AA360" s="107"/>
      <c r="AB360" s="107"/>
      <c r="AC360" s="107"/>
      <c r="AD360" s="107"/>
    </row>
    <row r="361">
      <c r="A361" s="107"/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  <c r="AA361" s="107"/>
      <c r="AB361" s="107"/>
      <c r="AC361" s="107"/>
      <c r="AD361" s="107"/>
    </row>
    <row r="362">
      <c r="A362" s="107"/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  <c r="AA362" s="107"/>
      <c r="AB362" s="107"/>
      <c r="AC362" s="107"/>
      <c r="AD362" s="107"/>
    </row>
    <row r="363">
      <c r="A363" s="107"/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  <c r="AA363" s="107"/>
      <c r="AB363" s="107"/>
      <c r="AC363" s="107"/>
      <c r="AD363" s="107"/>
    </row>
    <row r="364">
      <c r="A364" s="107"/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  <c r="AA364" s="107"/>
      <c r="AB364" s="107"/>
      <c r="AC364" s="107"/>
      <c r="AD364" s="107"/>
    </row>
    <row r="365">
      <c r="A365" s="107"/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  <c r="AA365" s="107"/>
      <c r="AB365" s="107"/>
      <c r="AC365" s="107"/>
      <c r="AD365" s="107"/>
    </row>
    <row r="366">
      <c r="A366" s="107"/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  <c r="AA366" s="107"/>
      <c r="AB366" s="107"/>
      <c r="AC366" s="107"/>
      <c r="AD366" s="107"/>
    </row>
    <row r="367">
      <c r="A367" s="107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  <c r="AA367" s="107"/>
      <c r="AB367" s="107"/>
      <c r="AC367" s="107"/>
      <c r="AD367" s="107"/>
    </row>
    <row r="368">
      <c r="A368" s="107"/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  <c r="AA368" s="107"/>
      <c r="AB368" s="107"/>
      <c r="AC368" s="107"/>
      <c r="AD368" s="107"/>
    </row>
    <row r="369">
      <c r="A369" s="107"/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  <c r="AA369" s="107"/>
      <c r="AB369" s="107"/>
      <c r="AC369" s="107"/>
      <c r="AD369" s="107"/>
    </row>
    <row r="370">
      <c r="A370" s="107"/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  <c r="AA370" s="107"/>
      <c r="AB370" s="107"/>
      <c r="AC370" s="107"/>
      <c r="AD370" s="107"/>
    </row>
    <row r="371">
      <c r="A371" s="107"/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  <c r="AA371" s="107"/>
      <c r="AB371" s="107"/>
      <c r="AC371" s="107"/>
      <c r="AD371" s="107"/>
    </row>
    <row r="372">
      <c r="A372" s="107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  <c r="AA372" s="107"/>
      <c r="AB372" s="107"/>
      <c r="AC372" s="107"/>
      <c r="AD372" s="107"/>
    </row>
    <row r="373">
      <c r="A373" s="107"/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  <c r="AA373" s="107"/>
      <c r="AB373" s="107"/>
      <c r="AC373" s="107"/>
      <c r="AD373" s="107"/>
    </row>
    <row r="374">
      <c r="A374" s="107"/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  <c r="AA374" s="107"/>
      <c r="AB374" s="107"/>
      <c r="AC374" s="107"/>
      <c r="AD374" s="107"/>
    </row>
    <row r="375">
      <c r="A375" s="107"/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  <c r="AA375" s="107"/>
      <c r="AB375" s="107"/>
      <c r="AC375" s="107"/>
      <c r="AD375" s="107"/>
    </row>
    <row r="376">
      <c r="A376" s="107"/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  <c r="AA376" s="107"/>
      <c r="AB376" s="107"/>
      <c r="AC376" s="107"/>
      <c r="AD376" s="107"/>
    </row>
    <row r="377">
      <c r="A377" s="107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  <c r="AA377" s="107"/>
      <c r="AB377" s="107"/>
      <c r="AC377" s="107"/>
      <c r="AD377" s="107"/>
    </row>
    <row r="378">
      <c r="A378" s="107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  <c r="AA378" s="107"/>
      <c r="AB378" s="107"/>
      <c r="AC378" s="107"/>
      <c r="AD378" s="107"/>
    </row>
    <row r="379">
      <c r="A379" s="107"/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  <c r="AA379" s="107"/>
      <c r="AB379" s="107"/>
      <c r="AC379" s="107"/>
      <c r="AD379" s="107"/>
    </row>
    <row r="380">
      <c r="A380" s="107"/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  <c r="AA380" s="107"/>
      <c r="AB380" s="107"/>
      <c r="AC380" s="107"/>
      <c r="AD380" s="107"/>
    </row>
    <row r="381">
      <c r="A381" s="107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  <c r="AA381" s="107"/>
      <c r="AB381" s="107"/>
      <c r="AC381" s="107"/>
      <c r="AD381" s="107"/>
    </row>
    <row r="382">
      <c r="A382" s="107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  <c r="AA382" s="107"/>
      <c r="AB382" s="107"/>
      <c r="AC382" s="107"/>
      <c r="AD382" s="107"/>
    </row>
    <row r="383">
      <c r="A383" s="107"/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  <c r="AA383" s="107"/>
      <c r="AB383" s="107"/>
      <c r="AC383" s="107"/>
      <c r="AD383" s="107"/>
    </row>
    <row r="384">
      <c r="A384" s="107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  <c r="AA384" s="107"/>
      <c r="AB384" s="107"/>
      <c r="AC384" s="107"/>
      <c r="AD384" s="107"/>
    </row>
    <row r="385">
      <c r="A385" s="107"/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  <c r="AA385" s="107"/>
      <c r="AB385" s="107"/>
      <c r="AC385" s="107"/>
      <c r="AD385" s="107"/>
    </row>
    <row r="386">
      <c r="A386" s="107"/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  <c r="AA386" s="107"/>
      <c r="AB386" s="107"/>
      <c r="AC386" s="107"/>
      <c r="AD386" s="107"/>
    </row>
    <row r="387">
      <c r="A387" s="107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  <c r="AA387" s="107"/>
      <c r="AB387" s="107"/>
      <c r="AC387" s="107"/>
      <c r="AD387" s="107"/>
    </row>
    <row r="388">
      <c r="A388" s="107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  <c r="AA388" s="107"/>
      <c r="AB388" s="107"/>
      <c r="AC388" s="107"/>
      <c r="AD388" s="107"/>
    </row>
    <row r="389">
      <c r="A389" s="107"/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  <c r="AA389" s="107"/>
      <c r="AB389" s="107"/>
      <c r="AC389" s="107"/>
      <c r="AD389" s="107"/>
    </row>
    <row r="390">
      <c r="A390" s="107"/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  <c r="AA390" s="107"/>
      <c r="AB390" s="107"/>
      <c r="AC390" s="107"/>
      <c r="AD390" s="107"/>
    </row>
    <row r="391">
      <c r="A391" s="107"/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  <c r="AA391" s="107"/>
      <c r="AB391" s="107"/>
      <c r="AC391" s="107"/>
      <c r="AD391" s="107"/>
    </row>
    <row r="392">
      <c r="A392" s="107"/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  <c r="AA392" s="107"/>
      <c r="AB392" s="107"/>
      <c r="AC392" s="107"/>
      <c r="AD392" s="107"/>
    </row>
    <row r="393">
      <c r="A393" s="107"/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  <c r="AA393" s="107"/>
      <c r="AB393" s="107"/>
      <c r="AC393" s="107"/>
      <c r="AD393" s="107"/>
    </row>
    <row r="394">
      <c r="A394" s="107"/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  <c r="AA394" s="107"/>
      <c r="AB394" s="107"/>
      <c r="AC394" s="107"/>
      <c r="AD394" s="107"/>
    </row>
    <row r="395">
      <c r="A395" s="107"/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  <c r="AA395" s="107"/>
      <c r="AB395" s="107"/>
      <c r="AC395" s="107"/>
      <c r="AD395" s="107"/>
    </row>
    <row r="396">
      <c r="A396" s="107"/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  <c r="AA396" s="107"/>
      <c r="AB396" s="107"/>
      <c r="AC396" s="107"/>
      <c r="AD396" s="107"/>
    </row>
    <row r="397">
      <c r="A397" s="107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  <c r="AA397" s="107"/>
      <c r="AB397" s="107"/>
      <c r="AC397" s="107"/>
      <c r="AD397" s="107"/>
    </row>
    <row r="398">
      <c r="A398" s="107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  <c r="AA398" s="107"/>
      <c r="AB398" s="107"/>
      <c r="AC398" s="107"/>
      <c r="AD398" s="107"/>
    </row>
    <row r="399">
      <c r="A399" s="107"/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  <c r="AA399" s="107"/>
      <c r="AB399" s="107"/>
      <c r="AC399" s="107"/>
      <c r="AD399" s="107"/>
    </row>
    <row r="400">
      <c r="A400" s="107"/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  <c r="AA400" s="107"/>
      <c r="AB400" s="107"/>
      <c r="AC400" s="107"/>
      <c r="AD400" s="107"/>
    </row>
    <row r="401">
      <c r="A401" s="107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  <c r="AA401" s="107"/>
      <c r="AB401" s="107"/>
      <c r="AC401" s="107"/>
      <c r="AD401" s="107"/>
    </row>
    <row r="402">
      <c r="A402" s="107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  <c r="AA402" s="107"/>
      <c r="AB402" s="107"/>
      <c r="AC402" s="107"/>
      <c r="AD402" s="107"/>
    </row>
    <row r="403">
      <c r="A403" s="107"/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</row>
    <row r="404">
      <c r="A404" s="107"/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</row>
    <row r="405">
      <c r="A405" s="107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  <c r="AA405" s="107"/>
      <c r="AB405" s="107"/>
      <c r="AC405" s="107"/>
      <c r="AD405" s="107"/>
    </row>
    <row r="406">
      <c r="A406" s="107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</row>
    <row r="407">
      <c r="A407" s="107"/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  <c r="AA407" s="107"/>
      <c r="AB407" s="107"/>
      <c r="AC407" s="107"/>
      <c r="AD407" s="107"/>
    </row>
    <row r="408">
      <c r="A408" s="107"/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  <c r="AA408" s="107"/>
      <c r="AB408" s="107"/>
      <c r="AC408" s="107"/>
      <c r="AD408" s="107"/>
    </row>
    <row r="409">
      <c r="A409" s="107"/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  <c r="AA409" s="107"/>
      <c r="AB409" s="107"/>
      <c r="AC409" s="107"/>
      <c r="AD409" s="107"/>
    </row>
    <row r="410">
      <c r="A410" s="107"/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</row>
    <row r="411">
      <c r="A411" s="107"/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</row>
    <row r="412">
      <c r="A412" s="107"/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</row>
    <row r="413">
      <c r="A413" s="107"/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  <c r="AA413" s="107"/>
      <c r="AB413" s="107"/>
      <c r="AC413" s="107"/>
      <c r="AD413" s="107"/>
    </row>
    <row r="414">
      <c r="A414" s="107"/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</row>
    <row r="415">
      <c r="A415" s="107"/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  <c r="AA415" s="107"/>
      <c r="AB415" s="107"/>
      <c r="AC415" s="107"/>
      <c r="AD415" s="107"/>
    </row>
    <row r="416">
      <c r="A416" s="107"/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  <c r="AA416" s="107"/>
      <c r="AB416" s="107"/>
      <c r="AC416" s="107"/>
      <c r="AD416" s="107"/>
    </row>
    <row r="417">
      <c r="A417" s="107"/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  <c r="AA417" s="107"/>
      <c r="AB417" s="107"/>
      <c r="AC417" s="107"/>
      <c r="AD417" s="107"/>
    </row>
    <row r="418">
      <c r="A418" s="107"/>
      <c r="B418" s="107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  <c r="AA418" s="107"/>
      <c r="AB418" s="107"/>
      <c r="AC418" s="107"/>
      <c r="AD418" s="107"/>
    </row>
    <row r="419">
      <c r="A419" s="107"/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</row>
    <row r="420">
      <c r="A420" s="107"/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</row>
    <row r="421">
      <c r="A421" s="107"/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  <c r="AA421" s="107"/>
      <c r="AB421" s="107"/>
      <c r="AC421" s="107"/>
      <c r="AD421" s="107"/>
    </row>
    <row r="422">
      <c r="A422" s="107"/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</row>
    <row r="423">
      <c r="A423" s="107"/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  <c r="AA423" s="107"/>
      <c r="AB423" s="107"/>
      <c r="AC423" s="107"/>
      <c r="AD423" s="107"/>
    </row>
    <row r="424">
      <c r="A424" s="107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  <c r="AA424" s="107"/>
      <c r="AB424" s="107"/>
      <c r="AC424" s="107"/>
      <c r="AD424" s="107"/>
    </row>
    <row r="425">
      <c r="A425" s="107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  <c r="AA425" s="107"/>
      <c r="AB425" s="107"/>
      <c r="AC425" s="107"/>
      <c r="AD425" s="107"/>
    </row>
    <row r="426">
      <c r="A426" s="107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  <c r="AA426" s="107"/>
      <c r="AB426" s="107"/>
      <c r="AC426" s="107"/>
      <c r="AD426" s="107"/>
    </row>
    <row r="427">
      <c r="A427" s="107"/>
      <c r="B427" s="107"/>
      <c r="C427" s="107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</row>
    <row r="428">
      <c r="A428" s="107"/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</row>
    <row r="429">
      <c r="A429" s="107"/>
      <c r="B429" s="107"/>
      <c r="C429" s="107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  <c r="AA429" s="107"/>
      <c r="AB429" s="107"/>
      <c r="AC429" s="107"/>
      <c r="AD429" s="107"/>
    </row>
    <row r="430">
      <c r="A430" s="107"/>
      <c r="B430" s="107"/>
      <c r="C430" s="107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</row>
    <row r="431">
      <c r="A431" s="107"/>
      <c r="B431" s="107"/>
      <c r="C431" s="107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  <c r="AA431" s="107"/>
      <c r="AB431" s="107"/>
      <c r="AC431" s="107"/>
      <c r="AD431" s="107"/>
    </row>
    <row r="432">
      <c r="A432" s="107"/>
      <c r="B432" s="107"/>
      <c r="C432" s="107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  <c r="AA432" s="107"/>
      <c r="AB432" s="107"/>
      <c r="AC432" s="107"/>
      <c r="AD432" s="107"/>
    </row>
    <row r="433">
      <c r="A433" s="107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  <c r="AA433" s="107"/>
      <c r="AB433" s="107"/>
      <c r="AC433" s="107"/>
      <c r="AD433" s="107"/>
    </row>
    <row r="434">
      <c r="A434" s="107"/>
      <c r="B434" s="107"/>
      <c r="C434" s="107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  <c r="AA434" s="107"/>
      <c r="AB434" s="107"/>
      <c r="AC434" s="107"/>
      <c r="AD434" s="107"/>
    </row>
    <row r="435">
      <c r="A435" s="107"/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  <c r="AA435" s="107"/>
      <c r="AB435" s="107"/>
      <c r="AC435" s="107"/>
      <c r="AD435" s="107"/>
    </row>
    <row r="436">
      <c r="A436" s="107"/>
      <c r="B436" s="107"/>
      <c r="C436" s="107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  <c r="AA436" s="107"/>
      <c r="AB436" s="107"/>
      <c r="AC436" s="107"/>
      <c r="AD436" s="107"/>
    </row>
    <row r="437">
      <c r="A437" s="107"/>
      <c r="B437" s="107"/>
      <c r="C437" s="107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  <c r="AA437" s="107"/>
      <c r="AB437" s="107"/>
      <c r="AC437" s="107"/>
      <c r="AD437" s="107"/>
    </row>
    <row r="438">
      <c r="A438" s="107"/>
      <c r="B438" s="107"/>
      <c r="C438" s="107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  <c r="AA438" s="107"/>
      <c r="AB438" s="107"/>
      <c r="AC438" s="107"/>
      <c r="AD438" s="107"/>
    </row>
    <row r="439">
      <c r="A439" s="107"/>
      <c r="B439" s="107"/>
      <c r="C439" s="107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  <c r="AA439" s="107"/>
      <c r="AB439" s="107"/>
      <c r="AC439" s="107"/>
      <c r="AD439" s="107"/>
    </row>
    <row r="440">
      <c r="A440" s="107"/>
      <c r="B440" s="107"/>
      <c r="C440" s="107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  <c r="AA440" s="107"/>
      <c r="AB440" s="107"/>
      <c r="AC440" s="107"/>
      <c r="AD440" s="107"/>
    </row>
    <row r="441">
      <c r="A441" s="107"/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  <c r="AA441" s="107"/>
      <c r="AB441" s="107"/>
      <c r="AC441" s="107"/>
      <c r="AD441" s="107"/>
    </row>
    <row r="442">
      <c r="A442" s="107"/>
      <c r="B442" s="107"/>
      <c r="C442" s="107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  <c r="AA442" s="107"/>
      <c r="AB442" s="107"/>
      <c r="AC442" s="107"/>
      <c r="AD442" s="107"/>
    </row>
    <row r="443">
      <c r="A443" s="107"/>
      <c r="B443" s="107"/>
      <c r="C443" s="107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  <c r="AA443" s="107"/>
      <c r="AB443" s="107"/>
      <c r="AC443" s="107"/>
      <c r="AD443" s="107"/>
    </row>
    <row r="444">
      <c r="A444" s="107"/>
      <c r="B444" s="107"/>
      <c r="C444" s="107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  <c r="AA444" s="107"/>
      <c r="AB444" s="107"/>
      <c r="AC444" s="107"/>
      <c r="AD444" s="107"/>
    </row>
    <row r="445">
      <c r="A445" s="107"/>
      <c r="B445" s="107"/>
      <c r="C445" s="107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  <c r="AA445" s="107"/>
      <c r="AB445" s="107"/>
      <c r="AC445" s="107"/>
      <c r="AD445" s="107"/>
    </row>
    <row r="446">
      <c r="A446" s="107"/>
      <c r="B446" s="107"/>
      <c r="C446" s="107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  <c r="AA446" s="107"/>
      <c r="AB446" s="107"/>
      <c r="AC446" s="107"/>
      <c r="AD446" s="107"/>
    </row>
    <row r="447">
      <c r="A447" s="107"/>
      <c r="B447" s="107"/>
      <c r="C447" s="107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  <c r="AA447" s="107"/>
      <c r="AB447" s="107"/>
      <c r="AC447" s="107"/>
      <c r="AD447" s="107"/>
    </row>
    <row r="448">
      <c r="A448" s="107"/>
      <c r="B448" s="107"/>
      <c r="C448" s="107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  <c r="AA448" s="107"/>
      <c r="AB448" s="107"/>
      <c r="AC448" s="107"/>
      <c r="AD448" s="107"/>
    </row>
    <row r="449">
      <c r="A449" s="107"/>
      <c r="B449" s="107"/>
      <c r="C449" s="107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  <c r="AA449" s="107"/>
      <c r="AB449" s="107"/>
      <c r="AC449" s="107"/>
      <c r="AD449" s="107"/>
    </row>
    <row r="450">
      <c r="A450" s="107"/>
      <c r="B450" s="107"/>
      <c r="C450" s="107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  <c r="AA450" s="107"/>
      <c r="AB450" s="107"/>
      <c r="AC450" s="107"/>
      <c r="AD450" s="107"/>
    </row>
    <row r="451">
      <c r="A451" s="107"/>
      <c r="B451" s="107"/>
      <c r="C451" s="107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  <c r="AA451" s="107"/>
      <c r="AB451" s="107"/>
      <c r="AC451" s="107"/>
      <c r="AD451" s="107"/>
    </row>
    <row r="452">
      <c r="A452" s="107"/>
      <c r="B452" s="107"/>
      <c r="C452" s="107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  <c r="AA452" s="107"/>
      <c r="AB452" s="107"/>
      <c r="AC452" s="107"/>
      <c r="AD452" s="107"/>
    </row>
    <row r="453">
      <c r="A453" s="107"/>
      <c r="B453" s="107"/>
      <c r="C453" s="107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  <c r="AA453" s="107"/>
      <c r="AB453" s="107"/>
      <c r="AC453" s="107"/>
      <c r="AD453" s="107"/>
    </row>
    <row r="454">
      <c r="A454" s="107"/>
      <c r="B454" s="107"/>
      <c r="C454" s="107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  <c r="AA454" s="107"/>
      <c r="AB454" s="107"/>
      <c r="AC454" s="107"/>
      <c r="AD454" s="107"/>
    </row>
    <row r="455">
      <c r="A455" s="107"/>
      <c r="B455" s="107"/>
      <c r="C455" s="107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  <c r="AA455" s="107"/>
      <c r="AB455" s="107"/>
      <c r="AC455" s="107"/>
      <c r="AD455" s="107"/>
    </row>
    <row r="456">
      <c r="A456" s="107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  <c r="AA456" s="107"/>
      <c r="AB456" s="107"/>
      <c r="AC456" s="107"/>
      <c r="AD456" s="107"/>
    </row>
    <row r="457">
      <c r="A457" s="107"/>
      <c r="B457" s="107"/>
      <c r="C457" s="107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  <c r="AA457" s="107"/>
      <c r="AB457" s="107"/>
      <c r="AC457" s="107"/>
      <c r="AD457" s="107"/>
    </row>
    <row r="458">
      <c r="A458" s="107"/>
      <c r="B458" s="107"/>
      <c r="C458" s="107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  <c r="AA458" s="107"/>
      <c r="AB458" s="107"/>
      <c r="AC458" s="107"/>
      <c r="AD458" s="107"/>
    </row>
    <row r="459">
      <c r="A459" s="107"/>
      <c r="B459" s="107"/>
      <c r="C459" s="107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  <c r="AA459" s="107"/>
      <c r="AB459" s="107"/>
      <c r="AC459" s="107"/>
      <c r="AD459" s="107"/>
    </row>
    <row r="460">
      <c r="A460" s="107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  <c r="AA460" s="107"/>
      <c r="AB460" s="107"/>
      <c r="AC460" s="107"/>
      <c r="AD460" s="107"/>
    </row>
    <row r="461">
      <c r="A461" s="107"/>
      <c r="B461" s="107"/>
      <c r="C461" s="107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  <c r="AA461" s="107"/>
      <c r="AB461" s="107"/>
      <c r="AC461" s="107"/>
      <c r="AD461" s="107"/>
    </row>
    <row r="462">
      <c r="A462" s="107"/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  <c r="AA462" s="107"/>
      <c r="AB462" s="107"/>
      <c r="AC462" s="107"/>
      <c r="AD462" s="107"/>
    </row>
    <row r="463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  <c r="AA463" s="107"/>
      <c r="AB463" s="107"/>
      <c r="AC463" s="107"/>
      <c r="AD463" s="107"/>
    </row>
    <row r="464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  <c r="AA464" s="107"/>
      <c r="AB464" s="107"/>
      <c r="AC464" s="107"/>
      <c r="AD464" s="107"/>
    </row>
    <row r="465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  <c r="AA465" s="107"/>
      <c r="AB465" s="107"/>
      <c r="AC465" s="107"/>
      <c r="AD465" s="107"/>
    </row>
    <row r="466">
      <c r="A466" s="107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  <c r="AA466" s="107"/>
      <c r="AB466" s="107"/>
      <c r="AC466" s="107"/>
      <c r="AD466" s="107"/>
    </row>
    <row r="467">
      <c r="A467" s="107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  <c r="AA467" s="107"/>
      <c r="AB467" s="107"/>
      <c r="AC467" s="107"/>
      <c r="AD467" s="107"/>
    </row>
    <row r="468">
      <c r="A468" s="107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  <c r="AA468" s="107"/>
      <c r="AB468" s="107"/>
      <c r="AC468" s="107"/>
      <c r="AD468" s="107"/>
    </row>
    <row r="469">
      <c r="A469" s="107"/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  <c r="AA469" s="107"/>
      <c r="AB469" s="107"/>
      <c r="AC469" s="107"/>
      <c r="AD469" s="107"/>
    </row>
    <row r="470">
      <c r="A470" s="107"/>
      <c r="B470" s="107"/>
      <c r="C470" s="107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  <c r="AA470" s="107"/>
      <c r="AB470" s="107"/>
      <c r="AC470" s="107"/>
      <c r="AD470" s="107"/>
    </row>
    <row r="471">
      <c r="A471" s="107"/>
      <c r="B471" s="107"/>
      <c r="C471" s="107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  <c r="AA471" s="107"/>
      <c r="AB471" s="107"/>
      <c r="AC471" s="107"/>
      <c r="AD471" s="107"/>
    </row>
    <row r="472">
      <c r="A472" s="107"/>
      <c r="B472" s="107"/>
      <c r="C472" s="107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  <c r="AA472" s="107"/>
      <c r="AB472" s="107"/>
      <c r="AC472" s="107"/>
      <c r="AD472" s="107"/>
    </row>
    <row r="473">
      <c r="A473" s="107"/>
      <c r="B473" s="107"/>
      <c r="C473" s="107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  <c r="AA473" s="107"/>
      <c r="AB473" s="107"/>
      <c r="AC473" s="107"/>
      <c r="AD473" s="107"/>
    </row>
    <row r="474">
      <c r="A474" s="107"/>
      <c r="B474" s="107"/>
      <c r="C474" s="107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  <c r="AA474" s="107"/>
      <c r="AB474" s="107"/>
      <c r="AC474" s="107"/>
      <c r="AD474" s="107"/>
    </row>
    <row r="475">
      <c r="A475" s="107"/>
      <c r="B475" s="107"/>
      <c r="C475" s="107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  <c r="AA475" s="107"/>
      <c r="AB475" s="107"/>
      <c r="AC475" s="107"/>
      <c r="AD475" s="107"/>
    </row>
    <row r="476">
      <c r="A476" s="107"/>
      <c r="B476" s="107"/>
      <c r="C476" s="107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  <c r="AA476" s="107"/>
      <c r="AB476" s="107"/>
      <c r="AC476" s="107"/>
      <c r="AD476" s="107"/>
    </row>
    <row r="477">
      <c r="A477" s="107"/>
      <c r="B477" s="107"/>
      <c r="C477" s="107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  <c r="AA477" s="107"/>
      <c r="AB477" s="107"/>
      <c r="AC477" s="107"/>
      <c r="AD477" s="107"/>
    </row>
    <row r="478">
      <c r="A478" s="107"/>
      <c r="B478" s="107"/>
      <c r="C478" s="107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  <c r="AA478" s="107"/>
      <c r="AB478" s="107"/>
      <c r="AC478" s="107"/>
      <c r="AD478" s="107"/>
    </row>
    <row r="479">
      <c r="A479" s="107"/>
      <c r="B479" s="107"/>
      <c r="C479" s="107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  <c r="AA479" s="107"/>
      <c r="AB479" s="107"/>
      <c r="AC479" s="107"/>
      <c r="AD479" s="107"/>
    </row>
    <row r="480">
      <c r="A480" s="107"/>
      <c r="B480" s="107"/>
      <c r="C480" s="107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  <c r="AA480" s="107"/>
      <c r="AB480" s="107"/>
      <c r="AC480" s="107"/>
      <c r="AD480" s="107"/>
    </row>
    <row r="481">
      <c r="A481" s="107"/>
      <c r="B481" s="107"/>
      <c r="C481" s="107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  <c r="AA481" s="107"/>
      <c r="AB481" s="107"/>
      <c r="AC481" s="107"/>
      <c r="AD481" s="107"/>
    </row>
    <row r="482">
      <c r="A482" s="107"/>
      <c r="B482" s="107"/>
      <c r="C482" s="107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  <c r="AA482" s="107"/>
      <c r="AB482" s="107"/>
      <c r="AC482" s="107"/>
      <c r="AD482" s="107"/>
    </row>
    <row r="483">
      <c r="A483" s="107"/>
      <c r="B483" s="107"/>
      <c r="C483" s="107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  <c r="AA483" s="107"/>
      <c r="AB483" s="107"/>
      <c r="AC483" s="107"/>
      <c r="AD483" s="107"/>
    </row>
    <row r="484">
      <c r="A484" s="107"/>
      <c r="B484" s="107"/>
      <c r="C484" s="107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  <c r="AA484" s="107"/>
      <c r="AB484" s="107"/>
      <c r="AC484" s="107"/>
      <c r="AD484" s="107"/>
    </row>
    <row r="485">
      <c r="A485" s="107"/>
      <c r="B485" s="107"/>
      <c r="C485" s="107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  <c r="AA485" s="107"/>
      <c r="AB485" s="107"/>
      <c r="AC485" s="107"/>
      <c r="AD485" s="107"/>
    </row>
    <row r="486">
      <c r="A486" s="107"/>
      <c r="B486" s="107"/>
      <c r="C486" s="107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  <c r="AA486" s="107"/>
      <c r="AB486" s="107"/>
      <c r="AC486" s="107"/>
      <c r="AD486" s="107"/>
    </row>
    <row r="487">
      <c r="A487" s="107"/>
      <c r="B487" s="107"/>
      <c r="C487" s="107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  <c r="AA487" s="107"/>
      <c r="AB487" s="107"/>
      <c r="AC487" s="107"/>
      <c r="AD487" s="107"/>
    </row>
    <row r="488">
      <c r="A488" s="107"/>
      <c r="B488" s="107"/>
      <c r="C488" s="107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  <c r="AA488" s="107"/>
      <c r="AB488" s="107"/>
      <c r="AC488" s="107"/>
      <c r="AD488" s="107"/>
    </row>
    <row r="489">
      <c r="A489" s="107"/>
      <c r="B489" s="107"/>
      <c r="C489" s="107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  <c r="AA489" s="107"/>
      <c r="AB489" s="107"/>
      <c r="AC489" s="107"/>
      <c r="AD489" s="107"/>
    </row>
    <row r="490">
      <c r="A490" s="107"/>
      <c r="B490" s="107"/>
      <c r="C490" s="107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  <c r="AA490" s="107"/>
      <c r="AB490" s="107"/>
      <c r="AC490" s="107"/>
      <c r="AD490" s="107"/>
    </row>
    <row r="491">
      <c r="A491" s="107"/>
      <c r="B491" s="107"/>
      <c r="C491" s="107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  <c r="AA491" s="107"/>
      <c r="AB491" s="107"/>
      <c r="AC491" s="107"/>
      <c r="AD491" s="107"/>
    </row>
    <row r="492">
      <c r="A492" s="107"/>
      <c r="B492" s="107"/>
      <c r="C492" s="107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  <c r="AA492" s="107"/>
      <c r="AB492" s="107"/>
      <c r="AC492" s="107"/>
      <c r="AD492" s="107"/>
    </row>
    <row r="493">
      <c r="A493" s="107"/>
      <c r="B493" s="107"/>
      <c r="C493" s="107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  <c r="AA493" s="107"/>
      <c r="AB493" s="107"/>
      <c r="AC493" s="107"/>
      <c r="AD493" s="107"/>
    </row>
    <row r="494">
      <c r="A494" s="107"/>
      <c r="B494" s="107"/>
      <c r="C494" s="107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  <c r="AA494" s="107"/>
      <c r="AB494" s="107"/>
      <c r="AC494" s="107"/>
      <c r="AD494" s="107"/>
    </row>
    <row r="495">
      <c r="A495" s="107"/>
      <c r="B495" s="107"/>
      <c r="C495" s="107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  <c r="AA495" s="107"/>
      <c r="AB495" s="107"/>
      <c r="AC495" s="107"/>
      <c r="AD495" s="107"/>
    </row>
    <row r="496">
      <c r="A496" s="107"/>
      <c r="B496" s="107"/>
      <c r="C496" s="107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  <c r="AA496" s="107"/>
      <c r="AB496" s="107"/>
      <c r="AC496" s="107"/>
      <c r="AD496" s="107"/>
    </row>
    <row r="497">
      <c r="A497" s="107"/>
      <c r="B497" s="107"/>
      <c r="C497" s="107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  <c r="AA497" s="107"/>
      <c r="AB497" s="107"/>
      <c r="AC497" s="107"/>
      <c r="AD497" s="107"/>
    </row>
    <row r="498">
      <c r="A498" s="107"/>
      <c r="B498" s="107"/>
      <c r="C498" s="107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  <c r="AA498" s="107"/>
      <c r="AB498" s="107"/>
      <c r="AC498" s="107"/>
      <c r="AD498" s="107"/>
    </row>
    <row r="499">
      <c r="A499" s="107"/>
      <c r="B499" s="107"/>
      <c r="C499" s="107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  <c r="AA499" s="107"/>
      <c r="AB499" s="107"/>
      <c r="AC499" s="107"/>
      <c r="AD499" s="107"/>
    </row>
    <row r="500">
      <c r="A500" s="107"/>
      <c r="B500" s="107"/>
      <c r="C500" s="107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  <c r="AA500" s="107"/>
      <c r="AB500" s="107"/>
      <c r="AC500" s="107"/>
      <c r="AD500" s="107"/>
    </row>
    <row r="501">
      <c r="A501" s="107"/>
      <c r="B501" s="107"/>
      <c r="C501" s="107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  <c r="AA501" s="107"/>
      <c r="AB501" s="107"/>
      <c r="AC501" s="107"/>
      <c r="AD501" s="107"/>
    </row>
    <row r="502">
      <c r="A502" s="107"/>
      <c r="B502" s="107"/>
      <c r="C502" s="107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  <c r="AA502" s="107"/>
      <c r="AB502" s="107"/>
      <c r="AC502" s="107"/>
      <c r="AD502" s="107"/>
    </row>
    <row r="503">
      <c r="A503" s="107"/>
      <c r="B503" s="107"/>
      <c r="C503" s="107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  <c r="AA503" s="107"/>
      <c r="AB503" s="107"/>
      <c r="AC503" s="107"/>
      <c r="AD503" s="107"/>
    </row>
    <row r="504">
      <c r="A504" s="107"/>
      <c r="B504" s="107"/>
      <c r="C504" s="107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  <c r="AA504" s="107"/>
      <c r="AB504" s="107"/>
      <c r="AC504" s="107"/>
      <c r="AD504" s="107"/>
    </row>
    <row r="505">
      <c r="A505" s="107"/>
      <c r="B505" s="107"/>
      <c r="C505" s="107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  <c r="AA505" s="107"/>
      <c r="AB505" s="107"/>
      <c r="AC505" s="107"/>
      <c r="AD505" s="107"/>
    </row>
    <row r="506">
      <c r="A506" s="107"/>
      <c r="B506" s="107"/>
      <c r="C506" s="107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  <c r="AA506" s="107"/>
      <c r="AB506" s="107"/>
      <c r="AC506" s="107"/>
      <c r="AD506" s="107"/>
    </row>
    <row r="507">
      <c r="A507" s="107"/>
      <c r="B507" s="107"/>
      <c r="C507" s="107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  <c r="AA507" s="107"/>
      <c r="AB507" s="107"/>
      <c r="AC507" s="107"/>
      <c r="AD507" s="107"/>
    </row>
    <row r="508">
      <c r="A508" s="107"/>
      <c r="B508" s="107"/>
      <c r="C508" s="107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  <c r="AA508" s="107"/>
      <c r="AB508" s="107"/>
      <c r="AC508" s="107"/>
      <c r="AD508" s="107"/>
    </row>
    <row r="509">
      <c r="A509" s="107"/>
      <c r="B509" s="107"/>
      <c r="C509" s="107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  <c r="AA509" s="107"/>
      <c r="AB509" s="107"/>
      <c r="AC509" s="107"/>
      <c r="AD509" s="107"/>
    </row>
    <row r="510">
      <c r="A510" s="107"/>
      <c r="B510" s="107"/>
      <c r="C510" s="107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  <c r="AA510" s="107"/>
      <c r="AB510" s="107"/>
      <c r="AC510" s="107"/>
      <c r="AD510" s="107"/>
    </row>
    <row r="511">
      <c r="A511" s="107"/>
      <c r="B511" s="107"/>
      <c r="C511" s="107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  <c r="AA511" s="107"/>
      <c r="AB511" s="107"/>
      <c r="AC511" s="107"/>
      <c r="AD511" s="107"/>
    </row>
    <row r="512">
      <c r="A512" s="107"/>
      <c r="B512" s="107"/>
      <c r="C512" s="107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  <c r="AA512" s="107"/>
      <c r="AB512" s="107"/>
      <c r="AC512" s="107"/>
      <c r="AD512" s="107"/>
    </row>
    <row r="513">
      <c r="A513" s="107"/>
      <c r="B513" s="107"/>
      <c r="C513" s="107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  <c r="AA513" s="107"/>
      <c r="AB513" s="107"/>
      <c r="AC513" s="107"/>
      <c r="AD513" s="107"/>
    </row>
    <row r="514">
      <c r="A514" s="107"/>
      <c r="B514" s="107"/>
      <c r="C514" s="107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  <c r="AA514" s="107"/>
      <c r="AB514" s="107"/>
      <c r="AC514" s="107"/>
      <c r="AD514" s="107"/>
    </row>
    <row r="515">
      <c r="A515" s="107"/>
      <c r="B515" s="107"/>
      <c r="C515" s="107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  <c r="AA515" s="107"/>
      <c r="AB515" s="107"/>
      <c r="AC515" s="107"/>
      <c r="AD515" s="107"/>
    </row>
    <row r="516">
      <c r="A516" s="107"/>
      <c r="B516" s="107"/>
      <c r="C516" s="107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  <c r="AA516" s="107"/>
      <c r="AB516" s="107"/>
      <c r="AC516" s="107"/>
      <c r="AD516" s="107"/>
    </row>
    <row r="517">
      <c r="A517" s="107"/>
      <c r="B517" s="107"/>
      <c r="C517" s="107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  <c r="AA517" s="107"/>
      <c r="AB517" s="107"/>
      <c r="AC517" s="107"/>
      <c r="AD517" s="107"/>
    </row>
    <row r="518">
      <c r="A518" s="107"/>
      <c r="B518" s="107"/>
      <c r="C518" s="107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  <c r="AA518" s="107"/>
      <c r="AB518" s="107"/>
      <c r="AC518" s="107"/>
      <c r="AD518" s="107"/>
    </row>
    <row r="519">
      <c r="A519" s="107"/>
      <c r="B519" s="107"/>
      <c r="C519" s="107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  <c r="AA519" s="107"/>
      <c r="AB519" s="107"/>
      <c r="AC519" s="107"/>
      <c r="AD519" s="107"/>
    </row>
    <row r="520">
      <c r="A520" s="107"/>
      <c r="B520" s="107"/>
      <c r="C520" s="107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  <c r="AA520" s="107"/>
      <c r="AB520" s="107"/>
      <c r="AC520" s="107"/>
      <c r="AD520" s="107"/>
    </row>
    <row r="521">
      <c r="A521" s="107"/>
      <c r="B521" s="107"/>
      <c r="C521" s="107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  <c r="AA521" s="107"/>
      <c r="AB521" s="107"/>
      <c r="AC521" s="107"/>
      <c r="AD521" s="107"/>
    </row>
    <row r="522">
      <c r="A522" s="107"/>
      <c r="B522" s="107"/>
      <c r="C522" s="107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  <c r="AA522" s="107"/>
      <c r="AB522" s="107"/>
      <c r="AC522" s="107"/>
      <c r="AD522" s="107"/>
    </row>
    <row r="523">
      <c r="A523" s="107"/>
      <c r="B523" s="107"/>
      <c r="C523" s="107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  <c r="AA523" s="107"/>
      <c r="AB523" s="107"/>
      <c r="AC523" s="107"/>
      <c r="AD523" s="107"/>
    </row>
    <row r="524">
      <c r="A524" s="107"/>
      <c r="B524" s="107"/>
      <c r="C524" s="107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  <c r="AA524" s="107"/>
      <c r="AB524" s="107"/>
      <c r="AC524" s="107"/>
      <c r="AD524" s="107"/>
    </row>
    <row r="525">
      <c r="A525" s="107"/>
      <c r="B525" s="107"/>
      <c r="C525" s="107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  <c r="AA525" s="107"/>
      <c r="AB525" s="107"/>
      <c r="AC525" s="107"/>
      <c r="AD525" s="107"/>
    </row>
    <row r="526">
      <c r="A526" s="107"/>
      <c r="B526" s="107"/>
      <c r="C526" s="107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  <c r="AA526" s="107"/>
      <c r="AB526" s="107"/>
      <c r="AC526" s="107"/>
      <c r="AD526" s="107"/>
    </row>
    <row r="527">
      <c r="A527" s="107"/>
      <c r="B527" s="107"/>
      <c r="C527" s="107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  <c r="AA527" s="107"/>
      <c r="AB527" s="107"/>
      <c r="AC527" s="107"/>
      <c r="AD527" s="107"/>
    </row>
    <row r="528">
      <c r="A528" s="107"/>
      <c r="B528" s="107"/>
      <c r="C528" s="107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  <c r="AA528" s="107"/>
      <c r="AB528" s="107"/>
      <c r="AC528" s="107"/>
      <c r="AD528" s="107"/>
    </row>
    <row r="529">
      <c r="A529" s="107"/>
      <c r="B529" s="107"/>
      <c r="C529" s="107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  <c r="AA529" s="107"/>
      <c r="AB529" s="107"/>
      <c r="AC529" s="107"/>
      <c r="AD529" s="107"/>
    </row>
    <row r="530">
      <c r="A530" s="107"/>
      <c r="B530" s="107"/>
      <c r="C530" s="107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  <c r="AA530" s="107"/>
      <c r="AB530" s="107"/>
      <c r="AC530" s="107"/>
      <c r="AD530" s="107"/>
    </row>
    <row r="531">
      <c r="A531" s="107"/>
      <c r="B531" s="107"/>
      <c r="C531" s="107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  <c r="AA531" s="107"/>
      <c r="AB531" s="107"/>
      <c r="AC531" s="107"/>
      <c r="AD531" s="107"/>
    </row>
    <row r="532">
      <c r="A532" s="107"/>
      <c r="B532" s="107"/>
      <c r="C532" s="107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  <c r="AA532" s="107"/>
      <c r="AB532" s="107"/>
      <c r="AC532" s="107"/>
      <c r="AD532" s="107"/>
    </row>
    <row r="533">
      <c r="A533" s="107"/>
      <c r="B533" s="107"/>
      <c r="C533" s="107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  <c r="AA533" s="107"/>
      <c r="AB533" s="107"/>
      <c r="AC533" s="107"/>
      <c r="AD533" s="107"/>
    </row>
    <row r="534">
      <c r="A534" s="107"/>
      <c r="B534" s="107"/>
      <c r="C534" s="107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  <c r="AA534" s="107"/>
      <c r="AB534" s="107"/>
      <c r="AC534" s="107"/>
      <c r="AD534" s="107"/>
    </row>
    <row r="535">
      <c r="A535" s="107"/>
      <c r="B535" s="107"/>
      <c r="C535" s="107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  <c r="AA535" s="107"/>
      <c r="AB535" s="107"/>
      <c r="AC535" s="107"/>
      <c r="AD535" s="107"/>
    </row>
    <row r="536">
      <c r="A536" s="107"/>
      <c r="B536" s="107"/>
      <c r="C536" s="107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  <c r="AA536" s="107"/>
      <c r="AB536" s="107"/>
      <c r="AC536" s="107"/>
      <c r="AD536" s="107"/>
    </row>
    <row r="537">
      <c r="A537" s="107"/>
      <c r="B537" s="107"/>
      <c r="C537" s="107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  <c r="AA537" s="107"/>
      <c r="AB537" s="107"/>
      <c r="AC537" s="107"/>
      <c r="AD537" s="107"/>
    </row>
    <row r="538">
      <c r="A538" s="107"/>
      <c r="B538" s="107"/>
      <c r="C538" s="107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  <c r="AA538" s="107"/>
      <c r="AB538" s="107"/>
      <c r="AC538" s="107"/>
      <c r="AD538" s="107"/>
    </row>
    <row r="539">
      <c r="A539" s="107"/>
      <c r="B539" s="107"/>
      <c r="C539" s="107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  <c r="AA539" s="107"/>
      <c r="AB539" s="107"/>
      <c r="AC539" s="107"/>
      <c r="AD539" s="107"/>
    </row>
    <row r="540">
      <c r="A540" s="107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  <c r="AA540" s="107"/>
      <c r="AB540" s="107"/>
      <c r="AC540" s="107"/>
      <c r="AD540" s="107"/>
    </row>
    <row r="541">
      <c r="A541" s="107"/>
      <c r="B541" s="107"/>
      <c r="C541" s="107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  <c r="AA541" s="107"/>
      <c r="AB541" s="107"/>
      <c r="AC541" s="107"/>
      <c r="AD541" s="107"/>
    </row>
    <row r="542">
      <c r="A542" s="107"/>
      <c r="B542" s="107"/>
      <c r="C542" s="107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  <c r="AA542" s="107"/>
      <c r="AB542" s="107"/>
      <c r="AC542" s="107"/>
      <c r="AD542" s="107"/>
    </row>
    <row r="543">
      <c r="A543" s="107"/>
      <c r="B543" s="107"/>
      <c r="C543" s="107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  <c r="AA543" s="107"/>
      <c r="AB543" s="107"/>
      <c r="AC543" s="107"/>
      <c r="AD543" s="107"/>
    </row>
    <row r="544">
      <c r="A544" s="107"/>
      <c r="B544" s="107"/>
      <c r="C544" s="107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  <c r="AA544" s="107"/>
      <c r="AB544" s="107"/>
      <c r="AC544" s="107"/>
      <c r="AD544" s="107"/>
    </row>
    <row r="545">
      <c r="A545" s="107"/>
      <c r="B545" s="107"/>
      <c r="C545" s="107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  <c r="AA545" s="107"/>
      <c r="AB545" s="107"/>
      <c r="AC545" s="107"/>
      <c r="AD545" s="107"/>
    </row>
    <row r="546">
      <c r="A546" s="107"/>
      <c r="B546" s="107"/>
      <c r="C546" s="107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  <c r="AA546" s="107"/>
      <c r="AB546" s="107"/>
      <c r="AC546" s="107"/>
      <c r="AD546" s="107"/>
    </row>
    <row r="547">
      <c r="A547" s="107"/>
      <c r="B547" s="107"/>
      <c r="C547" s="107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  <c r="AA547" s="107"/>
      <c r="AB547" s="107"/>
      <c r="AC547" s="107"/>
      <c r="AD547" s="107"/>
    </row>
    <row r="548">
      <c r="A548" s="107"/>
      <c r="B548" s="107"/>
      <c r="C548" s="107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  <c r="AA548" s="107"/>
      <c r="AB548" s="107"/>
      <c r="AC548" s="107"/>
      <c r="AD548" s="107"/>
    </row>
    <row r="549">
      <c r="A549" s="107"/>
      <c r="B549" s="107"/>
      <c r="C549" s="107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  <c r="AA549" s="107"/>
      <c r="AB549" s="107"/>
      <c r="AC549" s="107"/>
      <c r="AD549" s="107"/>
    </row>
    <row r="550">
      <c r="A550" s="107"/>
      <c r="B550" s="107"/>
      <c r="C550" s="107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  <c r="AA550" s="107"/>
      <c r="AB550" s="107"/>
      <c r="AC550" s="107"/>
      <c r="AD550" s="107"/>
    </row>
    <row r="551">
      <c r="A551" s="107"/>
      <c r="B551" s="107"/>
      <c r="C551" s="107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  <c r="AA551" s="107"/>
      <c r="AB551" s="107"/>
      <c r="AC551" s="107"/>
      <c r="AD551" s="107"/>
    </row>
    <row r="552">
      <c r="A552" s="107"/>
      <c r="B552" s="107"/>
      <c r="C552" s="107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  <c r="AA552" s="107"/>
      <c r="AB552" s="107"/>
      <c r="AC552" s="107"/>
      <c r="AD552" s="107"/>
    </row>
    <row r="553">
      <c r="A553" s="107"/>
      <c r="B553" s="107"/>
      <c r="C553" s="107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  <c r="AA553" s="107"/>
      <c r="AB553" s="107"/>
      <c r="AC553" s="107"/>
      <c r="AD553" s="107"/>
    </row>
    <row r="554">
      <c r="A554" s="107"/>
      <c r="B554" s="107"/>
      <c r="C554" s="107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  <c r="AA554" s="107"/>
      <c r="AB554" s="107"/>
      <c r="AC554" s="107"/>
      <c r="AD554" s="107"/>
    </row>
    <row r="555">
      <c r="A555" s="107"/>
      <c r="B555" s="107"/>
      <c r="C555" s="107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  <c r="AA555" s="107"/>
      <c r="AB555" s="107"/>
      <c r="AC555" s="107"/>
      <c r="AD555" s="107"/>
    </row>
    <row r="556">
      <c r="A556" s="107"/>
      <c r="B556" s="107"/>
      <c r="C556" s="107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  <c r="AA556" s="107"/>
      <c r="AB556" s="107"/>
      <c r="AC556" s="107"/>
      <c r="AD556" s="107"/>
    </row>
    <row r="557">
      <c r="A557" s="107"/>
      <c r="B557" s="107"/>
      <c r="C557" s="107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  <c r="AA557" s="107"/>
      <c r="AB557" s="107"/>
      <c r="AC557" s="107"/>
      <c r="AD557" s="107"/>
    </row>
    <row r="558">
      <c r="A558" s="107"/>
      <c r="B558" s="107"/>
      <c r="C558" s="107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  <c r="AA558" s="107"/>
      <c r="AB558" s="107"/>
      <c r="AC558" s="107"/>
      <c r="AD558" s="107"/>
    </row>
    <row r="559">
      <c r="A559" s="107"/>
      <c r="B559" s="107"/>
      <c r="C559" s="107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  <c r="AA559" s="107"/>
      <c r="AB559" s="107"/>
      <c r="AC559" s="107"/>
      <c r="AD559" s="107"/>
    </row>
    <row r="560">
      <c r="A560" s="107"/>
      <c r="B560" s="107"/>
      <c r="C560" s="107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  <c r="AA560" s="107"/>
      <c r="AB560" s="107"/>
      <c r="AC560" s="107"/>
      <c r="AD560" s="107"/>
    </row>
    <row r="561">
      <c r="A561" s="107"/>
      <c r="B561" s="107"/>
      <c r="C561" s="107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  <c r="AA561" s="107"/>
      <c r="AB561" s="107"/>
      <c r="AC561" s="107"/>
      <c r="AD561" s="107"/>
    </row>
    <row r="562">
      <c r="A562" s="107"/>
      <c r="B562" s="107"/>
      <c r="C562" s="107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  <c r="AA562" s="107"/>
      <c r="AB562" s="107"/>
      <c r="AC562" s="107"/>
      <c r="AD562" s="107"/>
    </row>
    <row r="563">
      <c r="A563" s="107"/>
      <c r="B563" s="107"/>
      <c r="C563" s="107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  <c r="AA563" s="107"/>
      <c r="AB563" s="107"/>
      <c r="AC563" s="107"/>
      <c r="AD563" s="107"/>
    </row>
    <row r="564">
      <c r="A564" s="107"/>
      <c r="B564" s="107"/>
      <c r="C564" s="107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  <c r="AA564" s="107"/>
      <c r="AB564" s="107"/>
      <c r="AC564" s="107"/>
      <c r="AD564" s="107"/>
    </row>
    <row r="565">
      <c r="A565" s="107"/>
      <c r="B565" s="107"/>
      <c r="C565" s="107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  <c r="AA565" s="107"/>
      <c r="AB565" s="107"/>
      <c r="AC565" s="107"/>
      <c r="AD565" s="107"/>
    </row>
    <row r="566">
      <c r="A566" s="107"/>
      <c r="B566" s="107"/>
      <c r="C566" s="107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  <c r="AA566" s="107"/>
      <c r="AB566" s="107"/>
      <c r="AC566" s="107"/>
      <c r="AD566" s="107"/>
    </row>
    <row r="567">
      <c r="A567" s="107"/>
      <c r="B567" s="107"/>
      <c r="C567" s="107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  <c r="AA567" s="107"/>
      <c r="AB567" s="107"/>
      <c r="AC567" s="107"/>
      <c r="AD567" s="107"/>
    </row>
    <row r="568">
      <c r="A568" s="107"/>
      <c r="B568" s="107"/>
      <c r="C568" s="107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  <c r="AA568" s="107"/>
      <c r="AB568" s="107"/>
      <c r="AC568" s="107"/>
      <c r="AD568" s="107"/>
    </row>
    <row r="569">
      <c r="A569" s="107"/>
      <c r="B569" s="107"/>
      <c r="C569" s="107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  <c r="AA569" s="107"/>
      <c r="AB569" s="107"/>
      <c r="AC569" s="107"/>
      <c r="AD569" s="107"/>
    </row>
    <row r="570">
      <c r="A570" s="107"/>
      <c r="B570" s="107"/>
      <c r="C570" s="107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  <c r="AA570" s="107"/>
      <c r="AB570" s="107"/>
      <c r="AC570" s="107"/>
      <c r="AD570" s="107"/>
    </row>
    <row r="571">
      <c r="A571" s="107"/>
      <c r="B571" s="107"/>
      <c r="C571" s="107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  <c r="AA571" s="107"/>
      <c r="AB571" s="107"/>
      <c r="AC571" s="107"/>
      <c r="AD571" s="107"/>
    </row>
    <row r="572">
      <c r="A572" s="107"/>
      <c r="B572" s="107"/>
      <c r="C572" s="107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  <c r="AA572" s="107"/>
      <c r="AB572" s="107"/>
      <c r="AC572" s="107"/>
      <c r="AD572" s="107"/>
    </row>
    <row r="573">
      <c r="A573" s="107"/>
      <c r="B573" s="107"/>
      <c r="C573" s="107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  <c r="AA573" s="107"/>
      <c r="AB573" s="107"/>
      <c r="AC573" s="107"/>
      <c r="AD573" s="107"/>
    </row>
    <row r="574">
      <c r="A574" s="107"/>
      <c r="B574" s="107"/>
      <c r="C574" s="107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  <c r="AA574" s="107"/>
      <c r="AB574" s="107"/>
      <c r="AC574" s="107"/>
      <c r="AD574" s="107"/>
    </row>
    <row r="575">
      <c r="A575" s="107"/>
      <c r="B575" s="107"/>
      <c r="C575" s="107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  <c r="AA575" s="107"/>
      <c r="AB575" s="107"/>
      <c r="AC575" s="107"/>
      <c r="AD575" s="107"/>
    </row>
    <row r="576">
      <c r="A576" s="107"/>
      <c r="B576" s="107"/>
      <c r="C576" s="107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  <c r="AA576" s="107"/>
      <c r="AB576" s="107"/>
      <c r="AC576" s="107"/>
      <c r="AD576" s="107"/>
    </row>
    <row r="577">
      <c r="A577" s="107"/>
      <c r="B577" s="107"/>
      <c r="C577" s="107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  <c r="AA577" s="107"/>
      <c r="AB577" s="107"/>
      <c r="AC577" s="107"/>
      <c r="AD577" s="107"/>
    </row>
    <row r="578">
      <c r="A578" s="107"/>
      <c r="B578" s="107"/>
      <c r="C578" s="107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  <c r="AA578" s="107"/>
      <c r="AB578" s="107"/>
      <c r="AC578" s="107"/>
      <c r="AD578" s="107"/>
    </row>
    <row r="579">
      <c r="A579" s="107"/>
      <c r="B579" s="107"/>
      <c r="C579" s="107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  <c r="AA579" s="107"/>
      <c r="AB579" s="107"/>
      <c r="AC579" s="107"/>
      <c r="AD579" s="107"/>
    </row>
    <row r="580">
      <c r="A580" s="107"/>
      <c r="B580" s="107"/>
      <c r="C580" s="107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  <c r="AA580" s="107"/>
      <c r="AB580" s="107"/>
      <c r="AC580" s="107"/>
      <c r="AD580" s="107"/>
    </row>
    <row r="581">
      <c r="A581" s="107"/>
      <c r="B581" s="107"/>
      <c r="C581" s="107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  <c r="AA581" s="107"/>
      <c r="AB581" s="107"/>
      <c r="AC581" s="107"/>
      <c r="AD581" s="107"/>
    </row>
    <row r="582">
      <c r="A582" s="107"/>
      <c r="B582" s="107"/>
      <c r="C582" s="107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  <c r="AA582" s="107"/>
      <c r="AB582" s="107"/>
      <c r="AC582" s="107"/>
      <c r="AD582" s="107"/>
    </row>
    <row r="583">
      <c r="A583" s="107"/>
      <c r="B583" s="107"/>
      <c r="C583" s="107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  <c r="AA583" s="107"/>
      <c r="AB583" s="107"/>
      <c r="AC583" s="107"/>
      <c r="AD583" s="107"/>
    </row>
    <row r="584">
      <c r="A584" s="107"/>
      <c r="B584" s="107"/>
      <c r="C584" s="107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  <c r="AA584" s="107"/>
      <c r="AB584" s="107"/>
      <c r="AC584" s="107"/>
      <c r="AD584" s="107"/>
    </row>
    <row r="585">
      <c r="A585" s="107"/>
      <c r="B585" s="107"/>
      <c r="C585" s="107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  <c r="AA585" s="107"/>
      <c r="AB585" s="107"/>
      <c r="AC585" s="107"/>
      <c r="AD585" s="107"/>
    </row>
    <row r="586">
      <c r="A586" s="107"/>
      <c r="B586" s="107"/>
      <c r="C586" s="107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  <c r="AA586" s="107"/>
      <c r="AB586" s="107"/>
      <c r="AC586" s="107"/>
      <c r="AD586" s="107"/>
    </row>
    <row r="587">
      <c r="A587" s="107"/>
      <c r="B587" s="107"/>
      <c r="C587" s="107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  <c r="AA587" s="107"/>
      <c r="AB587" s="107"/>
      <c r="AC587" s="107"/>
      <c r="AD587" s="107"/>
    </row>
    <row r="588">
      <c r="A588" s="107"/>
      <c r="B588" s="107"/>
      <c r="C588" s="107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  <c r="AA588" s="107"/>
      <c r="AB588" s="107"/>
      <c r="AC588" s="107"/>
      <c r="AD588" s="107"/>
    </row>
    <row r="589">
      <c r="A589" s="107"/>
      <c r="B589" s="107"/>
      <c r="C589" s="107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  <c r="AA589" s="107"/>
      <c r="AB589" s="107"/>
      <c r="AC589" s="107"/>
      <c r="AD589" s="107"/>
    </row>
    <row r="590">
      <c r="A590" s="107"/>
      <c r="B590" s="107"/>
      <c r="C590" s="107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  <c r="AA590" s="107"/>
      <c r="AB590" s="107"/>
      <c r="AC590" s="107"/>
      <c r="AD590" s="107"/>
    </row>
    <row r="591">
      <c r="A591" s="107"/>
      <c r="B591" s="107"/>
      <c r="C591" s="107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  <c r="AA591" s="107"/>
      <c r="AB591" s="107"/>
      <c r="AC591" s="107"/>
      <c r="AD591" s="107"/>
    </row>
    <row r="592">
      <c r="A592" s="107"/>
      <c r="B592" s="107"/>
      <c r="C592" s="107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  <c r="AA592" s="107"/>
      <c r="AB592" s="107"/>
      <c r="AC592" s="107"/>
      <c r="AD592" s="107"/>
    </row>
    <row r="593">
      <c r="A593" s="107"/>
      <c r="B593" s="107"/>
      <c r="C593" s="107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  <c r="AA593" s="107"/>
      <c r="AB593" s="107"/>
      <c r="AC593" s="107"/>
      <c r="AD593" s="107"/>
    </row>
    <row r="594">
      <c r="A594" s="107"/>
      <c r="B594" s="107"/>
      <c r="C594" s="107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  <c r="AA594" s="107"/>
      <c r="AB594" s="107"/>
      <c r="AC594" s="107"/>
      <c r="AD594" s="107"/>
    </row>
    <row r="595">
      <c r="A595" s="107"/>
      <c r="B595" s="107"/>
      <c r="C595" s="107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  <c r="AA595" s="107"/>
      <c r="AB595" s="107"/>
      <c r="AC595" s="107"/>
      <c r="AD595" s="107"/>
    </row>
    <row r="596">
      <c r="A596" s="107"/>
      <c r="B596" s="107"/>
      <c r="C596" s="107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  <c r="AA596" s="107"/>
      <c r="AB596" s="107"/>
      <c r="AC596" s="107"/>
      <c r="AD596" s="107"/>
    </row>
    <row r="597">
      <c r="A597" s="107"/>
      <c r="B597" s="107"/>
      <c r="C597" s="107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  <c r="AA597" s="107"/>
      <c r="AB597" s="107"/>
      <c r="AC597" s="107"/>
      <c r="AD597" s="107"/>
    </row>
    <row r="598">
      <c r="A598" s="107"/>
      <c r="B598" s="107"/>
      <c r="C598" s="107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  <c r="AA598" s="107"/>
      <c r="AB598" s="107"/>
      <c r="AC598" s="107"/>
      <c r="AD598" s="107"/>
    </row>
    <row r="599">
      <c r="A599" s="107"/>
      <c r="B599" s="107"/>
      <c r="C599" s="107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  <c r="AA599" s="107"/>
      <c r="AB599" s="107"/>
      <c r="AC599" s="107"/>
      <c r="AD599" s="107"/>
    </row>
    <row r="600">
      <c r="A600" s="107"/>
      <c r="B600" s="107"/>
      <c r="C600" s="107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  <c r="AA600" s="107"/>
      <c r="AB600" s="107"/>
      <c r="AC600" s="107"/>
      <c r="AD600" s="107"/>
    </row>
    <row r="601">
      <c r="A601" s="107"/>
      <c r="B601" s="107"/>
      <c r="C601" s="107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  <c r="AA601" s="107"/>
      <c r="AB601" s="107"/>
      <c r="AC601" s="107"/>
      <c r="AD601" s="107"/>
    </row>
    <row r="602">
      <c r="A602" s="107"/>
      <c r="B602" s="107"/>
      <c r="C602" s="107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  <c r="AA602" s="107"/>
      <c r="AB602" s="107"/>
      <c r="AC602" s="107"/>
      <c r="AD602" s="107"/>
    </row>
    <row r="603">
      <c r="A603" s="107"/>
      <c r="B603" s="107"/>
      <c r="C603" s="107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  <c r="AA603" s="107"/>
      <c r="AB603" s="107"/>
      <c r="AC603" s="107"/>
      <c r="AD603" s="107"/>
    </row>
    <row r="604">
      <c r="A604" s="107"/>
      <c r="B604" s="107"/>
      <c r="C604" s="107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  <c r="AA604" s="107"/>
      <c r="AB604" s="107"/>
      <c r="AC604" s="107"/>
      <c r="AD604" s="107"/>
    </row>
    <row r="605">
      <c r="A605" s="107"/>
      <c r="B605" s="107"/>
      <c r="C605" s="107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  <c r="AA605" s="107"/>
      <c r="AB605" s="107"/>
      <c r="AC605" s="107"/>
      <c r="AD605" s="107"/>
    </row>
    <row r="606">
      <c r="A606" s="107"/>
      <c r="B606" s="107"/>
      <c r="C606" s="107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  <c r="AA606" s="107"/>
      <c r="AB606" s="107"/>
      <c r="AC606" s="107"/>
      <c r="AD606" s="107"/>
    </row>
    <row r="607">
      <c r="A607" s="107"/>
      <c r="B607" s="107"/>
      <c r="C607" s="107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  <c r="AA607" s="107"/>
      <c r="AB607" s="107"/>
      <c r="AC607" s="107"/>
      <c r="AD607" s="107"/>
    </row>
    <row r="608">
      <c r="A608" s="107"/>
      <c r="B608" s="107"/>
      <c r="C608" s="107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  <c r="AA608" s="107"/>
      <c r="AB608" s="107"/>
      <c r="AC608" s="107"/>
      <c r="AD608" s="107"/>
    </row>
    <row r="609">
      <c r="A609" s="107"/>
      <c r="B609" s="107"/>
      <c r="C609" s="107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  <c r="AA609" s="107"/>
      <c r="AB609" s="107"/>
      <c r="AC609" s="107"/>
      <c r="AD609" s="107"/>
    </row>
    <row r="610">
      <c r="A610" s="107"/>
      <c r="B610" s="107"/>
      <c r="C610" s="107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  <c r="AA610" s="107"/>
      <c r="AB610" s="107"/>
      <c r="AC610" s="107"/>
      <c r="AD610" s="107"/>
    </row>
    <row r="611">
      <c r="A611" s="107"/>
      <c r="B611" s="107"/>
      <c r="C611" s="107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  <c r="AA611" s="107"/>
      <c r="AB611" s="107"/>
      <c r="AC611" s="107"/>
      <c r="AD611" s="107"/>
    </row>
    <row r="612">
      <c r="A612" s="107"/>
      <c r="B612" s="107"/>
      <c r="C612" s="107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  <c r="AA612" s="107"/>
      <c r="AB612" s="107"/>
      <c r="AC612" s="107"/>
      <c r="AD612" s="107"/>
    </row>
    <row r="613">
      <c r="A613" s="107"/>
      <c r="B613" s="107"/>
      <c r="C613" s="107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  <c r="AA613" s="107"/>
      <c r="AB613" s="107"/>
      <c r="AC613" s="107"/>
      <c r="AD613" s="107"/>
    </row>
    <row r="614">
      <c r="A614" s="107"/>
      <c r="B614" s="107"/>
      <c r="C614" s="107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  <c r="AA614" s="107"/>
      <c r="AB614" s="107"/>
      <c r="AC614" s="107"/>
      <c r="AD614" s="107"/>
    </row>
    <row r="615">
      <c r="A615" s="107"/>
      <c r="B615" s="107"/>
      <c r="C615" s="107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  <c r="AA615" s="107"/>
      <c r="AB615" s="107"/>
      <c r="AC615" s="107"/>
      <c r="AD615" s="107"/>
    </row>
    <row r="616">
      <c r="A616" s="107"/>
      <c r="B616" s="107"/>
      <c r="C616" s="107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  <c r="AA616" s="107"/>
      <c r="AB616" s="107"/>
      <c r="AC616" s="107"/>
      <c r="AD616" s="107"/>
    </row>
    <row r="617">
      <c r="A617" s="107"/>
      <c r="B617" s="107"/>
      <c r="C617" s="107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  <c r="AA617" s="107"/>
      <c r="AB617" s="107"/>
      <c r="AC617" s="107"/>
      <c r="AD617" s="107"/>
    </row>
    <row r="618">
      <c r="A618" s="107"/>
      <c r="B618" s="107"/>
      <c r="C618" s="107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  <c r="AA618" s="107"/>
      <c r="AB618" s="107"/>
      <c r="AC618" s="107"/>
      <c r="AD618" s="107"/>
    </row>
    <row r="619">
      <c r="A619" s="107"/>
      <c r="B619" s="107"/>
      <c r="C619" s="107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  <c r="AA619" s="107"/>
      <c r="AB619" s="107"/>
      <c r="AC619" s="107"/>
      <c r="AD619" s="107"/>
    </row>
    <row r="620">
      <c r="A620" s="107"/>
      <c r="B620" s="107"/>
      <c r="C620" s="107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  <c r="AA620" s="107"/>
      <c r="AB620" s="107"/>
      <c r="AC620" s="107"/>
      <c r="AD620" s="107"/>
    </row>
    <row r="621">
      <c r="A621" s="107"/>
      <c r="B621" s="107"/>
      <c r="C621" s="107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  <c r="AA621" s="107"/>
      <c r="AB621" s="107"/>
      <c r="AC621" s="107"/>
      <c r="AD621" s="107"/>
    </row>
    <row r="622">
      <c r="A622" s="107"/>
      <c r="B622" s="107"/>
      <c r="C622" s="107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  <c r="AA622" s="107"/>
      <c r="AB622" s="107"/>
      <c r="AC622" s="107"/>
      <c r="AD622" s="107"/>
    </row>
    <row r="623">
      <c r="A623" s="107"/>
      <c r="B623" s="107"/>
      <c r="C623" s="107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  <c r="AA623" s="107"/>
      <c r="AB623" s="107"/>
      <c r="AC623" s="107"/>
      <c r="AD623" s="107"/>
    </row>
    <row r="624">
      <c r="A624" s="107"/>
      <c r="B624" s="107"/>
      <c r="C624" s="107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  <c r="AA624" s="107"/>
      <c r="AB624" s="107"/>
      <c r="AC624" s="107"/>
      <c r="AD624" s="107"/>
    </row>
    <row r="625">
      <c r="A625" s="107"/>
      <c r="B625" s="107"/>
      <c r="C625" s="107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  <c r="AA625" s="107"/>
      <c r="AB625" s="107"/>
      <c r="AC625" s="107"/>
      <c r="AD625" s="107"/>
    </row>
    <row r="626">
      <c r="A626" s="107"/>
      <c r="B626" s="107"/>
      <c r="C626" s="107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  <c r="AA626" s="107"/>
      <c r="AB626" s="107"/>
      <c r="AC626" s="107"/>
      <c r="AD626" s="107"/>
    </row>
    <row r="627">
      <c r="A627" s="107"/>
      <c r="B627" s="107"/>
      <c r="C627" s="107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  <c r="AA627" s="107"/>
      <c r="AB627" s="107"/>
      <c r="AC627" s="107"/>
      <c r="AD627" s="107"/>
    </row>
    <row r="628">
      <c r="A628" s="107"/>
      <c r="B628" s="107"/>
      <c r="C628" s="107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  <c r="AA628" s="107"/>
      <c r="AB628" s="107"/>
      <c r="AC628" s="107"/>
      <c r="AD628" s="107"/>
    </row>
    <row r="629">
      <c r="A629" s="107"/>
      <c r="B629" s="107"/>
      <c r="C629" s="107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  <c r="AA629" s="107"/>
      <c r="AB629" s="107"/>
      <c r="AC629" s="107"/>
      <c r="AD629" s="107"/>
    </row>
    <row r="630">
      <c r="A630" s="107"/>
      <c r="B630" s="107"/>
      <c r="C630" s="107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  <c r="AA630" s="107"/>
      <c r="AB630" s="107"/>
      <c r="AC630" s="107"/>
      <c r="AD630" s="107"/>
    </row>
    <row r="631">
      <c r="A631" s="107"/>
      <c r="B631" s="107"/>
      <c r="C631" s="107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  <c r="AA631" s="107"/>
      <c r="AB631" s="107"/>
      <c r="AC631" s="107"/>
      <c r="AD631" s="107"/>
    </row>
    <row r="632">
      <c r="A632" s="107"/>
      <c r="B632" s="107"/>
      <c r="C632" s="107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  <c r="AA632" s="107"/>
      <c r="AB632" s="107"/>
      <c r="AC632" s="107"/>
      <c r="AD632" s="107"/>
    </row>
    <row r="633">
      <c r="A633" s="107"/>
      <c r="B633" s="107"/>
      <c r="C633" s="107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  <c r="AA633" s="107"/>
      <c r="AB633" s="107"/>
      <c r="AC633" s="107"/>
      <c r="AD633" s="107"/>
    </row>
    <row r="634">
      <c r="A634" s="107"/>
      <c r="B634" s="107"/>
      <c r="C634" s="107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  <c r="AA634" s="107"/>
      <c r="AB634" s="107"/>
      <c r="AC634" s="107"/>
      <c r="AD634" s="107"/>
    </row>
    <row r="635">
      <c r="A635" s="107"/>
      <c r="B635" s="107"/>
      <c r="C635" s="107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  <c r="AA635" s="107"/>
      <c r="AB635" s="107"/>
      <c r="AC635" s="107"/>
      <c r="AD635" s="107"/>
    </row>
    <row r="636">
      <c r="A636" s="107"/>
      <c r="B636" s="107"/>
      <c r="C636" s="107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  <c r="AA636" s="107"/>
      <c r="AB636" s="107"/>
      <c r="AC636" s="107"/>
      <c r="AD636" s="107"/>
    </row>
    <row r="637">
      <c r="A637" s="107"/>
      <c r="B637" s="107"/>
      <c r="C637" s="107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  <c r="AA637" s="107"/>
      <c r="AB637" s="107"/>
      <c r="AC637" s="107"/>
      <c r="AD637" s="107"/>
    </row>
    <row r="638">
      <c r="A638" s="107"/>
      <c r="B638" s="107"/>
      <c r="C638" s="107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  <c r="AA638" s="107"/>
      <c r="AB638" s="107"/>
      <c r="AC638" s="107"/>
      <c r="AD638" s="107"/>
    </row>
    <row r="639">
      <c r="A639" s="107"/>
      <c r="B639" s="107"/>
      <c r="C639" s="107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  <c r="AA639" s="107"/>
      <c r="AB639" s="107"/>
      <c r="AC639" s="107"/>
      <c r="AD639" s="107"/>
    </row>
    <row r="640">
      <c r="A640" s="107"/>
      <c r="B640" s="107"/>
      <c r="C640" s="107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  <c r="AA640" s="107"/>
      <c r="AB640" s="107"/>
      <c r="AC640" s="107"/>
      <c r="AD640" s="107"/>
    </row>
    <row r="641">
      <c r="A641" s="107"/>
      <c r="B641" s="107"/>
      <c r="C641" s="107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  <c r="AA641" s="107"/>
      <c r="AB641" s="107"/>
      <c r="AC641" s="107"/>
      <c r="AD641" s="107"/>
    </row>
    <row r="642">
      <c r="A642" s="107"/>
      <c r="B642" s="107"/>
      <c r="C642" s="107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  <c r="AA642" s="107"/>
      <c r="AB642" s="107"/>
      <c r="AC642" s="107"/>
      <c r="AD642" s="107"/>
    </row>
    <row r="643">
      <c r="A643" s="107"/>
      <c r="B643" s="107"/>
      <c r="C643" s="107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  <c r="AA643" s="107"/>
      <c r="AB643" s="107"/>
      <c r="AC643" s="107"/>
      <c r="AD643" s="107"/>
    </row>
    <row r="644">
      <c r="A644" s="107"/>
      <c r="B644" s="107"/>
      <c r="C644" s="107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  <c r="AA644" s="107"/>
      <c r="AB644" s="107"/>
      <c r="AC644" s="107"/>
      <c r="AD644" s="107"/>
    </row>
    <row r="645">
      <c r="A645" s="107"/>
      <c r="B645" s="107"/>
      <c r="C645" s="107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  <c r="AA645" s="107"/>
      <c r="AB645" s="107"/>
      <c r="AC645" s="107"/>
      <c r="AD645" s="107"/>
    </row>
    <row r="646">
      <c r="A646" s="107"/>
      <c r="B646" s="107"/>
      <c r="C646" s="107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  <c r="AA646" s="107"/>
      <c r="AB646" s="107"/>
      <c r="AC646" s="107"/>
      <c r="AD646" s="107"/>
    </row>
    <row r="647">
      <c r="A647" s="107"/>
      <c r="B647" s="107"/>
      <c r="C647" s="107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  <c r="AA647" s="107"/>
      <c r="AB647" s="107"/>
      <c r="AC647" s="107"/>
      <c r="AD647" s="107"/>
    </row>
    <row r="648">
      <c r="A648" s="107"/>
      <c r="B648" s="107"/>
      <c r="C648" s="107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  <c r="AA648" s="107"/>
      <c r="AB648" s="107"/>
      <c r="AC648" s="107"/>
      <c r="AD648" s="107"/>
    </row>
    <row r="649">
      <c r="A649" s="107"/>
      <c r="B649" s="107"/>
      <c r="C649" s="107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  <c r="AA649" s="107"/>
      <c r="AB649" s="107"/>
      <c r="AC649" s="107"/>
      <c r="AD649" s="107"/>
    </row>
    <row r="650">
      <c r="A650" s="107"/>
      <c r="B650" s="107"/>
      <c r="C650" s="107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  <c r="AA650" s="107"/>
      <c r="AB650" s="107"/>
      <c r="AC650" s="107"/>
      <c r="AD650" s="107"/>
    </row>
    <row r="651">
      <c r="A651" s="107"/>
      <c r="B651" s="107"/>
      <c r="C651" s="107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  <c r="AA651" s="107"/>
      <c r="AB651" s="107"/>
      <c r="AC651" s="107"/>
      <c r="AD651" s="107"/>
    </row>
    <row r="652">
      <c r="A652" s="107"/>
      <c r="B652" s="107"/>
      <c r="C652" s="107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  <c r="AA652" s="107"/>
      <c r="AB652" s="107"/>
      <c r="AC652" s="107"/>
      <c r="AD652" s="107"/>
    </row>
    <row r="653">
      <c r="A653" s="107"/>
      <c r="B653" s="107"/>
      <c r="C653" s="107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  <c r="AA653" s="107"/>
      <c r="AB653" s="107"/>
      <c r="AC653" s="107"/>
      <c r="AD653" s="107"/>
    </row>
    <row r="654">
      <c r="A654" s="107"/>
      <c r="B654" s="107"/>
      <c r="C654" s="107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  <c r="AA654" s="107"/>
      <c r="AB654" s="107"/>
      <c r="AC654" s="107"/>
      <c r="AD654" s="107"/>
    </row>
    <row r="655">
      <c r="A655" s="107"/>
      <c r="B655" s="107"/>
      <c r="C655" s="107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  <c r="AA655" s="107"/>
      <c r="AB655" s="107"/>
      <c r="AC655" s="107"/>
      <c r="AD655" s="107"/>
    </row>
    <row r="656">
      <c r="A656" s="107"/>
      <c r="B656" s="107"/>
      <c r="C656" s="107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  <c r="AA656" s="107"/>
      <c r="AB656" s="107"/>
      <c r="AC656" s="107"/>
      <c r="AD656" s="107"/>
    </row>
    <row r="657">
      <c r="A657" s="107"/>
      <c r="B657" s="107"/>
      <c r="C657" s="107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  <c r="AA657" s="107"/>
      <c r="AB657" s="107"/>
      <c r="AC657" s="107"/>
      <c r="AD657" s="107"/>
    </row>
    <row r="658">
      <c r="A658" s="107"/>
      <c r="B658" s="107"/>
      <c r="C658" s="107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  <c r="AA658" s="107"/>
      <c r="AB658" s="107"/>
      <c r="AC658" s="107"/>
      <c r="AD658" s="107"/>
    </row>
    <row r="659">
      <c r="A659" s="107"/>
      <c r="B659" s="107"/>
      <c r="C659" s="107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  <c r="AA659" s="107"/>
      <c r="AB659" s="107"/>
      <c r="AC659" s="107"/>
      <c r="AD659" s="107"/>
    </row>
    <row r="660">
      <c r="A660" s="107"/>
      <c r="B660" s="107"/>
      <c r="C660" s="107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  <c r="AA660" s="107"/>
      <c r="AB660" s="107"/>
      <c r="AC660" s="107"/>
      <c r="AD660" s="107"/>
    </row>
    <row r="661">
      <c r="A661" s="107"/>
      <c r="B661" s="107"/>
      <c r="C661" s="107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  <c r="AA661" s="107"/>
      <c r="AB661" s="107"/>
      <c r="AC661" s="107"/>
      <c r="AD661" s="107"/>
    </row>
    <row r="662">
      <c r="A662" s="107"/>
      <c r="B662" s="107"/>
      <c r="C662" s="107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  <c r="AA662" s="107"/>
      <c r="AB662" s="107"/>
      <c r="AC662" s="107"/>
      <c r="AD662" s="107"/>
    </row>
    <row r="663">
      <c r="A663" s="107"/>
      <c r="B663" s="107"/>
      <c r="C663" s="107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  <c r="AA663" s="107"/>
      <c r="AB663" s="107"/>
      <c r="AC663" s="107"/>
      <c r="AD663" s="107"/>
    </row>
    <row r="664">
      <c r="A664" s="107"/>
      <c r="B664" s="107"/>
      <c r="C664" s="107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  <c r="AA664" s="107"/>
      <c r="AB664" s="107"/>
      <c r="AC664" s="107"/>
      <c r="AD664" s="107"/>
    </row>
    <row r="665">
      <c r="A665" s="107"/>
      <c r="B665" s="107"/>
      <c r="C665" s="107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  <c r="AA665" s="107"/>
      <c r="AB665" s="107"/>
      <c r="AC665" s="107"/>
      <c r="AD665" s="107"/>
    </row>
    <row r="666">
      <c r="A666" s="107"/>
      <c r="B666" s="107"/>
      <c r="C666" s="107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  <c r="AA666" s="107"/>
      <c r="AB666" s="107"/>
      <c r="AC666" s="107"/>
      <c r="AD666" s="107"/>
    </row>
    <row r="667">
      <c r="A667" s="107"/>
      <c r="B667" s="107"/>
      <c r="C667" s="107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  <c r="AA667" s="107"/>
      <c r="AB667" s="107"/>
      <c r="AC667" s="107"/>
      <c r="AD667" s="107"/>
    </row>
    <row r="668">
      <c r="A668" s="107"/>
      <c r="B668" s="107"/>
      <c r="C668" s="107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  <c r="AA668" s="107"/>
      <c r="AB668" s="107"/>
      <c r="AC668" s="107"/>
      <c r="AD668" s="107"/>
    </row>
    <row r="669">
      <c r="A669" s="107"/>
      <c r="B669" s="107"/>
      <c r="C669" s="107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  <c r="AA669" s="107"/>
      <c r="AB669" s="107"/>
      <c r="AC669" s="107"/>
      <c r="AD669" s="107"/>
    </row>
    <row r="670">
      <c r="A670" s="107"/>
      <c r="B670" s="107"/>
      <c r="C670" s="107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  <c r="AA670" s="107"/>
      <c r="AB670" s="107"/>
      <c r="AC670" s="107"/>
      <c r="AD670" s="107"/>
    </row>
    <row r="671">
      <c r="A671" s="107"/>
      <c r="B671" s="107"/>
      <c r="C671" s="107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  <c r="AA671" s="107"/>
      <c r="AB671" s="107"/>
      <c r="AC671" s="107"/>
      <c r="AD671" s="107"/>
    </row>
    <row r="672">
      <c r="A672" s="107"/>
      <c r="B672" s="107"/>
      <c r="C672" s="107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  <c r="AA672" s="107"/>
      <c r="AB672" s="107"/>
      <c r="AC672" s="107"/>
      <c r="AD672" s="107"/>
    </row>
    <row r="673">
      <c r="A673" s="107"/>
      <c r="B673" s="107"/>
      <c r="C673" s="107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  <c r="AA673" s="107"/>
      <c r="AB673" s="107"/>
      <c r="AC673" s="107"/>
      <c r="AD673" s="107"/>
    </row>
    <row r="674">
      <c r="A674" s="107"/>
      <c r="B674" s="107"/>
      <c r="C674" s="107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  <c r="AA674" s="107"/>
      <c r="AB674" s="107"/>
      <c r="AC674" s="107"/>
      <c r="AD674" s="107"/>
    </row>
    <row r="675">
      <c r="A675" s="107"/>
      <c r="B675" s="107"/>
      <c r="C675" s="107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  <c r="AA675" s="107"/>
      <c r="AB675" s="107"/>
      <c r="AC675" s="107"/>
      <c r="AD675" s="107"/>
    </row>
    <row r="676">
      <c r="A676" s="107"/>
      <c r="B676" s="107"/>
      <c r="C676" s="107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  <c r="AA676" s="107"/>
      <c r="AB676" s="107"/>
      <c r="AC676" s="107"/>
      <c r="AD676" s="107"/>
    </row>
    <row r="677">
      <c r="A677" s="107"/>
      <c r="B677" s="107"/>
      <c r="C677" s="107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  <c r="AA677" s="107"/>
      <c r="AB677" s="107"/>
      <c r="AC677" s="107"/>
      <c r="AD677" s="107"/>
    </row>
    <row r="678">
      <c r="A678" s="107"/>
      <c r="B678" s="107"/>
      <c r="C678" s="107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  <c r="AA678" s="107"/>
      <c r="AB678" s="107"/>
      <c r="AC678" s="107"/>
      <c r="AD678" s="107"/>
    </row>
    <row r="679">
      <c r="A679" s="107"/>
      <c r="B679" s="107"/>
      <c r="C679" s="107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  <c r="AA679" s="107"/>
      <c r="AB679" s="107"/>
      <c r="AC679" s="107"/>
      <c r="AD679" s="107"/>
    </row>
    <row r="680">
      <c r="A680" s="107"/>
      <c r="B680" s="107"/>
      <c r="C680" s="107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  <c r="AA680" s="107"/>
      <c r="AB680" s="107"/>
      <c r="AC680" s="107"/>
      <c r="AD680" s="107"/>
    </row>
    <row r="681">
      <c r="A681" s="107"/>
      <c r="B681" s="107"/>
      <c r="C681" s="107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  <c r="AA681" s="107"/>
      <c r="AB681" s="107"/>
      <c r="AC681" s="107"/>
      <c r="AD681" s="107"/>
    </row>
    <row r="682">
      <c r="A682" s="107"/>
      <c r="B682" s="107"/>
      <c r="C682" s="107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  <c r="AA682" s="107"/>
      <c r="AB682" s="107"/>
      <c r="AC682" s="107"/>
      <c r="AD682" s="107"/>
    </row>
    <row r="683">
      <c r="A683" s="107"/>
      <c r="B683" s="107"/>
      <c r="C683" s="107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  <c r="AA683" s="107"/>
      <c r="AB683" s="107"/>
      <c r="AC683" s="107"/>
      <c r="AD683" s="107"/>
    </row>
    <row r="684">
      <c r="A684" s="107"/>
      <c r="B684" s="107"/>
      <c r="C684" s="107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  <c r="AA684" s="107"/>
      <c r="AB684" s="107"/>
      <c r="AC684" s="107"/>
      <c r="AD684" s="107"/>
    </row>
    <row r="685">
      <c r="A685" s="107"/>
      <c r="B685" s="107"/>
      <c r="C685" s="107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  <c r="AA685" s="107"/>
      <c r="AB685" s="107"/>
      <c r="AC685" s="107"/>
      <c r="AD685" s="107"/>
    </row>
    <row r="686">
      <c r="A686" s="107"/>
      <c r="B686" s="107"/>
      <c r="C686" s="107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  <c r="AA686" s="107"/>
      <c r="AB686" s="107"/>
      <c r="AC686" s="107"/>
      <c r="AD686" s="107"/>
    </row>
    <row r="687">
      <c r="A687" s="107"/>
      <c r="B687" s="107"/>
      <c r="C687" s="107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  <c r="AA687" s="107"/>
      <c r="AB687" s="107"/>
      <c r="AC687" s="107"/>
      <c r="AD687" s="107"/>
    </row>
    <row r="688">
      <c r="A688" s="107"/>
      <c r="B688" s="107"/>
      <c r="C688" s="107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  <c r="AA688" s="107"/>
      <c r="AB688" s="107"/>
      <c r="AC688" s="107"/>
      <c r="AD688" s="107"/>
    </row>
    <row r="689">
      <c r="A689" s="107"/>
      <c r="B689" s="107"/>
      <c r="C689" s="107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  <c r="AA689" s="107"/>
      <c r="AB689" s="107"/>
      <c r="AC689" s="107"/>
      <c r="AD689" s="107"/>
    </row>
    <row r="690">
      <c r="A690" s="107"/>
      <c r="B690" s="107"/>
      <c r="C690" s="107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  <c r="AA690" s="107"/>
      <c r="AB690" s="107"/>
      <c r="AC690" s="107"/>
      <c r="AD690" s="107"/>
    </row>
    <row r="691">
      <c r="A691" s="107"/>
      <c r="B691" s="107"/>
      <c r="C691" s="107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  <c r="AA691" s="107"/>
      <c r="AB691" s="107"/>
      <c r="AC691" s="107"/>
      <c r="AD691" s="107"/>
    </row>
    <row r="692">
      <c r="A692" s="107"/>
      <c r="B692" s="107"/>
      <c r="C692" s="107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  <c r="AA692" s="107"/>
      <c r="AB692" s="107"/>
      <c r="AC692" s="107"/>
      <c r="AD692" s="107"/>
    </row>
    <row r="693">
      <c r="A693" s="107"/>
      <c r="B693" s="107"/>
      <c r="C693" s="107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  <c r="AA693" s="107"/>
      <c r="AB693" s="107"/>
      <c r="AC693" s="107"/>
      <c r="AD693" s="107"/>
    </row>
    <row r="694">
      <c r="A694" s="107"/>
      <c r="B694" s="107"/>
      <c r="C694" s="107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  <c r="AA694" s="107"/>
      <c r="AB694" s="107"/>
      <c r="AC694" s="107"/>
      <c r="AD694" s="107"/>
    </row>
    <row r="695">
      <c r="A695" s="107"/>
      <c r="B695" s="107"/>
      <c r="C695" s="107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  <c r="AA695" s="107"/>
      <c r="AB695" s="107"/>
      <c r="AC695" s="107"/>
      <c r="AD695" s="107"/>
    </row>
    <row r="696">
      <c r="A696" s="107"/>
      <c r="B696" s="107"/>
      <c r="C696" s="107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  <c r="AA696" s="107"/>
      <c r="AB696" s="107"/>
      <c r="AC696" s="107"/>
      <c r="AD696" s="107"/>
    </row>
    <row r="697">
      <c r="A697" s="107"/>
      <c r="B697" s="107"/>
      <c r="C697" s="107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  <c r="AA697" s="107"/>
      <c r="AB697" s="107"/>
      <c r="AC697" s="107"/>
      <c r="AD697" s="107"/>
    </row>
    <row r="698">
      <c r="A698" s="107"/>
      <c r="B698" s="107"/>
      <c r="C698" s="107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  <c r="AA698" s="107"/>
      <c r="AB698" s="107"/>
      <c r="AC698" s="107"/>
      <c r="AD698" s="107"/>
    </row>
    <row r="699">
      <c r="A699" s="107"/>
      <c r="B699" s="107"/>
      <c r="C699" s="107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  <c r="AA699" s="107"/>
      <c r="AB699" s="107"/>
      <c r="AC699" s="107"/>
      <c r="AD699" s="107"/>
    </row>
    <row r="700">
      <c r="A700" s="107"/>
      <c r="B700" s="107"/>
      <c r="C700" s="107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  <c r="AA700" s="107"/>
      <c r="AB700" s="107"/>
      <c r="AC700" s="107"/>
      <c r="AD700" s="107"/>
    </row>
    <row r="701">
      <c r="A701" s="107"/>
      <c r="B701" s="107"/>
      <c r="C701" s="107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  <c r="AA701" s="107"/>
      <c r="AB701" s="107"/>
      <c r="AC701" s="107"/>
      <c r="AD701" s="107"/>
    </row>
    <row r="702">
      <c r="A702" s="107"/>
      <c r="B702" s="107"/>
      <c r="C702" s="107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  <c r="AA702" s="107"/>
      <c r="AB702" s="107"/>
      <c r="AC702" s="107"/>
      <c r="AD702" s="107"/>
    </row>
    <row r="703">
      <c r="A703" s="107"/>
      <c r="B703" s="107"/>
      <c r="C703" s="107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  <c r="AA703" s="107"/>
      <c r="AB703" s="107"/>
      <c r="AC703" s="107"/>
      <c r="AD703" s="107"/>
    </row>
    <row r="704">
      <c r="A704" s="107"/>
      <c r="B704" s="107"/>
      <c r="C704" s="107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  <c r="AA704" s="107"/>
      <c r="AB704" s="107"/>
      <c r="AC704" s="107"/>
      <c r="AD704" s="107"/>
    </row>
    <row r="705">
      <c r="A705" s="107"/>
      <c r="B705" s="107"/>
      <c r="C705" s="107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  <c r="AA705" s="107"/>
      <c r="AB705" s="107"/>
      <c r="AC705" s="107"/>
      <c r="AD705" s="107"/>
    </row>
    <row r="706">
      <c r="A706" s="107"/>
      <c r="B706" s="107"/>
      <c r="C706" s="107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  <c r="AA706" s="107"/>
      <c r="AB706" s="107"/>
      <c r="AC706" s="107"/>
      <c r="AD706" s="107"/>
    </row>
    <row r="707">
      <c r="A707" s="107"/>
      <c r="B707" s="107"/>
      <c r="C707" s="107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  <c r="AA707" s="107"/>
      <c r="AB707" s="107"/>
      <c r="AC707" s="107"/>
      <c r="AD707" s="107"/>
    </row>
    <row r="708">
      <c r="A708" s="107"/>
      <c r="B708" s="107"/>
      <c r="C708" s="107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  <c r="AA708" s="107"/>
      <c r="AB708" s="107"/>
      <c r="AC708" s="107"/>
      <c r="AD708" s="107"/>
    </row>
    <row r="709">
      <c r="A709" s="107"/>
      <c r="B709" s="107"/>
      <c r="C709" s="107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  <c r="AA709" s="107"/>
      <c r="AB709" s="107"/>
      <c r="AC709" s="107"/>
      <c r="AD709" s="107"/>
    </row>
    <row r="710">
      <c r="A710" s="107"/>
      <c r="B710" s="107"/>
      <c r="C710" s="107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  <c r="AA710" s="107"/>
      <c r="AB710" s="107"/>
      <c r="AC710" s="107"/>
      <c r="AD710" s="107"/>
    </row>
    <row r="711">
      <c r="A711" s="107"/>
      <c r="B711" s="107"/>
      <c r="C711" s="107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  <c r="AA711" s="107"/>
      <c r="AB711" s="107"/>
      <c r="AC711" s="107"/>
      <c r="AD711" s="107"/>
    </row>
    <row r="712">
      <c r="A712" s="107"/>
      <c r="B712" s="107"/>
      <c r="C712" s="107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  <c r="AA712" s="107"/>
      <c r="AB712" s="107"/>
      <c r="AC712" s="107"/>
      <c r="AD712" s="107"/>
    </row>
    <row r="713">
      <c r="A713" s="107"/>
      <c r="B713" s="107"/>
      <c r="C713" s="107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  <c r="AA713" s="107"/>
      <c r="AB713" s="107"/>
      <c r="AC713" s="107"/>
      <c r="AD713" s="107"/>
    </row>
    <row r="714">
      <c r="A714" s="107"/>
      <c r="B714" s="107"/>
      <c r="C714" s="107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  <c r="AA714" s="107"/>
      <c r="AB714" s="107"/>
      <c r="AC714" s="107"/>
      <c r="AD714" s="107"/>
    </row>
    <row r="715">
      <c r="A715" s="107"/>
      <c r="B715" s="107"/>
      <c r="C715" s="107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  <c r="AA715" s="107"/>
      <c r="AB715" s="107"/>
      <c r="AC715" s="107"/>
      <c r="AD715" s="107"/>
    </row>
    <row r="716">
      <c r="A716" s="107"/>
      <c r="B716" s="107"/>
      <c r="C716" s="107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  <c r="AA716" s="107"/>
      <c r="AB716" s="107"/>
      <c r="AC716" s="107"/>
      <c r="AD716" s="107"/>
    </row>
    <row r="717">
      <c r="A717" s="107"/>
      <c r="B717" s="107"/>
      <c r="C717" s="107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  <c r="AA717" s="107"/>
      <c r="AB717" s="107"/>
      <c r="AC717" s="107"/>
      <c r="AD717" s="107"/>
    </row>
    <row r="718">
      <c r="A718" s="107"/>
      <c r="B718" s="107"/>
      <c r="C718" s="107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  <c r="AA718" s="107"/>
      <c r="AB718" s="107"/>
      <c r="AC718" s="107"/>
      <c r="AD718" s="107"/>
    </row>
    <row r="719">
      <c r="A719" s="107"/>
      <c r="B719" s="107"/>
      <c r="C719" s="107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  <c r="AA719" s="107"/>
      <c r="AB719" s="107"/>
      <c r="AC719" s="107"/>
      <c r="AD719" s="107"/>
    </row>
    <row r="720">
      <c r="A720" s="107"/>
      <c r="B720" s="107"/>
      <c r="C720" s="107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  <c r="AA720" s="107"/>
      <c r="AB720" s="107"/>
      <c r="AC720" s="107"/>
      <c r="AD720" s="107"/>
    </row>
    <row r="721">
      <c r="A721" s="107"/>
      <c r="B721" s="107"/>
      <c r="C721" s="107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  <c r="AA721" s="107"/>
      <c r="AB721" s="107"/>
      <c r="AC721" s="107"/>
      <c r="AD721" s="107"/>
    </row>
    <row r="722">
      <c r="A722" s="107"/>
      <c r="B722" s="107"/>
      <c r="C722" s="107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  <c r="AA722" s="107"/>
      <c r="AB722" s="107"/>
      <c r="AC722" s="107"/>
      <c r="AD722" s="107"/>
    </row>
    <row r="723">
      <c r="A723" s="107"/>
      <c r="B723" s="107"/>
      <c r="C723" s="107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  <c r="AA723" s="107"/>
      <c r="AB723" s="107"/>
      <c r="AC723" s="107"/>
      <c r="AD723" s="107"/>
    </row>
    <row r="724">
      <c r="A724" s="107"/>
      <c r="B724" s="107"/>
      <c r="C724" s="107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  <c r="AA724" s="107"/>
      <c r="AB724" s="107"/>
      <c r="AC724" s="107"/>
      <c r="AD724" s="107"/>
    </row>
    <row r="725">
      <c r="A725" s="107"/>
      <c r="B725" s="107"/>
      <c r="C725" s="107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  <c r="AA725" s="107"/>
      <c r="AB725" s="107"/>
      <c r="AC725" s="107"/>
      <c r="AD725" s="107"/>
    </row>
    <row r="726">
      <c r="A726" s="107"/>
      <c r="B726" s="107"/>
      <c r="C726" s="107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  <c r="AA726" s="107"/>
      <c r="AB726" s="107"/>
      <c r="AC726" s="107"/>
      <c r="AD726" s="107"/>
    </row>
    <row r="727">
      <c r="A727" s="107"/>
      <c r="B727" s="107"/>
      <c r="C727" s="107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  <c r="AA727" s="107"/>
      <c r="AB727" s="107"/>
      <c r="AC727" s="107"/>
      <c r="AD727" s="107"/>
    </row>
    <row r="728">
      <c r="A728" s="107"/>
      <c r="B728" s="107"/>
      <c r="C728" s="107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  <c r="AA728" s="107"/>
      <c r="AB728" s="107"/>
      <c r="AC728" s="107"/>
      <c r="AD728" s="107"/>
    </row>
    <row r="729">
      <c r="A729" s="107"/>
      <c r="B729" s="107"/>
      <c r="C729" s="107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  <c r="AA729" s="107"/>
      <c r="AB729" s="107"/>
      <c r="AC729" s="107"/>
      <c r="AD729" s="107"/>
    </row>
    <row r="730">
      <c r="A730" s="107"/>
      <c r="B730" s="107"/>
      <c r="C730" s="107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  <c r="AA730" s="107"/>
      <c r="AB730" s="107"/>
      <c r="AC730" s="107"/>
      <c r="AD730" s="107"/>
    </row>
    <row r="731">
      <c r="A731" s="107"/>
      <c r="B731" s="107"/>
      <c r="C731" s="107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  <c r="AA731" s="107"/>
      <c r="AB731" s="107"/>
      <c r="AC731" s="107"/>
      <c r="AD731" s="107"/>
    </row>
    <row r="732">
      <c r="A732" s="107"/>
      <c r="B732" s="107"/>
      <c r="C732" s="107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  <c r="AA732" s="107"/>
      <c r="AB732" s="107"/>
      <c r="AC732" s="107"/>
      <c r="AD732" s="107"/>
    </row>
    <row r="733">
      <c r="A733" s="107"/>
      <c r="B733" s="107"/>
      <c r="C733" s="107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  <c r="AA733" s="107"/>
      <c r="AB733" s="107"/>
      <c r="AC733" s="107"/>
      <c r="AD733" s="107"/>
    </row>
    <row r="734">
      <c r="A734" s="107"/>
      <c r="B734" s="107"/>
      <c r="C734" s="107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  <c r="AA734" s="107"/>
      <c r="AB734" s="107"/>
      <c r="AC734" s="107"/>
      <c r="AD734" s="107"/>
    </row>
    <row r="735">
      <c r="A735" s="107"/>
      <c r="B735" s="107"/>
      <c r="C735" s="107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  <c r="AA735" s="107"/>
      <c r="AB735" s="107"/>
      <c r="AC735" s="107"/>
      <c r="AD735" s="107"/>
    </row>
    <row r="736">
      <c r="A736" s="107"/>
      <c r="B736" s="107"/>
      <c r="C736" s="107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  <c r="AA736" s="107"/>
      <c r="AB736" s="107"/>
      <c r="AC736" s="107"/>
      <c r="AD736" s="107"/>
    </row>
    <row r="737">
      <c r="A737" s="107"/>
      <c r="B737" s="107"/>
      <c r="C737" s="107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  <c r="AA737" s="107"/>
      <c r="AB737" s="107"/>
      <c r="AC737" s="107"/>
      <c r="AD737" s="107"/>
    </row>
    <row r="738">
      <c r="A738" s="107"/>
      <c r="B738" s="107"/>
      <c r="C738" s="107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  <c r="AA738" s="107"/>
      <c r="AB738" s="107"/>
      <c r="AC738" s="107"/>
      <c r="AD738" s="107"/>
    </row>
    <row r="739">
      <c r="A739" s="107"/>
      <c r="B739" s="107"/>
      <c r="C739" s="107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  <c r="AA739" s="107"/>
      <c r="AB739" s="107"/>
      <c r="AC739" s="107"/>
      <c r="AD739" s="107"/>
    </row>
    <row r="740">
      <c r="A740" s="107"/>
      <c r="B740" s="107"/>
      <c r="C740" s="107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  <c r="AA740" s="107"/>
      <c r="AB740" s="107"/>
      <c r="AC740" s="107"/>
      <c r="AD740" s="107"/>
    </row>
    <row r="741">
      <c r="A741" s="107"/>
      <c r="B741" s="107"/>
      <c r="C741" s="107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  <c r="AA741" s="107"/>
      <c r="AB741" s="107"/>
      <c r="AC741" s="107"/>
      <c r="AD741" s="107"/>
    </row>
    <row r="742">
      <c r="A742" s="107"/>
      <c r="B742" s="107"/>
      <c r="C742" s="107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  <c r="AA742" s="107"/>
      <c r="AB742" s="107"/>
      <c r="AC742" s="107"/>
      <c r="AD742" s="107"/>
    </row>
    <row r="743">
      <c r="A743" s="107"/>
      <c r="B743" s="107"/>
      <c r="C743" s="107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  <c r="AA743" s="107"/>
      <c r="AB743" s="107"/>
      <c r="AC743" s="107"/>
      <c r="AD743" s="107"/>
    </row>
    <row r="744">
      <c r="A744" s="107"/>
      <c r="B744" s="107"/>
      <c r="C744" s="107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  <c r="AA744" s="107"/>
      <c r="AB744" s="107"/>
      <c r="AC744" s="107"/>
      <c r="AD744" s="107"/>
    </row>
    <row r="745">
      <c r="A745" s="107"/>
      <c r="B745" s="107"/>
      <c r="C745" s="107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  <c r="AA745" s="107"/>
      <c r="AB745" s="107"/>
      <c r="AC745" s="107"/>
      <c r="AD745" s="107"/>
    </row>
    <row r="746">
      <c r="A746" s="107"/>
      <c r="B746" s="107"/>
      <c r="C746" s="107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  <c r="AA746" s="107"/>
      <c r="AB746" s="107"/>
      <c r="AC746" s="107"/>
      <c r="AD746" s="107"/>
    </row>
    <row r="747">
      <c r="A747" s="107"/>
      <c r="B747" s="107"/>
      <c r="C747" s="107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  <c r="AA747" s="107"/>
      <c r="AB747" s="107"/>
      <c r="AC747" s="107"/>
      <c r="AD747" s="107"/>
    </row>
    <row r="748">
      <c r="A748" s="107"/>
      <c r="B748" s="107"/>
      <c r="C748" s="107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  <c r="AA748" s="107"/>
      <c r="AB748" s="107"/>
      <c r="AC748" s="107"/>
      <c r="AD748" s="107"/>
    </row>
    <row r="749">
      <c r="A749" s="107"/>
      <c r="B749" s="107"/>
      <c r="C749" s="107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  <c r="AA749" s="107"/>
      <c r="AB749" s="107"/>
      <c r="AC749" s="107"/>
      <c r="AD749" s="107"/>
    </row>
    <row r="750">
      <c r="A750" s="107"/>
      <c r="B750" s="107"/>
      <c r="C750" s="107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  <c r="AA750" s="107"/>
      <c r="AB750" s="107"/>
      <c r="AC750" s="107"/>
      <c r="AD750" s="107"/>
    </row>
    <row r="751">
      <c r="A751" s="107"/>
      <c r="B751" s="107"/>
      <c r="C751" s="107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  <c r="AA751" s="107"/>
      <c r="AB751" s="107"/>
      <c r="AC751" s="107"/>
      <c r="AD751" s="107"/>
    </row>
    <row r="752">
      <c r="A752" s="107"/>
      <c r="B752" s="107"/>
      <c r="C752" s="107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  <c r="AA752" s="107"/>
      <c r="AB752" s="107"/>
      <c r="AC752" s="107"/>
      <c r="AD752" s="107"/>
    </row>
    <row r="753">
      <c r="A753" s="107"/>
      <c r="B753" s="107"/>
      <c r="C753" s="107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  <c r="AA753" s="107"/>
      <c r="AB753" s="107"/>
      <c r="AC753" s="107"/>
      <c r="AD753" s="107"/>
    </row>
    <row r="754">
      <c r="A754" s="107"/>
      <c r="B754" s="107"/>
      <c r="C754" s="107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  <c r="AA754" s="107"/>
      <c r="AB754" s="107"/>
      <c r="AC754" s="107"/>
      <c r="AD754" s="107"/>
    </row>
    <row r="755">
      <c r="A755" s="107"/>
      <c r="B755" s="107"/>
      <c r="C755" s="107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  <c r="AA755" s="107"/>
      <c r="AB755" s="107"/>
      <c r="AC755" s="107"/>
      <c r="AD755" s="107"/>
    </row>
    <row r="756">
      <c r="A756" s="107"/>
      <c r="B756" s="107"/>
      <c r="C756" s="107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  <c r="AA756" s="107"/>
      <c r="AB756" s="107"/>
      <c r="AC756" s="107"/>
      <c r="AD756" s="107"/>
    </row>
    <row r="757">
      <c r="A757" s="107"/>
      <c r="B757" s="107"/>
      <c r="C757" s="107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  <c r="AA757" s="107"/>
      <c r="AB757" s="107"/>
      <c r="AC757" s="107"/>
      <c r="AD757" s="107"/>
    </row>
    <row r="758">
      <c r="A758" s="107"/>
      <c r="B758" s="107"/>
      <c r="C758" s="107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  <c r="AA758" s="107"/>
      <c r="AB758" s="107"/>
      <c r="AC758" s="107"/>
      <c r="AD758" s="107"/>
    </row>
    <row r="759">
      <c r="A759" s="107"/>
      <c r="B759" s="107"/>
      <c r="C759" s="107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  <c r="AA759" s="107"/>
      <c r="AB759" s="107"/>
      <c r="AC759" s="107"/>
      <c r="AD759" s="107"/>
    </row>
    <row r="760">
      <c r="A760" s="107"/>
      <c r="B760" s="107"/>
      <c r="C760" s="107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  <c r="AA760" s="107"/>
      <c r="AB760" s="107"/>
      <c r="AC760" s="107"/>
      <c r="AD760" s="107"/>
    </row>
    <row r="761">
      <c r="A761" s="107"/>
      <c r="B761" s="107"/>
      <c r="C761" s="107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  <c r="AA761" s="107"/>
      <c r="AB761" s="107"/>
      <c r="AC761" s="107"/>
      <c r="AD761" s="107"/>
    </row>
    <row r="762">
      <c r="A762" s="107"/>
      <c r="B762" s="107"/>
      <c r="C762" s="107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  <c r="AA762" s="107"/>
      <c r="AB762" s="107"/>
      <c r="AC762" s="107"/>
      <c r="AD762" s="107"/>
    </row>
    <row r="763">
      <c r="A763" s="107"/>
      <c r="B763" s="107"/>
      <c r="C763" s="107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  <c r="AA763" s="107"/>
      <c r="AB763" s="107"/>
      <c r="AC763" s="107"/>
      <c r="AD763" s="107"/>
    </row>
    <row r="764">
      <c r="A764" s="107"/>
      <c r="B764" s="107"/>
      <c r="C764" s="107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  <c r="AA764" s="107"/>
      <c r="AB764" s="107"/>
      <c r="AC764" s="107"/>
      <c r="AD764" s="107"/>
    </row>
  </sheetData>
  <dataValidations>
    <dataValidation type="list" allowBlank="1" showErrorMessage="1" sqref="H48">
      <formula1>"Awaiting Response,No Change,LN sent,Escalated,Partial Refund,Refunded,No Refund,No Refund / Change,Follow Up with Client,Filed New Complaint,Court Case,Case Closed"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9.75"/>
  </cols>
  <sheetData>
    <row r="1">
      <c r="A1" s="155" t="s">
        <v>3182</v>
      </c>
    </row>
    <row r="2">
      <c r="A2" s="155" t="s">
        <v>3183</v>
      </c>
    </row>
    <row r="3">
      <c r="A3" s="155" t="s">
        <v>3184</v>
      </c>
    </row>
    <row r="4">
      <c r="A4" s="155" t="s">
        <v>3185</v>
      </c>
    </row>
    <row r="5">
      <c r="A5" s="155" t="s">
        <v>3186</v>
      </c>
    </row>
    <row r="6">
      <c r="A6" s="155" t="s">
        <v>3187</v>
      </c>
    </row>
    <row r="7">
      <c r="A7" s="155" t="s">
        <v>3188</v>
      </c>
    </row>
    <row r="8">
      <c r="A8" s="155" t="s">
        <v>3189</v>
      </c>
    </row>
    <row r="11">
      <c r="A11" s="155" t="s">
        <v>3190</v>
      </c>
    </row>
    <row r="12">
      <c r="A12" s="155" t="s">
        <v>3191</v>
      </c>
    </row>
    <row r="13">
      <c r="A13" s="155" t="s">
        <v>3192</v>
      </c>
    </row>
    <row r="14">
      <c r="A14" s="155" t="s">
        <v>3193</v>
      </c>
    </row>
    <row r="15">
      <c r="A15" s="155" t="s">
        <v>3194</v>
      </c>
    </row>
    <row r="16">
      <c r="A16" s="155" t="s">
        <v>3195</v>
      </c>
    </row>
    <row r="17">
      <c r="A17" s="155" t="s">
        <v>3196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5.5"/>
    <col customWidth="1" min="3" max="3" width="13.13"/>
    <col customWidth="1" min="4" max="4" width="12.13"/>
    <col customWidth="1" min="5" max="6" width="30.0"/>
  </cols>
  <sheetData>
    <row r="1">
      <c r="A1" s="455" t="s">
        <v>3197</v>
      </c>
      <c r="B1" s="455"/>
      <c r="C1" s="455"/>
      <c r="D1" s="456"/>
      <c r="E1" s="457" t="s">
        <v>3198</v>
      </c>
      <c r="F1" s="458" t="s">
        <v>3199</v>
      </c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>
      <c r="A2" s="459" t="s">
        <v>3200</v>
      </c>
      <c r="B2" s="459" t="s">
        <v>3201</v>
      </c>
      <c r="C2" s="459"/>
      <c r="D2" s="460"/>
      <c r="E2" s="461" t="s">
        <v>3202</v>
      </c>
      <c r="F2" s="462"/>
      <c r="G2" s="459" t="s">
        <v>3203</v>
      </c>
      <c r="H2" s="460"/>
      <c r="I2" s="460"/>
      <c r="J2" s="460"/>
      <c r="K2" s="460"/>
      <c r="L2" s="460"/>
      <c r="M2" s="460"/>
      <c r="N2" s="460"/>
      <c r="O2" s="460"/>
      <c r="P2" s="460"/>
      <c r="Q2" s="460"/>
      <c r="R2" s="460"/>
      <c r="S2" s="460"/>
      <c r="T2" s="460"/>
      <c r="U2" s="460"/>
      <c r="V2" s="460"/>
      <c r="W2" s="460"/>
      <c r="X2" s="460"/>
    </row>
    <row r="3">
      <c r="A3" s="44" t="s">
        <v>3204</v>
      </c>
      <c r="B3" s="44" t="s">
        <v>3205</v>
      </c>
      <c r="C3" s="44" t="s">
        <v>3206</v>
      </c>
      <c r="D3" s="44" t="s">
        <v>3207</v>
      </c>
      <c r="E3" s="463" t="s">
        <v>3208</v>
      </c>
      <c r="F3" s="464" t="s">
        <v>3209</v>
      </c>
      <c r="G3" s="28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</row>
    <row r="4">
      <c r="A4" s="465">
        <v>8.275285089E9</v>
      </c>
      <c r="B4" s="466" t="s">
        <v>3210</v>
      </c>
      <c r="C4" s="465" t="s">
        <v>3211</v>
      </c>
      <c r="D4" s="465" t="s">
        <v>3212</v>
      </c>
      <c r="E4" s="463" t="s">
        <v>3213</v>
      </c>
      <c r="F4" s="467" t="s">
        <v>3214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</row>
    <row r="5">
      <c r="A5" s="465">
        <v>8.208155773E9</v>
      </c>
      <c r="B5" s="466" t="s">
        <v>3213</v>
      </c>
      <c r="C5" s="465" t="s">
        <v>3215</v>
      </c>
      <c r="D5" s="465" t="s">
        <v>3216</v>
      </c>
      <c r="E5" s="463" t="s">
        <v>3217</v>
      </c>
      <c r="F5" s="468" t="s">
        <v>3218</v>
      </c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</row>
    <row r="6">
      <c r="A6" s="465">
        <v>8.053923634E9</v>
      </c>
      <c r="B6" s="466" t="s">
        <v>3219</v>
      </c>
      <c r="C6" s="465" t="s">
        <v>3220</v>
      </c>
      <c r="D6" s="465" t="s">
        <v>3221</v>
      </c>
      <c r="E6" s="463" t="s">
        <v>3222</v>
      </c>
      <c r="F6" s="468" t="s">
        <v>3213</v>
      </c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</row>
    <row r="7">
      <c r="A7" s="465">
        <v>8.275606741E9</v>
      </c>
      <c r="B7" s="466" t="s">
        <v>3223</v>
      </c>
      <c r="C7" s="465" t="s">
        <v>3224</v>
      </c>
      <c r="D7" s="465" t="s">
        <v>3225</v>
      </c>
      <c r="E7" s="463" t="s">
        <v>3226</v>
      </c>
      <c r="F7" s="468" t="s">
        <v>3227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</row>
    <row r="8">
      <c r="A8" s="465">
        <v>7.709668335E9</v>
      </c>
      <c r="B8" s="465" t="s">
        <v>3228</v>
      </c>
      <c r="C8" s="465" t="s">
        <v>3229</v>
      </c>
      <c r="D8" s="465" t="s">
        <v>3230</v>
      </c>
      <c r="E8" s="463" t="s">
        <v>3223</v>
      </c>
      <c r="F8" s="468" t="s">
        <v>3219</v>
      </c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</row>
    <row r="9">
      <c r="A9" s="465">
        <v>9.011225544E9</v>
      </c>
      <c r="B9" s="466" t="s">
        <v>3218</v>
      </c>
      <c r="C9" s="465" t="s">
        <v>3231</v>
      </c>
      <c r="D9" s="465" t="s">
        <v>3232</v>
      </c>
      <c r="E9" s="463" t="s">
        <v>3233</v>
      </c>
      <c r="F9" s="468" t="s">
        <v>3234</v>
      </c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</row>
    <row r="10">
      <c r="A10" s="465">
        <v>8.910524913E9</v>
      </c>
      <c r="B10" s="466" t="s">
        <v>3217</v>
      </c>
      <c r="C10" s="465" t="s">
        <v>3235</v>
      </c>
      <c r="D10" s="465" t="s">
        <v>3236</v>
      </c>
      <c r="E10" s="463" t="s">
        <v>3237</v>
      </c>
      <c r="F10" s="468" t="s">
        <v>3223</v>
      </c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</row>
    <row r="11">
      <c r="A11" s="465">
        <v>9.123818924E9</v>
      </c>
      <c r="B11" s="466" t="s">
        <v>3227</v>
      </c>
      <c r="C11" s="465" t="s">
        <v>3238</v>
      </c>
      <c r="D11" s="465" t="s">
        <v>3239</v>
      </c>
      <c r="E11" s="463" t="s">
        <v>3240</v>
      </c>
      <c r="F11" s="468" t="s">
        <v>3241</v>
      </c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</row>
    <row r="12">
      <c r="A12" s="465">
        <v>8.329641854E9</v>
      </c>
      <c r="B12" s="466" t="s">
        <v>3226</v>
      </c>
      <c r="C12" s="465" t="s">
        <v>3242</v>
      </c>
      <c r="D12" s="465" t="s">
        <v>3243</v>
      </c>
      <c r="E12" s="463" t="s">
        <v>3244</v>
      </c>
      <c r="F12" s="468" t="s">
        <v>3237</v>
      </c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</row>
    <row r="13">
      <c r="A13" s="465">
        <v>9.158148681E9</v>
      </c>
      <c r="B13" s="466" t="s">
        <v>3245</v>
      </c>
      <c r="C13" s="465" t="s">
        <v>3246</v>
      </c>
      <c r="D13" s="465" t="s">
        <v>3247</v>
      </c>
      <c r="E13" s="463" t="s">
        <v>3248</v>
      </c>
      <c r="F13" s="468" t="s">
        <v>3249</v>
      </c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</row>
    <row r="14">
      <c r="A14" s="465">
        <v>9.123761987E9</v>
      </c>
      <c r="B14" s="466" t="s">
        <v>3234</v>
      </c>
      <c r="C14" s="465" t="s">
        <v>3250</v>
      </c>
      <c r="D14" s="465" t="s">
        <v>3251</v>
      </c>
      <c r="E14" s="463" t="s">
        <v>3252</v>
      </c>
      <c r="F14" s="468" t="s">
        <v>3253</v>
      </c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</row>
    <row r="15">
      <c r="A15" s="465">
        <v>7.769933442E9</v>
      </c>
      <c r="B15" s="466" t="s">
        <v>3240</v>
      </c>
      <c r="C15" s="465" t="s">
        <v>3254</v>
      </c>
      <c r="D15" s="465" t="s">
        <v>3255</v>
      </c>
      <c r="E15" s="463" t="s">
        <v>3256</v>
      </c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</row>
    <row r="16">
      <c r="A16" s="465">
        <v>9.421469727E9</v>
      </c>
      <c r="B16" s="466" t="s">
        <v>3244</v>
      </c>
      <c r="C16" s="465" t="s">
        <v>3257</v>
      </c>
      <c r="D16" s="465" t="s">
        <v>3258</v>
      </c>
      <c r="E16" s="463" t="s">
        <v>3259</v>
      </c>
      <c r="F16" s="468" t="s">
        <v>3217</v>
      </c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</row>
    <row r="17">
      <c r="A17" s="465">
        <v>9.764620852E9</v>
      </c>
      <c r="B17" s="466" t="s">
        <v>3252</v>
      </c>
      <c r="C17" s="465" t="s">
        <v>3260</v>
      </c>
      <c r="D17" s="465" t="s">
        <v>3261</v>
      </c>
      <c r="E17" s="463" t="s">
        <v>3262</v>
      </c>
      <c r="F17" s="468" t="s">
        <v>3263</v>
      </c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</row>
    <row r="18">
      <c r="A18" s="465">
        <v>9.146034585E9</v>
      </c>
      <c r="B18" s="466" t="s">
        <v>3248</v>
      </c>
      <c r="C18" s="465" t="s">
        <v>3264</v>
      </c>
      <c r="D18" s="465" t="s">
        <v>3265</v>
      </c>
      <c r="E18" s="463" t="s">
        <v>3209</v>
      </c>
      <c r="F18" s="468" t="s">
        <v>3259</v>
      </c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</row>
    <row r="19">
      <c r="A19" s="465">
        <v>7.020118335E9</v>
      </c>
      <c r="B19" s="466" t="s">
        <v>3256</v>
      </c>
      <c r="C19" s="465" t="s">
        <v>3266</v>
      </c>
      <c r="D19" s="465" t="s">
        <v>3267</v>
      </c>
      <c r="E19" s="463" t="s">
        <v>3268</v>
      </c>
      <c r="F19" s="468" t="s">
        <v>3269</v>
      </c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</row>
    <row r="20">
      <c r="A20" s="465">
        <v>8.378013328E9</v>
      </c>
      <c r="B20" s="466" t="s">
        <v>3262</v>
      </c>
      <c r="C20" s="465" t="s">
        <v>3270</v>
      </c>
      <c r="D20" s="465" t="s">
        <v>3271</v>
      </c>
      <c r="E20" s="463" t="s">
        <v>3272</v>
      </c>
      <c r="F20" s="468" t="s">
        <v>3226</v>
      </c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</row>
    <row r="21">
      <c r="A21" s="465">
        <v>7.020593157E9</v>
      </c>
      <c r="B21" s="466" t="s">
        <v>3268</v>
      </c>
      <c r="C21" s="465" t="s">
        <v>3273</v>
      </c>
      <c r="D21" s="465" t="s">
        <v>3274</v>
      </c>
      <c r="E21" s="463" t="s">
        <v>3275</v>
      </c>
      <c r="F21" s="468" t="s">
        <v>3276</v>
      </c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</row>
    <row r="22">
      <c r="A22" s="465">
        <v>8.010816771E9</v>
      </c>
      <c r="B22" s="466" t="s">
        <v>3275</v>
      </c>
      <c r="C22" s="465" t="s">
        <v>3277</v>
      </c>
      <c r="D22" s="465" t="s">
        <v>3278</v>
      </c>
      <c r="E22" s="463" t="s">
        <v>3276</v>
      </c>
      <c r="F22" s="468" t="s">
        <v>3233</v>
      </c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</row>
    <row r="23">
      <c r="A23" s="465">
        <v>9.158950106E9</v>
      </c>
      <c r="B23" s="466" t="s">
        <v>3279</v>
      </c>
      <c r="C23" s="465" t="s">
        <v>3280</v>
      </c>
      <c r="D23" s="465" t="s">
        <v>3281</v>
      </c>
      <c r="E23" s="463" t="s">
        <v>3279</v>
      </c>
      <c r="F23" s="468" t="s">
        <v>3282</v>
      </c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</row>
    <row r="24">
      <c r="A24" s="465">
        <v>7.972305857E9</v>
      </c>
      <c r="B24" s="466" t="s">
        <v>3241</v>
      </c>
      <c r="C24" s="465" t="s">
        <v>3283</v>
      </c>
      <c r="D24" s="465" t="s">
        <v>2715</v>
      </c>
      <c r="E24" s="463" t="s">
        <v>3284</v>
      </c>
      <c r="F24" s="468" t="s">
        <v>3284</v>
      </c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</row>
    <row r="25">
      <c r="A25" s="465">
        <v>8.459058068E9</v>
      </c>
      <c r="B25" s="466" t="s">
        <v>3284</v>
      </c>
      <c r="C25" s="465" t="s">
        <v>3285</v>
      </c>
      <c r="D25" s="465" t="s">
        <v>3286</v>
      </c>
      <c r="E25" s="463" t="s">
        <v>3287</v>
      </c>
      <c r="F25" s="468" t="s">
        <v>3288</v>
      </c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</row>
    <row r="26">
      <c r="A26" s="465">
        <v>7.773964422E9</v>
      </c>
      <c r="B26" s="466" t="s">
        <v>3289</v>
      </c>
      <c r="C26" s="465" t="s">
        <v>3290</v>
      </c>
      <c r="D26" s="465" t="s">
        <v>3291</v>
      </c>
      <c r="E26" s="463" t="s">
        <v>3289</v>
      </c>
      <c r="F26" s="468" t="s">
        <v>3240</v>
      </c>
      <c r="G26" s="45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</row>
    <row r="27">
      <c r="A27" s="465">
        <v>9.028456329E9</v>
      </c>
      <c r="B27" s="466" t="s">
        <v>3292</v>
      </c>
      <c r="C27" s="465" t="s">
        <v>3293</v>
      </c>
      <c r="D27" s="465" t="s">
        <v>3294</v>
      </c>
      <c r="E27" s="463" t="s">
        <v>3269</v>
      </c>
      <c r="F27" s="468" t="s">
        <v>3279</v>
      </c>
      <c r="G27" s="45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</row>
    <row r="28">
      <c r="A28" s="465">
        <v>7.020789001E9</v>
      </c>
      <c r="B28" s="466" t="s">
        <v>3208</v>
      </c>
      <c r="C28" s="465" t="s">
        <v>3295</v>
      </c>
      <c r="D28" s="465" t="s">
        <v>3296</v>
      </c>
      <c r="E28" s="463" t="s">
        <v>3292</v>
      </c>
      <c r="F28" s="468" t="s">
        <v>3244</v>
      </c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</row>
    <row r="29">
      <c r="A29" s="465">
        <v>9.422182134E9</v>
      </c>
      <c r="B29" s="466" t="s">
        <v>3222</v>
      </c>
      <c r="C29" s="465" t="s">
        <v>3297</v>
      </c>
      <c r="D29" s="465" t="s">
        <v>3298</v>
      </c>
      <c r="F29" s="468" t="s">
        <v>3275</v>
      </c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</row>
    <row r="30">
      <c r="A30" s="465">
        <v>8.262826282E9</v>
      </c>
      <c r="B30" s="466" t="s">
        <v>3249</v>
      </c>
      <c r="C30" s="465" t="s">
        <v>3299</v>
      </c>
      <c r="D30" s="465" t="s">
        <v>3300</v>
      </c>
      <c r="E30" s="463"/>
      <c r="F30" s="468" t="s">
        <v>3252</v>
      </c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</row>
    <row r="31">
      <c r="A31" s="465">
        <v>9.518908149E9</v>
      </c>
      <c r="B31" s="466" t="s">
        <v>3259</v>
      </c>
      <c r="C31" s="465" t="s">
        <v>3301</v>
      </c>
      <c r="D31" s="465" t="s">
        <v>3302</v>
      </c>
      <c r="E31" s="463"/>
      <c r="F31" s="468" t="s">
        <v>3268</v>
      </c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</row>
    <row r="32">
      <c r="A32" s="465">
        <v>7.823873677E9</v>
      </c>
      <c r="B32" s="466" t="s">
        <v>3282</v>
      </c>
      <c r="C32" s="465" t="s">
        <v>3303</v>
      </c>
      <c r="D32" s="465" t="s">
        <v>3304</v>
      </c>
      <c r="E32" s="463"/>
      <c r="F32" s="468" t="s">
        <v>3248</v>
      </c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</row>
    <row r="33">
      <c r="A33" s="465">
        <v>7.020676773E9</v>
      </c>
      <c r="B33" s="466" t="s">
        <v>3288</v>
      </c>
      <c r="C33" s="465" t="s">
        <v>3305</v>
      </c>
      <c r="D33" s="465" t="s">
        <v>3306</v>
      </c>
      <c r="E33" s="463"/>
      <c r="F33" s="468" t="s">
        <v>3262</v>
      </c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</row>
    <row r="34">
      <c r="A34" s="465">
        <v>8.263833576E9</v>
      </c>
      <c r="B34" s="466" t="s">
        <v>3276</v>
      </c>
      <c r="C34" s="465" t="s">
        <v>3307</v>
      </c>
      <c r="D34" s="465" t="s">
        <v>3308</v>
      </c>
      <c r="E34" s="463"/>
      <c r="F34" s="468" t="s">
        <v>3256</v>
      </c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</row>
    <row r="35">
      <c r="A35" s="465">
        <v>8.983063373E9</v>
      </c>
      <c r="B35" s="466" t="s">
        <v>3209</v>
      </c>
      <c r="C35" s="465" t="s">
        <v>3309</v>
      </c>
      <c r="D35" s="465" t="s">
        <v>3310</v>
      </c>
      <c r="E35" s="463"/>
      <c r="F35" s="468" t="s">
        <v>3289</v>
      </c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</row>
    <row r="36">
      <c r="A36" s="465">
        <v>9.860233044E9</v>
      </c>
      <c r="B36" s="466" t="s">
        <v>3287</v>
      </c>
      <c r="C36" s="465" t="s">
        <v>3311</v>
      </c>
      <c r="D36" s="465" t="s">
        <v>3312</v>
      </c>
      <c r="E36" s="463"/>
      <c r="F36" s="468" t="s">
        <v>3292</v>
      </c>
      <c r="G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</row>
    <row r="37">
      <c r="A37" s="465">
        <v>8.983843374E9</v>
      </c>
      <c r="B37" s="466" t="s">
        <v>3272</v>
      </c>
      <c r="C37" s="465" t="s">
        <v>3313</v>
      </c>
      <c r="D37" s="465" t="s">
        <v>3314</v>
      </c>
      <c r="E37" s="463"/>
      <c r="F37" s="468" t="s">
        <v>3208</v>
      </c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</row>
    <row r="38">
      <c r="A38" s="465">
        <v>9.307139281E9</v>
      </c>
      <c r="B38" s="466" t="s">
        <v>3269</v>
      </c>
      <c r="C38" s="465" t="s">
        <v>3315</v>
      </c>
      <c r="D38" s="465" t="s">
        <v>3316</v>
      </c>
      <c r="E38" s="463"/>
      <c r="F38" s="469" t="s">
        <v>3222</v>
      </c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</row>
    <row r="39">
      <c r="A39" s="203">
        <v>8.080757582E9</v>
      </c>
      <c r="B39" s="470" t="s">
        <v>3317</v>
      </c>
      <c r="C39" s="202" t="s">
        <v>3318</v>
      </c>
      <c r="D39" s="151" t="s">
        <v>3319</v>
      </c>
      <c r="E39" s="471" t="s">
        <v>3317</v>
      </c>
      <c r="F39" s="469" t="s">
        <v>3287</v>
      </c>
      <c r="G39" s="45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</row>
    <row r="40">
      <c r="A40" s="203">
        <v>7.709132612E9</v>
      </c>
      <c r="B40" s="472" t="s">
        <v>3320</v>
      </c>
      <c r="C40" s="202" t="s">
        <v>3321</v>
      </c>
      <c r="D40" s="202" t="s">
        <v>3322</v>
      </c>
      <c r="E40" s="464"/>
      <c r="F40" s="469" t="s">
        <v>3272</v>
      </c>
      <c r="G40" s="45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</row>
    <row r="41">
      <c r="A41" s="203"/>
      <c r="B41" s="200"/>
      <c r="C41" s="202"/>
      <c r="D41" s="107"/>
      <c r="E41" s="464"/>
      <c r="F41" s="473" t="s">
        <v>3323</v>
      </c>
      <c r="G41" s="220" t="s">
        <v>3324</v>
      </c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</row>
    <row r="42">
      <c r="A42" s="203">
        <v>8.275285089E9</v>
      </c>
      <c r="B42" s="472" t="s">
        <v>3325</v>
      </c>
      <c r="C42" s="202"/>
      <c r="D42" s="107"/>
      <c r="E42" s="464"/>
      <c r="F42" s="474" t="s">
        <v>3326</v>
      </c>
      <c r="G42" s="220" t="s">
        <v>3327</v>
      </c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</row>
    <row r="43">
      <c r="A43" s="107"/>
      <c r="B43" s="107"/>
      <c r="C43" s="107"/>
      <c r="D43" s="107"/>
      <c r="E43" s="464"/>
      <c r="F43" s="475" t="s">
        <v>3328</v>
      </c>
      <c r="G43" s="220" t="s">
        <v>3329</v>
      </c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</row>
    <row r="44">
      <c r="A44" s="107"/>
      <c r="B44" s="107"/>
      <c r="C44" s="107"/>
      <c r="D44" s="107"/>
      <c r="E44" s="464"/>
      <c r="F44" s="474" t="s">
        <v>3330</v>
      </c>
      <c r="G44" s="220" t="s">
        <v>3331</v>
      </c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</row>
    <row r="45">
      <c r="A45" s="107"/>
      <c r="B45" s="107"/>
      <c r="C45" s="107"/>
      <c r="D45" s="107"/>
      <c r="E45" s="464"/>
      <c r="F45" s="475" t="s">
        <v>3332</v>
      </c>
      <c r="G45" s="220" t="s">
        <v>3333</v>
      </c>
      <c r="H45" s="107"/>
      <c r="I45" s="45" t="s">
        <v>3334</v>
      </c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</row>
    <row r="46">
      <c r="A46" s="107"/>
      <c r="B46" s="107"/>
      <c r="C46" s="107"/>
      <c r="D46" s="107"/>
      <c r="E46" s="464"/>
      <c r="F46" s="476" t="s">
        <v>3335</v>
      </c>
      <c r="G46" s="477" t="s">
        <v>3336</v>
      </c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</row>
    <row r="47">
      <c r="A47" s="107"/>
      <c r="B47" s="107"/>
      <c r="C47" s="107"/>
      <c r="D47" s="107"/>
      <c r="E47" s="464"/>
      <c r="F47" s="476" t="s">
        <v>3337</v>
      </c>
      <c r="G47" s="220" t="s">
        <v>3338</v>
      </c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</row>
    <row r="48">
      <c r="A48" s="107"/>
      <c r="B48" s="107"/>
      <c r="C48" s="107"/>
      <c r="D48" s="107"/>
      <c r="E48" s="464"/>
      <c r="F48" s="478" t="s">
        <v>3339</v>
      </c>
      <c r="G48" s="440" t="s">
        <v>3340</v>
      </c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</row>
    <row r="49">
      <c r="A49" s="107"/>
      <c r="B49" s="107"/>
      <c r="C49" s="107"/>
      <c r="D49" s="107"/>
      <c r="E49" s="464"/>
      <c r="F49" s="479" t="s">
        <v>3341</v>
      </c>
      <c r="G49" s="440" t="s">
        <v>3342</v>
      </c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</row>
    <row r="50">
      <c r="A50" s="107"/>
      <c r="B50" s="107"/>
      <c r="C50" s="107"/>
      <c r="D50" s="107"/>
      <c r="E50" s="464"/>
      <c r="F50" s="478" t="s">
        <v>3343</v>
      </c>
      <c r="G50" s="440" t="s">
        <v>3344</v>
      </c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</row>
    <row r="51">
      <c r="A51" s="107"/>
      <c r="B51" s="107"/>
      <c r="C51" s="107"/>
      <c r="D51" s="107"/>
      <c r="E51" s="464"/>
      <c r="F51" s="479" t="s">
        <v>3345</v>
      </c>
      <c r="G51" s="440" t="s">
        <v>3346</v>
      </c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</row>
    <row r="52">
      <c r="A52" s="107"/>
      <c r="B52" s="107"/>
      <c r="C52" s="107"/>
      <c r="D52" s="107"/>
      <c r="E52" s="464"/>
      <c r="F52" s="478" t="s">
        <v>3347</v>
      </c>
      <c r="G52" s="440" t="s">
        <v>3348</v>
      </c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</row>
    <row r="53">
      <c r="A53" s="107"/>
      <c r="B53" s="107"/>
      <c r="C53" s="107"/>
      <c r="D53" s="107"/>
      <c r="E53" s="464"/>
      <c r="F53" s="464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</row>
    <row r="54">
      <c r="A54" s="107"/>
      <c r="B54" s="107"/>
      <c r="C54" s="107"/>
      <c r="D54" s="107"/>
      <c r="E54" s="464"/>
      <c r="F54" s="480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</row>
    <row r="55">
      <c r="A55" s="107"/>
      <c r="B55" s="107"/>
      <c r="C55" s="107"/>
      <c r="D55" s="107"/>
      <c r="E55" s="464"/>
      <c r="F55" s="464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</row>
    <row r="56">
      <c r="A56" s="107"/>
      <c r="B56" s="107"/>
      <c r="C56" s="107"/>
      <c r="D56" s="107"/>
      <c r="E56" s="464"/>
      <c r="F56" s="480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</row>
    <row r="57">
      <c r="A57" s="107"/>
      <c r="B57" s="107"/>
      <c r="C57" s="107"/>
      <c r="D57" s="107"/>
      <c r="E57" s="464"/>
      <c r="F57" s="464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</row>
    <row r="58">
      <c r="A58" s="107"/>
      <c r="B58" s="107"/>
      <c r="C58" s="107"/>
      <c r="D58" s="107"/>
      <c r="E58" s="464"/>
      <c r="F58" s="480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</row>
    <row r="59">
      <c r="A59" s="107"/>
      <c r="B59" s="107"/>
      <c r="C59" s="107"/>
      <c r="D59" s="107"/>
      <c r="E59" s="464"/>
      <c r="F59" s="464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</row>
    <row r="60">
      <c r="A60" s="107"/>
      <c r="B60" s="107"/>
      <c r="C60" s="107"/>
      <c r="D60" s="107"/>
      <c r="E60" s="464"/>
      <c r="F60" s="480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</row>
    <row r="61">
      <c r="A61" s="107"/>
      <c r="B61" s="107"/>
      <c r="C61" s="107"/>
      <c r="D61" s="107"/>
      <c r="E61" s="464"/>
      <c r="F61" s="464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</row>
    <row r="62">
      <c r="A62" s="107"/>
      <c r="B62" s="107"/>
      <c r="C62" s="107"/>
      <c r="D62" s="107"/>
      <c r="E62" s="464"/>
      <c r="F62" s="464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</row>
    <row r="63">
      <c r="A63" s="107"/>
      <c r="B63" s="107"/>
      <c r="C63" s="107"/>
      <c r="D63" s="107"/>
      <c r="E63" s="464"/>
      <c r="F63" s="464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</row>
    <row r="64">
      <c r="A64" s="107"/>
      <c r="B64" s="107"/>
      <c r="C64" s="107"/>
      <c r="D64" s="107"/>
      <c r="E64" s="464"/>
      <c r="F64" s="480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</row>
    <row r="65">
      <c r="A65" s="107"/>
      <c r="B65" s="107"/>
      <c r="C65" s="107"/>
      <c r="D65" s="107"/>
      <c r="E65" s="464"/>
      <c r="F65" s="464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</row>
    <row r="66">
      <c r="A66" s="107"/>
      <c r="B66" s="107"/>
      <c r="C66" s="107"/>
      <c r="D66" s="107"/>
      <c r="E66" s="464"/>
      <c r="F66" s="480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</row>
    <row r="67">
      <c r="A67" s="107"/>
      <c r="B67" s="107"/>
      <c r="C67" s="107"/>
      <c r="D67" s="107"/>
      <c r="E67" s="464"/>
      <c r="F67" s="464"/>
      <c r="G67" s="45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</row>
    <row r="68">
      <c r="A68" s="107"/>
      <c r="B68" s="107"/>
      <c r="C68" s="107"/>
      <c r="D68" s="107"/>
      <c r="E68" s="464"/>
      <c r="F68" s="480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</row>
    <row r="69">
      <c r="A69" s="107"/>
      <c r="B69" s="107"/>
      <c r="C69" s="107"/>
      <c r="D69" s="107"/>
      <c r="E69" s="464"/>
      <c r="F69" s="464"/>
      <c r="G69" s="45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</row>
    <row r="70">
      <c r="A70" s="107"/>
      <c r="B70" s="107"/>
      <c r="C70" s="107"/>
      <c r="D70" s="107"/>
      <c r="E70" s="464"/>
      <c r="F70" s="480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</row>
    <row r="71">
      <c r="A71" s="107"/>
      <c r="B71" s="107"/>
      <c r="C71" s="107"/>
      <c r="D71" s="107"/>
      <c r="E71" s="464"/>
      <c r="F71" s="464"/>
      <c r="G71" s="45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</row>
    <row r="72">
      <c r="A72" s="107"/>
      <c r="B72" s="107"/>
      <c r="C72" s="107"/>
      <c r="D72" s="107"/>
      <c r="E72" s="464"/>
      <c r="F72" s="480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</row>
    <row r="73">
      <c r="A73" s="107"/>
      <c r="B73" s="107"/>
      <c r="C73" s="107"/>
      <c r="D73" s="107"/>
      <c r="E73" s="464"/>
      <c r="F73" s="464"/>
      <c r="G73" s="45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</row>
    <row r="74">
      <c r="A74" s="107"/>
      <c r="B74" s="107"/>
      <c r="C74" s="107"/>
      <c r="D74" s="107"/>
      <c r="E74" s="464"/>
      <c r="F74" s="480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</row>
    <row r="75">
      <c r="A75" s="107"/>
      <c r="B75" s="107"/>
      <c r="C75" s="107"/>
      <c r="D75" s="107"/>
      <c r="E75" s="464"/>
      <c r="F75" s="481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</row>
    <row r="76">
      <c r="A76" s="107"/>
      <c r="B76" s="107"/>
      <c r="C76" s="107"/>
      <c r="D76" s="107"/>
      <c r="E76" s="464"/>
      <c r="F76" s="463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</row>
    <row r="77">
      <c r="A77" s="107"/>
      <c r="B77" s="107"/>
      <c r="C77" s="107"/>
      <c r="D77" s="107"/>
      <c r="E77" s="464"/>
      <c r="F77" s="482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</row>
    <row r="78">
      <c r="A78" s="107"/>
      <c r="B78" s="107"/>
      <c r="C78" s="107"/>
      <c r="D78" s="107"/>
      <c r="E78" s="464"/>
      <c r="F78" s="463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</row>
    <row r="79">
      <c r="A79" s="107"/>
      <c r="B79" s="107"/>
      <c r="C79" s="107"/>
      <c r="D79" s="107"/>
      <c r="E79" s="464"/>
      <c r="F79" s="483"/>
      <c r="G79" s="45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</row>
    <row r="80">
      <c r="A80" s="107"/>
      <c r="B80" s="107"/>
      <c r="C80" s="107"/>
      <c r="D80" s="107"/>
      <c r="E80" s="464"/>
      <c r="F80" s="463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</row>
    <row r="81">
      <c r="A81" s="107"/>
      <c r="B81" s="107"/>
      <c r="C81" s="107"/>
      <c r="D81" s="107"/>
      <c r="E81" s="464"/>
      <c r="F81" s="463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</row>
    <row r="82">
      <c r="A82" s="107"/>
      <c r="B82" s="107"/>
      <c r="C82" s="107"/>
      <c r="D82" s="107"/>
      <c r="E82" s="464"/>
      <c r="F82" s="463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</row>
    <row r="83">
      <c r="A83" s="107"/>
      <c r="B83" s="107"/>
      <c r="C83" s="107"/>
      <c r="D83" s="107"/>
      <c r="E83" s="464"/>
      <c r="F83" s="463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</row>
    <row r="84">
      <c r="A84" s="107"/>
      <c r="B84" s="107"/>
      <c r="C84" s="107"/>
      <c r="D84" s="107"/>
      <c r="E84" s="464"/>
      <c r="F84" s="463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</row>
    <row r="85">
      <c r="A85" s="107"/>
      <c r="B85" s="107"/>
      <c r="C85" s="107"/>
      <c r="D85" s="107"/>
      <c r="E85" s="464"/>
      <c r="F85" s="463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</row>
    <row r="86">
      <c r="A86" s="107"/>
      <c r="B86" s="107"/>
      <c r="C86" s="107"/>
      <c r="D86" s="107"/>
      <c r="E86" s="464"/>
      <c r="F86" s="463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</row>
    <row r="87">
      <c r="A87" s="107"/>
      <c r="B87" s="107"/>
      <c r="C87" s="107"/>
      <c r="D87" s="107"/>
      <c r="E87" s="464"/>
      <c r="F87" s="463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</row>
    <row r="88">
      <c r="A88" s="107"/>
      <c r="B88" s="107"/>
      <c r="C88" s="107"/>
      <c r="D88" s="107"/>
      <c r="E88" s="464"/>
      <c r="F88" s="463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</row>
    <row r="89">
      <c r="A89" s="107"/>
      <c r="B89" s="107"/>
      <c r="C89" s="107"/>
      <c r="D89" s="107"/>
      <c r="E89" s="464"/>
      <c r="F89" s="463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</row>
    <row r="90">
      <c r="A90" s="107"/>
      <c r="B90" s="107"/>
      <c r="C90" s="107"/>
      <c r="D90" s="107"/>
      <c r="E90" s="464"/>
      <c r="F90" s="463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</row>
    <row r="91">
      <c r="A91" s="107"/>
      <c r="B91" s="107"/>
      <c r="C91" s="107"/>
      <c r="D91" s="107"/>
      <c r="E91" s="464"/>
      <c r="F91" s="463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</row>
    <row r="92">
      <c r="A92" s="107"/>
      <c r="B92" s="107"/>
      <c r="C92" s="107"/>
      <c r="D92" s="107"/>
      <c r="E92" s="464"/>
      <c r="F92" s="463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</row>
    <row r="93">
      <c r="A93" s="107"/>
      <c r="B93" s="107"/>
      <c r="C93" s="107"/>
      <c r="D93" s="107"/>
      <c r="E93" s="464"/>
      <c r="F93" s="463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</row>
    <row r="94">
      <c r="A94" s="107"/>
      <c r="B94" s="107"/>
      <c r="C94" s="107"/>
      <c r="D94" s="107"/>
      <c r="E94" s="464"/>
      <c r="F94" s="463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</row>
    <row r="95">
      <c r="A95" s="107"/>
      <c r="B95" s="107"/>
      <c r="C95" s="107"/>
      <c r="D95" s="107"/>
      <c r="E95" s="464"/>
      <c r="F95" s="463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</row>
    <row r="96">
      <c r="A96" s="107"/>
      <c r="B96" s="107"/>
      <c r="C96" s="107"/>
      <c r="D96" s="107"/>
      <c r="E96" s="464"/>
      <c r="F96" s="463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</row>
    <row r="97">
      <c r="A97" s="107"/>
      <c r="B97" s="107"/>
      <c r="C97" s="107"/>
      <c r="D97" s="107"/>
      <c r="E97" s="464"/>
      <c r="F97" s="463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</row>
    <row r="98">
      <c r="A98" s="107"/>
      <c r="B98" s="107"/>
      <c r="C98" s="107"/>
      <c r="D98" s="107"/>
      <c r="E98" s="464"/>
      <c r="F98" s="463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</row>
    <row r="99">
      <c r="A99" s="107"/>
      <c r="B99" s="107"/>
      <c r="C99" s="107"/>
      <c r="D99" s="107"/>
      <c r="E99" s="464"/>
      <c r="F99" s="463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</row>
    <row r="100">
      <c r="A100" s="107"/>
      <c r="B100" s="107"/>
      <c r="C100" s="107"/>
      <c r="D100" s="107"/>
      <c r="E100" s="464"/>
      <c r="F100" s="463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</row>
    <row r="101">
      <c r="A101" s="107"/>
      <c r="B101" s="107"/>
      <c r="C101" s="107"/>
      <c r="D101" s="107"/>
      <c r="E101" s="464"/>
      <c r="F101" s="463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</row>
    <row r="102">
      <c r="A102" s="107"/>
      <c r="B102" s="107"/>
      <c r="C102" s="107"/>
      <c r="D102" s="107"/>
      <c r="E102" s="464"/>
      <c r="F102" s="463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</row>
    <row r="103">
      <c r="A103" s="107"/>
      <c r="B103" s="107"/>
      <c r="C103" s="107"/>
      <c r="D103" s="107"/>
      <c r="E103" s="464"/>
      <c r="F103" s="463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</row>
    <row r="104">
      <c r="A104" s="107"/>
      <c r="B104" s="107"/>
      <c r="C104" s="107"/>
      <c r="D104" s="107"/>
      <c r="E104" s="464"/>
      <c r="F104" s="463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</row>
    <row r="105">
      <c r="A105" s="107"/>
      <c r="B105" s="107"/>
      <c r="C105" s="107"/>
      <c r="D105" s="107"/>
      <c r="E105" s="464"/>
      <c r="F105" s="463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</row>
    <row r="106">
      <c r="A106" s="107"/>
      <c r="B106" s="107"/>
      <c r="C106" s="107"/>
      <c r="D106" s="107"/>
      <c r="E106" s="464"/>
      <c r="F106" s="463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</row>
    <row r="107">
      <c r="A107" s="107"/>
      <c r="B107" s="107"/>
      <c r="C107" s="107"/>
      <c r="D107" s="107"/>
      <c r="E107" s="464"/>
      <c r="F107" s="463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</row>
    <row r="108">
      <c r="A108" s="107"/>
      <c r="B108" s="107"/>
      <c r="C108" s="107"/>
      <c r="D108" s="107"/>
      <c r="E108" s="464"/>
      <c r="F108" s="463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</row>
    <row r="109">
      <c r="A109" s="107"/>
      <c r="B109" s="107"/>
      <c r="C109" s="107"/>
      <c r="D109" s="107"/>
      <c r="E109" s="464"/>
      <c r="F109" s="463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</row>
    <row r="110">
      <c r="A110" s="107"/>
      <c r="B110" s="107"/>
      <c r="C110" s="107"/>
      <c r="D110" s="107"/>
      <c r="E110" s="464"/>
      <c r="F110" s="463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</row>
    <row r="111">
      <c r="A111" s="107"/>
      <c r="B111" s="107"/>
      <c r="C111" s="107"/>
      <c r="D111" s="107"/>
      <c r="E111" s="464"/>
      <c r="F111" s="463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</row>
    <row r="112">
      <c r="A112" s="107"/>
      <c r="B112" s="107"/>
      <c r="C112" s="107"/>
      <c r="D112" s="107"/>
      <c r="E112" s="464"/>
      <c r="F112" s="463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</row>
    <row r="113">
      <c r="A113" s="107"/>
      <c r="B113" s="107"/>
      <c r="C113" s="107"/>
      <c r="D113" s="107"/>
      <c r="E113" s="464"/>
      <c r="F113" s="463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</row>
    <row r="114">
      <c r="A114" s="107"/>
      <c r="B114" s="107"/>
      <c r="C114" s="107"/>
      <c r="D114" s="107"/>
      <c r="E114" s="464"/>
      <c r="F114" s="463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</row>
    <row r="115">
      <c r="A115" s="107"/>
      <c r="B115" s="107"/>
      <c r="C115" s="107"/>
      <c r="D115" s="107"/>
      <c r="E115" s="464"/>
      <c r="F115" s="463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</row>
    <row r="116">
      <c r="A116" s="107"/>
      <c r="B116" s="107"/>
      <c r="C116" s="107"/>
      <c r="D116" s="107"/>
      <c r="E116" s="464"/>
      <c r="F116" s="463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</row>
    <row r="117">
      <c r="A117" s="107"/>
      <c r="B117" s="107"/>
      <c r="C117" s="107"/>
      <c r="D117" s="107"/>
      <c r="E117" s="464"/>
      <c r="F117" s="463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</row>
    <row r="118">
      <c r="A118" s="107"/>
      <c r="B118" s="107"/>
      <c r="C118" s="107"/>
      <c r="D118" s="107"/>
      <c r="E118" s="464"/>
      <c r="F118" s="463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</row>
    <row r="119">
      <c r="A119" s="107"/>
      <c r="B119" s="107"/>
      <c r="C119" s="107"/>
      <c r="D119" s="107"/>
      <c r="E119" s="464"/>
      <c r="F119" s="463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</row>
    <row r="120">
      <c r="A120" s="107"/>
      <c r="B120" s="107"/>
      <c r="C120" s="107"/>
      <c r="D120" s="107"/>
      <c r="E120" s="464"/>
      <c r="F120" s="463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</row>
    <row r="121">
      <c r="A121" s="107"/>
      <c r="B121" s="107"/>
      <c r="C121" s="107"/>
      <c r="D121" s="107"/>
      <c r="E121" s="464"/>
      <c r="F121" s="463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</row>
    <row r="122">
      <c r="A122" s="107"/>
      <c r="B122" s="107"/>
      <c r="C122" s="107"/>
      <c r="D122" s="107"/>
      <c r="E122" s="464"/>
      <c r="F122" s="463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</row>
    <row r="123">
      <c r="A123" s="107"/>
      <c r="B123" s="107"/>
      <c r="C123" s="107"/>
      <c r="D123" s="107"/>
      <c r="E123" s="464"/>
      <c r="F123" s="463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</row>
    <row r="124">
      <c r="A124" s="107"/>
      <c r="B124" s="107"/>
      <c r="C124" s="107"/>
      <c r="D124" s="107"/>
      <c r="E124" s="464"/>
      <c r="F124" s="463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</row>
    <row r="125">
      <c r="A125" s="107"/>
      <c r="B125" s="107"/>
      <c r="C125" s="107"/>
      <c r="D125" s="107"/>
      <c r="E125" s="464"/>
      <c r="F125" s="463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</row>
    <row r="126">
      <c r="A126" s="107"/>
      <c r="B126" s="107"/>
      <c r="C126" s="107"/>
      <c r="D126" s="107"/>
      <c r="E126" s="464"/>
      <c r="F126" s="463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</row>
    <row r="127">
      <c r="A127" s="107"/>
      <c r="B127" s="107"/>
      <c r="C127" s="107"/>
      <c r="D127" s="107"/>
      <c r="E127" s="464"/>
      <c r="F127" s="463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</row>
    <row r="128">
      <c r="A128" s="107"/>
      <c r="B128" s="107"/>
      <c r="C128" s="107"/>
      <c r="D128" s="107"/>
      <c r="E128" s="464"/>
      <c r="F128" s="463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</row>
    <row r="129">
      <c r="A129" s="107"/>
      <c r="B129" s="107"/>
      <c r="C129" s="107"/>
      <c r="D129" s="107"/>
      <c r="E129" s="464"/>
      <c r="F129" s="463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</row>
    <row r="130">
      <c r="A130" s="107"/>
      <c r="B130" s="107"/>
      <c r="C130" s="107"/>
      <c r="D130" s="107"/>
      <c r="E130" s="464"/>
      <c r="F130" s="463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</row>
    <row r="131">
      <c r="A131" s="107"/>
      <c r="B131" s="107"/>
      <c r="C131" s="107"/>
      <c r="D131" s="107"/>
      <c r="E131" s="464"/>
      <c r="F131" s="463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</row>
    <row r="132">
      <c r="A132" s="107"/>
      <c r="B132" s="107"/>
      <c r="C132" s="107"/>
      <c r="D132" s="107"/>
      <c r="E132" s="464"/>
      <c r="F132" s="463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</row>
    <row r="133">
      <c r="A133" s="107"/>
      <c r="B133" s="107"/>
      <c r="C133" s="107"/>
      <c r="D133" s="107"/>
      <c r="E133" s="464"/>
      <c r="F133" s="463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</row>
    <row r="134">
      <c r="A134" s="107"/>
      <c r="B134" s="107"/>
      <c r="C134" s="107"/>
      <c r="D134" s="107"/>
      <c r="E134" s="464"/>
      <c r="F134" s="463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</row>
    <row r="135">
      <c r="A135" s="107"/>
      <c r="B135" s="107"/>
      <c r="C135" s="107"/>
      <c r="D135" s="107"/>
      <c r="E135" s="464"/>
      <c r="F135" s="463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</row>
    <row r="136">
      <c r="A136" s="107"/>
      <c r="B136" s="107"/>
      <c r="C136" s="107"/>
      <c r="D136" s="107"/>
      <c r="E136" s="464"/>
      <c r="F136" s="463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</row>
    <row r="137">
      <c r="A137" s="107"/>
      <c r="B137" s="107"/>
      <c r="C137" s="107"/>
      <c r="D137" s="107"/>
      <c r="E137" s="464"/>
      <c r="F137" s="463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</row>
    <row r="138">
      <c r="A138" s="107"/>
      <c r="B138" s="107"/>
      <c r="C138" s="107"/>
      <c r="D138" s="107"/>
      <c r="E138" s="464"/>
      <c r="F138" s="463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</row>
    <row r="139">
      <c r="A139" s="107"/>
      <c r="B139" s="107"/>
      <c r="C139" s="107"/>
      <c r="D139" s="107"/>
      <c r="E139" s="464"/>
      <c r="F139" s="463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</row>
    <row r="140">
      <c r="A140" s="107"/>
      <c r="B140" s="107"/>
      <c r="C140" s="107"/>
      <c r="D140" s="107"/>
      <c r="E140" s="464"/>
      <c r="F140" s="463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</row>
    <row r="141">
      <c r="A141" s="107"/>
      <c r="B141" s="107"/>
      <c r="C141" s="107"/>
      <c r="D141" s="107"/>
      <c r="E141" s="464"/>
      <c r="F141" s="463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</row>
    <row r="142">
      <c r="A142" s="107"/>
      <c r="B142" s="107"/>
      <c r="C142" s="107"/>
      <c r="D142" s="107"/>
      <c r="E142" s="464"/>
      <c r="F142" s="463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</row>
    <row r="143">
      <c r="A143" s="107"/>
      <c r="B143" s="107"/>
      <c r="C143" s="107"/>
      <c r="D143" s="107"/>
      <c r="E143" s="464"/>
      <c r="F143" s="463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</row>
    <row r="144">
      <c r="A144" s="107"/>
      <c r="B144" s="107"/>
      <c r="C144" s="107"/>
      <c r="D144" s="107"/>
      <c r="E144" s="464"/>
      <c r="F144" s="463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</row>
    <row r="145">
      <c r="A145" s="107"/>
      <c r="B145" s="107"/>
      <c r="C145" s="107"/>
      <c r="D145" s="107"/>
      <c r="E145" s="464"/>
      <c r="F145" s="463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</row>
    <row r="146">
      <c r="A146" s="107"/>
      <c r="B146" s="107"/>
      <c r="C146" s="107"/>
      <c r="D146" s="107"/>
      <c r="E146" s="464"/>
      <c r="F146" s="463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</row>
    <row r="147">
      <c r="A147" s="107"/>
      <c r="B147" s="107"/>
      <c r="C147" s="107"/>
      <c r="D147" s="107"/>
      <c r="E147" s="464"/>
      <c r="F147" s="463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</row>
    <row r="148">
      <c r="A148" s="107"/>
      <c r="B148" s="107"/>
      <c r="C148" s="107"/>
      <c r="D148" s="107"/>
      <c r="E148" s="464"/>
      <c r="F148" s="463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</row>
    <row r="149">
      <c r="A149" s="107"/>
      <c r="B149" s="107"/>
      <c r="C149" s="107"/>
      <c r="D149" s="107"/>
      <c r="E149" s="464"/>
      <c r="F149" s="463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</row>
    <row r="150">
      <c r="A150" s="107"/>
      <c r="B150" s="107"/>
      <c r="C150" s="107"/>
      <c r="D150" s="107"/>
      <c r="E150" s="464"/>
      <c r="F150" s="463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</row>
    <row r="151">
      <c r="A151" s="107"/>
      <c r="B151" s="107"/>
      <c r="C151" s="107"/>
      <c r="D151" s="107"/>
      <c r="E151" s="464"/>
      <c r="F151" s="463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</row>
    <row r="152">
      <c r="A152" s="107"/>
      <c r="B152" s="107"/>
      <c r="C152" s="107"/>
      <c r="D152" s="107"/>
      <c r="E152" s="464"/>
      <c r="F152" s="463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</row>
    <row r="153">
      <c r="A153" s="107"/>
      <c r="B153" s="107"/>
      <c r="C153" s="107"/>
      <c r="D153" s="107"/>
      <c r="E153" s="464"/>
      <c r="F153" s="463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</row>
    <row r="154">
      <c r="A154" s="107"/>
      <c r="B154" s="107"/>
      <c r="C154" s="107"/>
      <c r="D154" s="107"/>
      <c r="E154" s="464"/>
      <c r="F154" s="463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</row>
    <row r="155">
      <c r="A155" s="107"/>
      <c r="B155" s="107"/>
      <c r="C155" s="107"/>
      <c r="D155" s="107"/>
      <c r="E155" s="464"/>
      <c r="F155" s="463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</row>
    <row r="156">
      <c r="A156" s="107"/>
      <c r="B156" s="107"/>
      <c r="C156" s="107"/>
      <c r="D156" s="107"/>
      <c r="E156" s="464"/>
      <c r="F156" s="463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</row>
    <row r="157">
      <c r="A157" s="107"/>
      <c r="B157" s="107"/>
      <c r="C157" s="107"/>
      <c r="D157" s="107"/>
      <c r="E157" s="464"/>
      <c r="F157" s="463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</row>
    <row r="158">
      <c r="A158" s="107"/>
      <c r="B158" s="107"/>
      <c r="C158" s="107"/>
      <c r="D158" s="107"/>
      <c r="E158" s="464"/>
      <c r="F158" s="463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</row>
    <row r="159">
      <c r="A159" s="107"/>
      <c r="B159" s="107"/>
      <c r="C159" s="107"/>
      <c r="D159" s="107"/>
      <c r="E159" s="464"/>
      <c r="F159" s="463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</row>
    <row r="160">
      <c r="A160" s="107"/>
      <c r="B160" s="107"/>
      <c r="C160" s="107"/>
      <c r="D160" s="107"/>
      <c r="E160" s="464"/>
      <c r="F160" s="463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</row>
    <row r="161">
      <c r="A161" s="107"/>
      <c r="B161" s="107"/>
      <c r="C161" s="107"/>
      <c r="D161" s="107"/>
      <c r="E161" s="464"/>
      <c r="F161" s="463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</row>
    <row r="162">
      <c r="A162" s="107"/>
      <c r="B162" s="107"/>
      <c r="C162" s="107"/>
      <c r="D162" s="107"/>
      <c r="E162" s="464"/>
      <c r="F162" s="463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</row>
    <row r="163">
      <c r="A163" s="107"/>
      <c r="B163" s="107"/>
      <c r="C163" s="107"/>
      <c r="D163" s="107"/>
      <c r="E163" s="464"/>
      <c r="F163" s="463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</row>
    <row r="164">
      <c r="A164" s="107"/>
      <c r="B164" s="107"/>
      <c r="C164" s="107"/>
      <c r="D164" s="107"/>
      <c r="E164" s="464"/>
      <c r="F164" s="463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</row>
    <row r="165">
      <c r="A165" s="107"/>
      <c r="B165" s="107"/>
      <c r="C165" s="107"/>
      <c r="D165" s="107"/>
      <c r="E165" s="464"/>
      <c r="F165" s="463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</row>
    <row r="166">
      <c r="A166" s="107"/>
      <c r="B166" s="107"/>
      <c r="C166" s="107"/>
      <c r="D166" s="107"/>
      <c r="E166" s="464"/>
      <c r="F166" s="463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</row>
    <row r="167">
      <c r="A167" s="107"/>
      <c r="B167" s="107"/>
      <c r="C167" s="107"/>
      <c r="D167" s="107"/>
      <c r="E167" s="464"/>
      <c r="F167" s="463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</row>
    <row r="168">
      <c r="A168" s="107"/>
      <c r="B168" s="107"/>
      <c r="C168" s="107"/>
      <c r="D168" s="107"/>
      <c r="E168" s="464"/>
      <c r="F168" s="463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</row>
    <row r="169">
      <c r="A169" s="107"/>
      <c r="B169" s="107"/>
      <c r="C169" s="107"/>
      <c r="D169" s="107"/>
      <c r="E169" s="464"/>
      <c r="F169" s="463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</row>
    <row r="170">
      <c r="A170" s="107"/>
      <c r="B170" s="107"/>
      <c r="C170" s="107"/>
      <c r="D170" s="107"/>
      <c r="E170" s="464"/>
      <c r="F170" s="463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</row>
    <row r="171">
      <c r="A171" s="107"/>
      <c r="B171" s="107"/>
      <c r="C171" s="107"/>
      <c r="D171" s="107"/>
      <c r="E171" s="464"/>
      <c r="F171" s="463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</row>
    <row r="172">
      <c r="A172" s="107"/>
      <c r="B172" s="107"/>
      <c r="C172" s="107"/>
      <c r="D172" s="107"/>
      <c r="E172" s="464"/>
      <c r="F172" s="463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</row>
    <row r="173">
      <c r="A173" s="107"/>
      <c r="B173" s="107"/>
      <c r="C173" s="107"/>
      <c r="D173" s="107"/>
      <c r="E173" s="464"/>
      <c r="F173" s="463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</row>
    <row r="174">
      <c r="A174" s="107"/>
      <c r="B174" s="107"/>
      <c r="C174" s="107"/>
      <c r="D174" s="107"/>
      <c r="E174" s="464"/>
      <c r="F174" s="463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</row>
    <row r="175">
      <c r="A175" s="107"/>
      <c r="B175" s="107"/>
      <c r="C175" s="107"/>
      <c r="D175" s="107"/>
      <c r="E175" s="464"/>
      <c r="F175" s="463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</row>
    <row r="176">
      <c r="A176" s="107"/>
      <c r="B176" s="107"/>
      <c r="C176" s="107"/>
      <c r="D176" s="107"/>
      <c r="E176" s="464"/>
      <c r="F176" s="463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</row>
    <row r="177">
      <c r="A177" s="107"/>
      <c r="B177" s="107"/>
      <c r="C177" s="107"/>
      <c r="D177" s="107"/>
      <c r="E177" s="464"/>
      <c r="F177" s="463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</row>
    <row r="178">
      <c r="A178" s="107"/>
      <c r="B178" s="107"/>
      <c r="C178" s="107"/>
      <c r="D178" s="107"/>
      <c r="E178" s="464"/>
      <c r="F178" s="463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</row>
    <row r="179">
      <c r="A179" s="107"/>
      <c r="B179" s="107"/>
      <c r="C179" s="107"/>
      <c r="D179" s="107"/>
      <c r="E179" s="464"/>
      <c r="F179" s="463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</row>
    <row r="180">
      <c r="A180" s="107"/>
      <c r="B180" s="107"/>
      <c r="C180" s="107"/>
      <c r="D180" s="107"/>
      <c r="E180" s="464"/>
      <c r="F180" s="463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</row>
    <row r="181">
      <c r="A181" s="107"/>
      <c r="B181" s="107"/>
      <c r="C181" s="107"/>
      <c r="D181" s="107"/>
      <c r="E181" s="464"/>
      <c r="F181" s="463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</row>
    <row r="182">
      <c r="A182" s="107"/>
      <c r="B182" s="107"/>
      <c r="C182" s="107"/>
      <c r="D182" s="107"/>
      <c r="E182" s="464"/>
      <c r="F182" s="463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</row>
    <row r="183">
      <c r="A183" s="107"/>
      <c r="B183" s="107"/>
      <c r="C183" s="107"/>
      <c r="D183" s="107"/>
      <c r="E183" s="464"/>
      <c r="F183" s="463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</row>
    <row r="184">
      <c r="A184" s="107"/>
      <c r="B184" s="107"/>
      <c r="C184" s="107"/>
      <c r="D184" s="107"/>
      <c r="E184" s="464"/>
      <c r="F184" s="463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</row>
    <row r="185">
      <c r="A185" s="107"/>
      <c r="B185" s="107"/>
      <c r="C185" s="107"/>
      <c r="D185" s="107"/>
      <c r="E185" s="464"/>
      <c r="F185" s="463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</row>
    <row r="186">
      <c r="A186" s="107"/>
      <c r="B186" s="107"/>
      <c r="C186" s="107"/>
      <c r="D186" s="107"/>
      <c r="E186" s="464"/>
      <c r="F186" s="463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</row>
    <row r="187">
      <c r="A187" s="107"/>
      <c r="B187" s="107"/>
      <c r="C187" s="107"/>
      <c r="D187" s="107"/>
      <c r="E187" s="464"/>
      <c r="F187" s="463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</row>
    <row r="188">
      <c r="A188" s="107"/>
      <c r="B188" s="107"/>
      <c r="C188" s="107"/>
      <c r="D188" s="107"/>
      <c r="E188" s="464"/>
      <c r="F188" s="463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</row>
    <row r="189">
      <c r="A189" s="107"/>
      <c r="B189" s="107"/>
      <c r="C189" s="107"/>
      <c r="D189" s="107"/>
      <c r="E189" s="464"/>
      <c r="F189" s="463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</row>
    <row r="190">
      <c r="A190" s="107"/>
      <c r="B190" s="107"/>
      <c r="C190" s="107"/>
      <c r="D190" s="107"/>
      <c r="E190" s="464"/>
      <c r="F190" s="463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</row>
    <row r="191">
      <c r="A191" s="107"/>
      <c r="B191" s="107"/>
      <c r="C191" s="107"/>
      <c r="D191" s="107"/>
      <c r="E191" s="464"/>
      <c r="F191" s="463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</row>
    <row r="192">
      <c r="A192" s="107"/>
      <c r="B192" s="107"/>
      <c r="C192" s="107"/>
      <c r="D192" s="107"/>
      <c r="E192" s="464"/>
      <c r="F192" s="463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</row>
    <row r="193">
      <c r="A193" s="107"/>
      <c r="B193" s="107"/>
      <c r="C193" s="107"/>
      <c r="D193" s="107"/>
      <c r="E193" s="464"/>
      <c r="F193" s="463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</row>
    <row r="194">
      <c r="A194" s="107"/>
      <c r="B194" s="107"/>
      <c r="C194" s="107"/>
      <c r="D194" s="107"/>
      <c r="E194" s="464"/>
      <c r="F194" s="463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</row>
    <row r="195">
      <c r="A195" s="107"/>
      <c r="B195" s="107"/>
      <c r="C195" s="107"/>
      <c r="D195" s="107"/>
      <c r="E195" s="464"/>
      <c r="F195" s="463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</row>
    <row r="196">
      <c r="A196" s="107"/>
      <c r="B196" s="107"/>
      <c r="C196" s="107"/>
      <c r="D196" s="107"/>
      <c r="E196" s="464"/>
      <c r="F196" s="463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</row>
    <row r="197">
      <c r="A197" s="107"/>
      <c r="B197" s="107"/>
      <c r="C197" s="107"/>
      <c r="D197" s="107"/>
      <c r="E197" s="464"/>
      <c r="F197" s="463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</row>
    <row r="198">
      <c r="A198" s="107"/>
      <c r="B198" s="107"/>
      <c r="C198" s="107"/>
      <c r="D198" s="107"/>
      <c r="E198" s="464"/>
      <c r="F198" s="463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</row>
    <row r="199">
      <c r="A199" s="107"/>
      <c r="B199" s="107"/>
      <c r="C199" s="107"/>
      <c r="D199" s="107"/>
      <c r="E199" s="464"/>
      <c r="F199" s="463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</row>
    <row r="200">
      <c r="A200" s="107"/>
      <c r="B200" s="107"/>
      <c r="C200" s="107"/>
      <c r="D200" s="107"/>
      <c r="E200" s="464"/>
      <c r="F200" s="463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</row>
    <row r="201">
      <c r="A201" s="107"/>
      <c r="B201" s="107"/>
      <c r="C201" s="107"/>
      <c r="D201" s="107"/>
      <c r="E201" s="464"/>
      <c r="F201" s="463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</row>
    <row r="202">
      <c r="A202" s="107"/>
      <c r="B202" s="107"/>
      <c r="C202" s="107"/>
      <c r="D202" s="107"/>
      <c r="E202" s="464"/>
      <c r="F202" s="463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</row>
    <row r="203">
      <c r="A203" s="107"/>
      <c r="B203" s="107"/>
      <c r="C203" s="107"/>
      <c r="D203" s="107"/>
      <c r="E203" s="464"/>
      <c r="F203" s="463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</row>
    <row r="204">
      <c r="A204" s="107"/>
      <c r="B204" s="107"/>
      <c r="C204" s="107"/>
      <c r="D204" s="107"/>
      <c r="E204" s="464"/>
      <c r="F204" s="463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</row>
    <row r="205">
      <c r="A205" s="107"/>
      <c r="B205" s="107"/>
      <c r="C205" s="107"/>
      <c r="D205" s="107"/>
      <c r="E205" s="464"/>
      <c r="F205" s="463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</row>
    <row r="206">
      <c r="A206" s="107"/>
      <c r="B206" s="107"/>
      <c r="C206" s="107"/>
      <c r="D206" s="107"/>
      <c r="E206" s="464"/>
      <c r="F206" s="463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</row>
    <row r="207">
      <c r="A207" s="107"/>
      <c r="B207" s="107"/>
      <c r="C207" s="107"/>
      <c r="D207" s="107"/>
      <c r="E207" s="464"/>
      <c r="F207" s="463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</row>
    <row r="208">
      <c r="A208" s="107"/>
      <c r="B208" s="107"/>
      <c r="C208" s="107"/>
      <c r="D208" s="107"/>
      <c r="E208" s="464"/>
      <c r="F208" s="463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</row>
    <row r="209">
      <c r="A209" s="107"/>
      <c r="B209" s="107"/>
      <c r="C209" s="107"/>
      <c r="D209" s="107"/>
      <c r="E209" s="464"/>
      <c r="F209" s="463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</row>
    <row r="210">
      <c r="A210" s="107"/>
      <c r="B210" s="107"/>
      <c r="C210" s="107"/>
      <c r="D210" s="107"/>
      <c r="E210" s="464"/>
      <c r="F210" s="463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</row>
    <row r="211">
      <c r="A211" s="107"/>
      <c r="B211" s="107"/>
      <c r="C211" s="107"/>
      <c r="D211" s="107"/>
      <c r="E211" s="464"/>
      <c r="F211" s="463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</row>
    <row r="212">
      <c r="A212" s="107"/>
      <c r="B212" s="107"/>
      <c r="C212" s="107"/>
      <c r="D212" s="107"/>
      <c r="E212" s="464"/>
      <c r="F212" s="463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</row>
    <row r="213">
      <c r="A213" s="107"/>
      <c r="B213" s="107"/>
      <c r="C213" s="107"/>
      <c r="D213" s="107"/>
      <c r="E213" s="464"/>
      <c r="F213" s="463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</row>
    <row r="214">
      <c r="A214" s="107"/>
      <c r="B214" s="107"/>
      <c r="C214" s="107"/>
      <c r="D214" s="107"/>
      <c r="E214" s="464"/>
      <c r="F214" s="463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</row>
    <row r="215">
      <c r="A215" s="107"/>
      <c r="B215" s="107"/>
      <c r="C215" s="107"/>
      <c r="D215" s="107"/>
      <c r="E215" s="464"/>
      <c r="F215" s="463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</row>
    <row r="216">
      <c r="A216" s="107"/>
      <c r="B216" s="107"/>
      <c r="C216" s="107"/>
      <c r="D216" s="107"/>
      <c r="E216" s="464"/>
      <c r="F216" s="463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</row>
    <row r="217">
      <c r="A217" s="107"/>
      <c r="B217" s="107"/>
      <c r="C217" s="107"/>
      <c r="D217" s="107"/>
      <c r="E217" s="464"/>
      <c r="F217" s="463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</row>
    <row r="218">
      <c r="A218" s="107"/>
      <c r="B218" s="107"/>
      <c r="C218" s="107"/>
      <c r="D218" s="107"/>
      <c r="E218" s="464"/>
      <c r="F218" s="463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</row>
    <row r="219">
      <c r="A219" s="107"/>
      <c r="B219" s="107"/>
      <c r="C219" s="107"/>
      <c r="D219" s="107"/>
      <c r="E219" s="464"/>
      <c r="F219" s="463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</row>
    <row r="220">
      <c r="A220" s="107"/>
      <c r="B220" s="107"/>
      <c r="C220" s="107"/>
      <c r="D220" s="107"/>
      <c r="E220" s="464"/>
      <c r="F220" s="463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</row>
    <row r="221">
      <c r="A221" s="107"/>
      <c r="B221" s="107"/>
      <c r="C221" s="107"/>
      <c r="D221" s="107"/>
      <c r="E221" s="464"/>
      <c r="F221" s="463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</row>
    <row r="222">
      <c r="A222" s="107"/>
      <c r="B222" s="107"/>
      <c r="C222" s="107"/>
      <c r="D222" s="107"/>
      <c r="E222" s="464"/>
      <c r="F222" s="463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</row>
    <row r="223">
      <c r="A223" s="107"/>
      <c r="B223" s="107"/>
      <c r="C223" s="107"/>
      <c r="D223" s="107"/>
      <c r="E223" s="464"/>
      <c r="F223" s="463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</row>
    <row r="224">
      <c r="A224" s="107"/>
      <c r="B224" s="107"/>
      <c r="C224" s="107"/>
      <c r="D224" s="107"/>
      <c r="E224" s="464"/>
      <c r="F224" s="463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</row>
    <row r="225">
      <c r="A225" s="107"/>
      <c r="B225" s="107"/>
      <c r="C225" s="107"/>
      <c r="D225" s="107"/>
      <c r="E225" s="464"/>
      <c r="F225" s="463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</row>
    <row r="226">
      <c r="A226" s="107"/>
      <c r="B226" s="107"/>
      <c r="C226" s="107"/>
      <c r="D226" s="107"/>
      <c r="E226" s="464"/>
      <c r="F226" s="463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</row>
    <row r="227">
      <c r="A227" s="107"/>
      <c r="B227" s="107"/>
      <c r="C227" s="107"/>
      <c r="D227" s="107"/>
      <c r="E227" s="464"/>
      <c r="F227" s="463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</row>
    <row r="228">
      <c r="A228" s="107"/>
      <c r="B228" s="107"/>
      <c r="C228" s="107"/>
      <c r="D228" s="107"/>
      <c r="E228" s="464"/>
      <c r="F228" s="463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</row>
    <row r="229">
      <c r="A229" s="107"/>
      <c r="B229" s="107"/>
      <c r="C229" s="107"/>
      <c r="D229" s="107"/>
      <c r="E229" s="464"/>
      <c r="F229" s="463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</row>
    <row r="230">
      <c r="A230" s="107"/>
      <c r="B230" s="107"/>
      <c r="C230" s="107"/>
      <c r="D230" s="107"/>
      <c r="E230" s="464"/>
      <c r="F230" s="463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</row>
    <row r="231">
      <c r="A231" s="107"/>
      <c r="B231" s="107"/>
      <c r="C231" s="107"/>
      <c r="D231" s="107"/>
      <c r="E231" s="464"/>
      <c r="F231" s="463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</row>
    <row r="232">
      <c r="A232" s="107"/>
      <c r="B232" s="107"/>
      <c r="C232" s="107"/>
      <c r="D232" s="107"/>
      <c r="E232" s="464"/>
      <c r="F232" s="463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</row>
    <row r="233">
      <c r="A233" s="107"/>
      <c r="B233" s="107"/>
      <c r="C233" s="107"/>
      <c r="D233" s="107"/>
      <c r="E233" s="464"/>
      <c r="F233" s="463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</row>
    <row r="234">
      <c r="A234" s="107"/>
      <c r="B234" s="107"/>
      <c r="C234" s="107"/>
      <c r="D234" s="107"/>
      <c r="E234" s="464"/>
      <c r="F234" s="463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</row>
    <row r="235">
      <c r="A235" s="107"/>
      <c r="B235" s="107"/>
      <c r="C235" s="107"/>
      <c r="D235" s="107"/>
      <c r="E235" s="464"/>
      <c r="F235" s="463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</row>
    <row r="236">
      <c r="A236" s="107"/>
      <c r="B236" s="107"/>
      <c r="C236" s="107"/>
      <c r="D236" s="107"/>
      <c r="E236" s="464"/>
      <c r="F236" s="463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</row>
    <row r="237">
      <c r="A237" s="107"/>
      <c r="B237" s="107"/>
      <c r="C237" s="107"/>
      <c r="D237" s="107"/>
      <c r="E237" s="464"/>
      <c r="F237" s="463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</row>
    <row r="238">
      <c r="A238" s="107"/>
      <c r="B238" s="107"/>
      <c r="C238" s="107"/>
      <c r="D238" s="107"/>
      <c r="E238" s="464"/>
      <c r="F238" s="463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</row>
    <row r="239">
      <c r="A239" s="107"/>
      <c r="B239" s="107"/>
      <c r="C239" s="107"/>
      <c r="D239" s="107"/>
      <c r="E239" s="464"/>
      <c r="F239" s="463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</row>
    <row r="240">
      <c r="A240" s="107"/>
      <c r="B240" s="107"/>
      <c r="C240" s="107"/>
      <c r="D240" s="107"/>
      <c r="E240" s="464"/>
      <c r="F240" s="463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</row>
    <row r="241">
      <c r="A241" s="107"/>
      <c r="B241" s="107"/>
      <c r="C241" s="107"/>
      <c r="D241" s="107"/>
      <c r="E241" s="464"/>
      <c r="F241" s="463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</row>
    <row r="242">
      <c r="A242" s="107"/>
      <c r="B242" s="107"/>
      <c r="C242" s="107"/>
      <c r="D242" s="107"/>
      <c r="E242" s="464"/>
      <c r="F242" s="463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</row>
    <row r="243">
      <c r="A243" s="107"/>
      <c r="B243" s="107"/>
      <c r="C243" s="107"/>
      <c r="D243" s="107"/>
      <c r="E243" s="464"/>
      <c r="F243" s="463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</row>
    <row r="244">
      <c r="A244" s="107"/>
      <c r="B244" s="107"/>
      <c r="C244" s="107"/>
      <c r="D244" s="107"/>
      <c r="E244" s="464"/>
      <c r="F244" s="463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</row>
    <row r="245">
      <c r="A245" s="107"/>
      <c r="B245" s="107"/>
      <c r="C245" s="107"/>
      <c r="D245" s="107"/>
      <c r="E245" s="464"/>
      <c r="F245" s="463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</row>
    <row r="246">
      <c r="A246" s="107"/>
      <c r="B246" s="107"/>
      <c r="C246" s="107"/>
      <c r="D246" s="107"/>
      <c r="E246" s="464"/>
      <c r="F246" s="463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</row>
    <row r="247">
      <c r="A247" s="107"/>
      <c r="B247" s="107"/>
      <c r="C247" s="107"/>
      <c r="D247" s="107"/>
      <c r="E247" s="464"/>
      <c r="F247" s="463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</row>
    <row r="248">
      <c r="A248" s="107"/>
      <c r="B248" s="107"/>
      <c r="C248" s="107"/>
      <c r="D248" s="107"/>
      <c r="E248" s="464"/>
      <c r="F248" s="463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</row>
    <row r="249">
      <c r="A249" s="107"/>
      <c r="B249" s="107"/>
      <c r="C249" s="107"/>
      <c r="D249" s="107"/>
      <c r="E249" s="464"/>
      <c r="F249" s="463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</row>
    <row r="250">
      <c r="A250" s="107"/>
      <c r="B250" s="107"/>
      <c r="C250" s="107"/>
      <c r="D250" s="107"/>
      <c r="E250" s="464"/>
      <c r="F250" s="463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</row>
    <row r="251">
      <c r="A251" s="107"/>
      <c r="B251" s="107"/>
      <c r="C251" s="107"/>
      <c r="D251" s="107"/>
      <c r="E251" s="464"/>
      <c r="F251" s="463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</row>
    <row r="252">
      <c r="A252" s="107"/>
      <c r="B252" s="107"/>
      <c r="C252" s="107"/>
      <c r="D252" s="107"/>
      <c r="E252" s="464"/>
      <c r="F252" s="463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</row>
    <row r="253">
      <c r="A253" s="107"/>
      <c r="B253" s="107"/>
      <c r="C253" s="107"/>
      <c r="D253" s="107"/>
      <c r="E253" s="464"/>
      <c r="F253" s="463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</row>
    <row r="254">
      <c r="A254" s="107"/>
      <c r="B254" s="107"/>
      <c r="C254" s="107"/>
      <c r="D254" s="107"/>
      <c r="E254" s="464"/>
      <c r="F254" s="463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</row>
    <row r="255">
      <c r="A255" s="107"/>
      <c r="B255" s="107"/>
      <c r="C255" s="107"/>
      <c r="D255" s="107"/>
      <c r="E255" s="464"/>
      <c r="F255" s="463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</row>
    <row r="256">
      <c r="A256" s="107"/>
      <c r="B256" s="107"/>
      <c r="C256" s="107"/>
      <c r="D256" s="107"/>
      <c r="E256" s="464"/>
      <c r="F256" s="463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</row>
    <row r="257">
      <c r="A257" s="107"/>
      <c r="B257" s="107"/>
      <c r="C257" s="107"/>
      <c r="D257" s="107"/>
      <c r="E257" s="464"/>
      <c r="F257" s="463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</row>
    <row r="258">
      <c r="A258" s="107"/>
      <c r="B258" s="107"/>
      <c r="C258" s="107"/>
      <c r="D258" s="107"/>
      <c r="E258" s="464"/>
      <c r="F258" s="463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</row>
    <row r="259">
      <c r="A259" s="107"/>
      <c r="B259" s="107"/>
      <c r="C259" s="107"/>
      <c r="D259" s="107"/>
      <c r="E259" s="464"/>
      <c r="F259" s="463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</row>
    <row r="260">
      <c r="A260" s="107"/>
      <c r="B260" s="107"/>
      <c r="C260" s="107"/>
      <c r="D260" s="107"/>
      <c r="E260" s="464"/>
      <c r="F260" s="463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</row>
    <row r="261">
      <c r="A261" s="107"/>
      <c r="B261" s="107"/>
      <c r="C261" s="107"/>
      <c r="D261" s="107"/>
      <c r="E261" s="464"/>
      <c r="F261" s="463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</row>
    <row r="262">
      <c r="A262" s="107"/>
      <c r="B262" s="107"/>
      <c r="C262" s="107"/>
      <c r="D262" s="107"/>
      <c r="E262" s="464"/>
      <c r="F262" s="463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</row>
    <row r="263">
      <c r="A263" s="107"/>
      <c r="B263" s="107"/>
      <c r="C263" s="107"/>
      <c r="D263" s="107"/>
      <c r="E263" s="464"/>
      <c r="F263" s="463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</row>
    <row r="264">
      <c r="A264" s="107"/>
      <c r="B264" s="107"/>
      <c r="C264" s="107"/>
      <c r="D264" s="107"/>
      <c r="E264" s="464"/>
      <c r="F264" s="463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</row>
    <row r="265">
      <c r="A265" s="107"/>
      <c r="B265" s="107"/>
      <c r="C265" s="107"/>
      <c r="D265" s="107"/>
      <c r="E265" s="464"/>
      <c r="F265" s="463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</row>
    <row r="266">
      <c r="A266" s="107"/>
      <c r="B266" s="107"/>
      <c r="C266" s="107"/>
      <c r="D266" s="107"/>
      <c r="E266" s="464"/>
      <c r="F266" s="463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</row>
    <row r="267">
      <c r="A267" s="107"/>
      <c r="B267" s="107"/>
      <c r="C267" s="107"/>
      <c r="D267" s="107"/>
      <c r="E267" s="464"/>
      <c r="F267" s="463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</row>
    <row r="268">
      <c r="A268" s="107"/>
      <c r="B268" s="107"/>
      <c r="C268" s="107"/>
      <c r="D268" s="107"/>
      <c r="E268" s="464"/>
      <c r="F268" s="463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</row>
    <row r="269">
      <c r="A269" s="107"/>
      <c r="B269" s="107"/>
      <c r="C269" s="107"/>
      <c r="D269" s="107"/>
      <c r="E269" s="464"/>
      <c r="F269" s="463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</row>
    <row r="270">
      <c r="A270" s="107"/>
      <c r="B270" s="107"/>
      <c r="C270" s="107"/>
      <c r="D270" s="107"/>
      <c r="E270" s="464"/>
      <c r="F270" s="463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</row>
    <row r="271">
      <c r="A271" s="107"/>
      <c r="B271" s="107"/>
      <c r="C271" s="107"/>
      <c r="D271" s="107"/>
      <c r="E271" s="464"/>
      <c r="F271" s="463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</row>
    <row r="272">
      <c r="A272" s="107"/>
      <c r="B272" s="107"/>
      <c r="C272" s="107"/>
      <c r="D272" s="107"/>
      <c r="E272" s="464"/>
      <c r="F272" s="463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</row>
    <row r="273">
      <c r="A273" s="107"/>
      <c r="B273" s="107"/>
      <c r="C273" s="107"/>
      <c r="D273" s="107"/>
      <c r="E273" s="464"/>
      <c r="F273" s="463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</row>
    <row r="274">
      <c r="A274" s="107"/>
      <c r="B274" s="107"/>
      <c r="C274" s="107"/>
      <c r="D274" s="107"/>
      <c r="E274" s="464"/>
      <c r="F274" s="463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</row>
    <row r="275">
      <c r="A275" s="107"/>
      <c r="B275" s="107"/>
      <c r="C275" s="107"/>
      <c r="D275" s="107"/>
      <c r="E275" s="464"/>
      <c r="F275" s="463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</row>
    <row r="276">
      <c r="A276" s="107"/>
      <c r="B276" s="107"/>
      <c r="C276" s="107"/>
      <c r="D276" s="107"/>
      <c r="E276" s="464"/>
      <c r="F276" s="463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</row>
    <row r="277">
      <c r="A277" s="107"/>
      <c r="B277" s="107"/>
      <c r="C277" s="107"/>
      <c r="D277" s="107"/>
      <c r="E277" s="464"/>
      <c r="F277" s="463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</row>
    <row r="278">
      <c r="A278" s="107"/>
      <c r="B278" s="107"/>
      <c r="C278" s="107"/>
      <c r="D278" s="107"/>
      <c r="E278" s="464"/>
      <c r="F278" s="463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</row>
    <row r="279">
      <c r="A279" s="107"/>
      <c r="B279" s="107"/>
      <c r="C279" s="107"/>
      <c r="D279" s="107"/>
      <c r="E279" s="464"/>
      <c r="F279" s="463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</row>
    <row r="280">
      <c r="A280" s="107"/>
      <c r="B280" s="107"/>
      <c r="C280" s="107"/>
      <c r="D280" s="107"/>
      <c r="E280" s="464"/>
      <c r="F280" s="463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</row>
    <row r="281">
      <c r="A281" s="107"/>
      <c r="B281" s="107"/>
      <c r="C281" s="107"/>
      <c r="D281" s="107"/>
      <c r="E281" s="464"/>
      <c r="F281" s="463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</row>
    <row r="282">
      <c r="A282" s="107"/>
      <c r="B282" s="107"/>
      <c r="C282" s="107"/>
      <c r="D282" s="107"/>
      <c r="E282" s="464"/>
      <c r="F282" s="463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</row>
    <row r="283">
      <c r="A283" s="107"/>
      <c r="B283" s="107"/>
      <c r="C283" s="107"/>
      <c r="D283" s="107"/>
      <c r="E283" s="464"/>
      <c r="F283" s="463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</row>
    <row r="284">
      <c r="A284" s="107"/>
      <c r="B284" s="107"/>
      <c r="C284" s="107"/>
      <c r="D284" s="107"/>
      <c r="E284" s="464"/>
      <c r="F284" s="463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</row>
    <row r="285">
      <c r="A285" s="107"/>
      <c r="B285" s="107"/>
      <c r="C285" s="107"/>
      <c r="D285" s="107"/>
      <c r="E285" s="464"/>
      <c r="F285" s="463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</row>
    <row r="286">
      <c r="A286" s="107"/>
      <c r="B286" s="107"/>
      <c r="C286" s="107"/>
      <c r="D286" s="107"/>
      <c r="E286" s="464"/>
      <c r="F286" s="463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</row>
    <row r="287">
      <c r="A287" s="107"/>
      <c r="B287" s="107"/>
      <c r="C287" s="107"/>
      <c r="D287" s="107"/>
      <c r="E287" s="464"/>
      <c r="F287" s="463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</row>
    <row r="288">
      <c r="A288" s="107"/>
      <c r="B288" s="107"/>
      <c r="C288" s="107"/>
      <c r="D288" s="107"/>
      <c r="E288" s="464"/>
      <c r="F288" s="463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</row>
    <row r="289">
      <c r="A289" s="107"/>
      <c r="B289" s="107"/>
      <c r="C289" s="107"/>
      <c r="D289" s="107"/>
      <c r="E289" s="464"/>
      <c r="F289" s="463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</row>
    <row r="290">
      <c r="A290" s="107"/>
      <c r="B290" s="107"/>
      <c r="C290" s="107"/>
      <c r="D290" s="107"/>
      <c r="E290" s="464"/>
      <c r="F290" s="463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</row>
    <row r="291">
      <c r="A291" s="107"/>
      <c r="B291" s="107"/>
      <c r="C291" s="107"/>
      <c r="D291" s="107"/>
      <c r="E291" s="464"/>
      <c r="F291" s="463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</row>
    <row r="292">
      <c r="A292" s="107"/>
      <c r="B292" s="107"/>
      <c r="C292" s="107"/>
      <c r="D292" s="107"/>
      <c r="E292" s="464"/>
      <c r="F292" s="463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</row>
    <row r="293">
      <c r="A293" s="107"/>
      <c r="B293" s="107"/>
      <c r="C293" s="107"/>
      <c r="D293" s="107"/>
      <c r="E293" s="464"/>
      <c r="F293" s="463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</row>
    <row r="294">
      <c r="A294" s="107"/>
      <c r="B294" s="107"/>
      <c r="C294" s="107"/>
      <c r="D294" s="107"/>
      <c r="E294" s="464"/>
      <c r="F294" s="463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</row>
    <row r="295">
      <c r="A295" s="107"/>
      <c r="B295" s="107"/>
      <c r="C295" s="107"/>
      <c r="D295" s="107"/>
      <c r="E295" s="464"/>
      <c r="F295" s="463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</row>
    <row r="296">
      <c r="A296" s="107"/>
      <c r="B296" s="107"/>
      <c r="C296" s="107"/>
      <c r="D296" s="107"/>
      <c r="E296" s="464"/>
      <c r="F296" s="463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</row>
    <row r="297">
      <c r="A297" s="107"/>
      <c r="B297" s="107"/>
      <c r="C297" s="107"/>
      <c r="D297" s="107"/>
      <c r="E297" s="464"/>
      <c r="F297" s="463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</row>
    <row r="298">
      <c r="A298" s="107"/>
      <c r="B298" s="107"/>
      <c r="C298" s="107"/>
      <c r="D298" s="107"/>
      <c r="E298" s="464"/>
      <c r="F298" s="463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</row>
    <row r="299">
      <c r="A299" s="107"/>
      <c r="B299" s="107"/>
      <c r="C299" s="107"/>
      <c r="D299" s="107"/>
      <c r="E299" s="464"/>
      <c r="F299" s="463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</row>
    <row r="300">
      <c r="A300" s="107"/>
      <c r="B300" s="107"/>
      <c r="C300" s="107"/>
      <c r="D300" s="107"/>
      <c r="E300" s="464"/>
      <c r="F300" s="463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</row>
    <row r="301">
      <c r="A301" s="107"/>
      <c r="B301" s="107"/>
      <c r="C301" s="107"/>
      <c r="D301" s="107"/>
      <c r="E301" s="464"/>
      <c r="F301" s="463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</row>
    <row r="302">
      <c r="A302" s="107"/>
      <c r="B302" s="107"/>
      <c r="C302" s="107"/>
      <c r="D302" s="107"/>
      <c r="E302" s="464"/>
      <c r="F302" s="463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</row>
    <row r="303">
      <c r="A303" s="107"/>
      <c r="B303" s="107"/>
      <c r="C303" s="107"/>
      <c r="D303" s="107"/>
      <c r="E303" s="464"/>
      <c r="F303" s="463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</row>
    <row r="304">
      <c r="A304" s="107"/>
      <c r="B304" s="107"/>
      <c r="C304" s="107"/>
      <c r="D304" s="107"/>
      <c r="E304" s="464"/>
      <c r="F304" s="463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</row>
    <row r="305">
      <c r="A305" s="107"/>
      <c r="B305" s="107"/>
      <c r="C305" s="107"/>
      <c r="D305" s="107"/>
      <c r="E305" s="464"/>
      <c r="F305" s="463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</row>
    <row r="306">
      <c r="A306" s="107"/>
      <c r="B306" s="107"/>
      <c r="C306" s="107"/>
      <c r="D306" s="107"/>
      <c r="E306" s="464"/>
      <c r="F306" s="463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</row>
    <row r="307">
      <c r="A307" s="107"/>
      <c r="B307" s="107"/>
      <c r="C307" s="107"/>
      <c r="D307" s="107"/>
      <c r="E307" s="464"/>
      <c r="F307" s="463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</row>
    <row r="308">
      <c r="A308" s="107"/>
      <c r="B308" s="107"/>
      <c r="C308" s="107"/>
      <c r="D308" s="107"/>
      <c r="E308" s="464"/>
      <c r="F308" s="463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</row>
    <row r="309">
      <c r="A309" s="107"/>
      <c r="B309" s="107"/>
      <c r="C309" s="107"/>
      <c r="D309" s="107"/>
      <c r="E309" s="464"/>
      <c r="F309" s="463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</row>
    <row r="310">
      <c r="A310" s="107"/>
      <c r="B310" s="107"/>
      <c r="C310" s="107"/>
      <c r="D310" s="107"/>
      <c r="E310" s="464"/>
      <c r="F310" s="463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</row>
    <row r="311">
      <c r="A311" s="107"/>
      <c r="B311" s="107"/>
      <c r="C311" s="107"/>
      <c r="D311" s="107"/>
      <c r="E311" s="464"/>
      <c r="F311" s="463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</row>
    <row r="312">
      <c r="A312" s="107"/>
      <c r="B312" s="107"/>
      <c r="C312" s="107"/>
      <c r="D312" s="107"/>
      <c r="E312" s="464"/>
      <c r="F312" s="463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</row>
    <row r="313">
      <c r="A313" s="107"/>
      <c r="B313" s="107"/>
      <c r="C313" s="107"/>
      <c r="D313" s="107"/>
      <c r="E313" s="464"/>
      <c r="F313" s="463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</row>
    <row r="314">
      <c r="A314" s="107"/>
      <c r="B314" s="107"/>
      <c r="C314" s="107"/>
      <c r="D314" s="107"/>
      <c r="E314" s="464"/>
      <c r="F314" s="463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</row>
    <row r="315">
      <c r="A315" s="107"/>
      <c r="B315" s="107"/>
      <c r="C315" s="107"/>
      <c r="D315" s="107"/>
      <c r="E315" s="464"/>
      <c r="F315" s="463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</row>
    <row r="316">
      <c r="A316" s="107"/>
      <c r="B316" s="107"/>
      <c r="C316" s="107"/>
      <c r="D316" s="107"/>
      <c r="E316" s="464"/>
      <c r="F316" s="463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</row>
    <row r="317">
      <c r="A317" s="107"/>
      <c r="B317" s="107"/>
      <c r="C317" s="107"/>
      <c r="D317" s="107"/>
      <c r="E317" s="464"/>
      <c r="F317" s="463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</row>
    <row r="318">
      <c r="A318" s="107"/>
      <c r="B318" s="107"/>
      <c r="C318" s="107"/>
      <c r="D318" s="107"/>
      <c r="E318" s="464"/>
      <c r="F318" s="463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</row>
    <row r="319">
      <c r="A319" s="107"/>
      <c r="B319" s="107"/>
      <c r="C319" s="107"/>
      <c r="D319" s="107"/>
      <c r="E319" s="464"/>
      <c r="F319" s="463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</row>
    <row r="320">
      <c r="A320" s="107"/>
      <c r="B320" s="107"/>
      <c r="C320" s="107"/>
      <c r="D320" s="107"/>
      <c r="E320" s="464"/>
      <c r="F320" s="463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</row>
    <row r="321">
      <c r="A321" s="107"/>
      <c r="B321" s="107"/>
      <c r="C321" s="107"/>
      <c r="D321" s="107"/>
      <c r="E321" s="464"/>
      <c r="F321" s="463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</row>
    <row r="322">
      <c r="A322" s="107"/>
      <c r="B322" s="107"/>
      <c r="C322" s="107"/>
      <c r="D322" s="107"/>
      <c r="E322" s="464"/>
      <c r="F322" s="463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</row>
    <row r="323">
      <c r="A323" s="107"/>
      <c r="B323" s="107"/>
      <c r="C323" s="107"/>
      <c r="D323" s="107"/>
      <c r="E323" s="464"/>
      <c r="F323" s="463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</row>
    <row r="324">
      <c r="A324" s="107"/>
      <c r="B324" s="107"/>
      <c r="C324" s="107"/>
      <c r="D324" s="107"/>
      <c r="E324" s="464"/>
      <c r="F324" s="463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</row>
    <row r="325">
      <c r="A325" s="107"/>
      <c r="B325" s="107"/>
      <c r="C325" s="107"/>
      <c r="D325" s="107"/>
      <c r="E325" s="464"/>
      <c r="F325" s="463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</row>
    <row r="326">
      <c r="A326" s="107"/>
      <c r="B326" s="107"/>
      <c r="C326" s="107"/>
      <c r="D326" s="107"/>
      <c r="E326" s="464"/>
      <c r="F326" s="463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</row>
    <row r="327">
      <c r="A327" s="107"/>
      <c r="B327" s="107"/>
      <c r="C327" s="107"/>
      <c r="D327" s="107"/>
      <c r="E327" s="464"/>
      <c r="F327" s="463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</row>
    <row r="328">
      <c r="A328" s="107"/>
      <c r="B328" s="107"/>
      <c r="C328" s="107"/>
      <c r="D328" s="107"/>
      <c r="E328" s="464"/>
      <c r="F328" s="463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</row>
    <row r="329">
      <c r="A329" s="107"/>
      <c r="B329" s="107"/>
      <c r="C329" s="107"/>
      <c r="D329" s="107"/>
      <c r="E329" s="464"/>
      <c r="F329" s="463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</row>
    <row r="330">
      <c r="A330" s="107"/>
      <c r="B330" s="107"/>
      <c r="C330" s="107"/>
      <c r="D330" s="107"/>
      <c r="E330" s="464"/>
      <c r="F330" s="463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</row>
    <row r="331">
      <c r="A331" s="107"/>
      <c r="B331" s="107"/>
      <c r="C331" s="107"/>
      <c r="D331" s="107"/>
      <c r="E331" s="464"/>
      <c r="F331" s="463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</row>
    <row r="332">
      <c r="A332" s="107"/>
      <c r="B332" s="107"/>
      <c r="C332" s="107"/>
      <c r="D332" s="107"/>
      <c r="E332" s="464"/>
      <c r="F332" s="463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</row>
    <row r="333">
      <c r="A333" s="107"/>
      <c r="B333" s="107"/>
      <c r="C333" s="107"/>
      <c r="D333" s="107"/>
      <c r="E333" s="464"/>
      <c r="F333" s="463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</row>
    <row r="334">
      <c r="A334" s="107"/>
      <c r="B334" s="107"/>
      <c r="C334" s="107"/>
      <c r="D334" s="107"/>
      <c r="E334" s="464"/>
      <c r="F334" s="463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</row>
    <row r="335">
      <c r="A335" s="107"/>
      <c r="B335" s="107"/>
      <c r="C335" s="107"/>
      <c r="D335" s="107"/>
      <c r="E335" s="464"/>
      <c r="F335" s="463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</row>
    <row r="336">
      <c r="A336" s="107"/>
      <c r="B336" s="107"/>
      <c r="C336" s="107"/>
      <c r="D336" s="107"/>
      <c r="E336" s="464"/>
      <c r="F336" s="463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</row>
    <row r="337">
      <c r="A337" s="107"/>
      <c r="B337" s="107"/>
      <c r="C337" s="107"/>
      <c r="D337" s="107"/>
      <c r="E337" s="464"/>
      <c r="F337" s="463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</row>
    <row r="338">
      <c r="A338" s="107"/>
      <c r="B338" s="107"/>
      <c r="C338" s="107"/>
      <c r="D338" s="107"/>
      <c r="E338" s="464"/>
      <c r="F338" s="463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</row>
    <row r="339">
      <c r="A339" s="107"/>
      <c r="B339" s="107"/>
      <c r="C339" s="107"/>
      <c r="D339" s="107"/>
      <c r="E339" s="464"/>
      <c r="F339" s="463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</row>
    <row r="340">
      <c r="A340" s="107"/>
      <c r="B340" s="107"/>
      <c r="C340" s="107"/>
      <c r="D340" s="107"/>
      <c r="E340" s="464"/>
      <c r="F340" s="463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</row>
    <row r="341">
      <c r="A341" s="107"/>
      <c r="B341" s="107"/>
      <c r="C341" s="107"/>
      <c r="D341" s="107"/>
      <c r="E341" s="464"/>
      <c r="F341" s="463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</row>
    <row r="342">
      <c r="A342" s="107"/>
      <c r="B342" s="107"/>
      <c r="C342" s="107"/>
      <c r="D342" s="107"/>
      <c r="E342" s="464"/>
      <c r="F342" s="463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</row>
    <row r="343">
      <c r="A343" s="107"/>
      <c r="B343" s="107"/>
      <c r="C343" s="107"/>
      <c r="D343" s="107"/>
      <c r="E343" s="464"/>
      <c r="F343" s="463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</row>
    <row r="344">
      <c r="A344" s="107"/>
      <c r="B344" s="107"/>
      <c r="C344" s="107"/>
      <c r="D344" s="107"/>
      <c r="E344" s="464"/>
      <c r="F344" s="463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</row>
    <row r="345">
      <c r="A345" s="107"/>
      <c r="B345" s="107"/>
      <c r="C345" s="107"/>
      <c r="D345" s="107"/>
      <c r="E345" s="464"/>
      <c r="F345" s="463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</row>
    <row r="346">
      <c r="A346" s="107"/>
      <c r="B346" s="107"/>
      <c r="C346" s="107"/>
      <c r="D346" s="107"/>
      <c r="E346" s="464"/>
      <c r="F346" s="463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</row>
    <row r="347">
      <c r="A347" s="107"/>
      <c r="B347" s="107"/>
      <c r="C347" s="107"/>
      <c r="D347" s="107"/>
      <c r="E347" s="464"/>
      <c r="F347" s="463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</row>
    <row r="348">
      <c r="A348" s="107"/>
      <c r="B348" s="107"/>
      <c r="C348" s="107"/>
      <c r="D348" s="107"/>
      <c r="E348" s="464"/>
      <c r="F348" s="463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</row>
    <row r="349">
      <c r="A349" s="107"/>
      <c r="B349" s="107"/>
      <c r="C349" s="107"/>
      <c r="D349" s="107"/>
      <c r="E349" s="464"/>
      <c r="F349" s="463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</row>
    <row r="350">
      <c r="A350" s="107"/>
      <c r="B350" s="107"/>
      <c r="C350" s="107"/>
      <c r="D350" s="107"/>
      <c r="E350" s="464"/>
      <c r="F350" s="463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</row>
    <row r="351">
      <c r="A351" s="107"/>
      <c r="B351" s="107"/>
      <c r="C351" s="107"/>
      <c r="D351" s="107"/>
      <c r="E351" s="464"/>
      <c r="F351" s="463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</row>
    <row r="352">
      <c r="A352" s="107"/>
      <c r="B352" s="107"/>
      <c r="C352" s="107"/>
      <c r="D352" s="107"/>
      <c r="E352" s="464"/>
      <c r="F352" s="463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</row>
    <row r="353">
      <c r="A353" s="107"/>
      <c r="B353" s="107"/>
      <c r="C353" s="107"/>
      <c r="D353" s="107"/>
      <c r="E353" s="464"/>
      <c r="F353" s="463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</row>
    <row r="354">
      <c r="A354" s="107"/>
      <c r="B354" s="107"/>
      <c r="C354" s="107"/>
      <c r="D354" s="107"/>
      <c r="E354" s="464"/>
      <c r="F354" s="463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</row>
    <row r="355">
      <c r="A355" s="107"/>
      <c r="B355" s="107"/>
      <c r="C355" s="107"/>
      <c r="D355" s="107"/>
      <c r="E355" s="464"/>
      <c r="F355" s="463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</row>
    <row r="356">
      <c r="A356" s="107"/>
      <c r="B356" s="107"/>
      <c r="C356" s="107"/>
      <c r="D356" s="107"/>
      <c r="E356" s="464"/>
      <c r="F356" s="463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</row>
    <row r="357">
      <c r="A357" s="107"/>
      <c r="B357" s="107"/>
      <c r="C357" s="107"/>
      <c r="D357" s="107"/>
      <c r="E357" s="464"/>
      <c r="F357" s="463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</row>
    <row r="358">
      <c r="A358" s="107"/>
      <c r="B358" s="107"/>
      <c r="C358" s="107"/>
      <c r="D358" s="107"/>
      <c r="E358" s="464"/>
      <c r="F358" s="463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</row>
    <row r="359">
      <c r="A359" s="107"/>
      <c r="B359" s="107"/>
      <c r="C359" s="107"/>
      <c r="D359" s="107"/>
      <c r="E359" s="464"/>
      <c r="F359" s="463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</row>
    <row r="360">
      <c r="A360" s="107"/>
      <c r="B360" s="107"/>
      <c r="C360" s="107"/>
      <c r="D360" s="107"/>
      <c r="E360" s="464"/>
      <c r="F360" s="463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</row>
    <row r="361">
      <c r="A361" s="107"/>
      <c r="B361" s="107"/>
      <c r="C361" s="107"/>
      <c r="D361" s="107"/>
      <c r="E361" s="464"/>
      <c r="F361" s="463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</row>
    <row r="362">
      <c r="A362" s="107"/>
      <c r="B362" s="107"/>
      <c r="C362" s="107"/>
      <c r="D362" s="107"/>
      <c r="E362" s="464"/>
      <c r="F362" s="463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</row>
    <row r="363">
      <c r="A363" s="107"/>
      <c r="B363" s="107"/>
      <c r="C363" s="107"/>
      <c r="D363" s="107"/>
      <c r="E363" s="464"/>
      <c r="F363" s="463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</row>
    <row r="364">
      <c r="A364" s="107"/>
      <c r="B364" s="107"/>
      <c r="C364" s="107"/>
      <c r="D364" s="107"/>
      <c r="E364" s="464"/>
      <c r="F364" s="463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</row>
    <row r="365">
      <c r="A365" s="107"/>
      <c r="B365" s="107"/>
      <c r="C365" s="107"/>
      <c r="D365" s="107"/>
      <c r="E365" s="464"/>
      <c r="F365" s="463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</row>
    <row r="366">
      <c r="A366" s="107"/>
      <c r="B366" s="107"/>
      <c r="C366" s="107"/>
      <c r="D366" s="107"/>
      <c r="E366" s="464"/>
      <c r="F366" s="463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</row>
    <row r="367">
      <c r="A367" s="107"/>
      <c r="B367" s="107"/>
      <c r="C367" s="107"/>
      <c r="D367" s="107"/>
      <c r="E367" s="464"/>
      <c r="F367" s="463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</row>
    <row r="368">
      <c r="A368" s="107"/>
      <c r="B368" s="107"/>
      <c r="C368" s="107"/>
      <c r="D368" s="107"/>
      <c r="E368" s="464"/>
      <c r="F368" s="463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</row>
    <row r="369">
      <c r="A369" s="107"/>
      <c r="B369" s="107"/>
      <c r="C369" s="107"/>
      <c r="D369" s="107"/>
      <c r="E369" s="464"/>
      <c r="F369" s="463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</row>
    <row r="370">
      <c r="A370" s="107"/>
      <c r="B370" s="107"/>
      <c r="C370" s="107"/>
      <c r="D370" s="107"/>
      <c r="E370" s="464"/>
      <c r="F370" s="463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</row>
    <row r="371">
      <c r="A371" s="107"/>
      <c r="B371" s="107"/>
      <c r="C371" s="107"/>
      <c r="D371" s="107"/>
      <c r="E371" s="464"/>
      <c r="F371" s="463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</row>
    <row r="372">
      <c r="A372" s="107"/>
      <c r="B372" s="107"/>
      <c r="C372" s="107"/>
      <c r="D372" s="107"/>
      <c r="E372" s="464"/>
      <c r="F372" s="463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</row>
    <row r="373">
      <c r="A373" s="107"/>
      <c r="B373" s="107"/>
      <c r="C373" s="107"/>
      <c r="D373" s="107"/>
      <c r="E373" s="464"/>
      <c r="F373" s="463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</row>
    <row r="374">
      <c r="A374" s="107"/>
      <c r="B374" s="107"/>
      <c r="C374" s="107"/>
      <c r="D374" s="107"/>
      <c r="E374" s="464"/>
      <c r="F374" s="463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</row>
    <row r="375">
      <c r="A375" s="107"/>
      <c r="B375" s="107"/>
      <c r="C375" s="107"/>
      <c r="D375" s="107"/>
      <c r="E375" s="464"/>
      <c r="F375" s="463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</row>
    <row r="376">
      <c r="A376" s="107"/>
      <c r="B376" s="107"/>
      <c r="C376" s="107"/>
      <c r="D376" s="107"/>
      <c r="E376" s="464"/>
      <c r="F376" s="463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</row>
    <row r="377">
      <c r="A377" s="107"/>
      <c r="B377" s="107"/>
      <c r="C377" s="107"/>
      <c r="D377" s="107"/>
      <c r="E377" s="464"/>
      <c r="F377" s="463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</row>
    <row r="378">
      <c r="A378" s="107"/>
      <c r="B378" s="107"/>
      <c r="C378" s="107"/>
      <c r="D378" s="107"/>
      <c r="E378" s="464"/>
      <c r="F378" s="463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</row>
    <row r="379">
      <c r="A379" s="107"/>
      <c r="B379" s="107"/>
      <c r="C379" s="107"/>
      <c r="D379" s="107"/>
      <c r="E379" s="464"/>
      <c r="F379" s="463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</row>
    <row r="380">
      <c r="A380" s="107"/>
      <c r="B380" s="107"/>
      <c r="C380" s="107"/>
      <c r="D380" s="107"/>
      <c r="E380" s="464"/>
      <c r="F380" s="463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</row>
    <row r="381">
      <c r="A381" s="107"/>
      <c r="B381" s="107"/>
      <c r="C381" s="107"/>
      <c r="D381" s="107"/>
      <c r="E381" s="464"/>
      <c r="F381" s="463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</row>
    <row r="382">
      <c r="A382" s="107"/>
      <c r="B382" s="107"/>
      <c r="C382" s="107"/>
      <c r="D382" s="107"/>
      <c r="E382" s="464"/>
      <c r="F382" s="463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</row>
    <row r="383">
      <c r="A383" s="107"/>
      <c r="B383" s="107"/>
      <c r="C383" s="107"/>
      <c r="D383" s="107"/>
      <c r="E383" s="464"/>
      <c r="F383" s="463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</row>
    <row r="384">
      <c r="A384" s="107"/>
      <c r="B384" s="107"/>
      <c r="C384" s="107"/>
      <c r="D384" s="107"/>
      <c r="E384" s="464"/>
      <c r="F384" s="463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</row>
    <row r="385">
      <c r="A385" s="107"/>
      <c r="B385" s="107"/>
      <c r="C385" s="107"/>
      <c r="D385" s="107"/>
      <c r="E385" s="464"/>
      <c r="F385" s="463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</row>
    <row r="386">
      <c r="A386" s="107"/>
      <c r="B386" s="107"/>
      <c r="C386" s="107"/>
      <c r="D386" s="107"/>
      <c r="E386" s="464"/>
      <c r="F386" s="463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</row>
    <row r="387">
      <c r="A387" s="107"/>
      <c r="B387" s="107"/>
      <c r="C387" s="107"/>
      <c r="D387" s="107"/>
      <c r="E387" s="464"/>
      <c r="F387" s="463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</row>
    <row r="388">
      <c r="A388" s="107"/>
      <c r="B388" s="107"/>
      <c r="C388" s="107"/>
      <c r="D388" s="107"/>
      <c r="E388" s="464"/>
      <c r="F388" s="463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</row>
    <row r="389">
      <c r="A389" s="107"/>
      <c r="B389" s="107"/>
      <c r="C389" s="107"/>
      <c r="D389" s="107"/>
      <c r="E389" s="464"/>
      <c r="F389" s="463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</row>
    <row r="390">
      <c r="A390" s="107"/>
      <c r="B390" s="107"/>
      <c r="C390" s="107"/>
      <c r="D390" s="107"/>
      <c r="E390" s="464"/>
      <c r="F390" s="463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</row>
    <row r="391">
      <c r="A391" s="107"/>
      <c r="B391" s="107"/>
      <c r="C391" s="107"/>
      <c r="D391" s="107"/>
      <c r="E391" s="464"/>
      <c r="F391" s="463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</row>
    <row r="392">
      <c r="A392" s="107"/>
      <c r="B392" s="107"/>
      <c r="C392" s="107"/>
      <c r="D392" s="107"/>
      <c r="E392" s="464"/>
      <c r="F392" s="463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</row>
    <row r="393">
      <c r="A393" s="107"/>
      <c r="B393" s="107"/>
      <c r="C393" s="107"/>
      <c r="D393" s="107"/>
      <c r="E393" s="464"/>
      <c r="F393" s="463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</row>
    <row r="394">
      <c r="A394" s="107"/>
      <c r="B394" s="107"/>
      <c r="C394" s="107"/>
      <c r="D394" s="107"/>
      <c r="E394" s="464"/>
      <c r="F394" s="463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</row>
    <row r="395">
      <c r="A395" s="107"/>
      <c r="B395" s="107"/>
      <c r="C395" s="107"/>
      <c r="D395" s="107"/>
      <c r="E395" s="464"/>
      <c r="F395" s="463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</row>
    <row r="396">
      <c r="A396" s="107"/>
      <c r="B396" s="107"/>
      <c r="C396" s="107"/>
      <c r="D396" s="107"/>
      <c r="E396" s="464"/>
      <c r="F396" s="463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</row>
    <row r="397">
      <c r="A397" s="107"/>
      <c r="B397" s="107"/>
      <c r="C397" s="107"/>
      <c r="D397" s="107"/>
      <c r="E397" s="464"/>
      <c r="F397" s="463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</row>
    <row r="398">
      <c r="A398" s="107"/>
      <c r="B398" s="107"/>
      <c r="C398" s="107"/>
      <c r="D398" s="107"/>
      <c r="E398" s="464"/>
      <c r="F398" s="463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</row>
    <row r="399">
      <c r="A399" s="107"/>
      <c r="B399" s="107"/>
      <c r="C399" s="107"/>
      <c r="D399" s="107"/>
      <c r="E399" s="464"/>
      <c r="F399" s="463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</row>
    <row r="400">
      <c r="A400" s="107"/>
      <c r="B400" s="107"/>
      <c r="C400" s="107"/>
      <c r="D400" s="107"/>
      <c r="E400" s="464"/>
      <c r="F400" s="463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</row>
    <row r="401">
      <c r="A401" s="107"/>
      <c r="B401" s="107"/>
      <c r="C401" s="107"/>
      <c r="D401" s="107"/>
      <c r="E401" s="464"/>
      <c r="F401" s="463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</row>
    <row r="402">
      <c r="A402" s="107"/>
      <c r="B402" s="107"/>
      <c r="C402" s="107"/>
      <c r="D402" s="107"/>
      <c r="E402" s="464"/>
      <c r="F402" s="463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</row>
    <row r="403">
      <c r="A403" s="107"/>
      <c r="B403" s="107"/>
      <c r="C403" s="107"/>
      <c r="D403" s="107"/>
      <c r="E403" s="464"/>
      <c r="F403" s="463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</row>
    <row r="404">
      <c r="A404" s="107"/>
      <c r="B404" s="107"/>
      <c r="C404" s="107"/>
      <c r="D404" s="107"/>
      <c r="E404" s="464"/>
      <c r="F404" s="463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</row>
    <row r="405">
      <c r="A405" s="107"/>
      <c r="B405" s="107"/>
      <c r="C405" s="107"/>
      <c r="D405" s="107"/>
      <c r="E405" s="464"/>
      <c r="F405" s="463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</row>
    <row r="406">
      <c r="A406" s="107"/>
      <c r="B406" s="107"/>
      <c r="C406" s="107"/>
      <c r="D406" s="107"/>
      <c r="E406" s="464"/>
      <c r="F406" s="463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</row>
    <row r="407">
      <c r="A407" s="107"/>
      <c r="B407" s="107"/>
      <c r="C407" s="107"/>
      <c r="D407" s="107"/>
      <c r="E407" s="464"/>
      <c r="F407" s="463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</row>
    <row r="408">
      <c r="A408" s="107"/>
      <c r="B408" s="107"/>
      <c r="C408" s="107"/>
      <c r="D408" s="107"/>
      <c r="E408" s="464"/>
      <c r="F408" s="463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</row>
    <row r="409">
      <c r="A409" s="107"/>
      <c r="B409" s="107"/>
      <c r="C409" s="107"/>
      <c r="D409" s="107"/>
      <c r="E409" s="464"/>
      <c r="F409" s="463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</row>
    <row r="410">
      <c r="A410" s="107"/>
      <c r="B410" s="107"/>
      <c r="C410" s="107"/>
      <c r="D410" s="107"/>
      <c r="E410" s="464"/>
      <c r="F410" s="463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</row>
    <row r="411">
      <c r="A411" s="107"/>
      <c r="B411" s="107"/>
      <c r="C411" s="107"/>
      <c r="D411" s="107"/>
      <c r="E411" s="464"/>
      <c r="F411" s="463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</row>
    <row r="412">
      <c r="A412" s="107"/>
      <c r="B412" s="107"/>
      <c r="C412" s="107"/>
      <c r="D412" s="107"/>
      <c r="E412" s="464"/>
      <c r="F412" s="463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</row>
    <row r="413">
      <c r="A413" s="107"/>
      <c r="B413" s="107"/>
      <c r="C413" s="107"/>
      <c r="D413" s="107"/>
      <c r="E413" s="464"/>
      <c r="F413" s="463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</row>
    <row r="414">
      <c r="A414" s="107"/>
      <c r="B414" s="107"/>
      <c r="C414" s="107"/>
      <c r="D414" s="107"/>
      <c r="E414" s="464"/>
      <c r="F414" s="463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</row>
    <row r="415">
      <c r="A415" s="107"/>
      <c r="B415" s="107"/>
      <c r="C415" s="107"/>
      <c r="D415" s="107"/>
      <c r="E415" s="464"/>
      <c r="F415" s="463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</row>
    <row r="416">
      <c r="A416" s="107"/>
      <c r="B416" s="107"/>
      <c r="C416" s="107"/>
      <c r="D416" s="107"/>
      <c r="E416" s="464"/>
      <c r="F416" s="463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</row>
    <row r="417">
      <c r="A417" s="107"/>
      <c r="B417" s="107"/>
      <c r="C417" s="107"/>
      <c r="D417" s="107"/>
      <c r="E417" s="464"/>
      <c r="F417" s="463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</row>
    <row r="418">
      <c r="A418" s="107"/>
      <c r="B418" s="107"/>
      <c r="C418" s="107"/>
      <c r="D418" s="107"/>
      <c r="E418" s="464"/>
      <c r="F418" s="463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</row>
    <row r="419">
      <c r="A419" s="107"/>
      <c r="B419" s="107"/>
      <c r="C419" s="107"/>
      <c r="D419" s="107"/>
      <c r="E419" s="464"/>
      <c r="F419" s="463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</row>
    <row r="420">
      <c r="A420" s="107"/>
      <c r="B420" s="107"/>
      <c r="C420" s="107"/>
      <c r="D420" s="107"/>
      <c r="E420" s="464"/>
      <c r="F420" s="463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</row>
    <row r="421">
      <c r="A421" s="107"/>
      <c r="B421" s="107"/>
      <c r="C421" s="107"/>
      <c r="D421" s="107"/>
      <c r="E421" s="464"/>
      <c r="F421" s="463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</row>
    <row r="422">
      <c r="A422" s="107"/>
      <c r="B422" s="107"/>
      <c r="C422" s="107"/>
      <c r="D422" s="107"/>
      <c r="E422" s="464"/>
      <c r="F422" s="463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</row>
    <row r="423">
      <c r="A423" s="107"/>
      <c r="B423" s="107"/>
      <c r="C423" s="107"/>
      <c r="D423" s="107"/>
      <c r="E423" s="464"/>
      <c r="F423" s="463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</row>
    <row r="424">
      <c r="A424" s="107"/>
      <c r="B424" s="107"/>
      <c r="C424" s="107"/>
      <c r="D424" s="107"/>
      <c r="E424" s="464"/>
      <c r="F424" s="463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</row>
    <row r="425">
      <c r="A425" s="107"/>
      <c r="B425" s="107"/>
      <c r="C425" s="107"/>
      <c r="D425" s="107"/>
      <c r="E425" s="464"/>
      <c r="F425" s="463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</row>
    <row r="426">
      <c r="A426" s="107"/>
      <c r="B426" s="107"/>
      <c r="C426" s="107"/>
      <c r="D426" s="107"/>
      <c r="E426" s="464"/>
      <c r="F426" s="463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</row>
    <row r="427">
      <c r="A427" s="107"/>
      <c r="B427" s="107"/>
      <c r="C427" s="107"/>
      <c r="D427" s="107"/>
      <c r="E427" s="464"/>
      <c r="F427" s="463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</row>
    <row r="428">
      <c r="A428" s="107"/>
      <c r="B428" s="107"/>
      <c r="C428" s="107"/>
      <c r="D428" s="107"/>
      <c r="E428" s="464"/>
      <c r="F428" s="463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</row>
    <row r="429">
      <c r="A429" s="107"/>
      <c r="B429" s="107"/>
      <c r="C429" s="107"/>
      <c r="D429" s="107"/>
      <c r="E429" s="464"/>
      <c r="F429" s="463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</row>
    <row r="430">
      <c r="A430" s="107"/>
      <c r="B430" s="107"/>
      <c r="C430" s="107"/>
      <c r="D430" s="107"/>
      <c r="E430" s="464"/>
      <c r="F430" s="463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</row>
    <row r="431">
      <c r="A431" s="107"/>
      <c r="B431" s="107"/>
      <c r="C431" s="107"/>
      <c r="D431" s="107"/>
      <c r="E431" s="464"/>
      <c r="F431" s="463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</row>
    <row r="432">
      <c r="A432" s="107"/>
      <c r="B432" s="107"/>
      <c r="C432" s="107"/>
      <c r="D432" s="107"/>
      <c r="E432" s="464"/>
      <c r="F432" s="463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</row>
    <row r="433">
      <c r="A433" s="107"/>
      <c r="B433" s="107"/>
      <c r="C433" s="107"/>
      <c r="D433" s="107"/>
      <c r="E433" s="464"/>
      <c r="F433" s="463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</row>
    <row r="434">
      <c r="A434" s="107"/>
      <c r="B434" s="107"/>
      <c r="C434" s="107"/>
      <c r="D434" s="107"/>
      <c r="E434" s="464"/>
      <c r="F434" s="463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</row>
    <row r="435">
      <c r="A435" s="107"/>
      <c r="B435" s="107"/>
      <c r="C435" s="107"/>
      <c r="D435" s="107"/>
      <c r="E435" s="464"/>
      <c r="F435" s="463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</row>
    <row r="436">
      <c r="A436" s="107"/>
      <c r="B436" s="107"/>
      <c r="C436" s="107"/>
      <c r="D436" s="107"/>
      <c r="E436" s="464"/>
      <c r="F436" s="463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</row>
    <row r="437">
      <c r="A437" s="107"/>
      <c r="B437" s="107"/>
      <c r="C437" s="107"/>
      <c r="D437" s="107"/>
      <c r="E437" s="464"/>
      <c r="F437" s="463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</row>
    <row r="438">
      <c r="A438" s="107"/>
      <c r="B438" s="107"/>
      <c r="C438" s="107"/>
      <c r="D438" s="107"/>
      <c r="E438" s="464"/>
      <c r="F438" s="463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</row>
    <row r="439">
      <c r="A439" s="107"/>
      <c r="B439" s="107"/>
      <c r="C439" s="107"/>
      <c r="D439" s="107"/>
      <c r="E439" s="464"/>
      <c r="F439" s="463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</row>
    <row r="440">
      <c r="A440" s="107"/>
      <c r="B440" s="107"/>
      <c r="C440" s="107"/>
      <c r="D440" s="107"/>
      <c r="E440" s="464"/>
      <c r="F440" s="463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</row>
    <row r="441">
      <c r="A441" s="107"/>
      <c r="B441" s="107"/>
      <c r="C441" s="107"/>
      <c r="D441" s="107"/>
      <c r="E441" s="464"/>
      <c r="F441" s="463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</row>
    <row r="442">
      <c r="A442" s="107"/>
      <c r="B442" s="107"/>
      <c r="C442" s="107"/>
      <c r="D442" s="107"/>
      <c r="E442" s="464"/>
      <c r="F442" s="463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</row>
    <row r="443">
      <c r="A443" s="107"/>
      <c r="B443" s="107"/>
      <c r="C443" s="107"/>
      <c r="D443" s="107"/>
      <c r="E443" s="464"/>
      <c r="F443" s="463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</row>
    <row r="444">
      <c r="A444" s="107"/>
      <c r="B444" s="107"/>
      <c r="C444" s="107"/>
      <c r="D444" s="107"/>
      <c r="E444" s="464"/>
      <c r="F444" s="463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</row>
    <row r="445">
      <c r="A445" s="107"/>
      <c r="B445" s="107"/>
      <c r="C445" s="107"/>
      <c r="D445" s="107"/>
      <c r="E445" s="464"/>
      <c r="F445" s="463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</row>
    <row r="446">
      <c r="A446" s="107"/>
      <c r="B446" s="107"/>
      <c r="C446" s="107"/>
      <c r="D446" s="107"/>
      <c r="E446" s="464"/>
      <c r="F446" s="463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</row>
    <row r="447">
      <c r="A447" s="107"/>
      <c r="B447" s="107"/>
      <c r="C447" s="107"/>
      <c r="D447" s="107"/>
      <c r="E447" s="464"/>
      <c r="F447" s="463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</row>
    <row r="448">
      <c r="A448" s="107"/>
      <c r="B448" s="107"/>
      <c r="C448" s="107"/>
      <c r="D448" s="107"/>
      <c r="E448" s="464"/>
      <c r="F448" s="463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</row>
    <row r="449">
      <c r="A449" s="107"/>
      <c r="B449" s="107"/>
      <c r="C449" s="107"/>
      <c r="D449" s="107"/>
      <c r="E449" s="464"/>
      <c r="F449" s="463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</row>
    <row r="450">
      <c r="A450" s="107"/>
      <c r="B450" s="107"/>
      <c r="C450" s="107"/>
      <c r="D450" s="107"/>
      <c r="E450" s="464"/>
      <c r="F450" s="463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</row>
    <row r="451">
      <c r="A451" s="107"/>
      <c r="B451" s="107"/>
      <c r="C451" s="107"/>
      <c r="D451" s="107"/>
      <c r="E451" s="464"/>
      <c r="F451" s="463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</row>
    <row r="452">
      <c r="A452" s="107"/>
      <c r="B452" s="107"/>
      <c r="C452" s="107"/>
      <c r="D452" s="107"/>
      <c r="E452" s="464"/>
      <c r="F452" s="463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</row>
    <row r="453">
      <c r="A453" s="107"/>
      <c r="B453" s="107"/>
      <c r="C453" s="107"/>
      <c r="D453" s="107"/>
      <c r="E453" s="464"/>
      <c r="F453" s="463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</row>
    <row r="454">
      <c r="A454" s="107"/>
      <c r="B454" s="107"/>
      <c r="C454" s="107"/>
      <c r="D454" s="107"/>
      <c r="E454" s="464"/>
      <c r="F454" s="463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</row>
    <row r="455">
      <c r="A455" s="107"/>
      <c r="B455" s="107"/>
      <c r="C455" s="107"/>
      <c r="D455" s="107"/>
      <c r="E455" s="464"/>
      <c r="F455" s="463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</row>
    <row r="456">
      <c r="A456" s="107"/>
      <c r="B456" s="107"/>
      <c r="C456" s="107"/>
      <c r="D456" s="107"/>
      <c r="E456" s="464"/>
      <c r="F456" s="463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</row>
    <row r="457">
      <c r="A457" s="107"/>
      <c r="B457" s="107"/>
      <c r="C457" s="107"/>
      <c r="D457" s="107"/>
      <c r="E457" s="464"/>
      <c r="F457" s="463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</row>
    <row r="458">
      <c r="A458" s="107"/>
      <c r="B458" s="107"/>
      <c r="C458" s="107"/>
      <c r="D458" s="107"/>
      <c r="E458" s="464"/>
      <c r="F458" s="463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</row>
    <row r="459">
      <c r="A459" s="107"/>
      <c r="B459" s="107"/>
      <c r="C459" s="107"/>
      <c r="D459" s="107"/>
      <c r="E459" s="464"/>
      <c r="F459" s="463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</row>
    <row r="460">
      <c r="A460" s="107"/>
      <c r="B460" s="107"/>
      <c r="C460" s="107"/>
      <c r="D460" s="107"/>
      <c r="E460" s="464"/>
      <c r="F460" s="463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</row>
    <row r="461">
      <c r="A461" s="107"/>
      <c r="B461" s="107"/>
      <c r="C461" s="107"/>
      <c r="D461" s="107"/>
      <c r="E461" s="464"/>
      <c r="F461" s="463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</row>
    <row r="462">
      <c r="A462" s="107"/>
      <c r="B462" s="107"/>
      <c r="C462" s="107"/>
      <c r="D462" s="107"/>
      <c r="E462" s="464"/>
      <c r="F462" s="463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</row>
    <row r="463">
      <c r="A463" s="107"/>
      <c r="B463" s="107"/>
      <c r="C463" s="107"/>
      <c r="D463" s="107"/>
      <c r="E463" s="464"/>
      <c r="F463" s="463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</row>
    <row r="464">
      <c r="A464" s="107"/>
      <c r="B464" s="107"/>
      <c r="C464" s="107"/>
      <c r="D464" s="107"/>
      <c r="E464" s="464"/>
      <c r="F464" s="463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</row>
    <row r="465">
      <c r="A465" s="107"/>
      <c r="B465" s="107"/>
      <c r="C465" s="107"/>
      <c r="D465" s="107"/>
      <c r="E465" s="464"/>
      <c r="F465" s="463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</row>
    <row r="466">
      <c r="A466" s="107"/>
      <c r="B466" s="107"/>
      <c r="C466" s="107"/>
      <c r="D466" s="107"/>
      <c r="E466" s="464"/>
      <c r="F466" s="463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</row>
    <row r="467">
      <c r="A467" s="107"/>
      <c r="B467" s="107"/>
      <c r="C467" s="107"/>
      <c r="D467" s="107"/>
      <c r="E467" s="464"/>
      <c r="F467" s="463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</row>
    <row r="468">
      <c r="A468" s="107"/>
      <c r="B468" s="107"/>
      <c r="C468" s="107"/>
      <c r="D468" s="107"/>
      <c r="E468" s="464"/>
      <c r="F468" s="463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</row>
    <row r="469">
      <c r="A469" s="107"/>
      <c r="B469" s="107"/>
      <c r="C469" s="107"/>
      <c r="D469" s="107"/>
      <c r="E469" s="464"/>
      <c r="F469" s="463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</row>
    <row r="470">
      <c r="A470" s="107"/>
      <c r="B470" s="107"/>
      <c r="C470" s="107"/>
      <c r="D470" s="107"/>
      <c r="E470" s="464"/>
      <c r="F470" s="463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</row>
    <row r="471">
      <c r="A471" s="107"/>
      <c r="B471" s="107"/>
      <c r="C471" s="107"/>
      <c r="D471" s="107"/>
      <c r="E471" s="464"/>
      <c r="F471" s="463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</row>
    <row r="472">
      <c r="A472" s="107"/>
      <c r="B472" s="107"/>
      <c r="C472" s="107"/>
      <c r="D472" s="107"/>
      <c r="E472" s="464"/>
      <c r="F472" s="463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</row>
    <row r="473">
      <c r="A473" s="107"/>
      <c r="B473" s="107"/>
      <c r="C473" s="107"/>
      <c r="D473" s="107"/>
      <c r="E473" s="464"/>
      <c r="F473" s="463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</row>
    <row r="474">
      <c r="A474" s="107"/>
      <c r="B474" s="107"/>
      <c r="C474" s="107"/>
      <c r="D474" s="107"/>
      <c r="E474" s="464"/>
      <c r="F474" s="463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</row>
    <row r="475">
      <c r="A475" s="107"/>
      <c r="B475" s="107"/>
      <c r="C475" s="107"/>
      <c r="D475" s="107"/>
      <c r="E475" s="464"/>
      <c r="F475" s="463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</row>
    <row r="476">
      <c r="A476" s="107"/>
      <c r="B476" s="107"/>
      <c r="C476" s="107"/>
      <c r="D476" s="107"/>
      <c r="E476" s="464"/>
      <c r="F476" s="463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</row>
    <row r="477">
      <c r="A477" s="107"/>
      <c r="B477" s="107"/>
      <c r="C477" s="107"/>
      <c r="D477" s="107"/>
      <c r="E477" s="464"/>
      <c r="F477" s="463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</row>
    <row r="478">
      <c r="A478" s="107"/>
      <c r="B478" s="107"/>
      <c r="C478" s="107"/>
      <c r="D478" s="107"/>
      <c r="E478" s="464"/>
      <c r="F478" s="463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</row>
    <row r="479">
      <c r="A479" s="107"/>
      <c r="B479" s="107"/>
      <c r="C479" s="107"/>
      <c r="D479" s="107"/>
      <c r="E479" s="464"/>
      <c r="F479" s="463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</row>
    <row r="480">
      <c r="A480" s="107"/>
      <c r="B480" s="107"/>
      <c r="C480" s="107"/>
      <c r="D480" s="107"/>
      <c r="E480" s="464"/>
      <c r="F480" s="463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</row>
    <row r="481">
      <c r="A481" s="107"/>
      <c r="B481" s="107"/>
      <c r="C481" s="107"/>
      <c r="D481" s="107"/>
      <c r="E481" s="464"/>
      <c r="F481" s="463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</row>
    <row r="482">
      <c r="A482" s="107"/>
      <c r="B482" s="107"/>
      <c r="C482" s="107"/>
      <c r="D482" s="107"/>
      <c r="E482" s="464"/>
      <c r="F482" s="463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</row>
    <row r="483">
      <c r="A483" s="107"/>
      <c r="B483" s="107"/>
      <c r="C483" s="107"/>
      <c r="D483" s="107"/>
      <c r="E483" s="464"/>
      <c r="F483" s="463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</row>
    <row r="484">
      <c r="A484" s="107"/>
      <c r="B484" s="107"/>
      <c r="C484" s="107"/>
      <c r="D484" s="107"/>
      <c r="E484" s="464"/>
      <c r="F484" s="463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</row>
    <row r="485">
      <c r="A485" s="107"/>
      <c r="B485" s="107"/>
      <c r="C485" s="107"/>
      <c r="D485" s="107"/>
      <c r="E485" s="464"/>
      <c r="F485" s="463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</row>
    <row r="486">
      <c r="A486" s="107"/>
      <c r="B486" s="107"/>
      <c r="C486" s="107"/>
      <c r="D486" s="107"/>
      <c r="E486" s="464"/>
      <c r="F486" s="463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</row>
    <row r="487">
      <c r="A487" s="107"/>
      <c r="B487" s="107"/>
      <c r="C487" s="107"/>
      <c r="D487" s="107"/>
      <c r="E487" s="464"/>
      <c r="F487" s="463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</row>
    <row r="488">
      <c r="A488" s="107"/>
      <c r="B488" s="107"/>
      <c r="C488" s="107"/>
      <c r="D488" s="107"/>
      <c r="E488" s="464"/>
      <c r="F488" s="463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</row>
    <row r="489">
      <c r="A489" s="107"/>
      <c r="B489" s="107"/>
      <c r="C489" s="107"/>
      <c r="D489" s="107"/>
      <c r="E489" s="464"/>
      <c r="F489" s="463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</row>
    <row r="490">
      <c r="A490" s="107"/>
      <c r="B490" s="107"/>
      <c r="C490" s="107"/>
      <c r="D490" s="107"/>
      <c r="E490" s="464"/>
      <c r="F490" s="463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</row>
    <row r="491">
      <c r="A491" s="107"/>
      <c r="B491" s="107"/>
      <c r="C491" s="107"/>
      <c r="D491" s="107"/>
      <c r="E491" s="464"/>
      <c r="F491" s="463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</row>
    <row r="492">
      <c r="A492" s="107"/>
      <c r="B492" s="107"/>
      <c r="C492" s="107"/>
      <c r="D492" s="107"/>
      <c r="E492" s="464"/>
      <c r="F492" s="463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</row>
    <row r="493">
      <c r="A493" s="107"/>
      <c r="B493" s="107"/>
      <c r="C493" s="107"/>
      <c r="D493" s="107"/>
      <c r="E493" s="464"/>
      <c r="F493" s="463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</row>
    <row r="494">
      <c r="A494" s="107"/>
      <c r="B494" s="107"/>
      <c r="C494" s="107"/>
      <c r="D494" s="107"/>
      <c r="E494" s="464"/>
      <c r="F494" s="463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</row>
    <row r="495">
      <c r="A495" s="107"/>
      <c r="B495" s="107"/>
      <c r="C495" s="107"/>
      <c r="D495" s="107"/>
      <c r="E495" s="464"/>
      <c r="F495" s="463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</row>
    <row r="496">
      <c r="A496" s="107"/>
      <c r="B496" s="107"/>
      <c r="C496" s="107"/>
      <c r="D496" s="107"/>
      <c r="E496" s="464"/>
      <c r="F496" s="463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</row>
    <row r="497">
      <c r="A497" s="107"/>
      <c r="B497" s="107"/>
      <c r="C497" s="107"/>
      <c r="D497" s="107"/>
      <c r="E497" s="464"/>
      <c r="F497" s="463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</row>
    <row r="498">
      <c r="A498" s="107"/>
      <c r="B498" s="107"/>
      <c r="C498" s="107"/>
      <c r="D498" s="107"/>
      <c r="E498" s="464"/>
      <c r="F498" s="463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</row>
    <row r="499">
      <c r="A499" s="107"/>
      <c r="B499" s="107"/>
      <c r="C499" s="107"/>
      <c r="D499" s="107"/>
      <c r="E499" s="464"/>
      <c r="F499" s="463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</row>
    <row r="500">
      <c r="A500" s="107"/>
      <c r="B500" s="107"/>
      <c r="C500" s="107"/>
      <c r="D500" s="107"/>
      <c r="E500" s="464"/>
      <c r="F500" s="463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</row>
    <row r="501">
      <c r="A501" s="107"/>
      <c r="B501" s="107"/>
      <c r="C501" s="107"/>
      <c r="D501" s="107"/>
      <c r="E501" s="464"/>
      <c r="F501" s="463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</row>
    <row r="502">
      <c r="A502" s="107"/>
      <c r="B502" s="107"/>
      <c r="C502" s="107"/>
      <c r="D502" s="107"/>
      <c r="E502" s="464"/>
      <c r="F502" s="463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</row>
    <row r="503">
      <c r="A503" s="107"/>
      <c r="B503" s="107"/>
      <c r="C503" s="107"/>
      <c r="D503" s="107"/>
      <c r="E503" s="464"/>
      <c r="F503" s="463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</row>
    <row r="504">
      <c r="A504" s="107"/>
      <c r="B504" s="107"/>
      <c r="C504" s="107"/>
      <c r="D504" s="107"/>
      <c r="E504" s="464"/>
      <c r="F504" s="463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</row>
    <row r="505">
      <c r="A505" s="107"/>
      <c r="B505" s="107"/>
      <c r="C505" s="107"/>
      <c r="D505" s="107"/>
      <c r="E505" s="464"/>
      <c r="F505" s="463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</row>
    <row r="506">
      <c r="A506" s="107"/>
      <c r="B506" s="107"/>
      <c r="C506" s="107"/>
      <c r="D506" s="107"/>
      <c r="E506" s="464"/>
      <c r="F506" s="463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</row>
    <row r="507">
      <c r="A507" s="107"/>
      <c r="B507" s="107"/>
      <c r="C507" s="107"/>
      <c r="D507" s="107"/>
      <c r="E507" s="464"/>
      <c r="F507" s="463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</row>
    <row r="508">
      <c r="A508" s="107"/>
      <c r="B508" s="107"/>
      <c r="C508" s="107"/>
      <c r="D508" s="107"/>
      <c r="E508" s="464"/>
      <c r="F508" s="463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</row>
    <row r="509">
      <c r="A509" s="107"/>
      <c r="B509" s="107"/>
      <c r="C509" s="107"/>
      <c r="D509" s="107"/>
      <c r="E509" s="464"/>
      <c r="F509" s="463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</row>
    <row r="510">
      <c r="A510" s="107"/>
      <c r="B510" s="107"/>
      <c r="C510" s="107"/>
      <c r="D510" s="107"/>
      <c r="E510" s="464"/>
      <c r="F510" s="463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</row>
    <row r="511">
      <c r="A511" s="107"/>
      <c r="B511" s="107"/>
      <c r="C511" s="107"/>
      <c r="D511" s="107"/>
      <c r="E511" s="464"/>
      <c r="F511" s="463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</row>
    <row r="512">
      <c r="A512" s="107"/>
      <c r="B512" s="107"/>
      <c r="C512" s="107"/>
      <c r="D512" s="107"/>
      <c r="E512" s="464"/>
      <c r="F512" s="463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</row>
    <row r="513">
      <c r="A513" s="107"/>
      <c r="B513" s="107"/>
      <c r="C513" s="107"/>
      <c r="D513" s="107"/>
      <c r="E513" s="464"/>
      <c r="F513" s="463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</row>
    <row r="514">
      <c r="A514" s="107"/>
      <c r="B514" s="107"/>
      <c r="C514" s="107"/>
      <c r="D514" s="107"/>
      <c r="E514" s="464"/>
      <c r="F514" s="463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</row>
    <row r="515">
      <c r="A515" s="107"/>
      <c r="B515" s="107"/>
      <c r="C515" s="107"/>
      <c r="D515" s="107"/>
      <c r="E515" s="464"/>
      <c r="F515" s="463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</row>
    <row r="516">
      <c r="A516" s="107"/>
      <c r="B516" s="107"/>
      <c r="C516" s="107"/>
      <c r="D516" s="107"/>
      <c r="E516" s="464"/>
      <c r="F516" s="463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</row>
    <row r="517">
      <c r="A517" s="107"/>
      <c r="B517" s="107"/>
      <c r="C517" s="107"/>
      <c r="D517" s="107"/>
      <c r="E517" s="464"/>
      <c r="F517" s="463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</row>
    <row r="518">
      <c r="A518" s="107"/>
      <c r="B518" s="107"/>
      <c r="C518" s="107"/>
      <c r="D518" s="107"/>
      <c r="E518" s="464"/>
      <c r="F518" s="463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</row>
    <row r="519">
      <c r="A519" s="107"/>
      <c r="B519" s="107"/>
      <c r="C519" s="107"/>
      <c r="D519" s="107"/>
      <c r="E519" s="464"/>
      <c r="F519" s="463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</row>
    <row r="520">
      <c r="A520" s="107"/>
      <c r="B520" s="107"/>
      <c r="C520" s="107"/>
      <c r="D520" s="107"/>
      <c r="E520" s="464"/>
      <c r="F520" s="463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</row>
    <row r="521">
      <c r="A521" s="107"/>
      <c r="B521" s="107"/>
      <c r="C521" s="107"/>
      <c r="D521" s="107"/>
      <c r="E521" s="464"/>
      <c r="F521" s="463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</row>
    <row r="522">
      <c r="A522" s="107"/>
      <c r="B522" s="107"/>
      <c r="C522" s="107"/>
      <c r="D522" s="107"/>
      <c r="E522" s="464"/>
      <c r="F522" s="463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</row>
    <row r="523">
      <c r="A523" s="107"/>
      <c r="B523" s="107"/>
      <c r="C523" s="107"/>
      <c r="D523" s="107"/>
      <c r="E523" s="464"/>
      <c r="F523" s="463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</row>
    <row r="524">
      <c r="A524" s="107"/>
      <c r="B524" s="107"/>
      <c r="C524" s="107"/>
      <c r="D524" s="107"/>
      <c r="E524" s="464"/>
      <c r="F524" s="463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</row>
    <row r="525">
      <c r="A525" s="107"/>
      <c r="B525" s="107"/>
      <c r="C525" s="107"/>
      <c r="D525" s="107"/>
      <c r="E525" s="464"/>
      <c r="F525" s="463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</row>
    <row r="526">
      <c r="A526" s="107"/>
      <c r="B526" s="107"/>
      <c r="C526" s="107"/>
      <c r="D526" s="107"/>
      <c r="E526" s="464"/>
      <c r="F526" s="463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</row>
    <row r="527">
      <c r="A527" s="107"/>
      <c r="B527" s="107"/>
      <c r="C527" s="107"/>
      <c r="D527" s="107"/>
      <c r="E527" s="464"/>
      <c r="F527" s="463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</row>
    <row r="528">
      <c r="A528" s="107"/>
      <c r="B528" s="107"/>
      <c r="C528" s="107"/>
      <c r="D528" s="107"/>
      <c r="E528" s="464"/>
      <c r="F528" s="463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</row>
    <row r="529">
      <c r="A529" s="107"/>
      <c r="B529" s="107"/>
      <c r="C529" s="107"/>
      <c r="D529" s="107"/>
      <c r="E529" s="464"/>
      <c r="F529" s="463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</row>
    <row r="530">
      <c r="A530" s="107"/>
      <c r="B530" s="107"/>
      <c r="C530" s="107"/>
      <c r="D530" s="107"/>
      <c r="E530" s="464"/>
      <c r="F530" s="463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</row>
    <row r="531">
      <c r="A531" s="107"/>
      <c r="B531" s="107"/>
      <c r="C531" s="107"/>
      <c r="D531" s="107"/>
      <c r="E531" s="464"/>
      <c r="F531" s="463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</row>
    <row r="532">
      <c r="A532" s="107"/>
      <c r="B532" s="107"/>
      <c r="C532" s="107"/>
      <c r="D532" s="107"/>
      <c r="E532" s="464"/>
      <c r="F532" s="463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</row>
    <row r="533">
      <c r="A533" s="107"/>
      <c r="B533" s="107"/>
      <c r="C533" s="107"/>
      <c r="D533" s="107"/>
      <c r="E533" s="464"/>
      <c r="F533" s="463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</row>
    <row r="534">
      <c r="A534" s="107"/>
      <c r="B534" s="107"/>
      <c r="C534" s="107"/>
      <c r="D534" s="107"/>
      <c r="E534" s="464"/>
      <c r="F534" s="463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</row>
    <row r="535">
      <c r="A535" s="107"/>
      <c r="B535" s="107"/>
      <c r="C535" s="107"/>
      <c r="D535" s="107"/>
      <c r="E535" s="464"/>
      <c r="F535" s="463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</row>
    <row r="536">
      <c r="A536" s="107"/>
      <c r="B536" s="107"/>
      <c r="C536" s="107"/>
      <c r="D536" s="107"/>
      <c r="E536" s="464"/>
      <c r="F536" s="463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</row>
    <row r="537">
      <c r="A537" s="107"/>
      <c r="B537" s="107"/>
      <c r="C537" s="107"/>
      <c r="D537" s="107"/>
      <c r="E537" s="464"/>
      <c r="F537" s="463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</row>
    <row r="538">
      <c r="A538" s="107"/>
      <c r="B538" s="107"/>
      <c r="C538" s="107"/>
      <c r="D538" s="107"/>
      <c r="E538" s="464"/>
      <c r="F538" s="463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</row>
    <row r="539">
      <c r="A539" s="107"/>
      <c r="B539" s="107"/>
      <c r="C539" s="107"/>
      <c r="D539" s="107"/>
      <c r="E539" s="464"/>
      <c r="F539" s="463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</row>
    <row r="540">
      <c r="A540" s="107"/>
      <c r="B540" s="107"/>
      <c r="C540" s="107"/>
      <c r="D540" s="107"/>
      <c r="E540" s="464"/>
      <c r="F540" s="463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</row>
    <row r="541">
      <c r="A541" s="107"/>
      <c r="B541" s="107"/>
      <c r="C541" s="107"/>
      <c r="D541" s="107"/>
      <c r="E541" s="464"/>
      <c r="F541" s="463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</row>
    <row r="542">
      <c r="A542" s="107"/>
      <c r="B542" s="107"/>
      <c r="C542" s="107"/>
      <c r="D542" s="107"/>
      <c r="E542" s="464"/>
      <c r="F542" s="463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</row>
    <row r="543">
      <c r="A543" s="107"/>
      <c r="B543" s="107"/>
      <c r="C543" s="107"/>
      <c r="D543" s="107"/>
      <c r="E543" s="464"/>
      <c r="F543" s="463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</row>
    <row r="544">
      <c r="A544" s="107"/>
      <c r="B544" s="107"/>
      <c r="C544" s="107"/>
      <c r="D544" s="107"/>
      <c r="E544" s="464"/>
      <c r="F544" s="463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</row>
    <row r="545">
      <c r="A545" s="107"/>
      <c r="B545" s="107"/>
      <c r="C545" s="107"/>
      <c r="D545" s="107"/>
      <c r="E545" s="464"/>
      <c r="F545" s="463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</row>
    <row r="546">
      <c r="A546" s="107"/>
      <c r="B546" s="107"/>
      <c r="C546" s="107"/>
      <c r="D546" s="107"/>
      <c r="E546" s="464"/>
      <c r="F546" s="463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</row>
    <row r="547">
      <c r="A547" s="107"/>
      <c r="B547" s="107"/>
      <c r="C547" s="107"/>
      <c r="D547" s="107"/>
      <c r="E547" s="464"/>
      <c r="F547" s="463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</row>
    <row r="548">
      <c r="A548" s="107"/>
      <c r="B548" s="107"/>
      <c r="C548" s="107"/>
      <c r="D548" s="107"/>
      <c r="E548" s="464"/>
      <c r="F548" s="463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</row>
    <row r="549">
      <c r="A549" s="107"/>
      <c r="B549" s="107"/>
      <c r="C549" s="107"/>
      <c r="D549" s="107"/>
      <c r="E549" s="464"/>
      <c r="F549" s="463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</row>
    <row r="550">
      <c r="A550" s="107"/>
      <c r="B550" s="107"/>
      <c r="C550" s="107"/>
      <c r="D550" s="107"/>
      <c r="E550" s="464"/>
      <c r="F550" s="463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</row>
    <row r="551">
      <c r="A551" s="107"/>
      <c r="B551" s="107"/>
      <c r="C551" s="107"/>
      <c r="D551" s="107"/>
      <c r="E551" s="464"/>
      <c r="F551" s="463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</row>
    <row r="552">
      <c r="A552" s="107"/>
      <c r="B552" s="107"/>
      <c r="C552" s="107"/>
      <c r="D552" s="107"/>
      <c r="E552" s="464"/>
      <c r="F552" s="463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</row>
    <row r="553">
      <c r="A553" s="107"/>
      <c r="B553" s="107"/>
      <c r="C553" s="107"/>
      <c r="D553" s="107"/>
      <c r="E553" s="464"/>
      <c r="F553" s="463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</row>
    <row r="554">
      <c r="A554" s="107"/>
      <c r="B554" s="107"/>
      <c r="C554" s="107"/>
      <c r="D554" s="107"/>
      <c r="E554" s="464"/>
      <c r="F554" s="463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</row>
    <row r="555">
      <c r="A555" s="107"/>
      <c r="B555" s="107"/>
      <c r="C555" s="107"/>
      <c r="D555" s="107"/>
      <c r="E555" s="464"/>
      <c r="F555" s="463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</row>
    <row r="556">
      <c r="A556" s="107"/>
      <c r="B556" s="107"/>
      <c r="C556" s="107"/>
      <c r="D556" s="107"/>
      <c r="E556" s="464"/>
      <c r="F556" s="463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</row>
    <row r="557">
      <c r="A557" s="107"/>
      <c r="B557" s="107"/>
      <c r="C557" s="107"/>
      <c r="D557" s="107"/>
      <c r="E557" s="464"/>
      <c r="F557" s="463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</row>
    <row r="558">
      <c r="A558" s="107"/>
      <c r="B558" s="107"/>
      <c r="C558" s="107"/>
      <c r="D558" s="107"/>
      <c r="E558" s="464"/>
      <c r="F558" s="463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</row>
    <row r="559">
      <c r="A559" s="107"/>
      <c r="B559" s="107"/>
      <c r="C559" s="107"/>
      <c r="D559" s="107"/>
      <c r="E559" s="464"/>
      <c r="F559" s="463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</row>
    <row r="560">
      <c r="A560" s="107"/>
      <c r="B560" s="107"/>
      <c r="C560" s="107"/>
      <c r="D560" s="107"/>
      <c r="E560" s="464"/>
      <c r="F560" s="463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</row>
    <row r="561">
      <c r="A561" s="107"/>
      <c r="B561" s="107"/>
      <c r="C561" s="107"/>
      <c r="D561" s="107"/>
      <c r="E561" s="464"/>
      <c r="F561" s="463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</row>
    <row r="562">
      <c r="A562" s="107"/>
      <c r="B562" s="107"/>
      <c r="C562" s="107"/>
      <c r="D562" s="107"/>
      <c r="E562" s="464"/>
      <c r="F562" s="463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</row>
    <row r="563">
      <c r="A563" s="107"/>
      <c r="B563" s="107"/>
      <c r="C563" s="107"/>
      <c r="D563" s="107"/>
      <c r="E563" s="464"/>
      <c r="F563" s="463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</row>
    <row r="564">
      <c r="A564" s="107"/>
      <c r="B564" s="107"/>
      <c r="C564" s="107"/>
      <c r="D564" s="107"/>
      <c r="E564" s="464"/>
      <c r="F564" s="463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</row>
    <row r="565">
      <c r="A565" s="107"/>
      <c r="B565" s="107"/>
      <c r="C565" s="107"/>
      <c r="D565" s="107"/>
      <c r="E565" s="464"/>
      <c r="F565" s="463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</row>
    <row r="566">
      <c r="A566" s="107"/>
      <c r="B566" s="107"/>
      <c r="C566" s="107"/>
      <c r="D566" s="107"/>
      <c r="E566" s="464"/>
      <c r="F566" s="463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</row>
    <row r="567">
      <c r="A567" s="107"/>
      <c r="B567" s="107"/>
      <c r="C567" s="107"/>
      <c r="D567" s="107"/>
      <c r="E567" s="464"/>
      <c r="F567" s="463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</row>
    <row r="568">
      <c r="A568" s="107"/>
      <c r="B568" s="107"/>
      <c r="C568" s="107"/>
      <c r="D568" s="107"/>
      <c r="E568" s="464"/>
      <c r="F568" s="463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</row>
    <row r="569">
      <c r="A569" s="107"/>
      <c r="B569" s="107"/>
      <c r="C569" s="107"/>
      <c r="D569" s="107"/>
      <c r="E569" s="464"/>
      <c r="F569" s="463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</row>
    <row r="570">
      <c r="A570" s="107"/>
      <c r="B570" s="107"/>
      <c r="C570" s="107"/>
      <c r="D570" s="107"/>
      <c r="E570" s="464"/>
      <c r="F570" s="463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</row>
    <row r="571">
      <c r="A571" s="107"/>
      <c r="B571" s="107"/>
      <c r="C571" s="107"/>
      <c r="D571" s="107"/>
      <c r="E571" s="464"/>
      <c r="F571" s="463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</row>
    <row r="572">
      <c r="A572" s="107"/>
      <c r="B572" s="107"/>
      <c r="C572" s="107"/>
      <c r="D572" s="107"/>
      <c r="E572" s="464"/>
      <c r="F572" s="463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</row>
    <row r="573">
      <c r="A573" s="107"/>
      <c r="B573" s="107"/>
      <c r="C573" s="107"/>
      <c r="D573" s="107"/>
      <c r="E573" s="464"/>
      <c r="F573" s="463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</row>
    <row r="574">
      <c r="A574" s="107"/>
      <c r="B574" s="107"/>
      <c r="C574" s="107"/>
      <c r="D574" s="107"/>
      <c r="E574" s="464"/>
      <c r="F574" s="463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</row>
    <row r="575">
      <c r="A575" s="107"/>
      <c r="B575" s="107"/>
      <c r="C575" s="107"/>
      <c r="D575" s="107"/>
      <c r="E575" s="464"/>
      <c r="F575" s="463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</row>
    <row r="576">
      <c r="A576" s="107"/>
      <c r="B576" s="107"/>
      <c r="C576" s="107"/>
      <c r="D576" s="107"/>
      <c r="E576" s="464"/>
      <c r="F576" s="463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</row>
    <row r="577">
      <c r="A577" s="107"/>
      <c r="B577" s="107"/>
      <c r="C577" s="107"/>
      <c r="D577" s="107"/>
      <c r="E577" s="464"/>
      <c r="F577" s="463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</row>
    <row r="578">
      <c r="A578" s="107"/>
      <c r="B578" s="107"/>
      <c r="C578" s="107"/>
      <c r="D578" s="107"/>
      <c r="E578" s="464"/>
      <c r="F578" s="463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</row>
    <row r="579">
      <c r="A579" s="107"/>
      <c r="B579" s="107"/>
      <c r="C579" s="107"/>
      <c r="D579" s="107"/>
      <c r="E579" s="464"/>
      <c r="F579" s="463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</row>
    <row r="580">
      <c r="A580" s="107"/>
      <c r="B580" s="107"/>
      <c r="C580" s="107"/>
      <c r="D580" s="107"/>
      <c r="E580" s="464"/>
      <c r="F580" s="463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</row>
    <row r="581">
      <c r="A581" s="107"/>
      <c r="B581" s="107"/>
      <c r="C581" s="107"/>
      <c r="D581" s="107"/>
      <c r="E581" s="464"/>
      <c r="F581" s="463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</row>
    <row r="582">
      <c r="A582" s="107"/>
      <c r="B582" s="107"/>
      <c r="C582" s="107"/>
      <c r="D582" s="107"/>
      <c r="E582" s="464"/>
      <c r="F582" s="463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</row>
    <row r="583">
      <c r="A583" s="107"/>
      <c r="B583" s="107"/>
      <c r="C583" s="107"/>
      <c r="D583" s="107"/>
      <c r="E583" s="464"/>
      <c r="F583" s="463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</row>
    <row r="584">
      <c r="A584" s="107"/>
      <c r="B584" s="107"/>
      <c r="C584" s="107"/>
      <c r="D584" s="107"/>
      <c r="E584" s="464"/>
      <c r="F584" s="463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</row>
    <row r="585">
      <c r="A585" s="107"/>
      <c r="B585" s="107"/>
      <c r="C585" s="107"/>
      <c r="D585" s="107"/>
      <c r="E585" s="464"/>
      <c r="F585" s="463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</row>
    <row r="586">
      <c r="A586" s="107"/>
      <c r="B586" s="107"/>
      <c r="C586" s="107"/>
      <c r="D586" s="107"/>
      <c r="E586" s="464"/>
      <c r="F586" s="463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</row>
    <row r="587">
      <c r="A587" s="107"/>
      <c r="B587" s="107"/>
      <c r="C587" s="107"/>
      <c r="D587" s="107"/>
      <c r="E587" s="464"/>
      <c r="F587" s="463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</row>
    <row r="588">
      <c r="A588" s="107"/>
      <c r="B588" s="107"/>
      <c r="C588" s="107"/>
      <c r="D588" s="107"/>
      <c r="E588" s="464"/>
      <c r="F588" s="463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</row>
    <row r="589">
      <c r="A589" s="107"/>
      <c r="B589" s="107"/>
      <c r="C589" s="107"/>
      <c r="D589" s="107"/>
      <c r="E589" s="464"/>
      <c r="F589" s="463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</row>
    <row r="590">
      <c r="A590" s="107"/>
      <c r="B590" s="107"/>
      <c r="C590" s="107"/>
      <c r="D590" s="107"/>
      <c r="E590" s="464"/>
      <c r="F590" s="463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</row>
    <row r="591">
      <c r="A591" s="107"/>
      <c r="B591" s="107"/>
      <c r="C591" s="107"/>
      <c r="D591" s="107"/>
      <c r="E591" s="464"/>
      <c r="F591" s="463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</row>
    <row r="592">
      <c r="A592" s="107"/>
      <c r="B592" s="107"/>
      <c r="C592" s="107"/>
      <c r="D592" s="107"/>
      <c r="E592" s="464"/>
      <c r="F592" s="463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</row>
    <row r="593">
      <c r="A593" s="107"/>
      <c r="B593" s="107"/>
      <c r="C593" s="107"/>
      <c r="D593" s="107"/>
      <c r="E593" s="464"/>
      <c r="F593" s="463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</row>
    <row r="594">
      <c r="A594" s="107"/>
      <c r="B594" s="107"/>
      <c r="C594" s="107"/>
      <c r="D594" s="107"/>
      <c r="E594" s="464"/>
      <c r="F594" s="463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</row>
    <row r="595">
      <c r="A595" s="107"/>
      <c r="B595" s="107"/>
      <c r="C595" s="107"/>
      <c r="D595" s="107"/>
      <c r="E595" s="464"/>
      <c r="F595" s="463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</row>
    <row r="596">
      <c r="A596" s="107"/>
      <c r="B596" s="107"/>
      <c r="C596" s="107"/>
      <c r="D596" s="107"/>
      <c r="E596" s="464"/>
      <c r="F596" s="463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</row>
    <row r="597">
      <c r="A597" s="107"/>
      <c r="B597" s="107"/>
      <c r="C597" s="107"/>
      <c r="D597" s="107"/>
      <c r="E597" s="464"/>
      <c r="F597" s="463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</row>
    <row r="598">
      <c r="A598" s="107"/>
      <c r="B598" s="107"/>
      <c r="C598" s="107"/>
      <c r="D598" s="107"/>
      <c r="E598" s="464"/>
      <c r="F598" s="463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</row>
    <row r="599">
      <c r="A599" s="107"/>
      <c r="B599" s="107"/>
      <c r="C599" s="107"/>
      <c r="D599" s="107"/>
      <c r="E599" s="464"/>
      <c r="F599" s="463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</row>
    <row r="600">
      <c r="A600" s="107"/>
      <c r="B600" s="107"/>
      <c r="C600" s="107"/>
      <c r="D600" s="107"/>
      <c r="E600" s="464"/>
      <c r="F600" s="463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</row>
    <row r="601">
      <c r="A601" s="107"/>
      <c r="B601" s="107"/>
      <c r="C601" s="107"/>
      <c r="D601" s="107"/>
      <c r="E601" s="464"/>
      <c r="F601" s="463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</row>
    <row r="602">
      <c r="A602" s="107"/>
      <c r="B602" s="107"/>
      <c r="C602" s="107"/>
      <c r="D602" s="107"/>
      <c r="E602" s="464"/>
      <c r="F602" s="463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</row>
    <row r="603">
      <c r="A603" s="107"/>
      <c r="B603" s="107"/>
      <c r="C603" s="107"/>
      <c r="D603" s="107"/>
      <c r="E603" s="464"/>
      <c r="F603" s="463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</row>
    <row r="604">
      <c r="A604" s="107"/>
      <c r="B604" s="107"/>
      <c r="C604" s="107"/>
      <c r="D604" s="107"/>
      <c r="E604" s="464"/>
      <c r="F604" s="463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</row>
    <row r="605">
      <c r="A605" s="107"/>
      <c r="B605" s="107"/>
      <c r="C605" s="107"/>
      <c r="D605" s="107"/>
      <c r="E605" s="464"/>
      <c r="F605" s="463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</row>
    <row r="606">
      <c r="A606" s="107"/>
      <c r="B606" s="107"/>
      <c r="C606" s="107"/>
      <c r="D606" s="107"/>
      <c r="E606" s="464"/>
      <c r="F606" s="463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</row>
    <row r="607">
      <c r="A607" s="107"/>
      <c r="B607" s="107"/>
      <c r="C607" s="107"/>
      <c r="D607" s="107"/>
      <c r="E607" s="464"/>
      <c r="F607" s="463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</row>
    <row r="608">
      <c r="A608" s="107"/>
      <c r="B608" s="107"/>
      <c r="C608" s="107"/>
      <c r="D608" s="107"/>
      <c r="E608" s="464"/>
      <c r="F608" s="463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</row>
    <row r="609">
      <c r="A609" s="107"/>
      <c r="B609" s="107"/>
      <c r="C609" s="107"/>
      <c r="D609" s="107"/>
      <c r="E609" s="464"/>
      <c r="F609" s="463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</row>
    <row r="610">
      <c r="A610" s="107"/>
      <c r="B610" s="107"/>
      <c r="C610" s="107"/>
      <c r="D610" s="107"/>
      <c r="E610" s="464"/>
      <c r="F610" s="463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</row>
    <row r="611">
      <c r="A611" s="107"/>
      <c r="B611" s="107"/>
      <c r="C611" s="107"/>
      <c r="D611" s="107"/>
      <c r="E611" s="464"/>
      <c r="F611" s="463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</row>
    <row r="612">
      <c r="A612" s="107"/>
      <c r="B612" s="107"/>
      <c r="C612" s="107"/>
      <c r="D612" s="107"/>
      <c r="E612" s="464"/>
      <c r="F612" s="463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</row>
    <row r="613">
      <c r="A613" s="107"/>
      <c r="B613" s="107"/>
      <c r="C613" s="107"/>
      <c r="D613" s="107"/>
      <c r="E613" s="464"/>
      <c r="F613" s="463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</row>
    <row r="614">
      <c r="A614" s="107"/>
      <c r="B614" s="107"/>
      <c r="C614" s="107"/>
      <c r="D614" s="107"/>
      <c r="E614" s="464"/>
      <c r="F614" s="463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</row>
    <row r="615">
      <c r="A615" s="107"/>
      <c r="B615" s="107"/>
      <c r="C615" s="107"/>
      <c r="D615" s="107"/>
      <c r="E615" s="464"/>
      <c r="F615" s="463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</row>
    <row r="616">
      <c r="A616" s="107"/>
      <c r="B616" s="107"/>
      <c r="C616" s="107"/>
      <c r="D616" s="107"/>
      <c r="E616" s="464"/>
      <c r="F616" s="463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</row>
    <row r="617">
      <c r="A617" s="107"/>
      <c r="B617" s="107"/>
      <c r="C617" s="107"/>
      <c r="D617" s="107"/>
      <c r="E617" s="464"/>
      <c r="F617" s="463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</row>
    <row r="618">
      <c r="A618" s="107"/>
      <c r="B618" s="107"/>
      <c r="C618" s="107"/>
      <c r="D618" s="107"/>
      <c r="E618" s="464"/>
      <c r="F618" s="463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</row>
    <row r="619">
      <c r="A619" s="107"/>
      <c r="B619" s="107"/>
      <c r="C619" s="107"/>
      <c r="D619" s="107"/>
      <c r="E619" s="464"/>
      <c r="F619" s="463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</row>
    <row r="620">
      <c r="A620" s="107"/>
      <c r="B620" s="107"/>
      <c r="C620" s="107"/>
      <c r="D620" s="107"/>
      <c r="E620" s="464"/>
      <c r="F620" s="463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</row>
    <row r="621">
      <c r="A621" s="107"/>
      <c r="B621" s="107"/>
      <c r="C621" s="107"/>
      <c r="D621" s="107"/>
      <c r="E621" s="464"/>
      <c r="F621" s="463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</row>
    <row r="622">
      <c r="A622" s="107"/>
      <c r="B622" s="107"/>
      <c r="C622" s="107"/>
      <c r="D622" s="107"/>
      <c r="E622" s="464"/>
      <c r="F622" s="463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</row>
    <row r="623">
      <c r="A623" s="107"/>
      <c r="B623" s="107"/>
      <c r="C623" s="107"/>
      <c r="D623" s="107"/>
      <c r="E623" s="464"/>
      <c r="F623" s="463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</row>
    <row r="624">
      <c r="A624" s="107"/>
      <c r="B624" s="107"/>
      <c r="C624" s="107"/>
      <c r="D624" s="107"/>
      <c r="E624" s="464"/>
      <c r="F624" s="463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</row>
    <row r="625">
      <c r="A625" s="107"/>
      <c r="B625" s="107"/>
      <c r="C625" s="107"/>
      <c r="D625" s="107"/>
      <c r="E625" s="464"/>
      <c r="F625" s="463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</row>
    <row r="626">
      <c r="A626" s="107"/>
      <c r="B626" s="107"/>
      <c r="C626" s="107"/>
      <c r="D626" s="107"/>
      <c r="E626" s="464"/>
      <c r="F626" s="463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</row>
    <row r="627">
      <c r="A627" s="107"/>
      <c r="B627" s="107"/>
      <c r="C627" s="107"/>
      <c r="D627" s="107"/>
      <c r="E627" s="464"/>
      <c r="F627" s="463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</row>
    <row r="628">
      <c r="A628" s="107"/>
      <c r="B628" s="107"/>
      <c r="C628" s="107"/>
      <c r="D628" s="107"/>
      <c r="E628" s="464"/>
      <c r="F628" s="463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</row>
    <row r="629">
      <c r="A629" s="107"/>
      <c r="B629" s="107"/>
      <c r="C629" s="107"/>
      <c r="D629" s="107"/>
      <c r="E629" s="464"/>
      <c r="F629" s="463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</row>
    <row r="630">
      <c r="A630" s="107"/>
      <c r="B630" s="107"/>
      <c r="C630" s="107"/>
      <c r="D630" s="107"/>
      <c r="E630" s="464"/>
      <c r="F630" s="463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</row>
    <row r="631">
      <c r="A631" s="107"/>
      <c r="B631" s="107"/>
      <c r="C631" s="107"/>
      <c r="D631" s="107"/>
      <c r="E631" s="464"/>
      <c r="F631" s="463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</row>
    <row r="632">
      <c r="A632" s="107"/>
      <c r="B632" s="107"/>
      <c r="C632" s="107"/>
      <c r="D632" s="107"/>
      <c r="E632" s="464"/>
      <c r="F632" s="463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</row>
    <row r="633">
      <c r="A633" s="107"/>
      <c r="B633" s="107"/>
      <c r="C633" s="107"/>
      <c r="D633" s="107"/>
      <c r="E633" s="464"/>
      <c r="F633" s="463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</row>
    <row r="634">
      <c r="A634" s="107"/>
      <c r="B634" s="107"/>
      <c r="C634" s="107"/>
      <c r="D634" s="107"/>
      <c r="E634" s="464"/>
      <c r="F634" s="463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</row>
    <row r="635">
      <c r="A635" s="107"/>
      <c r="B635" s="107"/>
      <c r="C635" s="107"/>
      <c r="D635" s="107"/>
      <c r="E635" s="464"/>
      <c r="F635" s="463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</row>
    <row r="636">
      <c r="A636" s="107"/>
      <c r="B636" s="107"/>
      <c r="C636" s="107"/>
      <c r="D636" s="107"/>
      <c r="E636" s="464"/>
      <c r="F636" s="463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</row>
    <row r="637">
      <c r="A637" s="107"/>
      <c r="B637" s="107"/>
      <c r="C637" s="107"/>
      <c r="D637" s="107"/>
      <c r="E637" s="464"/>
      <c r="F637" s="463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</row>
    <row r="638">
      <c r="A638" s="107"/>
      <c r="B638" s="107"/>
      <c r="C638" s="107"/>
      <c r="D638" s="107"/>
      <c r="E638" s="464"/>
      <c r="F638" s="463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</row>
    <row r="639">
      <c r="A639" s="107"/>
      <c r="B639" s="107"/>
      <c r="C639" s="107"/>
      <c r="D639" s="107"/>
      <c r="E639" s="464"/>
      <c r="F639" s="463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</row>
    <row r="640">
      <c r="A640" s="107"/>
      <c r="B640" s="107"/>
      <c r="C640" s="107"/>
      <c r="D640" s="107"/>
      <c r="E640" s="464"/>
      <c r="F640" s="463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</row>
    <row r="641">
      <c r="A641" s="107"/>
      <c r="B641" s="107"/>
      <c r="C641" s="107"/>
      <c r="D641" s="107"/>
      <c r="E641" s="464"/>
      <c r="F641" s="463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</row>
    <row r="642">
      <c r="A642" s="107"/>
      <c r="B642" s="107"/>
      <c r="C642" s="107"/>
      <c r="D642" s="107"/>
      <c r="E642" s="464"/>
      <c r="F642" s="463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</row>
    <row r="643">
      <c r="A643" s="107"/>
      <c r="B643" s="107"/>
      <c r="C643" s="107"/>
      <c r="D643" s="107"/>
      <c r="E643" s="464"/>
      <c r="F643" s="463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</row>
    <row r="644">
      <c r="A644" s="107"/>
      <c r="B644" s="107"/>
      <c r="C644" s="107"/>
      <c r="D644" s="107"/>
      <c r="E644" s="464"/>
      <c r="F644" s="463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</row>
    <row r="645">
      <c r="A645" s="107"/>
      <c r="B645" s="107"/>
      <c r="C645" s="107"/>
      <c r="D645" s="107"/>
      <c r="E645" s="464"/>
      <c r="F645" s="463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</row>
    <row r="646">
      <c r="A646" s="107"/>
      <c r="B646" s="107"/>
      <c r="C646" s="107"/>
      <c r="D646" s="107"/>
      <c r="E646" s="464"/>
      <c r="F646" s="463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</row>
    <row r="647">
      <c r="A647" s="107"/>
      <c r="B647" s="107"/>
      <c r="C647" s="107"/>
      <c r="D647" s="107"/>
      <c r="E647" s="464"/>
      <c r="F647" s="463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</row>
    <row r="648">
      <c r="A648" s="107"/>
      <c r="B648" s="107"/>
      <c r="C648" s="107"/>
      <c r="D648" s="107"/>
      <c r="E648" s="464"/>
      <c r="F648" s="463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</row>
    <row r="649">
      <c r="A649" s="107"/>
      <c r="B649" s="107"/>
      <c r="C649" s="107"/>
      <c r="D649" s="107"/>
      <c r="E649" s="464"/>
      <c r="F649" s="463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</row>
    <row r="650">
      <c r="A650" s="107"/>
      <c r="B650" s="107"/>
      <c r="C650" s="107"/>
      <c r="D650" s="107"/>
      <c r="E650" s="464"/>
      <c r="F650" s="463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</row>
    <row r="651">
      <c r="A651" s="107"/>
      <c r="B651" s="107"/>
      <c r="C651" s="107"/>
      <c r="D651" s="107"/>
      <c r="E651" s="464"/>
      <c r="F651" s="463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</row>
    <row r="652">
      <c r="A652" s="107"/>
      <c r="B652" s="107"/>
      <c r="C652" s="107"/>
      <c r="D652" s="107"/>
      <c r="E652" s="464"/>
      <c r="F652" s="463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</row>
    <row r="653">
      <c r="A653" s="107"/>
      <c r="B653" s="107"/>
      <c r="C653" s="107"/>
      <c r="D653" s="107"/>
      <c r="E653" s="464"/>
      <c r="F653" s="463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</row>
    <row r="654">
      <c r="A654" s="107"/>
      <c r="B654" s="107"/>
      <c r="C654" s="107"/>
      <c r="D654" s="107"/>
      <c r="E654" s="464"/>
      <c r="F654" s="463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</row>
    <row r="655">
      <c r="A655" s="107"/>
      <c r="B655" s="107"/>
      <c r="C655" s="107"/>
      <c r="D655" s="107"/>
      <c r="E655" s="464"/>
      <c r="F655" s="463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</row>
    <row r="656">
      <c r="A656" s="107"/>
      <c r="B656" s="107"/>
      <c r="C656" s="107"/>
      <c r="D656" s="107"/>
      <c r="E656" s="464"/>
      <c r="F656" s="463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</row>
    <row r="657">
      <c r="A657" s="107"/>
      <c r="B657" s="107"/>
      <c r="C657" s="107"/>
      <c r="D657" s="107"/>
      <c r="E657" s="464"/>
      <c r="F657" s="463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</row>
    <row r="658">
      <c r="A658" s="107"/>
      <c r="B658" s="107"/>
      <c r="C658" s="107"/>
      <c r="D658" s="107"/>
      <c r="E658" s="464"/>
      <c r="F658" s="463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</row>
    <row r="659">
      <c r="A659" s="107"/>
      <c r="B659" s="107"/>
      <c r="C659" s="107"/>
      <c r="D659" s="107"/>
      <c r="E659" s="464"/>
      <c r="F659" s="463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</row>
    <row r="660">
      <c r="A660" s="107"/>
      <c r="B660" s="107"/>
      <c r="C660" s="107"/>
      <c r="D660" s="107"/>
      <c r="E660" s="464"/>
      <c r="F660" s="463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</row>
    <row r="661">
      <c r="A661" s="107"/>
      <c r="B661" s="107"/>
      <c r="C661" s="107"/>
      <c r="D661" s="107"/>
      <c r="E661" s="464"/>
      <c r="F661" s="463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</row>
    <row r="662">
      <c r="A662" s="107"/>
      <c r="B662" s="107"/>
      <c r="C662" s="107"/>
      <c r="D662" s="107"/>
      <c r="E662" s="464"/>
      <c r="F662" s="463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</row>
    <row r="663">
      <c r="A663" s="107"/>
      <c r="B663" s="107"/>
      <c r="C663" s="107"/>
      <c r="D663" s="107"/>
      <c r="E663" s="464"/>
      <c r="F663" s="463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</row>
    <row r="664">
      <c r="A664" s="107"/>
      <c r="B664" s="107"/>
      <c r="C664" s="107"/>
      <c r="D664" s="107"/>
      <c r="E664" s="464"/>
      <c r="F664" s="463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</row>
    <row r="665">
      <c r="A665" s="107"/>
      <c r="B665" s="107"/>
      <c r="C665" s="107"/>
      <c r="D665" s="107"/>
      <c r="E665" s="464"/>
      <c r="F665" s="463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</row>
    <row r="666">
      <c r="A666" s="107"/>
      <c r="B666" s="107"/>
      <c r="C666" s="107"/>
      <c r="D666" s="107"/>
      <c r="E666" s="464"/>
      <c r="F666" s="463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</row>
    <row r="667">
      <c r="A667" s="107"/>
      <c r="B667" s="107"/>
      <c r="C667" s="107"/>
      <c r="D667" s="107"/>
      <c r="E667" s="464"/>
      <c r="F667" s="463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</row>
    <row r="668">
      <c r="A668" s="107"/>
      <c r="B668" s="107"/>
      <c r="C668" s="107"/>
      <c r="D668" s="107"/>
      <c r="E668" s="464"/>
      <c r="F668" s="463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</row>
    <row r="669">
      <c r="A669" s="107"/>
      <c r="B669" s="107"/>
      <c r="C669" s="107"/>
      <c r="D669" s="107"/>
      <c r="E669" s="464"/>
      <c r="F669" s="463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</row>
    <row r="670">
      <c r="A670" s="107"/>
      <c r="B670" s="107"/>
      <c r="C670" s="107"/>
      <c r="D670" s="107"/>
      <c r="E670" s="464"/>
      <c r="F670" s="463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</row>
    <row r="671">
      <c r="A671" s="107"/>
      <c r="B671" s="107"/>
      <c r="C671" s="107"/>
      <c r="D671" s="107"/>
      <c r="E671" s="464"/>
      <c r="F671" s="463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</row>
    <row r="672">
      <c r="A672" s="107"/>
      <c r="B672" s="107"/>
      <c r="C672" s="107"/>
      <c r="D672" s="107"/>
      <c r="E672" s="464"/>
      <c r="F672" s="463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</row>
    <row r="673">
      <c r="A673" s="107"/>
      <c r="B673" s="107"/>
      <c r="C673" s="107"/>
      <c r="D673" s="107"/>
      <c r="E673" s="464"/>
      <c r="F673" s="463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</row>
    <row r="674">
      <c r="A674" s="107"/>
      <c r="B674" s="107"/>
      <c r="C674" s="107"/>
      <c r="D674" s="107"/>
      <c r="E674" s="464"/>
      <c r="F674" s="463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</row>
    <row r="675">
      <c r="A675" s="107"/>
      <c r="B675" s="107"/>
      <c r="C675" s="107"/>
      <c r="D675" s="107"/>
      <c r="E675" s="464"/>
      <c r="F675" s="463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</row>
    <row r="676">
      <c r="A676" s="107"/>
      <c r="B676" s="107"/>
      <c r="C676" s="107"/>
      <c r="D676" s="107"/>
      <c r="E676" s="464"/>
      <c r="F676" s="463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</row>
    <row r="677">
      <c r="A677" s="107"/>
      <c r="B677" s="107"/>
      <c r="C677" s="107"/>
      <c r="D677" s="107"/>
      <c r="E677" s="464"/>
      <c r="F677" s="463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</row>
    <row r="678">
      <c r="A678" s="107"/>
      <c r="B678" s="107"/>
      <c r="C678" s="107"/>
      <c r="D678" s="107"/>
      <c r="E678" s="464"/>
      <c r="F678" s="463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</row>
    <row r="679">
      <c r="A679" s="107"/>
      <c r="B679" s="107"/>
      <c r="C679" s="107"/>
      <c r="D679" s="107"/>
      <c r="E679" s="464"/>
      <c r="F679" s="463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</row>
    <row r="680">
      <c r="A680" s="107"/>
      <c r="B680" s="107"/>
      <c r="C680" s="107"/>
      <c r="D680" s="107"/>
      <c r="E680" s="464"/>
      <c r="F680" s="463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</row>
    <row r="681">
      <c r="A681" s="107"/>
      <c r="B681" s="107"/>
      <c r="C681" s="107"/>
      <c r="D681" s="107"/>
      <c r="E681" s="464"/>
      <c r="F681" s="463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</row>
    <row r="682">
      <c r="A682" s="107"/>
      <c r="B682" s="107"/>
      <c r="C682" s="107"/>
      <c r="D682" s="107"/>
      <c r="E682" s="464"/>
      <c r="F682" s="463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</row>
    <row r="683">
      <c r="A683" s="107"/>
      <c r="B683" s="107"/>
      <c r="C683" s="107"/>
      <c r="D683" s="107"/>
      <c r="E683" s="464"/>
      <c r="F683" s="463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</row>
    <row r="684">
      <c r="A684" s="107"/>
      <c r="B684" s="107"/>
      <c r="C684" s="107"/>
      <c r="D684" s="107"/>
      <c r="E684" s="464"/>
      <c r="F684" s="463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</row>
    <row r="685">
      <c r="A685" s="107"/>
      <c r="B685" s="107"/>
      <c r="C685" s="107"/>
      <c r="D685" s="107"/>
      <c r="E685" s="464"/>
      <c r="F685" s="463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</row>
    <row r="686">
      <c r="A686" s="107"/>
      <c r="B686" s="107"/>
      <c r="C686" s="107"/>
      <c r="D686" s="107"/>
      <c r="E686" s="464"/>
      <c r="F686" s="463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</row>
    <row r="687">
      <c r="A687" s="107"/>
      <c r="B687" s="107"/>
      <c r="C687" s="107"/>
      <c r="D687" s="107"/>
      <c r="E687" s="464"/>
      <c r="F687" s="463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</row>
    <row r="688">
      <c r="A688" s="107"/>
      <c r="B688" s="107"/>
      <c r="C688" s="107"/>
      <c r="D688" s="107"/>
      <c r="E688" s="464"/>
      <c r="F688" s="463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</row>
    <row r="689">
      <c r="A689" s="107"/>
      <c r="B689" s="107"/>
      <c r="C689" s="107"/>
      <c r="D689" s="107"/>
      <c r="E689" s="464"/>
      <c r="F689" s="463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</row>
    <row r="690">
      <c r="A690" s="107"/>
      <c r="B690" s="107"/>
      <c r="C690" s="107"/>
      <c r="D690" s="107"/>
      <c r="E690" s="464"/>
      <c r="F690" s="463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</row>
    <row r="691">
      <c r="A691" s="107"/>
      <c r="B691" s="107"/>
      <c r="C691" s="107"/>
      <c r="D691" s="107"/>
      <c r="E691" s="464"/>
      <c r="F691" s="463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</row>
    <row r="692">
      <c r="A692" s="107"/>
      <c r="B692" s="107"/>
      <c r="C692" s="107"/>
      <c r="D692" s="107"/>
      <c r="E692" s="464"/>
      <c r="F692" s="463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</row>
    <row r="693">
      <c r="A693" s="107"/>
      <c r="B693" s="107"/>
      <c r="C693" s="107"/>
      <c r="D693" s="107"/>
      <c r="E693" s="464"/>
      <c r="F693" s="463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</row>
    <row r="694">
      <c r="A694" s="107"/>
      <c r="B694" s="107"/>
      <c r="C694" s="107"/>
      <c r="D694" s="107"/>
      <c r="E694" s="464"/>
      <c r="F694" s="463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</row>
    <row r="695">
      <c r="A695" s="107"/>
      <c r="B695" s="107"/>
      <c r="C695" s="107"/>
      <c r="D695" s="107"/>
      <c r="E695" s="464"/>
      <c r="F695" s="463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</row>
    <row r="696">
      <c r="A696" s="107"/>
      <c r="B696" s="107"/>
      <c r="C696" s="107"/>
      <c r="D696" s="107"/>
      <c r="E696" s="464"/>
      <c r="F696" s="463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</row>
    <row r="697">
      <c r="A697" s="107"/>
      <c r="B697" s="107"/>
      <c r="C697" s="107"/>
      <c r="D697" s="107"/>
      <c r="E697" s="464"/>
      <c r="F697" s="463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</row>
    <row r="698">
      <c r="A698" s="107"/>
      <c r="B698" s="107"/>
      <c r="C698" s="107"/>
      <c r="D698" s="107"/>
      <c r="E698" s="464"/>
      <c r="F698" s="463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</row>
    <row r="699">
      <c r="A699" s="107"/>
      <c r="B699" s="107"/>
      <c r="C699" s="107"/>
      <c r="D699" s="107"/>
      <c r="E699" s="464"/>
      <c r="F699" s="463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</row>
    <row r="700">
      <c r="A700" s="107"/>
      <c r="B700" s="107"/>
      <c r="C700" s="107"/>
      <c r="D700" s="107"/>
      <c r="E700" s="464"/>
      <c r="F700" s="463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</row>
    <row r="701">
      <c r="A701" s="107"/>
      <c r="B701" s="107"/>
      <c r="C701" s="107"/>
      <c r="D701" s="107"/>
      <c r="E701" s="464"/>
      <c r="F701" s="463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</row>
    <row r="702">
      <c r="A702" s="107"/>
      <c r="B702" s="107"/>
      <c r="C702" s="107"/>
      <c r="D702" s="107"/>
      <c r="E702" s="464"/>
      <c r="F702" s="463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</row>
    <row r="703">
      <c r="A703" s="107"/>
      <c r="B703" s="107"/>
      <c r="C703" s="107"/>
      <c r="D703" s="107"/>
      <c r="E703" s="464"/>
      <c r="F703" s="463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</row>
    <row r="704">
      <c r="A704" s="107"/>
      <c r="B704" s="107"/>
      <c r="C704" s="107"/>
      <c r="D704" s="107"/>
      <c r="E704" s="464"/>
      <c r="F704" s="463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</row>
    <row r="705">
      <c r="A705" s="107"/>
      <c r="B705" s="107"/>
      <c r="C705" s="107"/>
      <c r="D705" s="107"/>
      <c r="E705" s="464"/>
      <c r="F705" s="463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</row>
    <row r="706">
      <c r="A706" s="107"/>
      <c r="B706" s="107"/>
      <c r="C706" s="107"/>
      <c r="D706" s="107"/>
      <c r="E706" s="464"/>
      <c r="F706" s="463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</row>
    <row r="707">
      <c r="A707" s="107"/>
      <c r="B707" s="107"/>
      <c r="C707" s="107"/>
      <c r="D707" s="107"/>
      <c r="E707" s="464"/>
      <c r="F707" s="463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</row>
    <row r="708">
      <c r="A708" s="107"/>
      <c r="B708" s="107"/>
      <c r="C708" s="107"/>
      <c r="D708" s="107"/>
      <c r="E708" s="464"/>
      <c r="F708" s="463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</row>
    <row r="709">
      <c r="A709" s="107"/>
      <c r="B709" s="107"/>
      <c r="C709" s="107"/>
      <c r="D709" s="107"/>
      <c r="E709" s="464"/>
      <c r="F709" s="463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</row>
    <row r="710">
      <c r="A710" s="107"/>
      <c r="B710" s="107"/>
      <c r="C710" s="107"/>
      <c r="D710" s="107"/>
      <c r="E710" s="464"/>
      <c r="F710" s="463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</row>
    <row r="711">
      <c r="A711" s="107"/>
      <c r="B711" s="107"/>
      <c r="C711" s="107"/>
      <c r="D711" s="107"/>
      <c r="E711" s="464"/>
      <c r="F711" s="463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</row>
    <row r="712">
      <c r="A712" s="107"/>
      <c r="B712" s="107"/>
      <c r="C712" s="107"/>
      <c r="D712" s="107"/>
      <c r="E712" s="464"/>
      <c r="F712" s="463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</row>
    <row r="713">
      <c r="A713" s="107"/>
      <c r="B713" s="107"/>
      <c r="C713" s="107"/>
      <c r="D713" s="107"/>
      <c r="E713" s="464"/>
      <c r="F713" s="463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</row>
    <row r="714">
      <c r="A714" s="107"/>
      <c r="B714" s="107"/>
      <c r="C714" s="107"/>
      <c r="D714" s="107"/>
      <c r="E714" s="464"/>
      <c r="F714" s="463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</row>
    <row r="715">
      <c r="A715" s="107"/>
      <c r="B715" s="107"/>
      <c r="C715" s="107"/>
      <c r="D715" s="107"/>
      <c r="E715" s="464"/>
      <c r="F715" s="463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</row>
    <row r="716">
      <c r="A716" s="107"/>
      <c r="B716" s="107"/>
      <c r="C716" s="107"/>
      <c r="D716" s="107"/>
      <c r="E716" s="464"/>
      <c r="F716" s="463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</row>
    <row r="717">
      <c r="A717" s="107"/>
      <c r="B717" s="107"/>
      <c r="C717" s="107"/>
      <c r="D717" s="107"/>
      <c r="E717" s="464"/>
      <c r="F717" s="463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</row>
    <row r="718">
      <c r="A718" s="107"/>
      <c r="B718" s="107"/>
      <c r="C718" s="107"/>
      <c r="D718" s="107"/>
      <c r="E718" s="464"/>
      <c r="F718" s="463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</row>
    <row r="719">
      <c r="A719" s="107"/>
      <c r="B719" s="107"/>
      <c r="C719" s="107"/>
      <c r="D719" s="107"/>
      <c r="E719" s="464"/>
      <c r="F719" s="463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</row>
    <row r="720">
      <c r="A720" s="107"/>
      <c r="B720" s="107"/>
      <c r="C720" s="107"/>
      <c r="D720" s="107"/>
      <c r="E720" s="464"/>
      <c r="F720" s="463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</row>
    <row r="721">
      <c r="A721" s="107"/>
      <c r="B721" s="107"/>
      <c r="C721" s="107"/>
      <c r="D721" s="107"/>
      <c r="E721" s="464"/>
      <c r="F721" s="463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</row>
    <row r="722">
      <c r="A722" s="107"/>
      <c r="B722" s="107"/>
      <c r="C722" s="107"/>
      <c r="D722" s="107"/>
      <c r="E722" s="464"/>
      <c r="F722" s="463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</row>
    <row r="723">
      <c r="A723" s="107"/>
      <c r="B723" s="107"/>
      <c r="C723" s="107"/>
      <c r="D723" s="107"/>
      <c r="E723" s="464"/>
      <c r="F723" s="463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</row>
    <row r="724">
      <c r="A724" s="107"/>
      <c r="B724" s="107"/>
      <c r="C724" s="107"/>
      <c r="D724" s="107"/>
      <c r="E724" s="464"/>
      <c r="F724" s="463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</row>
    <row r="725">
      <c r="A725" s="107"/>
      <c r="B725" s="107"/>
      <c r="C725" s="107"/>
      <c r="D725" s="107"/>
      <c r="E725" s="464"/>
      <c r="F725" s="463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</row>
    <row r="726">
      <c r="A726" s="107"/>
      <c r="B726" s="107"/>
      <c r="C726" s="107"/>
      <c r="D726" s="107"/>
      <c r="E726" s="464"/>
      <c r="F726" s="463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</row>
    <row r="727">
      <c r="A727" s="107"/>
      <c r="B727" s="107"/>
      <c r="C727" s="107"/>
      <c r="D727" s="107"/>
      <c r="E727" s="464"/>
      <c r="F727" s="463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</row>
    <row r="728">
      <c r="A728" s="107"/>
      <c r="B728" s="107"/>
      <c r="C728" s="107"/>
      <c r="D728" s="107"/>
      <c r="E728" s="464"/>
      <c r="F728" s="463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</row>
    <row r="729">
      <c r="A729" s="107"/>
      <c r="B729" s="107"/>
      <c r="C729" s="107"/>
      <c r="D729" s="107"/>
      <c r="E729" s="464"/>
      <c r="F729" s="463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</row>
    <row r="730">
      <c r="A730" s="107"/>
      <c r="B730" s="107"/>
      <c r="C730" s="107"/>
      <c r="D730" s="107"/>
      <c r="E730" s="464"/>
      <c r="F730" s="463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</row>
    <row r="731">
      <c r="A731" s="107"/>
      <c r="B731" s="107"/>
      <c r="C731" s="107"/>
      <c r="D731" s="107"/>
      <c r="E731" s="464"/>
      <c r="F731" s="463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</row>
    <row r="732">
      <c r="A732" s="107"/>
      <c r="B732" s="107"/>
      <c r="C732" s="107"/>
      <c r="D732" s="107"/>
      <c r="E732" s="464"/>
      <c r="F732" s="463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</row>
    <row r="733">
      <c r="A733" s="107"/>
      <c r="B733" s="107"/>
      <c r="C733" s="107"/>
      <c r="D733" s="107"/>
      <c r="E733" s="464"/>
      <c r="F733" s="463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</row>
    <row r="734">
      <c r="A734" s="107"/>
      <c r="B734" s="107"/>
      <c r="C734" s="107"/>
      <c r="D734" s="107"/>
      <c r="E734" s="464"/>
      <c r="F734" s="463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</row>
    <row r="735">
      <c r="A735" s="107"/>
      <c r="B735" s="107"/>
      <c r="C735" s="107"/>
      <c r="D735" s="107"/>
      <c r="E735" s="464"/>
      <c r="F735" s="463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</row>
    <row r="736">
      <c r="A736" s="107"/>
      <c r="B736" s="107"/>
      <c r="C736" s="107"/>
      <c r="D736" s="107"/>
      <c r="E736" s="464"/>
      <c r="F736" s="463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</row>
    <row r="737">
      <c r="A737" s="107"/>
      <c r="B737" s="107"/>
      <c r="C737" s="107"/>
      <c r="D737" s="107"/>
      <c r="E737" s="464"/>
      <c r="F737" s="463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</row>
    <row r="738">
      <c r="A738" s="107"/>
      <c r="B738" s="107"/>
      <c r="C738" s="107"/>
      <c r="D738" s="107"/>
      <c r="E738" s="464"/>
      <c r="F738" s="463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</row>
    <row r="739">
      <c r="A739" s="107"/>
      <c r="B739" s="107"/>
      <c r="C739" s="107"/>
      <c r="D739" s="107"/>
      <c r="E739" s="464"/>
      <c r="F739" s="463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</row>
    <row r="740">
      <c r="A740" s="107"/>
      <c r="B740" s="107"/>
      <c r="C740" s="107"/>
      <c r="D740" s="107"/>
      <c r="E740" s="464"/>
      <c r="F740" s="463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</row>
    <row r="741">
      <c r="A741" s="107"/>
      <c r="B741" s="107"/>
      <c r="C741" s="107"/>
      <c r="D741" s="107"/>
      <c r="E741" s="464"/>
      <c r="F741" s="463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</row>
    <row r="742">
      <c r="A742" s="107"/>
      <c r="B742" s="107"/>
      <c r="C742" s="107"/>
      <c r="D742" s="107"/>
      <c r="E742" s="464"/>
      <c r="F742" s="463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</row>
    <row r="743">
      <c r="A743" s="107"/>
      <c r="B743" s="107"/>
      <c r="C743" s="107"/>
      <c r="D743" s="107"/>
      <c r="E743" s="464"/>
      <c r="F743" s="463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</row>
    <row r="744">
      <c r="A744" s="107"/>
      <c r="B744" s="107"/>
      <c r="C744" s="107"/>
      <c r="D744" s="107"/>
      <c r="E744" s="464"/>
      <c r="F744" s="463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</row>
    <row r="745">
      <c r="A745" s="107"/>
      <c r="B745" s="107"/>
      <c r="C745" s="107"/>
      <c r="D745" s="107"/>
      <c r="E745" s="464"/>
      <c r="F745" s="463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</row>
    <row r="746">
      <c r="A746" s="107"/>
      <c r="B746" s="107"/>
      <c r="C746" s="107"/>
      <c r="D746" s="107"/>
      <c r="E746" s="464"/>
      <c r="F746" s="463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</row>
    <row r="747">
      <c r="A747" s="107"/>
      <c r="B747" s="107"/>
      <c r="C747" s="107"/>
      <c r="D747" s="107"/>
      <c r="E747" s="464"/>
      <c r="F747" s="463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</row>
    <row r="748">
      <c r="A748" s="107"/>
      <c r="B748" s="107"/>
      <c r="C748" s="107"/>
      <c r="D748" s="107"/>
      <c r="E748" s="464"/>
      <c r="F748" s="463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</row>
    <row r="749">
      <c r="A749" s="107"/>
      <c r="B749" s="107"/>
      <c r="C749" s="107"/>
      <c r="D749" s="107"/>
      <c r="E749" s="464"/>
      <c r="F749" s="463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</row>
    <row r="750">
      <c r="A750" s="107"/>
      <c r="B750" s="107"/>
      <c r="C750" s="107"/>
      <c r="D750" s="107"/>
      <c r="E750" s="464"/>
      <c r="F750" s="463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</row>
    <row r="751">
      <c r="A751" s="107"/>
      <c r="B751" s="107"/>
      <c r="C751" s="107"/>
      <c r="D751" s="107"/>
      <c r="E751" s="464"/>
      <c r="F751" s="463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</row>
    <row r="752">
      <c r="A752" s="107"/>
      <c r="B752" s="107"/>
      <c r="C752" s="107"/>
      <c r="D752" s="107"/>
      <c r="E752" s="464"/>
      <c r="F752" s="463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</row>
    <row r="753">
      <c r="A753" s="107"/>
      <c r="B753" s="107"/>
      <c r="C753" s="107"/>
      <c r="D753" s="107"/>
      <c r="E753" s="464"/>
      <c r="F753" s="463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</row>
    <row r="754">
      <c r="A754" s="107"/>
      <c r="B754" s="107"/>
      <c r="C754" s="107"/>
      <c r="D754" s="107"/>
      <c r="E754" s="464"/>
      <c r="F754" s="463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</row>
    <row r="755">
      <c r="A755" s="107"/>
      <c r="B755" s="107"/>
      <c r="C755" s="107"/>
      <c r="D755" s="107"/>
      <c r="E755" s="464"/>
      <c r="F755" s="463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</row>
    <row r="756">
      <c r="A756" s="107"/>
      <c r="B756" s="107"/>
      <c r="C756" s="107"/>
      <c r="D756" s="107"/>
      <c r="E756" s="464"/>
      <c r="F756" s="463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</row>
    <row r="757">
      <c r="A757" s="107"/>
      <c r="B757" s="107"/>
      <c r="C757" s="107"/>
      <c r="D757" s="107"/>
      <c r="E757" s="464"/>
      <c r="F757" s="463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</row>
    <row r="758">
      <c r="A758" s="107"/>
      <c r="B758" s="107"/>
      <c r="C758" s="107"/>
      <c r="D758" s="107"/>
      <c r="E758" s="464"/>
      <c r="F758" s="463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</row>
    <row r="759">
      <c r="A759" s="107"/>
      <c r="B759" s="107"/>
      <c r="C759" s="107"/>
      <c r="D759" s="107"/>
      <c r="E759" s="464"/>
      <c r="F759" s="463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</row>
    <row r="760">
      <c r="A760" s="107"/>
      <c r="B760" s="107"/>
      <c r="C760" s="107"/>
      <c r="D760" s="107"/>
      <c r="E760" s="464"/>
      <c r="F760" s="463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</row>
    <row r="761">
      <c r="A761" s="107"/>
      <c r="B761" s="107"/>
      <c r="C761" s="107"/>
      <c r="D761" s="107"/>
      <c r="E761" s="464"/>
      <c r="F761" s="463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</row>
    <row r="762">
      <c r="A762" s="107"/>
      <c r="B762" s="107"/>
      <c r="C762" s="107"/>
      <c r="D762" s="107"/>
      <c r="E762" s="464"/>
      <c r="F762" s="463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</row>
    <row r="763">
      <c r="A763" s="107"/>
      <c r="B763" s="107"/>
      <c r="C763" s="107"/>
      <c r="D763" s="107"/>
      <c r="E763" s="464"/>
      <c r="F763" s="463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</row>
    <row r="764">
      <c r="A764" s="107"/>
      <c r="B764" s="107"/>
      <c r="C764" s="107"/>
      <c r="D764" s="107"/>
      <c r="E764" s="464"/>
      <c r="F764" s="463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</row>
    <row r="765">
      <c r="A765" s="107"/>
      <c r="B765" s="107"/>
      <c r="C765" s="107"/>
      <c r="D765" s="107"/>
      <c r="E765" s="464"/>
      <c r="F765" s="463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</row>
    <row r="766">
      <c r="A766" s="107"/>
      <c r="B766" s="107"/>
      <c r="C766" s="107"/>
      <c r="D766" s="107"/>
      <c r="E766" s="464"/>
      <c r="F766" s="463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</row>
    <row r="767">
      <c r="A767" s="107"/>
      <c r="B767" s="107"/>
      <c r="C767" s="107"/>
      <c r="D767" s="107"/>
      <c r="E767" s="464"/>
      <c r="F767" s="463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</row>
    <row r="768">
      <c r="A768" s="107"/>
      <c r="B768" s="107"/>
      <c r="C768" s="107"/>
      <c r="D768" s="107"/>
      <c r="E768" s="464"/>
      <c r="F768" s="463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</row>
    <row r="769">
      <c r="A769" s="107"/>
      <c r="B769" s="107"/>
      <c r="C769" s="107"/>
      <c r="D769" s="107"/>
      <c r="E769" s="464"/>
      <c r="F769" s="463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</row>
    <row r="770">
      <c r="A770" s="107"/>
      <c r="B770" s="107"/>
      <c r="C770" s="107"/>
      <c r="D770" s="107"/>
      <c r="E770" s="464"/>
      <c r="F770" s="463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</row>
    <row r="771">
      <c r="A771" s="107"/>
      <c r="B771" s="107"/>
      <c r="C771" s="107"/>
      <c r="D771" s="107"/>
      <c r="E771" s="464"/>
      <c r="F771" s="463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</row>
    <row r="772">
      <c r="A772" s="107"/>
      <c r="B772" s="107"/>
      <c r="C772" s="107"/>
      <c r="D772" s="107"/>
      <c r="E772" s="464"/>
      <c r="F772" s="463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</row>
    <row r="773">
      <c r="A773" s="107"/>
      <c r="B773" s="107"/>
      <c r="C773" s="107"/>
      <c r="D773" s="107"/>
      <c r="E773" s="464"/>
      <c r="F773" s="463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</row>
    <row r="774">
      <c r="A774" s="107"/>
      <c r="B774" s="107"/>
      <c r="C774" s="107"/>
      <c r="D774" s="107"/>
      <c r="E774" s="464"/>
      <c r="F774" s="463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</row>
    <row r="775">
      <c r="A775" s="107"/>
      <c r="B775" s="107"/>
      <c r="C775" s="107"/>
      <c r="D775" s="107"/>
      <c r="E775" s="464"/>
      <c r="F775" s="463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</row>
    <row r="776">
      <c r="A776" s="107"/>
      <c r="B776" s="107"/>
      <c r="C776" s="107"/>
      <c r="D776" s="107"/>
      <c r="E776" s="464"/>
      <c r="F776" s="463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</row>
    <row r="777">
      <c r="A777" s="107"/>
      <c r="B777" s="107"/>
      <c r="C777" s="107"/>
      <c r="D777" s="107"/>
      <c r="E777" s="464"/>
      <c r="F777" s="463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</row>
    <row r="778">
      <c r="A778" s="107"/>
      <c r="B778" s="107"/>
      <c r="C778" s="107"/>
      <c r="D778" s="107"/>
      <c r="E778" s="464"/>
      <c r="F778" s="463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</row>
    <row r="779">
      <c r="A779" s="107"/>
      <c r="B779" s="107"/>
      <c r="C779" s="107"/>
      <c r="D779" s="107"/>
      <c r="E779" s="464"/>
      <c r="F779" s="463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</row>
    <row r="780">
      <c r="A780" s="107"/>
      <c r="B780" s="107"/>
      <c r="C780" s="107"/>
      <c r="D780" s="107"/>
      <c r="E780" s="464"/>
      <c r="F780" s="463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</row>
    <row r="781">
      <c r="A781" s="107"/>
      <c r="B781" s="107"/>
      <c r="C781" s="107"/>
      <c r="D781" s="107"/>
      <c r="E781" s="464"/>
      <c r="F781" s="463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</row>
    <row r="782">
      <c r="A782" s="107"/>
      <c r="B782" s="107"/>
      <c r="C782" s="107"/>
      <c r="D782" s="107"/>
      <c r="E782" s="464"/>
      <c r="F782" s="463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</row>
    <row r="783">
      <c r="A783" s="107"/>
      <c r="B783" s="107"/>
      <c r="C783" s="107"/>
      <c r="D783" s="107"/>
      <c r="E783" s="464"/>
      <c r="F783" s="463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</row>
    <row r="784">
      <c r="A784" s="107"/>
      <c r="B784" s="107"/>
      <c r="C784" s="107"/>
      <c r="D784" s="107"/>
      <c r="E784" s="464"/>
      <c r="F784" s="463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</row>
    <row r="785">
      <c r="A785" s="107"/>
      <c r="B785" s="107"/>
      <c r="C785" s="107"/>
      <c r="D785" s="107"/>
      <c r="E785" s="464"/>
      <c r="F785" s="463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</row>
    <row r="786">
      <c r="A786" s="107"/>
      <c r="B786" s="107"/>
      <c r="C786" s="107"/>
      <c r="D786" s="107"/>
      <c r="E786" s="464"/>
      <c r="F786" s="463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</row>
    <row r="787">
      <c r="A787" s="107"/>
      <c r="B787" s="107"/>
      <c r="C787" s="107"/>
      <c r="D787" s="107"/>
      <c r="E787" s="464"/>
      <c r="F787" s="463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</row>
    <row r="788">
      <c r="A788" s="107"/>
      <c r="B788" s="107"/>
      <c r="C788" s="107"/>
      <c r="D788" s="107"/>
      <c r="E788" s="464"/>
      <c r="F788" s="463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</row>
    <row r="789">
      <c r="A789" s="107"/>
      <c r="B789" s="107"/>
      <c r="C789" s="107"/>
      <c r="D789" s="107"/>
      <c r="E789" s="464"/>
      <c r="F789" s="463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</row>
    <row r="790">
      <c r="A790" s="107"/>
      <c r="B790" s="107"/>
      <c r="C790" s="107"/>
      <c r="D790" s="107"/>
      <c r="E790" s="464"/>
      <c r="F790" s="463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</row>
    <row r="791">
      <c r="A791" s="107"/>
      <c r="B791" s="107"/>
      <c r="C791" s="107"/>
      <c r="D791" s="107"/>
      <c r="E791" s="464"/>
      <c r="F791" s="463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</row>
    <row r="792">
      <c r="A792" s="107"/>
      <c r="B792" s="107"/>
      <c r="C792" s="107"/>
      <c r="D792" s="107"/>
      <c r="E792" s="464"/>
      <c r="F792" s="463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</row>
    <row r="793">
      <c r="A793" s="107"/>
      <c r="B793" s="107"/>
      <c r="C793" s="107"/>
      <c r="D793" s="107"/>
      <c r="E793" s="464"/>
      <c r="F793" s="463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</row>
    <row r="794">
      <c r="A794" s="107"/>
      <c r="B794" s="107"/>
      <c r="C794" s="107"/>
      <c r="D794" s="107"/>
      <c r="E794" s="464"/>
      <c r="F794" s="463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</row>
    <row r="795">
      <c r="A795" s="107"/>
      <c r="B795" s="107"/>
      <c r="C795" s="107"/>
      <c r="D795" s="107"/>
      <c r="E795" s="464"/>
      <c r="F795" s="463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</row>
    <row r="796">
      <c r="A796" s="107"/>
      <c r="B796" s="107"/>
      <c r="C796" s="107"/>
      <c r="D796" s="107"/>
      <c r="E796" s="464"/>
      <c r="F796" s="463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</row>
    <row r="797">
      <c r="A797" s="107"/>
      <c r="B797" s="107"/>
      <c r="C797" s="107"/>
      <c r="D797" s="107"/>
      <c r="E797" s="464"/>
      <c r="F797" s="463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</row>
    <row r="798">
      <c r="A798" s="107"/>
      <c r="B798" s="107"/>
      <c r="C798" s="107"/>
      <c r="D798" s="107"/>
      <c r="E798" s="464"/>
      <c r="F798" s="463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</row>
    <row r="799">
      <c r="A799" s="107"/>
      <c r="B799" s="107"/>
      <c r="C799" s="107"/>
      <c r="D799" s="107"/>
      <c r="E799" s="464"/>
      <c r="F799" s="463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</row>
    <row r="800">
      <c r="A800" s="107"/>
      <c r="B800" s="107"/>
      <c r="C800" s="107"/>
      <c r="D800" s="107"/>
      <c r="E800" s="464"/>
      <c r="F800" s="463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</row>
    <row r="801">
      <c r="A801" s="107"/>
      <c r="B801" s="107"/>
      <c r="C801" s="107"/>
      <c r="D801" s="107"/>
      <c r="E801" s="464"/>
      <c r="F801" s="463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</row>
    <row r="802">
      <c r="A802" s="107"/>
      <c r="B802" s="107"/>
      <c r="C802" s="107"/>
      <c r="D802" s="107"/>
      <c r="E802" s="464"/>
      <c r="F802" s="463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</row>
    <row r="803">
      <c r="A803" s="107"/>
      <c r="B803" s="107"/>
      <c r="C803" s="107"/>
      <c r="D803" s="107"/>
      <c r="E803" s="464"/>
      <c r="F803" s="463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</row>
    <row r="804">
      <c r="A804" s="107"/>
      <c r="B804" s="107"/>
      <c r="C804" s="107"/>
      <c r="D804" s="107"/>
      <c r="E804" s="464"/>
      <c r="F804" s="463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</row>
    <row r="805">
      <c r="A805" s="107"/>
      <c r="B805" s="107"/>
      <c r="C805" s="107"/>
      <c r="D805" s="107"/>
      <c r="E805" s="464"/>
      <c r="F805" s="463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</row>
    <row r="806">
      <c r="A806" s="107"/>
      <c r="B806" s="107"/>
      <c r="C806" s="107"/>
      <c r="D806" s="107"/>
      <c r="E806" s="464"/>
      <c r="F806" s="463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</row>
    <row r="807">
      <c r="A807" s="107"/>
      <c r="B807" s="107"/>
      <c r="C807" s="107"/>
      <c r="D807" s="107"/>
      <c r="E807" s="464"/>
      <c r="F807" s="463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</row>
    <row r="808">
      <c r="A808" s="107"/>
      <c r="B808" s="107"/>
      <c r="C808" s="107"/>
      <c r="D808" s="107"/>
      <c r="E808" s="464"/>
      <c r="F808" s="463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</row>
    <row r="809">
      <c r="A809" s="107"/>
      <c r="B809" s="107"/>
      <c r="C809" s="107"/>
      <c r="D809" s="107"/>
      <c r="E809" s="464"/>
      <c r="F809" s="463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</row>
    <row r="810">
      <c r="A810" s="107"/>
      <c r="B810" s="107"/>
      <c r="C810" s="107"/>
      <c r="D810" s="107"/>
      <c r="E810" s="464"/>
      <c r="F810" s="463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</row>
    <row r="811">
      <c r="A811" s="107"/>
      <c r="B811" s="107"/>
      <c r="C811" s="107"/>
      <c r="D811" s="107"/>
      <c r="E811" s="464"/>
      <c r="F811" s="463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</row>
    <row r="812">
      <c r="A812" s="107"/>
      <c r="B812" s="107"/>
      <c r="C812" s="107"/>
      <c r="D812" s="107"/>
      <c r="E812" s="464"/>
      <c r="F812" s="463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</row>
    <row r="813">
      <c r="A813" s="107"/>
      <c r="B813" s="107"/>
      <c r="C813" s="107"/>
      <c r="D813" s="107"/>
      <c r="E813" s="464"/>
      <c r="F813" s="463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</row>
    <row r="814">
      <c r="A814" s="107"/>
      <c r="B814" s="107"/>
      <c r="C814" s="107"/>
      <c r="D814" s="107"/>
      <c r="E814" s="464"/>
      <c r="F814" s="463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</row>
    <row r="815">
      <c r="A815" s="107"/>
      <c r="B815" s="107"/>
      <c r="C815" s="107"/>
      <c r="D815" s="107"/>
      <c r="E815" s="464"/>
      <c r="F815" s="463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</row>
    <row r="816">
      <c r="A816" s="107"/>
      <c r="B816" s="107"/>
      <c r="C816" s="107"/>
      <c r="D816" s="107"/>
      <c r="E816" s="464"/>
      <c r="F816" s="463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</row>
    <row r="817">
      <c r="A817" s="107"/>
      <c r="B817" s="107"/>
      <c r="C817" s="107"/>
      <c r="D817" s="107"/>
      <c r="E817" s="464"/>
      <c r="F817" s="463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</row>
    <row r="818">
      <c r="A818" s="107"/>
      <c r="B818" s="107"/>
      <c r="C818" s="107"/>
      <c r="D818" s="107"/>
      <c r="E818" s="464"/>
      <c r="F818" s="463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</row>
    <row r="819">
      <c r="A819" s="107"/>
      <c r="B819" s="107"/>
      <c r="C819" s="107"/>
      <c r="D819" s="107"/>
      <c r="E819" s="464"/>
      <c r="F819" s="463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</row>
    <row r="820">
      <c r="A820" s="107"/>
      <c r="B820" s="107"/>
      <c r="C820" s="107"/>
      <c r="D820" s="107"/>
      <c r="E820" s="464"/>
      <c r="F820" s="463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</row>
    <row r="821">
      <c r="A821" s="107"/>
      <c r="B821" s="107"/>
      <c r="C821" s="107"/>
      <c r="D821" s="107"/>
      <c r="E821" s="464"/>
      <c r="F821" s="463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</row>
    <row r="822">
      <c r="A822" s="107"/>
      <c r="B822" s="107"/>
      <c r="C822" s="107"/>
      <c r="D822" s="107"/>
      <c r="E822" s="464"/>
      <c r="F822" s="463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</row>
    <row r="823">
      <c r="A823" s="107"/>
      <c r="B823" s="107"/>
      <c r="C823" s="107"/>
      <c r="D823" s="107"/>
      <c r="E823" s="464"/>
      <c r="F823" s="463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</row>
    <row r="824">
      <c r="A824" s="107"/>
      <c r="B824" s="107"/>
      <c r="C824" s="107"/>
      <c r="D824" s="107"/>
      <c r="E824" s="464"/>
      <c r="F824" s="463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</row>
    <row r="825">
      <c r="A825" s="107"/>
      <c r="B825" s="107"/>
      <c r="C825" s="107"/>
      <c r="D825" s="107"/>
      <c r="E825" s="464"/>
      <c r="F825" s="463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</row>
    <row r="826">
      <c r="A826" s="107"/>
      <c r="B826" s="107"/>
      <c r="C826" s="107"/>
      <c r="D826" s="107"/>
      <c r="E826" s="464"/>
      <c r="F826" s="463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</row>
    <row r="827">
      <c r="A827" s="107"/>
      <c r="B827" s="107"/>
      <c r="C827" s="107"/>
      <c r="D827" s="107"/>
      <c r="E827" s="464"/>
      <c r="F827" s="463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</row>
    <row r="828">
      <c r="A828" s="107"/>
      <c r="B828" s="107"/>
      <c r="C828" s="107"/>
      <c r="D828" s="107"/>
      <c r="E828" s="464"/>
      <c r="F828" s="463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</row>
    <row r="829">
      <c r="A829" s="107"/>
      <c r="B829" s="107"/>
      <c r="C829" s="107"/>
      <c r="D829" s="107"/>
      <c r="E829" s="464"/>
      <c r="F829" s="463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</row>
    <row r="830">
      <c r="A830" s="107"/>
      <c r="B830" s="107"/>
      <c r="C830" s="107"/>
      <c r="D830" s="107"/>
      <c r="E830" s="464"/>
      <c r="F830" s="463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</row>
    <row r="831">
      <c r="A831" s="107"/>
      <c r="B831" s="107"/>
      <c r="C831" s="107"/>
      <c r="D831" s="107"/>
      <c r="E831" s="464"/>
      <c r="F831" s="463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</row>
    <row r="832">
      <c r="A832" s="107"/>
      <c r="B832" s="107"/>
      <c r="C832" s="107"/>
      <c r="D832" s="107"/>
      <c r="E832" s="464"/>
      <c r="F832" s="463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</row>
    <row r="833">
      <c r="A833" s="107"/>
      <c r="B833" s="107"/>
      <c r="C833" s="107"/>
      <c r="D833" s="107"/>
      <c r="E833" s="464"/>
      <c r="F833" s="463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</row>
    <row r="834">
      <c r="A834" s="107"/>
      <c r="B834" s="107"/>
      <c r="C834" s="107"/>
      <c r="D834" s="107"/>
      <c r="E834" s="464"/>
      <c r="F834" s="463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</row>
    <row r="835">
      <c r="A835" s="107"/>
      <c r="B835" s="107"/>
      <c r="C835" s="107"/>
      <c r="D835" s="107"/>
      <c r="E835" s="464"/>
      <c r="F835" s="463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</row>
    <row r="836">
      <c r="A836" s="107"/>
      <c r="B836" s="107"/>
      <c r="C836" s="107"/>
      <c r="D836" s="107"/>
      <c r="E836" s="464"/>
      <c r="F836" s="463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</row>
    <row r="837">
      <c r="A837" s="107"/>
      <c r="B837" s="107"/>
      <c r="C837" s="107"/>
      <c r="D837" s="107"/>
      <c r="E837" s="464"/>
      <c r="F837" s="463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</row>
    <row r="838">
      <c r="A838" s="107"/>
      <c r="B838" s="107"/>
      <c r="C838" s="107"/>
      <c r="D838" s="107"/>
      <c r="E838" s="464"/>
      <c r="F838" s="463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</row>
    <row r="839">
      <c r="A839" s="107"/>
      <c r="B839" s="107"/>
      <c r="C839" s="107"/>
      <c r="D839" s="107"/>
      <c r="E839" s="464"/>
      <c r="F839" s="463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</row>
    <row r="840">
      <c r="A840" s="107"/>
      <c r="B840" s="107"/>
      <c r="C840" s="107"/>
      <c r="D840" s="107"/>
      <c r="E840" s="464"/>
      <c r="F840" s="463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</row>
    <row r="841">
      <c r="A841" s="107"/>
      <c r="B841" s="107"/>
      <c r="C841" s="107"/>
      <c r="D841" s="107"/>
      <c r="E841" s="464"/>
      <c r="F841" s="463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</row>
    <row r="842">
      <c r="A842" s="107"/>
      <c r="B842" s="107"/>
      <c r="C842" s="107"/>
      <c r="D842" s="107"/>
      <c r="E842" s="464"/>
      <c r="F842" s="463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</row>
    <row r="843">
      <c r="A843" s="107"/>
      <c r="B843" s="107"/>
      <c r="C843" s="107"/>
      <c r="D843" s="107"/>
      <c r="E843" s="464"/>
      <c r="F843" s="463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</row>
    <row r="844">
      <c r="A844" s="107"/>
      <c r="B844" s="107"/>
      <c r="C844" s="107"/>
      <c r="D844" s="107"/>
      <c r="E844" s="464"/>
      <c r="F844" s="463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</row>
    <row r="845">
      <c r="A845" s="107"/>
      <c r="B845" s="107"/>
      <c r="C845" s="107"/>
      <c r="D845" s="107"/>
      <c r="E845" s="464"/>
      <c r="F845" s="463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</row>
    <row r="846">
      <c r="A846" s="107"/>
      <c r="B846" s="107"/>
      <c r="C846" s="107"/>
      <c r="D846" s="107"/>
      <c r="E846" s="464"/>
      <c r="F846" s="463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</row>
    <row r="847">
      <c r="A847" s="107"/>
      <c r="B847" s="107"/>
      <c r="C847" s="107"/>
      <c r="D847" s="107"/>
      <c r="E847" s="464"/>
      <c r="F847" s="463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</row>
    <row r="848">
      <c r="A848" s="107"/>
      <c r="B848" s="107"/>
      <c r="C848" s="107"/>
      <c r="D848" s="107"/>
      <c r="E848" s="464"/>
      <c r="F848" s="463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</row>
    <row r="849">
      <c r="A849" s="107"/>
      <c r="B849" s="107"/>
      <c r="C849" s="107"/>
      <c r="D849" s="107"/>
      <c r="E849" s="464"/>
      <c r="F849" s="463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</row>
    <row r="850">
      <c r="A850" s="107"/>
      <c r="B850" s="107"/>
      <c r="C850" s="107"/>
      <c r="D850" s="107"/>
      <c r="E850" s="464"/>
      <c r="F850" s="463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</row>
    <row r="851">
      <c r="A851" s="107"/>
      <c r="B851" s="107"/>
      <c r="C851" s="107"/>
      <c r="D851" s="107"/>
      <c r="E851" s="464"/>
      <c r="F851" s="463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</row>
    <row r="852">
      <c r="A852" s="107"/>
      <c r="B852" s="107"/>
      <c r="C852" s="107"/>
      <c r="D852" s="107"/>
      <c r="E852" s="464"/>
      <c r="F852" s="463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</row>
    <row r="853">
      <c r="A853" s="107"/>
      <c r="B853" s="107"/>
      <c r="C853" s="107"/>
      <c r="D853" s="107"/>
      <c r="E853" s="464"/>
      <c r="F853" s="463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</row>
    <row r="854">
      <c r="A854" s="107"/>
      <c r="B854" s="107"/>
      <c r="C854" s="107"/>
      <c r="D854" s="107"/>
      <c r="E854" s="464"/>
      <c r="F854" s="463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</row>
    <row r="855">
      <c r="A855" s="107"/>
      <c r="B855" s="107"/>
      <c r="C855" s="107"/>
      <c r="D855" s="107"/>
      <c r="E855" s="464"/>
      <c r="F855" s="463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</row>
    <row r="856">
      <c r="A856" s="107"/>
      <c r="B856" s="107"/>
      <c r="C856" s="107"/>
      <c r="D856" s="107"/>
      <c r="E856" s="464"/>
      <c r="F856" s="463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</row>
    <row r="857">
      <c r="A857" s="107"/>
      <c r="B857" s="107"/>
      <c r="C857" s="107"/>
      <c r="D857" s="107"/>
      <c r="E857" s="464"/>
      <c r="F857" s="463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</row>
    <row r="858">
      <c r="A858" s="107"/>
      <c r="B858" s="107"/>
      <c r="C858" s="107"/>
      <c r="D858" s="107"/>
      <c r="E858" s="464"/>
      <c r="F858" s="463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</row>
    <row r="859">
      <c r="A859" s="107"/>
      <c r="B859" s="107"/>
      <c r="C859" s="107"/>
      <c r="D859" s="107"/>
      <c r="E859" s="464"/>
      <c r="F859" s="463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</row>
    <row r="860">
      <c r="A860" s="107"/>
      <c r="B860" s="107"/>
      <c r="C860" s="107"/>
      <c r="D860" s="107"/>
      <c r="E860" s="464"/>
      <c r="F860" s="463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</row>
    <row r="861">
      <c r="A861" s="107"/>
      <c r="B861" s="107"/>
      <c r="C861" s="107"/>
      <c r="D861" s="107"/>
      <c r="E861" s="464"/>
      <c r="F861" s="463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</row>
    <row r="862">
      <c r="A862" s="107"/>
      <c r="B862" s="107"/>
      <c r="C862" s="107"/>
      <c r="D862" s="107"/>
      <c r="E862" s="464"/>
      <c r="F862" s="463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</row>
    <row r="863">
      <c r="A863" s="107"/>
      <c r="B863" s="107"/>
      <c r="C863" s="107"/>
      <c r="D863" s="107"/>
      <c r="E863" s="464"/>
      <c r="F863" s="463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</row>
    <row r="864">
      <c r="A864" s="107"/>
      <c r="B864" s="107"/>
      <c r="C864" s="107"/>
      <c r="D864" s="107"/>
      <c r="E864" s="464"/>
      <c r="F864" s="463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</row>
    <row r="865">
      <c r="A865" s="107"/>
      <c r="B865" s="107"/>
      <c r="C865" s="107"/>
      <c r="D865" s="107"/>
      <c r="E865" s="464"/>
      <c r="F865" s="463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</row>
    <row r="866">
      <c r="A866" s="107"/>
      <c r="B866" s="107"/>
      <c r="C866" s="107"/>
      <c r="D866" s="107"/>
      <c r="E866" s="464"/>
      <c r="F866" s="463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</row>
    <row r="867">
      <c r="A867" s="107"/>
      <c r="B867" s="107"/>
      <c r="C867" s="107"/>
      <c r="D867" s="107"/>
      <c r="E867" s="464"/>
      <c r="F867" s="463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</row>
    <row r="868">
      <c r="A868" s="107"/>
      <c r="B868" s="107"/>
      <c r="C868" s="107"/>
      <c r="D868" s="107"/>
      <c r="E868" s="464"/>
      <c r="F868" s="463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</row>
    <row r="869">
      <c r="A869" s="107"/>
      <c r="B869" s="107"/>
      <c r="C869" s="107"/>
      <c r="D869" s="107"/>
      <c r="E869" s="464"/>
      <c r="F869" s="463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</row>
    <row r="870">
      <c r="A870" s="107"/>
      <c r="B870" s="107"/>
      <c r="C870" s="107"/>
      <c r="D870" s="107"/>
      <c r="E870" s="464"/>
      <c r="F870" s="463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</row>
    <row r="871">
      <c r="A871" s="107"/>
      <c r="B871" s="107"/>
      <c r="C871" s="107"/>
      <c r="D871" s="107"/>
      <c r="E871" s="464"/>
      <c r="F871" s="463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</row>
    <row r="872">
      <c r="A872" s="107"/>
      <c r="B872" s="107"/>
      <c r="C872" s="107"/>
      <c r="D872" s="107"/>
      <c r="E872" s="464"/>
      <c r="F872" s="463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</row>
    <row r="873">
      <c r="A873" s="107"/>
      <c r="B873" s="107"/>
      <c r="C873" s="107"/>
      <c r="D873" s="107"/>
      <c r="E873" s="464"/>
      <c r="F873" s="463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</row>
    <row r="874">
      <c r="A874" s="107"/>
      <c r="B874" s="107"/>
      <c r="C874" s="107"/>
      <c r="D874" s="107"/>
      <c r="E874" s="464"/>
      <c r="F874" s="463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</row>
    <row r="875">
      <c r="A875" s="107"/>
      <c r="B875" s="107"/>
      <c r="C875" s="107"/>
      <c r="D875" s="107"/>
      <c r="E875" s="464"/>
      <c r="F875" s="463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</row>
    <row r="876">
      <c r="A876" s="107"/>
      <c r="B876" s="107"/>
      <c r="C876" s="107"/>
      <c r="D876" s="107"/>
      <c r="E876" s="464"/>
      <c r="F876" s="463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</row>
    <row r="877">
      <c r="A877" s="107"/>
      <c r="B877" s="107"/>
      <c r="C877" s="107"/>
      <c r="D877" s="107"/>
      <c r="E877" s="464"/>
      <c r="F877" s="463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</row>
    <row r="878">
      <c r="A878" s="107"/>
      <c r="B878" s="107"/>
      <c r="C878" s="107"/>
      <c r="D878" s="107"/>
      <c r="E878" s="464"/>
      <c r="F878" s="463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</row>
    <row r="879">
      <c r="A879" s="107"/>
      <c r="B879" s="107"/>
      <c r="C879" s="107"/>
      <c r="D879" s="107"/>
      <c r="E879" s="464"/>
      <c r="F879" s="463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</row>
    <row r="880">
      <c r="A880" s="107"/>
      <c r="B880" s="107"/>
      <c r="C880" s="107"/>
      <c r="D880" s="107"/>
      <c r="E880" s="464"/>
      <c r="F880" s="463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</row>
    <row r="881">
      <c r="A881" s="107"/>
      <c r="B881" s="107"/>
      <c r="C881" s="107"/>
      <c r="D881" s="107"/>
      <c r="E881" s="464"/>
      <c r="F881" s="463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</row>
    <row r="882">
      <c r="A882" s="107"/>
      <c r="B882" s="107"/>
      <c r="C882" s="107"/>
      <c r="D882" s="107"/>
      <c r="E882" s="464"/>
      <c r="F882" s="463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</row>
    <row r="883">
      <c r="A883" s="107"/>
      <c r="B883" s="107"/>
      <c r="C883" s="107"/>
      <c r="D883" s="107"/>
      <c r="E883" s="464"/>
      <c r="F883" s="463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</row>
    <row r="884">
      <c r="A884" s="107"/>
      <c r="B884" s="107"/>
      <c r="C884" s="107"/>
      <c r="D884" s="107"/>
      <c r="E884" s="464"/>
      <c r="F884" s="463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</row>
    <row r="885">
      <c r="A885" s="107"/>
      <c r="B885" s="107"/>
      <c r="C885" s="107"/>
      <c r="D885" s="107"/>
      <c r="E885" s="464"/>
      <c r="F885" s="463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</row>
    <row r="886">
      <c r="A886" s="107"/>
      <c r="B886" s="107"/>
      <c r="C886" s="107"/>
      <c r="D886" s="107"/>
      <c r="E886" s="464"/>
      <c r="F886" s="463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</row>
    <row r="887">
      <c r="A887" s="107"/>
      <c r="B887" s="107"/>
      <c r="C887" s="107"/>
      <c r="D887" s="107"/>
      <c r="E887" s="464"/>
      <c r="F887" s="463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</row>
    <row r="888">
      <c r="A888" s="107"/>
      <c r="B888" s="107"/>
      <c r="C888" s="107"/>
      <c r="D888" s="107"/>
      <c r="E888" s="464"/>
      <c r="F888" s="463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</row>
    <row r="889">
      <c r="A889" s="107"/>
      <c r="B889" s="107"/>
      <c r="C889" s="107"/>
      <c r="D889" s="107"/>
      <c r="E889" s="464"/>
      <c r="F889" s="463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</row>
    <row r="890">
      <c r="A890" s="107"/>
      <c r="B890" s="107"/>
      <c r="C890" s="107"/>
      <c r="D890" s="107"/>
      <c r="E890" s="464"/>
      <c r="F890" s="463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</row>
    <row r="891">
      <c r="A891" s="107"/>
      <c r="B891" s="107"/>
      <c r="C891" s="107"/>
      <c r="D891" s="107"/>
      <c r="E891" s="464"/>
      <c r="F891" s="463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</row>
    <row r="892">
      <c r="A892" s="107"/>
      <c r="B892" s="107"/>
      <c r="C892" s="107"/>
      <c r="D892" s="107"/>
      <c r="E892" s="464"/>
      <c r="F892" s="463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</row>
    <row r="893">
      <c r="A893" s="107"/>
      <c r="B893" s="107"/>
      <c r="C893" s="107"/>
      <c r="D893" s="107"/>
      <c r="E893" s="464"/>
      <c r="F893" s="463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</row>
    <row r="894">
      <c r="A894" s="107"/>
      <c r="B894" s="107"/>
      <c r="C894" s="107"/>
      <c r="D894" s="107"/>
      <c r="E894" s="464"/>
      <c r="F894" s="463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</row>
    <row r="895">
      <c r="A895" s="107"/>
      <c r="B895" s="107"/>
      <c r="C895" s="107"/>
      <c r="D895" s="107"/>
      <c r="E895" s="464"/>
      <c r="F895" s="463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</row>
    <row r="896">
      <c r="A896" s="107"/>
      <c r="B896" s="107"/>
      <c r="C896" s="107"/>
      <c r="D896" s="107"/>
      <c r="E896" s="464"/>
      <c r="F896" s="463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</row>
    <row r="897">
      <c r="A897" s="107"/>
      <c r="B897" s="107"/>
      <c r="C897" s="107"/>
      <c r="D897" s="107"/>
      <c r="E897" s="464"/>
      <c r="F897" s="463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</row>
    <row r="898">
      <c r="A898" s="107"/>
      <c r="B898" s="107"/>
      <c r="C898" s="107"/>
      <c r="D898" s="107"/>
      <c r="E898" s="464"/>
      <c r="F898" s="463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</row>
    <row r="899">
      <c r="A899" s="107"/>
      <c r="B899" s="107"/>
      <c r="C899" s="107"/>
      <c r="D899" s="107"/>
      <c r="E899" s="464"/>
      <c r="F899" s="463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</row>
    <row r="900">
      <c r="A900" s="107"/>
      <c r="B900" s="107"/>
      <c r="C900" s="107"/>
      <c r="D900" s="107"/>
      <c r="E900" s="464"/>
      <c r="F900" s="463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</row>
    <row r="901">
      <c r="A901" s="107"/>
      <c r="B901" s="107"/>
      <c r="C901" s="107"/>
      <c r="D901" s="107"/>
      <c r="E901" s="464"/>
      <c r="F901" s="463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</row>
    <row r="902">
      <c r="A902" s="107"/>
      <c r="B902" s="107"/>
      <c r="C902" s="107"/>
      <c r="D902" s="107"/>
      <c r="E902" s="464"/>
      <c r="F902" s="463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</row>
    <row r="903">
      <c r="A903" s="107"/>
      <c r="B903" s="107"/>
      <c r="C903" s="107"/>
      <c r="D903" s="107"/>
      <c r="E903" s="464"/>
      <c r="F903" s="463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</row>
    <row r="904">
      <c r="A904" s="107"/>
      <c r="B904" s="107"/>
      <c r="C904" s="107"/>
      <c r="D904" s="107"/>
      <c r="E904" s="464"/>
      <c r="F904" s="463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</row>
    <row r="905">
      <c r="A905" s="107"/>
      <c r="B905" s="107"/>
      <c r="C905" s="107"/>
      <c r="D905" s="107"/>
      <c r="E905" s="464"/>
      <c r="F905" s="463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</row>
    <row r="906">
      <c r="A906" s="107"/>
      <c r="B906" s="107"/>
      <c r="C906" s="107"/>
      <c r="D906" s="107"/>
      <c r="E906" s="464"/>
      <c r="F906" s="463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</row>
    <row r="907">
      <c r="A907" s="107"/>
      <c r="B907" s="107"/>
      <c r="C907" s="107"/>
      <c r="D907" s="107"/>
      <c r="E907" s="464"/>
      <c r="F907" s="463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</row>
    <row r="908">
      <c r="A908" s="107"/>
      <c r="B908" s="107"/>
      <c r="C908" s="107"/>
      <c r="D908" s="107"/>
      <c r="E908" s="464"/>
      <c r="F908" s="463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</row>
    <row r="909">
      <c r="A909" s="107"/>
      <c r="B909" s="107"/>
      <c r="C909" s="107"/>
      <c r="D909" s="107"/>
      <c r="E909" s="464"/>
      <c r="F909" s="463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</row>
    <row r="910">
      <c r="A910" s="107"/>
      <c r="B910" s="107"/>
      <c r="C910" s="107"/>
      <c r="D910" s="107"/>
      <c r="E910" s="464"/>
      <c r="F910" s="463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</row>
    <row r="911">
      <c r="A911" s="107"/>
      <c r="B911" s="107"/>
      <c r="C911" s="107"/>
      <c r="D911" s="107"/>
      <c r="E911" s="464"/>
      <c r="F911" s="463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</row>
    <row r="912">
      <c r="A912" s="107"/>
      <c r="B912" s="107"/>
      <c r="C912" s="107"/>
      <c r="D912" s="107"/>
      <c r="E912" s="464"/>
      <c r="F912" s="463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</row>
    <row r="913">
      <c r="A913" s="107"/>
      <c r="B913" s="107"/>
      <c r="C913" s="107"/>
      <c r="D913" s="107"/>
      <c r="E913" s="464"/>
      <c r="F913" s="463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</row>
    <row r="914">
      <c r="A914" s="107"/>
      <c r="B914" s="107"/>
      <c r="C914" s="107"/>
      <c r="D914" s="107"/>
      <c r="E914" s="464"/>
      <c r="F914" s="463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</row>
    <row r="915">
      <c r="A915" s="107"/>
      <c r="B915" s="107"/>
      <c r="C915" s="107"/>
      <c r="D915" s="107"/>
      <c r="E915" s="464"/>
      <c r="F915" s="463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</row>
    <row r="916">
      <c r="A916" s="107"/>
      <c r="B916" s="107"/>
      <c r="C916" s="107"/>
      <c r="D916" s="107"/>
      <c r="E916" s="464"/>
      <c r="F916" s="463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</row>
    <row r="917">
      <c r="A917" s="107"/>
      <c r="B917" s="107"/>
      <c r="C917" s="107"/>
      <c r="D917" s="107"/>
      <c r="E917" s="464"/>
      <c r="F917" s="463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</row>
    <row r="918">
      <c r="A918" s="107"/>
      <c r="B918" s="107"/>
      <c r="C918" s="107"/>
      <c r="D918" s="107"/>
      <c r="E918" s="464"/>
      <c r="F918" s="463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</row>
    <row r="919">
      <c r="A919" s="107"/>
      <c r="B919" s="107"/>
      <c r="C919" s="107"/>
      <c r="D919" s="107"/>
      <c r="E919" s="464"/>
      <c r="F919" s="463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</row>
    <row r="920">
      <c r="A920" s="107"/>
      <c r="B920" s="107"/>
      <c r="C920" s="107"/>
      <c r="D920" s="107"/>
      <c r="E920" s="464"/>
      <c r="F920" s="463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</row>
    <row r="921">
      <c r="A921" s="107"/>
      <c r="B921" s="107"/>
      <c r="C921" s="107"/>
      <c r="D921" s="107"/>
      <c r="E921" s="464"/>
      <c r="F921" s="463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</row>
    <row r="922">
      <c r="A922" s="107"/>
      <c r="B922" s="107"/>
      <c r="C922" s="107"/>
      <c r="D922" s="107"/>
      <c r="E922" s="464"/>
      <c r="F922" s="463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</row>
    <row r="923">
      <c r="A923" s="107"/>
      <c r="B923" s="107"/>
      <c r="C923" s="107"/>
      <c r="D923" s="107"/>
      <c r="E923" s="464"/>
      <c r="F923" s="463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</row>
    <row r="924">
      <c r="A924" s="107"/>
      <c r="B924" s="107"/>
      <c r="C924" s="107"/>
      <c r="D924" s="107"/>
      <c r="E924" s="464"/>
      <c r="F924" s="463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</row>
    <row r="925">
      <c r="A925" s="107"/>
      <c r="B925" s="107"/>
      <c r="C925" s="107"/>
      <c r="D925" s="107"/>
      <c r="E925" s="464"/>
      <c r="F925" s="463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</row>
    <row r="926">
      <c r="A926" s="107"/>
      <c r="B926" s="107"/>
      <c r="C926" s="107"/>
      <c r="D926" s="107"/>
      <c r="E926" s="464"/>
      <c r="F926" s="463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</row>
    <row r="927">
      <c r="A927" s="107"/>
      <c r="B927" s="107"/>
      <c r="C927" s="107"/>
      <c r="D927" s="107"/>
      <c r="E927" s="464"/>
      <c r="F927" s="463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</row>
    <row r="928">
      <c r="A928" s="107"/>
      <c r="B928" s="107"/>
      <c r="C928" s="107"/>
      <c r="D928" s="107"/>
      <c r="E928" s="464"/>
      <c r="F928" s="463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</row>
    <row r="929">
      <c r="A929" s="107"/>
      <c r="B929" s="107"/>
      <c r="C929" s="107"/>
      <c r="D929" s="107"/>
      <c r="E929" s="464"/>
      <c r="F929" s="463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</row>
    <row r="930">
      <c r="A930" s="107"/>
      <c r="B930" s="107"/>
      <c r="C930" s="107"/>
      <c r="D930" s="107"/>
      <c r="E930" s="464"/>
      <c r="F930" s="463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</row>
    <row r="931">
      <c r="A931" s="107"/>
      <c r="B931" s="107"/>
      <c r="C931" s="107"/>
      <c r="D931" s="107"/>
      <c r="E931" s="464"/>
      <c r="F931" s="463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</row>
    <row r="932">
      <c r="A932" s="107"/>
      <c r="B932" s="107"/>
      <c r="C932" s="107"/>
      <c r="D932" s="107"/>
      <c r="E932" s="464"/>
      <c r="F932" s="463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</row>
    <row r="933">
      <c r="A933" s="107"/>
      <c r="B933" s="107"/>
      <c r="C933" s="107"/>
      <c r="D933" s="107"/>
      <c r="E933" s="464"/>
      <c r="F933" s="463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</row>
    <row r="934">
      <c r="A934" s="107"/>
      <c r="B934" s="107"/>
      <c r="C934" s="107"/>
      <c r="D934" s="107"/>
      <c r="E934" s="464"/>
      <c r="F934" s="463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</row>
    <row r="935">
      <c r="A935" s="107"/>
      <c r="B935" s="107"/>
      <c r="C935" s="107"/>
      <c r="D935" s="107"/>
      <c r="E935" s="464"/>
      <c r="F935" s="463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</row>
    <row r="936">
      <c r="A936" s="107"/>
      <c r="B936" s="107"/>
      <c r="C936" s="107"/>
      <c r="D936" s="107"/>
      <c r="E936" s="464"/>
      <c r="F936" s="463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</row>
    <row r="937">
      <c r="A937" s="107"/>
      <c r="B937" s="107"/>
      <c r="C937" s="107"/>
      <c r="D937" s="107"/>
      <c r="E937" s="464"/>
      <c r="F937" s="463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</row>
    <row r="938">
      <c r="A938" s="107"/>
      <c r="B938" s="107"/>
      <c r="C938" s="107"/>
      <c r="D938" s="107"/>
      <c r="E938" s="464"/>
      <c r="F938" s="463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</row>
    <row r="939">
      <c r="A939" s="107"/>
      <c r="B939" s="107"/>
      <c r="C939" s="107"/>
      <c r="D939" s="107"/>
      <c r="E939" s="464"/>
      <c r="F939" s="463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</row>
    <row r="940">
      <c r="A940" s="107"/>
      <c r="B940" s="107"/>
      <c r="C940" s="107"/>
      <c r="D940" s="107"/>
      <c r="E940" s="464"/>
      <c r="F940" s="463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</row>
    <row r="941">
      <c r="A941" s="107"/>
      <c r="B941" s="107"/>
      <c r="C941" s="107"/>
      <c r="D941" s="107"/>
      <c r="E941" s="464"/>
      <c r="F941" s="463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</row>
    <row r="942">
      <c r="A942" s="107"/>
      <c r="B942" s="107"/>
      <c r="C942" s="107"/>
      <c r="D942" s="107"/>
      <c r="E942" s="464"/>
      <c r="F942" s="463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</row>
    <row r="943">
      <c r="A943" s="107"/>
      <c r="B943" s="107"/>
      <c r="C943" s="107"/>
      <c r="D943" s="107"/>
      <c r="E943" s="464"/>
      <c r="F943" s="463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</row>
    <row r="944">
      <c r="A944" s="107"/>
      <c r="B944" s="107"/>
      <c r="C944" s="107"/>
      <c r="D944" s="107"/>
      <c r="E944" s="464"/>
      <c r="F944" s="463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</row>
    <row r="945">
      <c r="A945" s="107"/>
      <c r="B945" s="107"/>
      <c r="C945" s="107"/>
      <c r="D945" s="107"/>
      <c r="E945" s="464"/>
      <c r="F945" s="463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</row>
    <row r="946">
      <c r="A946" s="107"/>
      <c r="B946" s="107"/>
      <c r="C946" s="107"/>
      <c r="D946" s="107"/>
      <c r="E946" s="464"/>
      <c r="F946" s="463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</row>
    <row r="947">
      <c r="A947" s="107"/>
      <c r="B947" s="107"/>
      <c r="C947" s="107"/>
      <c r="D947" s="107"/>
      <c r="E947" s="464"/>
      <c r="F947" s="463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</row>
    <row r="948">
      <c r="A948" s="107"/>
      <c r="B948" s="107"/>
      <c r="C948" s="107"/>
      <c r="D948" s="107"/>
      <c r="E948" s="464"/>
      <c r="F948" s="463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</row>
    <row r="949">
      <c r="A949" s="107"/>
      <c r="B949" s="107"/>
      <c r="C949" s="107"/>
      <c r="D949" s="107"/>
      <c r="E949" s="464"/>
      <c r="F949" s="463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</row>
    <row r="950">
      <c r="A950" s="107"/>
      <c r="B950" s="107"/>
      <c r="C950" s="107"/>
      <c r="D950" s="107"/>
      <c r="E950" s="464"/>
      <c r="F950" s="463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</row>
    <row r="951">
      <c r="A951" s="107"/>
      <c r="B951" s="107"/>
      <c r="C951" s="107"/>
      <c r="D951" s="107"/>
      <c r="E951" s="464"/>
      <c r="F951" s="463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</row>
    <row r="952">
      <c r="A952" s="107"/>
      <c r="B952" s="107"/>
      <c r="C952" s="107"/>
      <c r="D952" s="107"/>
      <c r="E952" s="464"/>
      <c r="F952" s="463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</row>
    <row r="953">
      <c r="A953" s="107"/>
      <c r="B953" s="107"/>
      <c r="C953" s="107"/>
      <c r="D953" s="107"/>
      <c r="E953" s="464"/>
      <c r="F953" s="463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</row>
    <row r="954">
      <c r="A954" s="107"/>
      <c r="B954" s="107"/>
      <c r="C954" s="107"/>
      <c r="D954" s="107"/>
      <c r="E954" s="464"/>
      <c r="F954" s="463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</row>
    <row r="955">
      <c r="A955" s="107"/>
      <c r="B955" s="107"/>
      <c r="C955" s="107"/>
      <c r="D955" s="107"/>
      <c r="E955" s="464"/>
      <c r="F955" s="463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</row>
    <row r="956">
      <c r="A956" s="107"/>
      <c r="B956" s="107"/>
      <c r="C956" s="107"/>
      <c r="D956" s="107"/>
      <c r="E956" s="464"/>
      <c r="F956" s="463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</row>
    <row r="957">
      <c r="A957" s="107"/>
      <c r="B957" s="107"/>
      <c r="C957" s="107"/>
      <c r="D957" s="107"/>
      <c r="E957" s="464"/>
      <c r="F957" s="463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</row>
    <row r="958">
      <c r="A958" s="107"/>
      <c r="B958" s="107"/>
      <c r="C958" s="107"/>
      <c r="D958" s="107"/>
      <c r="E958" s="464"/>
      <c r="F958" s="463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</row>
    <row r="959">
      <c r="A959" s="107"/>
      <c r="B959" s="107"/>
      <c r="C959" s="107"/>
      <c r="D959" s="107"/>
      <c r="E959" s="464"/>
      <c r="F959" s="463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</row>
    <row r="960">
      <c r="A960" s="107"/>
      <c r="B960" s="107"/>
      <c r="C960" s="107"/>
      <c r="D960" s="107"/>
      <c r="E960" s="464"/>
      <c r="F960" s="463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</row>
    <row r="961">
      <c r="A961" s="107"/>
      <c r="B961" s="107"/>
      <c r="C961" s="107"/>
      <c r="D961" s="107"/>
      <c r="E961" s="464"/>
      <c r="F961" s="463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</row>
    <row r="962">
      <c r="A962" s="107"/>
      <c r="B962" s="107"/>
      <c r="C962" s="107"/>
      <c r="D962" s="107"/>
      <c r="E962" s="464"/>
      <c r="F962" s="463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</row>
    <row r="963">
      <c r="A963" s="107"/>
      <c r="B963" s="107"/>
      <c r="C963" s="107"/>
      <c r="D963" s="107"/>
      <c r="E963" s="464"/>
      <c r="F963" s="463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</row>
    <row r="964">
      <c r="A964" s="107"/>
      <c r="B964" s="107"/>
      <c r="C964" s="107"/>
      <c r="D964" s="107"/>
      <c r="E964" s="464"/>
      <c r="F964" s="463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</row>
    <row r="965">
      <c r="A965" s="107"/>
      <c r="B965" s="107"/>
      <c r="C965" s="107"/>
      <c r="D965" s="107"/>
      <c r="E965" s="464"/>
      <c r="F965" s="463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</row>
    <row r="966">
      <c r="A966" s="107"/>
      <c r="B966" s="107"/>
      <c r="C966" s="107"/>
      <c r="D966" s="107"/>
      <c r="E966" s="464"/>
      <c r="F966" s="463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</row>
    <row r="967">
      <c r="A967" s="107"/>
      <c r="B967" s="107"/>
      <c r="C967" s="107"/>
      <c r="D967" s="107"/>
      <c r="E967" s="464"/>
      <c r="F967" s="463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</row>
    <row r="968">
      <c r="A968" s="107"/>
      <c r="B968" s="107"/>
      <c r="C968" s="107"/>
      <c r="D968" s="107"/>
      <c r="E968" s="464"/>
      <c r="F968" s="463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</row>
    <row r="969">
      <c r="A969" s="107"/>
      <c r="B969" s="107"/>
      <c r="C969" s="107"/>
      <c r="D969" s="107"/>
      <c r="E969" s="464"/>
      <c r="F969" s="463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</row>
    <row r="970">
      <c r="A970" s="107"/>
      <c r="B970" s="107"/>
      <c r="C970" s="107"/>
      <c r="D970" s="107"/>
      <c r="E970" s="464"/>
      <c r="F970" s="463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</row>
    <row r="971">
      <c r="A971" s="107"/>
      <c r="B971" s="107"/>
      <c r="C971" s="107"/>
      <c r="D971" s="107"/>
      <c r="E971" s="464"/>
      <c r="F971" s="463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</row>
    <row r="972">
      <c r="A972" s="107"/>
      <c r="B972" s="107"/>
      <c r="C972" s="107"/>
      <c r="D972" s="107"/>
      <c r="E972" s="464"/>
      <c r="F972" s="463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</row>
    <row r="973">
      <c r="A973" s="107"/>
      <c r="B973" s="107"/>
      <c r="C973" s="107"/>
      <c r="D973" s="107"/>
      <c r="E973" s="464"/>
      <c r="F973" s="463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</row>
    <row r="974">
      <c r="A974" s="107"/>
      <c r="B974" s="107"/>
      <c r="C974" s="107"/>
      <c r="D974" s="107"/>
      <c r="E974" s="464"/>
      <c r="F974" s="463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</row>
    <row r="975">
      <c r="A975" s="107"/>
      <c r="B975" s="107"/>
      <c r="C975" s="107"/>
      <c r="D975" s="107"/>
      <c r="E975" s="464"/>
      <c r="F975" s="463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</row>
    <row r="976">
      <c r="A976" s="107"/>
      <c r="B976" s="107"/>
      <c r="C976" s="107"/>
      <c r="D976" s="107"/>
      <c r="E976" s="464"/>
      <c r="F976" s="463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</row>
    <row r="977">
      <c r="A977" s="107"/>
      <c r="B977" s="107"/>
      <c r="C977" s="107"/>
      <c r="D977" s="107"/>
      <c r="E977" s="464"/>
      <c r="F977" s="463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</row>
    <row r="978">
      <c r="A978" s="107"/>
      <c r="B978" s="107"/>
      <c r="C978" s="107"/>
      <c r="D978" s="107"/>
      <c r="E978" s="464"/>
      <c r="F978" s="463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</row>
    <row r="979">
      <c r="A979" s="107"/>
      <c r="B979" s="107"/>
      <c r="C979" s="107"/>
      <c r="D979" s="107"/>
      <c r="E979" s="464"/>
      <c r="F979" s="463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</row>
    <row r="980">
      <c r="A980" s="107"/>
      <c r="B980" s="107"/>
      <c r="C980" s="107"/>
      <c r="D980" s="107"/>
      <c r="E980" s="464"/>
      <c r="F980" s="463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</row>
    <row r="981">
      <c r="A981" s="107"/>
      <c r="B981" s="107"/>
      <c r="C981" s="107"/>
      <c r="D981" s="107"/>
      <c r="E981" s="464"/>
      <c r="F981" s="463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</row>
    <row r="982">
      <c r="A982" s="107"/>
      <c r="B982" s="107"/>
      <c r="C982" s="107"/>
      <c r="D982" s="107"/>
      <c r="E982" s="464"/>
      <c r="F982" s="463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</row>
    <row r="983">
      <c r="A983" s="107"/>
      <c r="B983" s="107"/>
      <c r="C983" s="107"/>
      <c r="D983" s="107"/>
      <c r="E983" s="464"/>
      <c r="F983" s="463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</row>
    <row r="984">
      <c r="A984" s="107"/>
      <c r="B984" s="107"/>
      <c r="C984" s="107"/>
      <c r="D984" s="107"/>
      <c r="E984" s="464"/>
      <c r="F984" s="463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</row>
    <row r="985">
      <c r="A985" s="107"/>
      <c r="B985" s="107"/>
      <c r="C985" s="107"/>
      <c r="D985" s="107"/>
      <c r="E985" s="464"/>
      <c r="F985" s="463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</row>
    <row r="986">
      <c r="A986" s="107"/>
      <c r="B986" s="107"/>
      <c r="C986" s="107"/>
      <c r="D986" s="107"/>
      <c r="E986" s="464"/>
      <c r="F986" s="463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</row>
    <row r="987">
      <c r="A987" s="107"/>
      <c r="B987" s="107"/>
      <c r="C987" s="107"/>
      <c r="D987" s="107"/>
      <c r="E987" s="464"/>
      <c r="F987" s="463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</row>
    <row r="988">
      <c r="A988" s="107"/>
      <c r="B988" s="107"/>
      <c r="C988" s="107"/>
      <c r="D988" s="107"/>
      <c r="E988" s="464"/>
      <c r="F988" s="463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107"/>
      <c r="W988" s="107"/>
      <c r="X988" s="107"/>
    </row>
    <row r="989">
      <c r="A989" s="107"/>
      <c r="B989" s="107"/>
      <c r="C989" s="107"/>
      <c r="D989" s="107"/>
      <c r="E989" s="464"/>
      <c r="F989" s="463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107"/>
      <c r="S989" s="107"/>
      <c r="T989" s="107"/>
      <c r="U989" s="107"/>
      <c r="V989" s="107"/>
      <c r="W989" s="107"/>
      <c r="X989" s="107"/>
    </row>
    <row r="990">
      <c r="A990" s="107"/>
      <c r="B990" s="107"/>
      <c r="C990" s="107"/>
      <c r="D990" s="107"/>
      <c r="E990" s="464"/>
      <c r="F990" s="463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</row>
    <row r="991">
      <c r="A991" s="107"/>
      <c r="B991" s="107"/>
      <c r="C991" s="107"/>
      <c r="D991" s="107"/>
      <c r="E991" s="464"/>
      <c r="F991" s="463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Q991" s="107"/>
      <c r="R991" s="107"/>
      <c r="S991" s="107"/>
      <c r="T991" s="107"/>
      <c r="U991" s="107"/>
      <c r="V991" s="107"/>
      <c r="W991" s="107"/>
      <c r="X991" s="107"/>
    </row>
    <row r="992">
      <c r="A992" s="107"/>
      <c r="B992" s="107"/>
      <c r="C992" s="107"/>
      <c r="D992" s="107"/>
      <c r="E992" s="464"/>
      <c r="F992" s="463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Q992" s="107"/>
      <c r="R992" s="107"/>
      <c r="S992" s="107"/>
      <c r="T992" s="107"/>
      <c r="U992" s="107"/>
      <c r="V992" s="107"/>
      <c r="W992" s="107"/>
      <c r="X992" s="107"/>
    </row>
    <row r="993">
      <c r="A993" s="107"/>
      <c r="B993" s="107"/>
      <c r="C993" s="107"/>
      <c r="D993" s="107"/>
      <c r="E993" s="464"/>
      <c r="F993" s="463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Q993" s="107"/>
      <c r="R993" s="107"/>
      <c r="S993" s="107"/>
      <c r="T993" s="107"/>
      <c r="U993" s="107"/>
      <c r="V993" s="107"/>
      <c r="W993" s="107"/>
      <c r="X993" s="107"/>
    </row>
    <row r="994">
      <c r="A994" s="107"/>
      <c r="B994" s="107"/>
      <c r="C994" s="107"/>
      <c r="D994" s="107"/>
      <c r="E994" s="464"/>
      <c r="F994" s="463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Q994" s="107"/>
      <c r="R994" s="107"/>
      <c r="S994" s="107"/>
      <c r="T994" s="107"/>
      <c r="U994" s="107"/>
      <c r="V994" s="107"/>
      <c r="W994" s="107"/>
      <c r="X994" s="107"/>
    </row>
    <row r="995">
      <c r="A995" s="107"/>
      <c r="B995" s="107"/>
      <c r="C995" s="107"/>
      <c r="D995" s="107"/>
      <c r="E995" s="464"/>
      <c r="F995" s="463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Q995" s="107"/>
      <c r="R995" s="107"/>
      <c r="S995" s="107"/>
      <c r="T995" s="107"/>
      <c r="U995" s="107"/>
      <c r="V995" s="107"/>
      <c r="W995" s="107"/>
      <c r="X995" s="107"/>
    </row>
    <row r="996">
      <c r="A996" s="107"/>
      <c r="B996" s="107"/>
      <c r="C996" s="107"/>
      <c r="D996" s="107"/>
      <c r="E996" s="464"/>
      <c r="F996" s="463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Q996" s="107"/>
      <c r="R996" s="107"/>
      <c r="S996" s="107"/>
      <c r="T996" s="107"/>
      <c r="U996" s="107"/>
      <c r="V996" s="107"/>
      <c r="W996" s="107"/>
      <c r="X996" s="107"/>
    </row>
    <row r="997">
      <c r="A997" s="107"/>
      <c r="B997" s="107"/>
      <c r="C997" s="107"/>
      <c r="D997" s="107"/>
      <c r="E997" s="464"/>
      <c r="F997" s="463"/>
      <c r="G997" s="107"/>
      <c r="H997" s="107"/>
      <c r="I997" s="107"/>
      <c r="J997" s="107"/>
      <c r="K997" s="107"/>
      <c r="L997" s="107"/>
      <c r="M997" s="107"/>
      <c r="N997" s="107"/>
      <c r="O997" s="107"/>
      <c r="P997" s="107"/>
      <c r="Q997" s="107"/>
      <c r="R997" s="107"/>
      <c r="S997" s="107"/>
      <c r="T997" s="107"/>
      <c r="U997" s="107"/>
      <c r="V997" s="107"/>
      <c r="W997" s="107"/>
      <c r="X997" s="107"/>
    </row>
    <row r="998">
      <c r="A998" s="107"/>
      <c r="B998" s="107"/>
      <c r="C998" s="107"/>
      <c r="D998" s="107"/>
      <c r="E998" s="464"/>
      <c r="F998" s="463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  <c r="Q998" s="107"/>
      <c r="R998" s="107"/>
      <c r="S998" s="107"/>
      <c r="T998" s="107"/>
      <c r="U998" s="107"/>
      <c r="V998" s="107"/>
      <c r="W998" s="107"/>
      <c r="X998" s="107"/>
    </row>
    <row r="999">
      <c r="A999" s="107"/>
      <c r="B999" s="107"/>
      <c r="C999" s="107"/>
      <c r="D999" s="107"/>
      <c r="E999" s="464"/>
      <c r="F999" s="463"/>
      <c r="G999" s="107"/>
      <c r="H999" s="107"/>
      <c r="I999" s="107"/>
      <c r="J999" s="107"/>
      <c r="K999" s="107"/>
      <c r="L999" s="107"/>
      <c r="M999" s="107"/>
      <c r="N999" s="107"/>
      <c r="O999" s="107"/>
      <c r="P999" s="107"/>
      <c r="Q999" s="107"/>
      <c r="R999" s="107"/>
      <c r="S999" s="107"/>
      <c r="T999" s="107"/>
      <c r="U999" s="107"/>
      <c r="V999" s="107"/>
      <c r="W999" s="107"/>
      <c r="X999" s="107"/>
    </row>
    <row r="1000">
      <c r="E1000" s="464"/>
      <c r="F1000" s="463"/>
      <c r="G1000" s="107"/>
      <c r="H1000" s="107"/>
      <c r="I1000" s="107"/>
      <c r="J1000" s="107"/>
      <c r="K1000" s="107"/>
      <c r="L1000" s="107"/>
      <c r="M1000" s="107"/>
      <c r="N1000" s="107"/>
      <c r="O1000" s="107"/>
      <c r="P1000" s="107"/>
      <c r="Q1000" s="107"/>
      <c r="R1000" s="107"/>
      <c r="S1000" s="107"/>
      <c r="T1000" s="107"/>
      <c r="U1000" s="107"/>
      <c r="V1000" s="107"/>
      <c r="W1000" s="107"/>
      <c r="X1000" s="107"/>
    </row>
    <row r="1001">
      <c r="E1001" s="464"/>
      <c r="F1001" s="464"/>
      <c r="G1001" s="107"/>
      <c r="H1001" s="107"/>
      <c r="I1001" s="107"/>
      <c r="J1001" s="107"/>
      <c r="K1001" s="107"/>
      <c r="L1001" s="107"/>
      <c r="M1001" s="107"/>
      <c r="N1001" s="107"/>
      <c r="O1001" s="107"/>
      <c r="P1001" s="107"/>
      <c r="Q1001" s="107"/>
      <c r="R1001" s="107"/>
      <c r="S1001" s="107"/>
      <c r="T1001" s="107"/>
      <c r="U1001" s="107"/>
      <c r="V1001" s="107"/>
      <c r="W1001" s="107"/>
      <c r="X1001" s="107"/>
    </row>
    <row r="1002">
      <c r="E1002" s="464"/>
      <c r="F1002" s="464"/>
      <c r="G1002" s="107"/>
      <c r="H1002" s="107"/>
      <c r="I1002" s="107"/>
      <c r="J1002" s="107"/>
      <c r="K1002" s="107"/>
      <c r="L1002" s="107"/>
      <c r="M1002" s="107"/>
      <c r="N1002" s="107"/>
      <c r="O1002" s="107"/>
      <c r="P1002" s="107"/>
      <c r="Q1002" s="107"/>
      <c r="R1002" s="107"/>
      <c r="S1002" s="107"/>
      <c r="T1002" s="107"/>
      <c r="U1002" s="107"/>
      <c r="V1002" s="107"/>
      <c r="W1002" s="107"/>
      <c r="X1002" s="107"/>
    </row>
  </sheetData>
  <hyperlinks>
    <hyperlink r:id="rId1" ref="B4"/>
    <hyperlink r:id="rId2" ref="F4"/>
    <hyperlink r:id="rId3" ref="B5"/>
    <hyperlink r:id="rId4" ref="F5"/>
    <hyperlink r:id="rId5" ref="B6"/>
    <hyperlink r:id="rId6" ref="F6"/>
    <hyperlink r:id="rId7" ref="B7"/>
    <hyperlink r:id="rId8" ref="F7"/>
    <hyperlink r:id="rId9" ref="F8"/>
    <hyperlink r:id="rId10" ref="B9"/>
    <hyperlink r:id="rId11" ref="F9"/>
    <hyperlink r:id="rId12" ref="B10"/>
    <hyperlink r:id="rId13" ref="F10"/>
    <hyperlink r:id="rId14" ref="B11"/>
    <hyperlink r:id="rId15" ref="F11"/>
    <hyperlink r:id="rId16" ref="B12"/>
    <hyperlink r:id="rId17" ref="F12"/>
    <hyperlink r:id="rId18" ref="B13"/>
    <hyperlink r:id="rId19" ref="F13"/>
    <hyperlink r:id="rId20" ref="B14"/>
    <hyperlink r:id="rId21" ref="F14"/>
    <hyperlink r:id="rId22" ref="B15"/>
    <hyperlink r:id="rId23" ref="B16"/>
    <hyperlink r:id="rId24" ref="F16"/>
    <hyperlink r:id="rId25" ref="B17"/>
    <hyperlink r:id="rId26" ref="F17"/>
    <hyperlink r:id="rId27" ref="B18"/>
    <hyperlink r:id="rId28" ref="F18"/>
    <hyperlink r:id="rId29" ref="B19"/>
    <hyperlink r:id="rId30" ref="F19"/>
    <hyperlink r:id="rId31" ref="B20"/>
    <hyperlink r:id="rId32" ref="F20"/>
    <hyperlink r:id="rId33" ref="B21"/>
    <hyperlink r:id="rId34" ref="F21"/>
    <hyperlink r:id="rId35" ref="B22"/>
    <hyperlink r:id="rId36" ref="F22"/>
    <hyperlink r:id="rId37" ref="B23"/>
    <hyperlink r:id="rId38" ref="F23"/>
    <hyperlink r:id="rId39" ref="B24"/>
    <hyperlink r:id="rId40" ref="F24"/>
    <hyperlink r:id="rId41" ref="B25"/>
    <hyperlink r:id="rId42" ref="F25"/>
    <hyperlink r:id="rId43" ref="B26"/>
    <hyperlink r:id="rId44" ref="F26"/>
    <hyperlink r:id="rId45" ref="B27"/>
    <hyperlink r:id="rId46" ref="F27"/>
    <hyperlink r:id="rId47" ref="B28"/>
    <hyperlink r:id="rId48" ref="F28"/>
    <hyperlink r:id="rId49" ref="B29"/>
    <hyperlink r:id="rId50" ref="F29"/>
    <hyperlink r:id="rId51" ref="B30"/>
    <hyperlink r:id="rId52" ref="F30"/>
    <hyperlink r:id="rId53" ref="B31"/>
    <hyperlink r:id="rId54" ref="F31"/>
    <hyperlink r:id="rId55" ref="B32"/>
    <hyperlink r:id="rId56" ref="F32"/>
    <hyperlink r:id="rId57" ref="B33"/>
    <hyperlink r:id="rId58" ref="F33"/>
    <hyperlink r:id="rId59" ref="B34"/>
    <hyperlink r:id="rId60" ref="F34"/>
    <hyperlink r:id="rId61" ref="B35"/>
    <hyperlink r:id="rId62" ref="F35"/>
    <hyperlink r:id="rId63" ref="B36"/>
    <hyperlink r:id="rId64" ref="F36"/>
    <hyperlink r:id="rId65" ref="B37"/>
    <hyperlink r:id="rId66" ref="F37"/>
    <hyperlink r:id="rId67" ref="B38"/>
    <hyperlink r:id="rId68" ref="F38"/>
    <hyperlink r:id="rId69" ref="B39"/>
    <hyperlink r:id="rId70" ref="F39"/>
    <hyperlink r:id="rId71" ref="B40"/>
    <hyperlink r:id="rId72" ref="F40"/>
    <hyperlink r:id="rId73" ref="F41"/>
    <hyperlink r:id="rId74" ref="B42"/>
    <hyperlink r:id="rId75" ref="F42"/>
    <hyperlink r:id="rId76" ref="F43"/>
    <hyperlink r:id="rId77" ref="F44"/>
    <hyperlink r:id="rId78" ref="F45"/>
    <hyperlink r:id="rId79" ref="F46"/>
    <hyperlink r:id="rId80" ref="F47"/>
    <hyperlink r:id="rId81" ref="F48"/>
    <hyperlink r:id="rId82" ref="F49"/>
    <hyperlink r:id="rId83" ref="F50"/>
    <hyperlink r:id="rId84" ref="F51"/>
    <hyperlink r:id="rId85" ref="F52"/>
  </hyperlinks>
  <drawing r:id="rId8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17.0"/>
    <col customWidth="1" min="3" max="3" width="18.63"/>
    <col customWidth="1" min="6" max="6" width="17.63"/>
  </cols>
  <sheetData>
    <row r="1">
      <c r="A1" s="259"/>
      <c r="B1" s="166" t="s">
        <v>3349</v>
      </c>
      <c r="C1" s="166" t="s">
        <v>2372</v>
      </c>
      <c r="D1" s="166" t="s">
        <v>2</v>
      </c>
      <c r="E1" s="166" t="s">
        <v>3</v>
      </c>
      <c r="F1" s="261" t="s">
        <v>3350</v>
      </c>
      <c r="G1" s="261" t="s">
        <v>3351</v>
      </c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</row>
    <row r="2">
      <c r="A2" s="45">
        <v>1.0</v>
      </c>
      <c r="B2" s="290" t="s">
        <v>212</v>
      </c>
      <c r="C2" s="290" t="s">
        <v>213</v>
      </c>
      <c r="D2" s="290">
        <v>9.999308949E9</v>
      </c>
      <c r="E2" s="290">
        <v>253155.0</v>
      </c>
      <c r="F2" s="44" t="s">
        <v>3352</v>
      </c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</row>
    <row r="3">
      <c r="A3" s="107">
        <f>(A2+1)</f>
        <v>2</v>
      </c>
      <c r="B3" s="242" t="s">
        <v>2531</v>
      </c>
      <c r="C3" s="242" t="s">
        <v>2532</v>
      </c>
      <c r="D3" s="241">
        <v>6.28360599E9</v>
      </c>
      <c r="E3" s="241">
        <v>30000.0</v>
      </c>
      <c r="F3" s="44" t="s">
        <v>3353</v>
      </c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</row>
    <row r="4">
      <c r="A4" s="45">
        <v>3.0</v>
      </c>
      <c r="B4" s="417" t="s">
        <v>2545</v>
      </c>
      <c r="C4" s="417" t="s">
        <v>2546</v>
      </c>
      <c r="D4" s="415">
        <v>7.39593373E9</v>
      </c>
      <c r="E4" s="417">
        <v>250000.0</v>
      </c>
      <c r="F4" s="44" t="s">
        <v>83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</row>
    <row r="5">
      <c r="A5" s="45">
        <v>4.0</v>
      </c>
      <c r="B5" s="484" t="s">
        <v>2547</v>
      </c>
      <c r="C5" s="484" t="s">
        <v>2548</v>
      </c>
      <c r="D5" s="484"/>
      <c r="E5" s="484">
        <v>101500.0</v>
      </c>
      <c r="F5" s="44" t="s">
        <v>3352</v>
      </c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</row>
    <row r="6">
      <c r="A6" s="45">
        <v>5.0</v>
      </c>
      <c r="B6" s="242" t="s">
        <v>2549</v>
      </c>
      <c r="C6" s="242" t="s">
        <v>2550</v>
      </c>
      <c r="D6" s="242"/>
      <c r="E6" s="242">
        <v>2219.0</v>
      </c>
      <c r="F6" s="44" t="s">
        <v>3353</v>
      </c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</row>
    <row r="7">
      <c r="A7" s="107">
        <f>(A6+1)</f>
        <v>6</v>
      </c>
      <c r="B7" s="241" t="s">
        <v>2552</v>
      </c>
      <c r="C7" s="241" t="s">
        <v>2553</v>
      </c>
      <c r="D7" s="238">
        <v>8.68587922E9</v>
      </c>
      <c r="E7" s="241">
        <v>23006.0</v>
      </c>
      <c r="F7" s="44" t="s">
        <v>3353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</row>
    <row r="8">
      <c r="A8" s="45">
        <v>7.0</v>
      </c>
      <c r="B8" s="290" t="s">
        <v>2563</v>
      </c>
      <c r="C8" s="290" t="s">
        <v>2564</v>
      </c>
      <c r="D8" s="290">
        <v>8.529627319E9</v>
      </c>
      <c r="E8" s="290">
        <v>16550.0</v>
      </c>
      <c r="F8" s="44" t="s">
        <v>3352</v>
      </c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</row>
    <row r="9">
      <c r="A9" s="45">
        <v>8.0</v>
      </c>
      <c r="B9" s="241" t="s">
        <v>2616</v>
      </c>
      <c r="C9" s="241" t="s">
        <v>3354</v>
      </c>
      <c r="D9" s="485">
        <v>9.55672113E9</v>
      </c>
      <c r="E9" s="242">
        <v>23000.0</v>
      </c>
      <c r="F9" s="44" t="s">
        <v>3353</v>
      </c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</row>
    <row r="10">
      <c r="A10" s="45">
        <v>9.0</v>
      </c>
      <c r="B10" s="242" t="s">
        <v>2663</v>
      </c>
      <c r="C10" s="242" t="s">
        <v>2664</v>
      </c>
      <c r="D10" s="242"/>
      <c r="E10" s="242">
        <v>25000.0</v>
      </c>
      <c r="F10" s="44" t="s">
        <v>3353</v>
      </c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</row>
    <row r="11">
      <c r="A11" s="107">
        <f>(A10+1)</f>
        <v>10</v>
      </c>
      <c r="B11" s="241" t="s">
        <v>1821</v>
      </c>
      <c r="C11" s="241" t="s">
        <v>1822</v>
      </c>
      <c r="D11" s="241">
        <v>7.992242564E9</v>
      </c>
      <c r="E11" s="241">
        <v>16900.0</v>
      </c>
      <c r="F11" s="44" t="s">
        <v>3353</v>
      </c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</row>
    <row r="12">
      <c r="A12" s="45">
        <v>11.0</v>
      </c>
      <c r="B12" s="219" t="s">
        <v>2793</v>
      </c>
      <c r="C12" s="219" t="s">
        <v>2794</v>
      </c>
      <c r="D12" s="219">
        <v>9.911222133E9</v>
      </c>
      <c r="E12" s="219">
        <v>100000.0</v>
      </c>
      <c r="F12" s="45" t="s">
        <v>3355</v>
      </c>
      <c r="G12" s="44"/>
      <c r="H12" s="27"/>
      <c r="I12" s="28" t="s">
        <v>3356</v>
      </c>
      <c r="J12" s="28"/>
      <c r="K12" s="51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</row>
    <row r="13">
      <c r="A13" s="45">
        <v>12.0</v>
      </c>
      <c r="B13" s="241" t="s">
        <v>2795</v>
      </c>
      <c r="C13" s="241" t="s">
        <v>2796</v>
      </c>
      <c r="D13" s="241" t="s">
        <v>2797</v>
      </c>
      <c r="E13" s="241">
        <v>17605.0</v>
      </c>
      <c r="F13" s="107"/>
      <c r="G13" s="44"/>
      <c r="H13" s="92"/>
      <c r="I13" s="45"/>
      <c r="J13" s="45"/>
      <c r="K13" s="51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</row>
    <row r="14">
      <c r="A14" s="45">
        <v>13.0</v>
      </c>
      <c r="B14" s="241" t="s">
        <v>2798</v>
      </c>
      <c r="C14" s="241" t="s">
        <v>2799</v>
      </c>
      <c r="D14" s="238">
        <v>7.008754615E9</v>
      </c>
      <c r="E14" s="241">
        <v>99998.0</v>
      </c>
      <c r="F14" s="44" t="s">
        <v>3353</v>
      </c>
      <c r="G14" s="44"/>
      <c r="H14" s="45"/>
      <c r="I14" s="44"/>
      <c r="J14" s="45"/>
      <c r="K14" s="51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</row>
    <row r="15">
      <c r="A15" s="45">
        <v>14.0</v>
      </c>
      <c r="B15" s="486" t="s">
        <v>871</v>
      </c>
      <c r="C15" s="238" t="s">
        <v>872</v>
      </c>
      <c r="D15" s="238" t="s">
        <v>873</v>
      </c>
      <c r="E15" s="238">
        <v>300000.0</v>
      </c>
      <c r="F15" s="44" t="s">
        <v>3353</v>
      </c>
      <c r="G15" s="44"/>
      <c r="H15" s="44"/>
      <c r="I15" s="45"/>
      <c r="J15" s="45"/>
      <c r="K15" s="46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</row>
    <row r="16">
      <c r="A16" s="45">
        <v>15.0</v>
      </c>
      <c r="B16" s="220" t="s">
        <v>890</v>
      </c>
      <c r="C16" s="220" t="s">
        <v>3357</v>
      </c>
      <c r="D16" s="220" t="s">
        <v>873</v>
      </c>
      <c r="E16" s="220">
        <v>200000.0</v>
      </c>
      <c r="F16" s="45" t="s">
        <v>3358</v>
      </c>
      <c r="G16" s="44"/>
      <c r="H16" s="45"/>
      <c r="J16" s="45"/>
      <c r="K16" s="46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</row>
    <row r="17">
      <c r="A17" s="107">
        <f>(A16+1)</f>
        <v>16</v>
      </c>
      <c r="B17" s="126" t="s">
        <v>922</v>
      </c>
      <c r="C17" s="126" t="s">
        <v>923</v>
      </c>
      <c r="D17" s="163">
        <v>9.531514989E9</v>
      </c>
      <c r="E17" s="126">
        <v>5000.0</v>
      </c>
      <c r="F17" s="45" t="s">
        <v>3358</v>
      </c>
      <c r="G17" s="44"/>
      <c r="H17" s="45"/>
      <c r="J17" s="45"/>
      <c r="K17" s="46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</row>
    <row r="18">
      <c r="A18" s="45">
        <v>17.0</v>
      </c>
      <c r="B18" s="415" t="s">
        <v>838</v>
      </c>
      <c r="C18" s="415" t="s">
        <v>839</v>
      </c>
      <c r="D18" s="415">
        <v>8.750316283E9</v>
      </c>
      <c r="E18" s="415">
        <v>125000.0</v>
      </c>
      <c r="F18" s="44" t="s">
        <v>83</v>
      </c>
      <c r="G18" s="44"/>
      <c r="H18" s="44"/>
      <c r="I18" s="45"/>
      <c r="J18" s="45"/>
      <c r="K18" s="46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</row>
    <row r="19">
      <c r="A19" s="107">
        <f>(A18+1)</f>
        <v>18</v>
      </c>
      <c r="B19" s="44" t="s">
        <v>2790</v>
      </c>
      <c r="C19" s="44" t="s">
        <v>2791</v>
      </c>
      <c r="D19" s="45" t="s">
        <v>3359</v>
      </c>
      <c r="E19" s="44">
        <v>50851.0</v>
      </c>
      <c r="F19" s="107"/>
      <c r="G19" s="44"/>
      <c r="H19" s="107"/>
      <c r="I19" s="45" t="s">
        <v>3356</v>
      </c>
      <c r="J19" s="45"/>
      <c r="K19" s="106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</row>
    <row r="20">
      <c r="A20" s="45">
        <v>19.0</v>
      </c>
      <c r="B20" s="238" t="s">
        <v>766</v>
      </c>
      <c r="C20" s="238" t="s">
        <v>3360</v>
      </c>
      <c r="D20" s="238">
        <v>9.523034362E9</v>
      </c>
      <c r="E20" s="238" t="s">
        <v>3361</v>
      </c>
      <c r="F20" s="44" t="s">
        <v>3353</v>
      </c>
      <c r="G20" s="44"/>
      <c r="H20" s="92"/>
      <c r="I20" s="45"/>
      <c r="J20" s="45"/>
      <c r="K20" s="8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</row>
    <row r="21">
      <c r="A21" s="107">
        <f>(A20+1)</f>
        <v>20</v>
      </c>
      <c r="B21" s="238" t="s">
        <v>784</v>
      </c>
      <c r="C21" s="238" t="s">
        <v>785</v>
      </c>
      <c r="D21" s="238" t="s">
        <v>786</v>
      </c>
      <c r="E21" s="238">
        <v>62111.0</v>
      </c>
      <c r="F21" s="45" t="s">
        <v>3353</v>
      </c>
      <c r="G21" s="44"/>
      <c r="H21" s="44"/>
      <c r="I21" s="45"/>
      <c r="J21" s="45"/>
      <c r="K21" s="48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</row>
    <row r="22">
      <c r="A22" s="45">
        <v>21.0</v>
      </c>
      <c r="B22" s="44" t="s">
        <v>409</v>
      </c>
      <c r="C22" s="44" t="s">
        <v>410</v>
      </c>
      <c r="D22" s="44">
        <v>9.453407205E9</v>
      </c>
      <c r="E22" s="44">
        <v>30500.0</v>
      </c>
      <c r="F22" s="107"/>
      <c r="G22" s="44"/>
      <c r="H22" s="92"/>
      <c r="I22" s="45" t="s">
        <v>3356</v>
      </c>
      <c r="J22" s="45"/>
      <c r="K22" s="48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</row>
    <row r="23">
      <c r="A23" s="45">
        <v>22.0</v>
      </c>
      <c r="B23" s="241" t="s">
        <v>531</v>
      </c>
      <c r="C23" s="241" t="s">
        <v>532</v>
      </c>
      <c r="D23" s="241" t="s">
        <v>533</v>
      </c>
      <c r="E23" s="241">
        <v>31930.0</v>
      </c>
      <c r="F23" s="44" t="s">
        <v>3353</v>
      </c>
      <c r="G23" s="488"/>
      <c r="H23" s="45"/>
      <c r="I23" s="45"/>
      <c r="J23" s="45"/>
      <c r="K23" s="8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</row>
    <row r="24">
      <c r="A24" s="45">
        <v>23.0</v>
      </c>
      <c r="B24" s="415" t="s">
        <v>3362</v>
      </c>
      <c r="C24" s="415" t="s">
        <v>3363</v>
      </c>
      <c r="D24" s="415">
        <v>8.94968607E9</v>
      </c>
      <c r="E24" s="415">
        <v>47000.0</v>
      </c>
      <c r="F24" s="44" t="s">
        <v>83</v>
      </c>
      <c r="G24" s="107"/>
      <c r="H24" s="107"/>
      <c r="I24" s="107"/>
      <c r="J24" s="107"/>
      <c r="K24" s="46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</row>
    <row r="25">
      <c r="A25" s="107">
        <f t="shared" ref="A25:A26" si="1">(A24+1)</f>
        <v>24</v>
      </c>
      <c r="B25" s="241" t="s">
        <v>750</v>
      </c>
      <c r="C25" s="241" t="s">
        <v>751</v>
      </c>
      <c r="D25" s="238">
        <v>8.118094803E9</v>
      </c>
      <c r="E25" s="238">
        <v>102500.0</v>
      </c>
      <c r="F25" s="44" t="s">
        <v>3353</v>
      </c>
      <c r="G25" s="44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</row>
    <row r="26">
      <c r="A26" s="197">
        <f t="shared" si="1"/>
        <v>25</v>
      </c>
      <c r="B26" s="251" t="s">
        <v>3364</v>
      </c>
      <c r="C26" s="251" t="s">
        <v>884</v>
      </c>
      <c r="D26" s="251" t="s">
        <v>3365</v>
      </c>
      <c r="E26" s="251">
        <v>20000.0</v>
      </c>
      <c r="F26" s="44" t="s">
        <v>3353</v>
      </c>
      <c r="G26" s="488">
        <v>45898.0</v>
      </c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</row>
    <row r="27">
      <c r="A27" s="160">
        <v>26.0</v>
      </c>
      <c r="B27" s="160" t="s">
        <v>1000</v>
      </c>
      <c r="C27" s="160" t="s">
        <v>1001</v>
      </c>
      <c r="D27" s="160" t="s">
        <v>3120</v>
      </c>
      <c r="E27" s="160">
        <v>200001.0</v>
      </c>
      <c r="F27" s="160" t="s">
        <v>3366</v>
      </c>
      <c r="G27" s="488">
        <v>45898.0</v>
      </c>
      <c r="H27" s="152" t="s">
        <v>3367</v>
      </c>
      <c r="I27" s="45" t="s">
        <v>3356</v>
      </c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</row>
    <row r="28">
      <c r="A28" s="160">
        <v>27.0</v>
      </c>
      <c r="B28" s="160" t="s">
        <v>1188</v>
      </c>
      <c r="C28" s="160" t="s">
        <v>1189</v>
      </c>
      <c r="D28" s="160" t="s">
        <v>1190</v>
      </c>
      <c r="E28" s="160">
        <v>55000.0</v>
      </c>
      <c r="F28" s="160" t="s">
        <v>3366</v>
      </c>
      <c r="G28" s="488">
        <v>45897.0</v>
      </c>
      <c r="H28" s="153"/>
      <c r="I28" s="45" t="s">
        <v>3356</v>
      </c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</row>
    <row r="29">
      <c r="A29" s="160">
        <v>28.0</v>
      </c>
      <c r="B29" s="251" t="s">
        <v>1222</v>
      </c>
      <c r="C29" s="251" t="s">
        <v>1223</v>
      </c>
      <c r="D29" s="251">
        <v>9.717319613E9</v>
      </c>
      <c r="E29" s="251">
        <v>30000.0</v>
      </c>
      <c r="F29" s="44" t="s">
        <v>3353</v>
      </c>
      <c r="G29" s="488">
        <v>45896.0</v>
      </c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</row>
    <row r="30">
      <c r="A30" s="160">
        <v>29.0</v>
      </c>
      <c r="B30" s="160" t="s">
        <v>1330</v>
      </c>
      <c r="C30" s="160" t="s">
        <v>1331</v>
      </c>
      <c r="D30" s="160" t="s">
        <v>1332</v>
      </c>
      <c r="E30" s="160">
        <v>25000.0</v>
      </c>
      <c r="F30" s="160" t="s">
        <v>3366</v>
      </c>
      <c r="G30" s="488">
        <v>45895.0</v>
      </c>
      <c r="H30" s="489"/>
      <c r="I30" s="45" t="s">
        <v>3356</v>
      </c>
      <c r="J30" s="490"/>
      <c r="K30" s="120"/>
      <c r="L30" s="490"/>
      <c r="M30" s="490"/>
      <c r="N30" s="490"/>
      <c r="O30" s="490"/>
      <c r="P30" s="490" t="str">
        <f>IF($O30="","",$O30+3)</f>
        <v/>
      </c>
      <c r="Q30" s="490" t="str">
        <f>IF($O30="","",$O30+7)</f>
        <v/>
      </c>
      <c r="R30" s="490" t="str">
        <f>IF($O30="","",$O30+10)</f>
        <v/>
      </c>
      <c r="S30" s="490" t="str">
        <f>IF(I42="","",I42+56)</f>
        <v>#VALUE!</v>
      </c>
      <c r="T30" s="153"/>
      <c r="U30" s="147"/>
      <c r="V30" s="147"/>
      <c r="W30" s="491" t="str">
        <f>IF(S30="","",S30+28)</f>
        <v>#VALUE!</v>
      </c>
      <c r="X30" s="491" t="str">
        <f>IF(S30="","",S30+35)</f>
        <v>#VALUE!</v>
      </c>
      <c r="Y30" s="491"/>
      <c r="Z30" s="491" t="str">
        <f>IF($O30="","",$O30+3)</f>
        <v/>
      </c>
      <c r="AA30" s="491" t="str">
        <f>IF($O30="","",$O30+7)</f>
        <v/>
      </c>
      <c r="AB30" s="491" t="str">
        <f>IF($O30="","",$O30+10)</f>
        <v/>
      </c>
      <c r="AC30" s="491" t="str">
        <f>IF(S30="","",S30+56)</f>
        <v>#VALUE!</v>
      </c>
    </row>
    <row r="31">
      <c r="A31" s="160">
        <v>30.0</v>
      </c>
      <c r="B31" s="160" t="s">
        <v>1659</v>
      </c>
      <c r="C31" s="160" t="s">
        <v>1660</v>
      </c>
      <c r="D31" s="160">
        <v>9.439454259E9</v>
      </c>
      <c r="E31" s="160">
        <v>19500.0</v>
      </c>
      <c r="F31" s="160" t="s">
        <v>3366</v>
      </c>
      <c r="G31" s="488">
        <v>45895.0</v>
      </c>
      <c r="H31" s="153"/>
      <c r="I31" s="45" t="s">
        <v>3356</v>
      </c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</row>
    <row r="32">
      <c r="A32" s="45">
        <v>31.0</v>
      </c>
      <c r="B32" s="155" t="s">
        <v>1791</v>
      </c>
      <c r="C32" s="155" t="s">
        <v>1792</v>
      </c>
      <c r="D32" s="155" t="s">
        <v>1793</v>
      </c>
      <c r="E32" s="45">
        <v>10439.0</v>
      </c>
      <c r="F32" s="44" t="s">
        <v>2562</v>
      </c>
      <c r="G32" s="488">
        <v>45900.0</v>
      </c>
      <c r="H32" s="107"/>
      <c r="I32" s="45" t="s">
        <v>3356</v>
      </c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</row>
    <row r="33">
      <c r="A33" s="45">
        <v>32.0</v>
      </c>
      <c r="B33" s="155" t="s">
        <v>1817</v>
      </c>
      <c r="C33" s="155" t="s">
        <v>1818</v>
      </c>
      <c r="D33" s="155" t="s">
        <v>1819</v>
      </c>
      <c r="E33" s="45">
        <v>40500.0</v>
      </c>
      <c r="F33" s="44" t="s">
        <v>2562</v>
      </c>
      <c r="G33" s="488">
        <v>45900.0</v>
      </c>
      <c r="H33" s="107"/>
      <c r="I33" s="45" t="s">
        <v>3356</v>
      </c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</row>
    <row r="34">
      <c r="A34" s="45">
        <v>33.0</v>
      </c>
      <c r="B34" s="160" t="s">
        <v>1897</v>
      </c>
      <c r="C34" s="160" t="s">
        <v>1898</v>
      </c>
      <c r="F34" s="44" t="s">
        <v>2562</v>
      </c>
      <c r="G34" s="488">
        <v>45904.0</v>
      </c>
      <c r="H34" s="107"/>
      <c r="I34" s="45" t="s">
        <v>3356</v>
      </c>
      <c r="J34" s="45" t="s">
        <v>3368</v>
      </c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</row>
    <row r="35">
      <c r="A35" s="45">
        <v>34.0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</row>
    <row r="36">
      <c r="A36" s="45">
        <v>35.0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</row>
    <row r="37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</row>
    <row r="38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</row>
    <row r="39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</row>
    <row r="40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</row>
    <row r="41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</row>
    <row r="42">
      <c r="A42" s="107"/>
      <c r="B42" s="107"/>
      <c r="C42" s="107"/>
      <c r="D42" s="107"/>
      <c r="E42" s="107"/>
      <c r="F42" s="107"/>
      <c r="G42" s="107"/>
      <c r="H42" s="107"/>
      <c r="I42" s="45" t="s">
        <v>3356</v>
      </c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</row>
    <row r="43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</row>
    <row r="44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</row>
    <row r="45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</row>
    <row r="46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</row>
    <row r="47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</row>
    <row r="48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</row>
    <row r="49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</row>
    <row r="50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</row>
    <row r="51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</row>
    <row r="52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</row>
    <row r="53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</row>
    <row r="54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</row>
    <row r="55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</row>
    <row r="56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</row>
    <row r="57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</row>
    <row r="58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</row>
    <row r="59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</row>
    <row r="60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</row>
    <row r="61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</row>
    <row r="62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</row>
    <row r="63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</row>
    <row r="64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</row>
    <row r="65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</row>
    <row r="66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</row>
    <row r="67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</row>
    <row r="68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</row>
    <row r="69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</row>
    <row r="70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</row>
    <row r="71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</row>
    <row r="72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</row>
    <row r="73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</row>
    <row r="74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</row>
    <row r="75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</row>
    <row r="76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</row>
    <row r="77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</row>
    <row r="78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</row>
    <row r="79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</row>
    <row r="80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</row>
    <row r="81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</row>
    <row r="82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</row>
    <row r="83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</row>
    <row r="84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</row>
    <row r="85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</row>
    <row r="86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</row>
    <row r="87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</row>
    <row r="88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</row>
    <row r="89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</row>
    <row r="90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</row>
    <row r="91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</row>
    <row r="92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</row>
    <row r="93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</row>
    <row r="94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</row>
    <row r="95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</row>
    <row r="96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</row>
    <row r="97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</row>
    <row r="98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</row>
    <row r="99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</row>
    <row r="100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</row>
    <row r="101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</row>
    <row r="102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</row>
    <row r="103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</row>
    <row r="104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</row>
    <row r="105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</row>
    <row r="106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</row>
    <row r="107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</row>
    <row r="108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</row>
    <row r="109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</row>
    <row r="110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</row>
    <row r="111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</row>
    <row r="112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</row>
    <row r="113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</row>
    <row r="114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</row>
    <row r="115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</row>
    <row r="116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</row>
    <row r="117">
      <c r="A117" s="107"/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  <c r="AA117" s="107"/>
      <c r="AB117" s="107"/>
      <c r="AC117" s="107"/>
    </row>
    <row r="118">
      <c r="A118" s="107"/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</row>
    <row r="119">
      <c r="A119" s="107"/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</row>
    <row r="120">
      <c r="A120" s="107"/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</row>
    <row r="121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</row>
    <row r="122">
      <c r="A122" s="107"/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</row>
    <row r="123">
      <c r="A123" s="107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</row>
    <row r="124">
      <c r="A124" s="107"/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</row>
    <row r="125">
      <c r="A125" s="107"/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  <c r="AA125" s="107"/>
      <c r="AB125" s="107"/>
      <c r="AC125" s="107"/>
    </row>
    <row r="126">
      <c r="A126" s="107"/>
      <c r="B126" s="107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7"/>
    </row>
    <row r="127">
      <c r="A127" s="107"/>
      <c r="B127" s="107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  <c r="AA127" s="107"/>
      <c r="AB127" s="107"/>
      <c r="AC127" s="107"/>
    </row>
    <row r="128">
      <c r="A128" s="107"/>
      <c r="B128" s="107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  <c r="AA128" s="107"/>
      <c r="AB128" s="107"/>
      <c r="AC128" s="107"/>
    </row>
    <row r="129">
      <c r="A129" s="107"/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  <c r="AA129" s="107"/>
      <c r="AB129" s="107"/>
      <c r="AC129" s="107"/>
    </row>
    <row r="130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  <c r="AA130" s="107"/>
      <c r="AB130" s="107"/>
      <c r="AC130" s="107"/>
    </row>
    <row r="131">
      <c r="A131" s="107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  <c r="AA131" s="107"/>
      <c r="AB131" s="107"/>
      <c r="AC131" s="107"/>
    </row>
    <row r="132">
      <c r="A132" s="107"/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  <c r="AA132" s="107"/>
      <c r="AB132" s="107"/>
      <c r="AC132" s="107"/>
    </row>
    <row r="133">
      <c r="A133" s="107"/>
      <c r="B133" s="107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  <c r="AA133" s="107"/>
      <c r="AB133" s="107"/>
      <c r="AC133" s="107"/>
    </row>
    <row r="134">
      <c r="A134" s="107"/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  <c r="AA134" s="107"/>
      <c r="AB134" s="107"/>
      <c r="AC134" s="107"/>
    </row>
    <row r="135">
      <c r="A135" s="107"/>
      <c r="B135" s="107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  <c r="AA135" s="107"/>
      <c r="AB135" s="107"/>
      <c r="AC135" s="107"/>
    </row>
    <row r="136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  <c r="AA136" s="107"/>
      <c r="AB136" s="107"/>
      <c r="AC136" s="107"/>
    </row>
    <row r="137">
      <c r="A137" s="107"/>
      <c r="B137" s="107"/>
      <c r="C137" s="107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  <c r="AA137" s="107"/>
      <c r="AB137" s="107"/>
      <c r="AC137" s="107"/>
    </row>
    <row r="138">
      <c r="A138" s="107"/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</row>
    <row r="139">
      <c r="A139" s="107"/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  <c r="AA139" s="107"/>
      <c r="AB139" s="107"/>
      <c r="AC139" s="107"/>
    </row>
    <row r="140">
      <c r="A140" s="107"/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  <c r="AA140" s="107"/>
      <c r="AB140" s="107"/>
      <c r="AC140" s="107"/>
    </row>
    <row r="141">
      <c r="A141" s="107"/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  <c r="AA141" s="107"/>
      <c r="AB141" s="107"/>
      <c r="AC141" s="107"/>
    </row>
    <row r="142">
      <c r="A142" s="107"/>
      <c r="B142" s="107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  <c r="AA142" s="107"/>
      <c r="AB142" s="107"/>
      <c r="AC142" s="107"/>
    </row>
    <row r="143">
      <c r="A143" s="107"/>
      <c r="B143" s="107"/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  <c r="AA143" s="107"/>
      <c r="AB143" s="107"/>
      <c r="AC143" s="107"/>
    </row>
    <row r="144">
      <c r="A144" s="107"/>
      <c r="B144" s="107"/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  <c r="AA144" s="107"/>
      <c r="AB144" s="107"/>
      <c r="AC144" s="107"/>
    </row>
    <row r="145">
      <c r="A145" s="107"/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  <c r="AA145" s="107"/>
      <c r="AB145" s="107"/>
      <c r="AC145" s="107"/>
    </row>
    <row r="146">
      <c r="A146" s="107"/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  <c r="AC146" s="107"/>
    </row>
    <row r="147">
      <c r="A147" s="107"/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  <c r="AA147" s="107"/>
      <c r="AB147" s="107"/>
      <c r="AC147" s="107"/>
    </row>
    <row r="148">
      <c r="A148" s="107"/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  <c r="AA148" s="107"/>
      <c r="AB148" s="107"/>
      <c r="AC148" s="107"/>
    </row>
    <row r="149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  <c r="AA149" s="107"/>
      <c r="AB149" s="107"/>
      <c r="AC149" s="107"/>
    </row>
    <row r="150">
      <c r="A150" s="107"/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  <c r="AA150" s="107"/>
      <c r="AB150" s="107"/>
      <c r="AC150" s="107"/>
    </row>
    <row r="151">
      <c r="A151" s="107"/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  <c r="AA151" s="107"/>
      <c r="AB151" s="107"/>
      <c r="AC151" s="107"/>
    </row>
    <row r="152">
      <c r="A152" s="107"/>
      <c r="B152" s="107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  <c r="AA152" s="107"/>
      <c r="AB152" s="107"/>
      <c r="AC152" s="107"/>
    </row>
    <row r="153">
      <c r="A153" s="107"/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  <c r="AA153" s="107"/>
      <c r="AB153" s="107"/>
      <c r="AC153" s="107"/>
    </row>
    <row r="154">
      <c r="A154" s="107"/>
      <c r="B154" s="107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  <c r="AA154" s="107"/>
      <c r="AB154" s="107"/>
      <c r="AC154" s="107"/>
    </row>
    <row r="155">
      <c r="A155" s="107"/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  <c r="AA155" s="107"/>
      <c r="AB155" s="107"/>
      <c r="AC155" s="107"/>
    </row>
    <row r="156">
      <c r="A156" s="107"/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  <c r="AA156" s="107"/>
      <c r="AB156" s="107"/>
      <c r="AC156" s="107"/>
    </row>
    <row r="157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  <c r="AA157" s="107"/>
      <c r="AB157" s="107"/>
      <c r="AC157" s="107"/>
    </row>
    <row r="158">
      <c r="A158" s="107"/>
      <c r="B158" s="107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</row>
    <row r="159">
      <c r="A159" s="107"/>
      <c r="B159" s="107"/>
      <c r="C159" s="107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  <c r="AA159" s="107"/>
      <c r="AB159" s="107"/>
      <c r="AC159" s="107"/>
    </row>
    <row r="160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/>
      <c r="AC160" s="107"/>
    </row>
    <row r="161">
      <c r="A161" s="107"/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  <c r="AA161" s="107"/>
      <c r="AB161" s="107"/>
      <c r="AC161" s="107"/>
    </row>
    <row r="162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  <c r="AA162" s="107"/>
      <c r="AB162" s="107"/>
      <c r="AC162" s="107"/>
    </row>
    <row r="163">
      <c r="A163" s="107"/>
      <c r="B163" s="107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  <c r="AA163" s="107"/>
      <c r="AB163" s="107"/>
      <c r="AC163" s="107"/>
    </row>
    <row r="164">
      <c r="A164" s="107"/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  <c r="AA164" s="107"/>
      <c r="AB164" s="107"/>
      <c r="AC164" s="107"/>
    </row>
    <row r="165">
      <c r="A165" s="107"/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  <c r="AA165" s="107"/>
      <c r="AB165" s="107"/>
      <c r="AC165" s="107"/>
    </row>
    <row r="166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  <c r="AA166" s="107"/>
      <c r="AB166" s="107"/>
      <c r="AC166" s="107"/>
    </row>
    <row r="167">
      <c r="A167" s="107"/>
      <c r="B167" s="107"/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  <c r="AA167" s="107"/>
      <c r="AB167" s="107"/>
      <c r="AC167" s="107"/>
    </row>
    <row r="168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  <c r="AA168" s="107"/>
      <c r="AB168" s="107"/>
      <c r="AC168" s="107"/>
    </row>
    <row r="169">
      <c r="A169" s="107"/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  <c r="AA169" s="107"/>
      <c r="AB169" s="107"/>
      <c r="AC169" s="107"/>
    </row>
    <row r="170">
      <c r="A170" s="107"/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  <c r="AA170" s="107"/>
      <c r="AB170" s="107"/>
      <c r="AC170" s="107"/>
    </row>
    <row r="171">
      <c r="A171" s="107"/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  <c r="AA171" s="107"/>
      <c r="AB171" s="107"/>
      <c r="AC171" s="107"/>
    </row>
    <row r="172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  <c r="AA172" s="107"/>
      <c r="AB172" s="107"/>
      <c r="AC172" s="107"/>
    </row>
    <row r="173">
      <c r="A173" s="107"/>
      <c r="B173" s="107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  <c r="AA173" s="107"/>
      <c r="AB173" s="107"/>
      <c r="AC173" s="107"/>
    </row>
    <row r="174">
      <c r="A174" s="107"/>
      <c r="B174" s="107"/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  <c r="AA174" s="107"/>
      <c r="AB174" s="107"/>
      <c r="AC174" s="107"/>
    </row>
    <row r="175">
      <c r="A175" s="107"/>
      <c r="B175" s="107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  <c r="AA175" s="107"/>
      <c r="AB175" s="107"/>
      <c r="AC175" s="107"/>
    </row>
    <row r="176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  <c r="AA176" s="107"/>
      <c r="AB176" s="107"/>
      <c r="AC176" s="107"/>
    </row>
    <row r="177">
      <c r="A177" s="107"/>
      <c r="B177" s="107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  <c r="AA177" s="107"/>
      <c r="AB177" s="107"/>
      <c r="AC177" s="107"/>
    </row>
    <row r="178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  <c r="AA178" s="107"/>
      <c r="AB178" s="107"/>
      <c r="AC178" s="107"/>
    </row>
    <row r="179">
      <c r="A179" s="107"/>
      <c r="B179" s="107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  <c r="AA179" s="107"/>
      <c r="AB179" s="107"/>
      <c r="AC179" s="107"/>
    </row>
    <row r="180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  <c r="AA180" s="107"/>
      <c r="AB180" s="107"/>
      <c r="AC180" s="107"/>
    </row>
    <row r="181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  <c r="AA181" s="107"/>
      <c r="AB181" s="107"/>
      <c r="AC181" s="107"/>
    </row>
    <row r="182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  <c r="AA182" s="107"/>
      <c r="AB182" s="107"/>
      <c r="AC182" s="107"/>
    </row>
    <row r="183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  <c r="AA183" s="107"/>
      <c r="AB183" s="107"/>
      <c r="AC183" s="107"/>
    </row>
    <row r="184">
      <c r="A184" s="107"/>
      <c r="B184" s="107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  <c r="AA184" s="107"/>
      <c r="AB184" s="107"/>
      <c r="AC184" s="107"/>
    </row>
    <row r="185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  <c r="AA185" s="107"/>
      <c r="AB185" s="107"/>
      <c r="AC185" s="107"/>
    </row>
    <row r="186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  <c r="AA186" s="107"/>
      <c r="AB186" s="107"/>
      <c r="AC186" s="107"/>
    </row>
    <row r="187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  <c r="AA187" s="107"/>
      <c r="AB187" s="107"/>
      <c r="AC187" s="107"/>
    </row>
    <row r="188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  <c r="AA188" s="107"/>
      <c r="AB188" s="107"/>
      <c r="AC188" s="107"/>
    </row>
    <row r="189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  <c r="AA189" s="107"/>
      <c r="AB189" s="107"/>
      <c r="AC189" s="107"/>
    </row>
    <row r="190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  <c r="AA190" s="107"/>
      <c r="AB190" s="107"/>
      <c r="AC190" s="107"/>
    </row>
    <row r="191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  <c r="AA191" s="107"/>
      <c r="AB191" s="107"/>
      <c r="AC191" s="107"/>
    </row>
    <row r="192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  <c r="AA192" s="107"/>
      <c r="AB192" s="107"/>
      <c r="AC192" s="107"/>
    </row>
    <row r="193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  <c r="AA193" s="107"/>
      <c r="AB193" s="107"/>
      <c r="AC193" s="107"/>
    </row>
    <row r="194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  <c r="AA194" s="107"/>
      <c r="AB194" s="107"/>
      <c r="AC194" s="107"/>
    </row>
    <row r="195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  <c r="AA195" s="107"/>
      <c r="AB195" s="107"/>
      <c r="AC195" s="107"/>
    </row>
    <row r="196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  <c r="AA196" s="107"/>
      <c r="AB196" s="107"/>
      <c r="AC196" s="107"/>
    </row>
    <row r="197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  <c r="AA197" s="107"/>
      <c r="AB197" s="107"/>
      <c r="AC197" s="107"/>
    </row>
    <row r="198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  <c r="AA198" s="107"/>
      <c r="AB198" s="107"/>
      <c r="AC198" s="107"/>
    </row>
    <row r="199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  <c r="AA199" s="107"/>
      <c r="AB199" s="107"/>
      <c r="AC199" s="107"/>
    </row>
    <row r="200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  <c r="AA200" s="107"/>
      <c r="AB200" s="107"/>
      <c r="AC200" s="107"/>
    </row>
    <row r="201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  <c r="AA201" s="107"/>
      <c r="AB201" s="107"/>
      <c r="AC201" s="107"/>
    </row>
    <row r="202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  <c r="AA202" s="107"/>
      <c r="AB202" s="107"/>
      <c r="AC202" s="107"/>
    </row>
    <row r="203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  <c r="AA203" s="107"/>
      <c r="AB203" s="107"/>
      <c r="AC203" s="107"/>
    </row>
    <row r="204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  <c r="AA204" s="107"/>
      <c r="AB204" s="107"/>
      <c r="AC204" s="107"/>
    </row>
    <row r="20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  <c r="AA205" s="107"/>
      <c r="AB205" s="107"/>
      <c r="AC205" s="107"/>
    </row>
    <row r="206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</row>
    <row r="207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  <c r="AA207" s="107"/>
      <c r="AB207" s="107"/>
      <c r="AC207" s="107"/>
    </row>
    <row r="208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  <c r="AA208" s="107"/>
      <c r="AB208" s="107"/>
      <c r="AC208" s="107"/>
    </row>
    <row r="209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  <c r="AA209" s="107"/>
      <c r="AB209" s="107"/>
      <c r="AC209" s="107"/>
    </row>
    <row r="210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  <c r="AA210" s="107"/>
      <c r="AB210" s="107"/>
      <c r="AC210" s="107"/>
    </row>
    <row r="211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  <c r="AA211" s="107"/>
      <c r="AB211" s="107"/>
      <c r="AC211" s="107"/>
    </row>
    <row r="212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  <c r="AA212" s="107"/>
      <c r="AB212" s="107"/>
      <c r="AC212" s="107"/>
    </row>
    <row r="213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  <c r="AA213" s="107"/>
      <c r="AB213" s="107"/>
      <c r="AC213" s="107"/>
    </row>
    <row r="214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  <c r="AA214" s="107"/>
      <c r="AB214" s="107"/>
      <c r="AC214" s="107"/>
    </row>
    <row r="21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  <c r="AA215" s="107"/>
      <c r="AB215" s="107"/>
      <c r="AC215" s="107"/>
    </row>
    <row r="216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  <c r="AA216" s="107"/>
      <c r="AB216" s="107"/>
      <c r="AC216" s="107"/>
    </row>
    <row r="217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  <c r="AA217" s="107"/>
      <c r="AB217" s="107"/>
      <c r="AC217" s="107"/>
    </row>
    <row r="218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  <c r="AA218" s="107"/>
      <c r="AB218" s="107"/>
      <c r="AC218" s="107"/>
    </row>
    <row r="219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  <c r="AA219" s="107"/>
      <c r="AB219" s="107"/>
      <c r="AC219" s="107"/>
    </row>
    <row r="220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  <c r="AA220" s="107"/>
      <c r="AB220" s="107"/>
      <c r="AC220" s="107"/>
    </row>
    <row r="221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  <c r="AA221" s="107"/>
      <c r="AB221" s="107"/>
      <c r="AC221" s="107"/>
    </row>
    <row r="222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  <c r="AA222" s="107"/>
      <c r="AB222" s="107"/>
      <c r="AC222" s="107"/>
    </row>
    <row r="223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  <c r="AA223" s="107"/>
      <c r="AB223" s="107"/>
      <c r="AC223" s="107"/>
    </row>
    <row r="224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  <c r="AA224" s="107"/>
      <c r="AB224" s="107"/>
      <c r="AC224" s="107"/>
    </row>
    <row r="2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  <c r="AA225" s="107"/>
      <c r="AB225" s="107"/>
      <c r="AC225" s="107"/>
    </row>
    <row r="226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  <c r="AA226" s="107"/>
      <c r="AB226" s="107"/>
      <c r="AC226" s="107"/>
    </row>
    <row r="227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  <c r="AA227" s="107"/>
      <c r="AB227" s="107"/>
      <c r="AC227" s="107"/>
    </row>
    <row r="228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  <c r="AA228" s="107"/>
      <c r="AB228" s="107"/>
      <c r="AC228" s="107"/>
    </row>
    <row r="229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  <c r="AA229" s="107"/>
      <c r="AB229" s="107"/>
      <c r="AC229" s="107"/>
    </row>
    <row r="230">
      <c r="A230" s="107"/>
      <c r="B230" s="107"/>
      <c r="C230" s="107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  <c r="AA230" s="107"/>
      <c r="AB230" s="107"/>
      <c r="AC230" s="107"/>
    </row>
    <row r="231">
      <c r="A231" s="107"/>
      <c r="B231" s="107"/>
      <c r="C231" s="107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  <c r="AA231" s="107"/>
      <c r="AB231" s="107"/>
      <c r="AC231" s="107"/>
    </row>
    <row r="232">
      <c r="A232" s="107"/>
      <c r="B232" s="107"/>
      <c r="C232" s="107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  <c r="AA232" s="107"/>
      <c r="AB232" s="107"/>
      <c r="AC232" s="107"/>
    </row>
    <row r="233">
      <c r="A233" s="107"/>
      <c r="B233" s="107"/>
      <c r="C233" s="107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  <c r="AA233" s="107"/>
      <c r="AB233" s="107"/>
      <c r="AC233" s="107"/>
    </row>
    <row r="234">
      <c r="A234" s="107"/>
      <c r="B234" s="107"/>
      <c r="C234" s="107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  <c r="AA234" s="107"/>
      <c r="AB234" s="107"/>
      <c r="AC234" s="107"/>
    </row>
    <row r="235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  <c r="AA235" s="107"/>
      <c r="AB235" s="107"/>
      <c r="AC235" s="107"/>
    </row>
    <row r="236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  <c r="AA236" s="107"/>
      <c r="AB236" s="107"/>
      <c r="AC236" s="107"/>
    </row>
    <row r="237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  <c r="AA237" s="107"/>
      <c r="AB237" s="107"/>
      <c r="AC237" s="107"/>
    </row>
    <row r="238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  <c r="AA238" s="107"/>
      <c r="AB238" s="107"/>
      <c r="AC238" s="107"/>
    </row>
    <row r="239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  <c r="AA239" s="107"/>
      <c r="AB239" s="107"/>
      <c r="AC239" s="107"/>
    </row>
    <row r="240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  <c r="AA240" s="107"/>
      <c r="AB240" s="107"/>
      <c r="AC240" s="107"/>
    </row>
    <row r="241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  <c r="AA241" s="107"/>
      <c r="AB241" s="107"/>
      <c r="AC241" s="107"/>
    </row>
    <row r="242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  <c r="AA242" s="107"/>
      <c r="AB242" s="107"/>
      <c r="AC242" s="107"/>
    </row>
    <row r="243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  <c r="AA243" s="107"/>
      <c r="AB243" s="107"/>
      <c r="AC243" s="107"/>
    </row>
    <row r="244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  <c r="AA244" s="107"/>
      <c r="AB244" s="107"/>
      <c r="AC244" s="107"/>
    </row>
    <row r="245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  <c r="AA245" s="107"/>
      <c r="AB245" s="107"/>
      <c r="AC245" s="107"/>
    </row>
    <row r="246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  <c r="AA246" s="107"/>
      <c r="AB246" s="107"/>
      <c r="AC246" s="107"/>
    </row>
    <row r="247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  <c r="AA247" s="107"/>
      <c r="AB247" s="107"/>
      <c r="AC247" s="107"/>
    </row>
    <row r="248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  <c r="AA248" s="107"/>
      <c r="AB248" s="107"/>
      <c r="AC248" s="107"/>
    </row>
    <row r="249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  <c r="AA249" s="107"/>
      <c r="AB249" s="107"/>
      <c r="AC249" s="107"/>
    </row>
    <row r="250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  <c r="AA250" s="107"/>
      <c r="AB250" s="107"/>
      <c r="AC250" s="107"/>
    </row>
    <row r="251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  <c r="AA251" s="107"/>
      <c r="AB251" s="107"/>
      <c r="AC251" s="107"/>
    </row>
    <row r="252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  <c r="AA252" s="107"/>
      <c r="AB252" s="107"/>
      <c r="AC252" s="107"/>
    </row>
    <row r="253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  <c r="AA253" s="107"/>
      <c r="AB253" s="107"/>
      <c r="AC253" s="107"/>
    </row>
    <row r="254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  <c r="AA254" s="107"/>
      <c r="AB254" s="107"/>
      <c r="AC254" s="107"/>
    </row>
    <row r="255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  <c r="AA255" s="107"/>
      <c r="AB255" s="107"/>
      <c r="AC255" s="107"/>
    </row>
    <row r="256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  <c r="AA256" s="107"/>
      <c r="AB256" s="107"/>
      <c r="AC256" s="107"/>
    </row>
    <row r="257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  <c r="AA257" s="107"/>
      <c r="AB257" s="107"/>
      <c r="AC257" s="107"/>
    </row>
    <row r="258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  <c r="AA258" s="107"/>
      <c r="AB258" s="107"/>
      <c r="AC258" s="107"/>
    </row>
    <row r="259">
      <c r="A259" s="107"/>
      <c r="B259" s="107"/>
      <c r="C259" s="107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  <c r="AA259" s="107"/>
      <c r="AB259" s="107"/>
      <c r="AC259" s="107"/>
    </row>
    <row r="260">
      <c r="A260" s="107"/>
      <c r="B260" s="107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  <c r="AA260" s="107"/>
      <c r="AB260" s="107"/>
      <c r="AC260" s="107"/>
    </row>
    <row r="261">
      <c r="A261" s="107"/>
      <c r="B261" s="107"/>
      <c r="C261" s="107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  <c r="AA261" s="107"/>
      <c r="AB261" s="107"/>
      <c r="AC261" s="107"/>
    </row>
    <row r="262">
      <c r="A262" s="107"/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  <c r="AA262" s="107"/>
      <c r="AB262" s="107"/>
      <c r="AC262" s="107"/>
    </row>
    <row r="263">
      <c r="A263" s="107"/>
      <c r="B263" s="107"/>
      <c r="C263" s="107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  <c r="AA263" s="107"/>
      <c r="AB263" s="107"/>
      <c r="AC263" s="107"/>
    </row>
    <row r="264">
      <c r="A264" s="107"/>
      <c r="B264" s="107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  <c r="AA264" s="107"/>
      <c r="AB264" s="107"/>
      <c r="AC264" s="107"/>
    </row>
    <row r="265">
      <c r="A265" s="107"/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  <c r="AA265" s="107"/>
      <c r="AB265" s="107"/>
      <c r="AC265" s="107"/>
    </row>
    <row r="266">
      <c r="A266" s="107"/>
      <c r="B266" s="107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  <c r="AA266" s="107"/>
      <c r="AB266" s="107"/>
      <c r="AC266" s="107"/>
    </row>
    <row r="267">
      <c r="A267" s="107"/>
      <c r="B267" s="107"/>
      <c r="C267" s="10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  <c r="AA267" s="107"/>
      <c r="AB267" s="107"/>
      <c r="AC267" s="107"/>
    </row>
    <row r="268">
      <c r="A268" s="107"/>
      <c r="B268" s="107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  <c r="AA268" s="107"/>
      <c r="AB268" s="107"/>
      <c r="AC268" s="107"/>
    </row>
    <row r="269">
      <c r="A269" s="107"/>
      <c r="B269" s="107"/>
      <c r="C269" s="107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  <c r="AA269" s="107"/>
      <c r="AB269" s="107"/>
      <c r="AC269" s="107"/>
    </row>
    <row r="270">
      <c r="A270" s="107"/>
      <c r="B270" s="107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  <c r="AA270" s="107"/>
      <c r="AB270" s="107"/>
      <c r="AC270" s="107"/>
    </row>
    <row r="271">
      <c r="A271" s="107"/>
      <c r="B271" s="107"/>
      <c r="C271" s="107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  <c r="AA271" s="107"/>
      <c r="AB271" s="107"/>
      <c r="AC271" s="107"/>
    </row>
    <row r="272">
      <c r="A272" s="107"/>
      <c r="B272" s="107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  <c r="AA272" s="107"/>
      <c r="AB272" s="107"/>
      <c r="AC272" s="107"/>
    </row>
    <row r="273">
      <c r="A273" s="107"/>
      <c r="B273" s="107"/>
      <c r="C273" s="107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  <c r="AA273" s="107"/>
      <c r="AB273" s="107"/>
      <c r="AC273" s="107"/>
    </row>
    <row r="274">
      <c r="A274" s="107"/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</row>
    <row r="275">
      <c r="A275" s="107"/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  <c r="AA275" s="107"/>
      <c r="AB275" s="107"/>
      <c r="AC275" s="107"/>
    </row>
    <row r="276">
      <c r="A276" s="107"/>
      <c r="B276" s="107"/>
      <c r="C276" s="107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  <c r="AA276" s="107"/>
      <c r="AB276" s="107"/>
      <c r="AC276" s="107"/>
    </row>
    <row r="277">
      <c r="A277" s="107"/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  <c r="AA277" s="107"/>
      <c r="AB277" s="107"/>
      <c r="AC277" s="107"/>
    </row>
    <row r="278">
      <c r="A278" s="107"/>
      <c r="B278" s="107"/>
      <c r="C278" s="107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  <c r="AA278" s="107"/>
      <c r="AB278" s="107"/>
      <c r="AC278" s="107"/>
    </row>
    <row r="279">
      <c r="A279" s="107"/>
      <c r="B279" s="107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  <c r="AA279" s="107"/>
      <c r="AB279" s="107"/>
      <c r="AC279" s="107"/>
    </row>
    <row r="280">
      <c r="A280" s="107"/>
      <c r="B280" s="107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  <c r="AA280" s="107"/>
      <c r="AB280" s="107"/>
      <c r="AC280" s="107"/>
    </row>
    <row r="281">
      <c r="A281" s="107"/>
      <c r="B281" s="107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  <c r="AA281" s="107"/>
      <c r="AB281" s="107"/>
      <c r="AC281" s="107"/>
    </row>
    <row r="282">
      <c r="A282" s="107"/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  <c r="AA282" s="107"/>
      <c r="AB282" s="107"/>
      <c r="AC282" s="107"/>
    </row>
    <row r="283">
      <c r="A283" s="107"/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  <c r="AA283" s="107"/>
      <c r="AB283" s="107"/>
      <c r="AC283" s="107"/>
    </row>
    <row r="284">
      <c r="A284" s="107"/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  <c r="AA284" s="107"/>
      <c r="AB284" s="107"/>
      <c r="AC284" s="107"/>
    </row>
    <row r="285">
      <c r="A285" s="107"/>
      <c r="B285" s="107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  <c r="AA285" s="107"/>
      <c r="AB285" s="107"/>
      <c r="AC285" s="107"/>
    </row>
    <row r="286">
      <c r="A286" s="107"/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  <c r="AA286" s="107"/>
      <c r="AB286" s="107"/>
      <c r="AC286" s="107"/>
    </row>
    <row r="287">
      <c r="A287" s="107"/>
      <c r="B287" s="107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  <c r="AA287" s="107"/>
      <c r="AB287" s="107"/>
      <c r="AC287" s="107"/>
    </row>
    <row r="288">
      <c r="A288" s="107"/>
      <c r="B288" s="107"/>
      <c r="C288" s="107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  <c r="AA288" s="107"/>
      <c r="AB288" s="107"/>
      <c r="AC288" s="107"/>
    </row>
    <row r="289">
      <c r="A289" s="107"/>
      <c r="B289" s="107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  <c r="AA289" s="107"/>
      <c r="AB289" s="107"/>
      <c r="AC289" s="107"/>
    </row>
    <row r="290">
      <c r="A290" s="107"/>
      <c r="B290" s="107"/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  <c r="AA290" s="107"/>
      <c r="AB290" s="107"/>
      <c r="AC290" s="107"/>
    </row>
    <row r="291">
      <c r="A291" s="107"/>
      <c r="B291" s="107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  <c r="AA291" s="107"/>
      <c r="AB291" s="107"/>
      <c r="AC291" s="107"/>
    </row>
    <row r="292">
      <c r="A292" s="107"/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  <c r="AA292" s="107"/>
      <c r="AB292" s="107"/>
      <c r="AC292" s="107"/>
    </row>
    <row r="293">
      <c r="A293" s="107"/>
      <c r="B293" s="107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  <c r="AA293" s="107"/>
      <c r="AB293" s="107"/>
      <c r="AC293" s="107"/>
    </row>
    <row r="294">
      <c r="A294" s="107"/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  <c r="AA294" s="107"/>
      <c r="AB294" s="107"/>
      <c r="AC294" s="107"/>
    </row>
    <row r="295">
      <c r="A295" s="107"/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  <c r="AA295" s="107"/>
      <c r="AB295" s="107"/>
      <c r="AC295" s="107"/>
    </row>
    <row r="296">
      <c r="A296" s="107"/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  <c r="AA296" s="107"/>
      <c r="AB296" s="107"/>
      <c r="AC296" s="107"/>
    </row>
    <row r="297">
      <c r="A297" s="107"/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  <c r="AA297" s="107"/>
      <c r="AB297" s="107"/>
      <c r="AC297" s="107"/>
    </row>
    <row r="298">
      <c r="A298" s="107"/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  <c r="AA298" s="107"/>
      <c r="AB298" s="107"/>
      <c r="AC298" s="107"/>
    </row>
    <row r="299">
      <c r="A299" s="107"/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  <c r="AA299" s="107"/>
      <c r="AB299" s="107"/>
      <c r="AC299" s="107"/>
    </row>
    <row r="300">
      <c r="A300" s="107"/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  <c r="AA300" s="107"/>
      <c r="AB300" s="107"/>
      <c r="AC300" s="107"/>
    </row>
    <row r="301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  <c r="AA301" s="107"/>
      <c r="AB301" s="107"/>
      <c r="AC301" s="107"/>
    </row>
    <row r="302">
      <c r="A302" s="107"/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  <c r="AA302" s="107"/>
      <c r="AB302" s="107"/>
      <c r="AC302" s="107"/>
    </row>
    <row r="303">
      <c r="A303" s="107"/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  <c r="AA303" s="107"/>
      <c r="AB303" s="107"/>
      <c r="AC303" s="107"/>
    </row>
    <row r="304">
      <c r="A304" s="107"/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  <c r="AA304" s="107"/>
      <c r="AB304" s="107"/>
      <c r="AC304" s="107"/>
    </row>
    <row r="305">
      <c r="A305" s="107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  <c r="AA305" s="107"/>
      <c r="AB305" s="107"/>
      <c r="AC305" s="107"/>
    </row>
    <row r="306">
      <c r="A306" s="107"/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  <c r="AA306" s="107"/>
      <c r="AB306" s="107"/>
      <c r="AC306" s="107"/>
    </row>
    <row r="307">
      <c r="A307" s="107"/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  <c r="AA307" s="107"/>
      <c r="AB307" s="107"/>
      <c r="AC307" s="107"/>
    </row>
    <row r="308">
      <c r="A308" s="107"/>
      <c r="B308" s="107"/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  <c r="AA308" s="107"/>
      <c r="AB308" s="107"/>
      <c r="AC308" s="107"/>
    </row>
    <row r="309">
      <c r="A309" s="107"/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  <c r="AA309" s="107"/>
      <c r="AB309" s="107"/>
      <c r="AC309" s="107"/>
    </row>
    <row r="310">
      <c r="A310" s="107"/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  <c r="AA310" s="107"/>
      <c r="AB310" s="107"/>
      <c r="AC310" s="107"/>
    </row>
    <row r="311">
      <c r="A311" s="107"/>
      <c r="B311" s="107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  <c r="AA311" s="107"/>
      <c r="AB311" s="107"/>
      <c r="AC311" s="107"/>
    </row>
    <row r="312">
      <c r="A312" s="107"/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  <c r="AA312" s="107"/>
      <c r="AB312" s="107"/>
      <c r="AC312" s="107"/>
    </row>
    <row r="313">
      <c r="A313" s="107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  <c r="AA313" s="107"/>
      <c r="AB313" s="107"/>
      <c r="AC313" s="107"/>
    </row>
    <row r="314">
      <c r="A314" s="107"/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  <c r="AA314" s="107"/>
      <c r="AB314" s="107"/>
      <c r="AC314" s="107"/>
    </row>
    <row r="315">
      <c r="A315" s="107"/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  <c r="AA315" s="107"/>
      <c r="AB315" s="107"/>
      <c r="AC315" s="107"/>
    </row>
    <row r="316">
      <c r="A316" s="107"/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  <c r="AA316" s="107"/>
      <c r="AB316" s="107"/>
      <c r="AC316" s="107"/>
    </row>
    <row r="317">
      <c r="A317" s="107"/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  <c r="AA317" s="107"/>
      <c r="AB317" s="107"/>
      <c r="AC317" s="107"/>
    </row>
    <row r="318">
      <c r="A318" s="107"/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  <c r="AA318" s="107"/>
      <c r="AB318" s="107"/>
      <c r="AC318" s="107"/>
    </row>
    <row r="319">
      <c r="A319" s="107"/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  <c r="AA319" s="107"/>
      <c r="AB319" s="107"/>
      <c r="AC319" s="107"/>
    </row>
    <row r="320">
      <c r="A320" s="107"/>
      <c r="B320" s="107"/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  <c r="AA320" s="107"/>
      <c r="AB320" s="107"/>
      <c r="AC320" s="107"/>
    </row>
    <row r="321">
      <c r="A321" s="107"/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  <c r="AA321" s="107"/>
      <c r="AB321" s="107"/>
      <c r="AC321" s="107"/>
    </row>
    <row r="322">
      <c r="A322" s="107"/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  <c r="AA322" s="107"/>
      <c r="AB322" s="107"/>
      <c r="AC322" s="107"/>
    </row>
    <row r="323">
      <c r="A323" s="107"/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  <c r="AA323" s="107"/>
      <c r="AB323" s="107"/>
      <c r="AC323" s="107"/>
    </row>
    <row r="324">
      <c r="A324" s="107"/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  <c r="AA324" s="107"/>
      <c r="AB324" s="107"/>
      <c r="AC324" s="107"/>
    </row>
    <row r="325">
      <c r="A325" s="107"/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  <c r="AA325" s="107"/>
      <c r="AB325" s="107"/>
      <c r="AC325" s="107"/>
    </row>
    <row r="326">
      <c r="A326" s="107"/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  <c r="AA326" s="107"/>
      <c r="AB326" s="107"/>
      <c r="AC326" s="107"/>
    </row>
    <row r="327">
      <c r="A327" s="107"/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  <c r="AA327" s="107"/>
      <c r="AB327" s="107"/>
      <c r="AC327" s="107"/>
    </row>
    <row r="328">
      <c r="A328" s="107"/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  <c r="AA328" s="107"/>
      <c r="AB328" s="107"/>
      <c r="AC328" s="107"/>
    </row>
    <row r="329">
      <c r="A329" s="107"/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  <c r="AA329" s="107"/>
      <c r="AB329" s="107"/>
      <c r="AC329" s="107"/>
    </row>
    <row r="330">
      <c r="A330" s="107"/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  <c r="AA330" s="107"/>
      <c r="AB330" s="107"/>
      <c r="AC330" s="107"/>
    </row>
    <row r="331">
      <c r="A331" s="107"/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  <c r="AA331" s="107"/>
      <c r="AB331" s="107"/>
      <c r="AC331" s="107"/>
    </row>
    <row r="332">
      <c r="A332" s="107"/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  <c r="AA332" s="107"/>
      <c r="AB332" s="107"/>
      <c r="AC332" s="107"/>
    </row>
    <row r="333">
      <c r="A333" s="107"/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  <c r="AA333" s="107"/>
      <c r="AB333" s="107"/>
      <c r="AC333" s="107"/>
    </row>
    <row r="334">
      <c r="A334" s="107"/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  <c r="AA334" s="107"/>
      <c r="AB334" s="107"/>
      <c r="AC334" s="107"/>
    </row>
    <row r="335">
      <c r="A335" s="107"/>
      <c r="B335" s="107"/>
      <c r="C335" s="107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  <c r="AA335" s="107"/>
      <c r="AB335" s="107"/>
      <c r="AC335" s="107"/>
    </row>
    <row r="336">
      <c r="A336" s="107"/>
      <c r="B336" s="107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  <c r="AA336" s="107"/>
      <c r="AB336" s="107"/>
      <c r="AC336" s="107"/>
    </row>
    <row r="337">
      <c r="A337" s="107"/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  <c r="AA337" s="107"/>
      <c r="AB337" s="107"/>
      <c r="AC337" s="107"/>
    </row>
    <row r="338">
      <c r="A338" s="107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  <c r="AA338" s="107"/>
      <c r="AB338" s="107"/>
      <c r="AC338" s="107"/>
    </row>
    <row r="339">
      <c r="A339" s="107"/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  <c r="AA339" s="107"/>
      <c r="AB339" s="107"/>
      <c r="AC339" s="107"/>
    </row>
    <row r="340">
      <c r="A340" s="107"/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  <c r="AA340" s="107"/>
      <c r="AB340" s="107"/>
      <c r="AC340" s="107"/>
    </row>
    <row r="341">
      <c r="A341" s="107"/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  <c r="AA341" s="107"/>
      <c r="AB341" s="107"/>
      <c r="AC341" s="107"/>
    </row>
    <row r="342">
      <c r="A342" s="107"/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</row>
    <row r="343">
      <c r="A343" s="107"/>
      <c r="B343" s="107"/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  <c r="AA343" s="107"/>
      <c r="AB343" s="107"/>
      <c r="AC343" s="107"/>
    </row>
    <row r="344">
      <c r="A344" s="107"/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  <c r="AA344" s="107"/>
      <c r="AB344" s="107"/>
      <c r="AC344" s="107"/>
    </row>
    <row r="345">
      <c r="A345" s="107"/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  <c r="AA345" s="107"/>
      <c r="AB345" s="107"/>
      <c r="AC345" s="107"/>
    </row>
    <row r="346">
      <c r="A346" s="107"/>
      <c r="B346" s="107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  <c r="AA346" s="107"/>
      <c r="AB346" s="107"/>
      <c r="AC346" s="107"/>
    </row>
    <row r="347">
      <c r="A347" s="107"/>
      <c r="B347" s="107"/>
      <c r="C347" s="107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  <c r="AA347" s="107"/>
      <c r="AB347" s="107"/>
      <c r="AC347" s="107"/>
    </row>
    <row r="348">
      <c r="A348" s="107"/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  <c r="AA348" s="107"/>
      <c r="AB348" s="107"/>
      <c r="AC348" s="107"/>
    </row>
    <row r="349">
      <c r="A349" s="107"/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  <c r="AA349" s="107"/>
      <c r="AB349" s="107"/>
      <c r="AC349" s="107"/>
    </row>
    <row r="350">
      <c r="A350" s="107"/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  <c r="AA350" s="107"/>
      <c r="AB350" s="107"/>
      <c r="AC350" s="107"/>
    </row>
    <row r="351">
      <c r="A351" s="107"/>
      <c r="B351" s="107"/>
      <c r="C351" s="107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  <c r="AA351" s="107"/>
      <c r="AB351" s="107"/>
      <c r="AC351" s="107"/>
    </row>
    <row r="352">
      <c r="A352" s="107"/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  <c r="AA352" s="107"/>
      <c r="AB352" s="107"/>
      <c r="AC352" s="107"/>
    </row>
    <row r="353">
      <c r="A353" s="107"/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  <c r="AA353" s="107"/>
      <c r="AB353" s="107"/>
      <c r="AC353" s="107"/>
    </row>
    <row r="354">
      <c r="A354" s="107"/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  <c r="AA354" s="107"/>
      <c r="AB354" s="107"/>
      <c r="AC354" s="107"/>
    </row>
    <row r="355">
      <c r="A355" s="107"/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  <c r="AA355" s="107"/>
      <c r="AB355" s="107"/>
      <c r="AC355" s="107"/>
    </row>
    <row r="356">
      <c r="A356" s="107"/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  <c r="AA356" s="107"/>
      <c r="AB356" s="107"/>
      <c r="AC356" s="107"/>
    </row>
    <row r="357">
      <c r="A357" s="107"/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  <c r="AA357" s="107"/>
      <c r="AB357" s="107"/>
      <c r="AC357" s="107"/>
    </row>
    <row r="358">
      <c r="A358" s="107"/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  <c r="AA358" s="107"/>
      <c r="AB358" s="107"/>
      <c r="AC358" s="107"/>
    </row>
    <row r="359">
      <c r="A359" s="107"/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  <c r="AA359" s="107"/>
      <c r="AB359" s="107"/>
      <c r="AC359" s="107"/>
    </row>
    <row r="360">
      <c r="A360" s="107"/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  <c r="AA360" s="107"/>
      <c r="AB360" s="107"/>
      <c r="AC360" s="107"/>
    </row>
    <row r="361">
      <c r="A361" s="107"/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  <c r="AA361" s="107"/>
      <c r="AB361" s="107"/>
      <c r="AC361" s="107"/>
    </row>
    <row r="362">
      <c r="A362" s="107"/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  <c r="AA362" s="107"/>
      <c r="AB362" s="107"/>
      <c r="AC362" s="107"/>
    </row>
    <row r="363">
      <c r="A363" s="107"/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  <c r="AA363" s="107"/>
      <c r="AB363" s="107"/>
      <c r="AC363" s="107"/>
    </row>
    <row r="364">
      <c r="A364" s="107"/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  <c r="AA364" s="107"/>
      <c r="AB364" s="107"/>
      <c r="AC364" s="107"/>
    </row>
    <row r="365">
      <c r="A365" s="107"/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  <c r="AA365" s="107"/>
      <c r="AB365" s="107"/>
      <c r="AC365" s="107"/>
    </row>
    <row r="366">
      <c r="A366" s="107"/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  <c r="AA366" s="107"/>
      <c r="AB366" s="107"/>
      <c r="AC366" s="107"/>
    </row>
    <row r="367">
      <c r="A367" s="107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  <c r="AA367" s="107"/>
      <c r="AB367" s="107"/>
      <c r="AC367" s="107"/>
    </row>
    <row r="368">
      <c r="A368" s="107"/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  <c r="AA368" s="107"/>
      <c r="AB368" s="107"/>
      <c r="AC368" s="107"/>
    </row>
    <row r="369">
      <c r="A369" s="107"/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  <c r="AA369" s="107"/>
      <c r="AB369" s="107"/>
      <c r="AC369" s="107"/>
    </row>
    <row r="370">
      <c r="A370" s="107"/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  <c r="AA370" s="107"/>
      <c r="AB370" s="107"/>
      <c r="AC370" s="107"/>
    </row>
    <row r="371">
      <c r="A371" s="107"/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  <c r="AA371" s="107"/>
      <c r="AB371" s="107"/>
      <c r="AC371" s="107"/>
    </row>
    <row r="372">
      <c r="A372" s="107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  <c r="AA372" s="107"/>
      <c r="AB372" s="107"/>
      <c r="AC372" s="107"/>
    </row>
    <row r="373">
      <c r="A373" s="107"/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  <c r="AA373" s="107"/>
      <c r="AB373" s="107"/>
      <c r="AC373" s="107"/>
    </row>
    <row r="374">
      <c r="A374" s="107"/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  <c r="AA374" s="107"/>
      <c r="AB374" s="107"/>
      <c r="AC374" s="107"/>
    </row>
    <row r="375">
      <c r="A375" s="107"/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  <c r="AA375" s="107"/>
      <c r="AB375" s="107"/>
      <c r="AC375" s="107"/>
    </row>
    <row r="376">
      <c r="A376" s="107"/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  <c r="AA376" s="107"/>
      <c r="AB376" s="107"/>
      <c r="AC376" s="107"/>
    </row>
    <row r="377">
      <c r="A377" s="107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  <c r="AA377" s="107"/>
      <c r="AB377" s="107"/>
      <c r="AC377" s="107"/>
    </row>
    <row r="378">
      <c r="A378" s="107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  <c r="AA378" s="107"/>
      <c r="AB378" s="107"/>
      <c r="AC378" s="107"/>
    </row>
    <row r="379">
      <c r="A379" s="107"/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  <c r="AA379" s="107"/>
      <c r="AB379" s="107"/>
      <c r="AC379" s="107"/>
    </row>
    <row r="380">
      <c r="A380" s="107"/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  <c r="AA380" s="107"/>
      <c r="AB380" s="107"/>
      <c r="AC380" s="107"/>
    </row>
    <row r="381">
      <c r="A381" s="107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  <c r="AA381" s="107"/>
      <c r="AB381" s="107"/>
      <c r="AC381" s="107"/>
    </row>
    <row r="382">
      <c r="A382" s="107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  <c r="AA382" s="107"/>
      <c r="AB382" s="107"/>
      <c r="AC382" s="107"/>
    </row>
    <row r="383">
      <c r="A383" s="107"/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  <c r="AA383" s="107"/>
      <c r="AB383" s="107"/>
      <c r="AC383" s="107"/>
    </row>
    <row r="384">
      <c r="A384" s="107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  <c r="AA384" s="107"/>
      <c r="AB384" s="107"/>
      <c r="AC384" s="107"/>
    </row>
    <row r="385">
      <c r="A385" s="107"/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  <c r="AA385" s="107"/>
      <c r="AB385" s="107"/>
      <c r="AC385" s="107"/>
    </row>
    <row r="386">
      <c r="A386" s="107"/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  <c r="AA386" s="107"/>
      <c r="AB386" s="107"/>
      <c r="AC386" s="107"/>
    </row>
    <row r="387">
      <c r="A387" s="107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  <c r="AA387" s="107"/>
      <c r="AB387" s="107"/>
      <c r="AC387" s="107"/>
    </row>
    <row r="388">
      <c r="A388" s="107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  <c r="AA388" s="107"/>
      <c r="AB388" s="107"/>
      <c r="AC388" s="107"/>
    </row>
    <row r="389">
      <c r="A389" s="107"/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  <c r="AA389" s="107"/>
      <c r="AB389" s="107"/>
      <c r="AC389" s="107"/>
    </row>
    <row r="390">
      <c r="A390" s="107"/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  <c r="AA390" s="107"/>
      <c r="AB390" s="107"/>
      <c r="AC390" s="107"/>
    </row>
    <row r="391">
      <c r="A391" s="107"/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  <c r="AA391" s="107"/>
      <c r="AB391" s="107"/>
      <c r="AC391" s="107"/>
    </row>
    <row r="392">
      <c r="A392" s="107"/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  <c r="AA392" s="107"/>
      <c r="AB392" s="107"/>
      <c r="AC392" s="107"/>
    </row>
    <row r="393">
      <c r="A393" s="107"/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  <c r="AA393" s="107"/>
      <c r="AB393" s="107"/>
      <c r="AC393" s="107"/>
    </row>
    <row r="394">
      <c r="A394" s="107"/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  <c r="AA394" s="107"/>
      <c r="AB394" s="107"/>
      <c r="AC394" s="107"/>
    </row>
    <row r="395">
      <c r="A395" s="107"/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  <c r="AA395" s="107"/>
      <c r="AB395" s="107"/>
      <c r="AC395" s="107"/>
    </row>
    <row r="396">
      <c r="A396" s="107"/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  <c r="AA396" s="107"/>
      <c r="AB396" s="107"/>
      <c r="AC396" s="107"/>
    </row>
    <row r="397">
      <c r="A397" s="107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  <c r="AA397" s="107"/>
      <c r="AB397" s="107"/>
      <c r="AC397" s="107"/>
    </row>
    <row r="398">
      <c r="A398" s="107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  <c r="AA398" s="107"/>
      <c r="AB398" s="107"/>
      <c r="AC398" s="107"/>
    </row>
    <row r="399">
      <c r="A399" s="107"/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  <c r="AA399" s="107"/>
      <c r="AB399" s="107"/>
      <c r="AC399" s="107"/>
    </row>
    <row r="400">
      <c r="A400" s="107"/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  <c r="AA400" s="107"/>
      <c r="AB400" s="107"/>
      <c r="AC400" s="107"/>
    </row>
    <row r="401">
      <c r="A401" s="107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  <c r="AA401" s="107"/>
      <c r="AB401" s="107"/>
      <c r="AC401" s="107"/>
    </row>
    <row r="402">
      <c r="A402" s="107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  <c r="AA402" s="107"/>
      <c r="AB402" s="107"/>
      <c r="AC402" s="107"/>
    </row>
    <row r="403">
      <c r="A403" s="107"/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</row>
    <row r="404">
      <c r="A404" s="107"/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  <c r="AA404" s="107"/>
      <c r="AB404" s="107"/>
      <c r="AC404" s="107"/>
    </row>
    <row r="405">
      <c r="A405" s="107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  <c r="AA405" s="107"/>
      <c r="AB405" s="107"/>
      <c r="AC405" s="107"/>
    </row>
    <row r="406">
      <c r="A406" s="107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  <c r="AA406" s="107"/>
      <c r="AB406" s="107"/>
      <c r="AC406" s="107"/>
    </row>
    <row r="407">
      <c r="A407" s="107"/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  <c r="AA407" s="107"/>
      <c r="AB407" s="107"/>
      <c r="AC407" s="107"/>
    </row>
    <row r="408">
      <c r="A408" s="107"/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  <c r="AA408" s="107"/>
      <c r="AB408" s="107"/>
      <c r="AC408" s="107"/>
    </row>
    <row r="409">
      <c r="A409" s="107"/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  <c r="AA409" s="107"/>
      <c r="AB409" s="107"/>
      <c r="AC409" s="107"/>
    </row>
    <row r="410">
      <c r="A410" s="107"/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  <c r="AA410" s="107"/>
      <c r="AB410" s="107"/>
      <c r="AC410" s="107"/>
    </row>
    <row r="411">
      <c r="A411" s="107"/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</row>
    <row r="412">
      <c r="A412" s="107"/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  <c r="AA412" s="107"/>
      <c r="AB412" s="107"/>
      <c r="AC412" s="107"/>
    </row>
    <row r="413">
      <c r="A413" s="107"/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  <c r="AA413" s="107"/>
      <c r="AB413" s="107"/>
      <c r="AC413" s="107"/>
    </row>
    <row r="414">
      <c r="A414" s="107"/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  <c r="AA414" s="107"/>
      <c r="AB414" s="107"/>
      <c r="AC414" s="107"/>
    </row>
    <row r="415">
      <c r="A415" s="107"/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  <c r="AA415" s="107"/>
      <c r="AB415" s="107"/>
      <c r="AC415" s="107"/>
    </row>
    <row r="416">
      <c r="A416" s="107"/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  <c r="AA416" s="107"/>
      <c r="AB416" s="107"/>
      <c r="AC416" s="107"/>
    </row>
    <row r="417">
      <c r="A417" s="107"/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  <c r="AA417" s="107"/>
      <c r="AB417" s="107"/>
      <c r="AC417" s="107"/>
    </row>
    <row r="418">
      <c r="A418" s="107"/>
      <c r="B418" s="107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  <c r="AA418" s="107"/>
      <c r="AB418" s="107"/>
      <c r="AC418" s="107"/>
    </row>
    <row r="419">
      <c r="A419" s="107"/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</row>
    <row r="420">
      <c r="A420" s="107"/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  <c r="AA420" s="107"/>
      <c r="AB420" s="107"/>
      <c r="AC420" s="107"/>
    </row>
    <row r="421">
      <c r="A421" s="107"/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  <c r="AA421" s="107"/>
      <c r="AB421" s="107"/>
      <c r="AC421" s="107"/>
    </row>
    <row r="422">
      <c r="A422" s="107"/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  <c r="AA422" s="107"/>
      <c r="AB422" s="107"/>
      <c r="AC422" s="107"/>
    </row>
    <row r="423">
      <c r="A423" s="107"/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  <c r="AA423" s="107"/>
      <c r="AB423" s="107"/>
      <c r="AC423" s="107"/>
    </row>
    <row r="424">
      <c r="A424" s="107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  <c r="AA424" s="107"/>
      <c r="AB424" s="107"/>
      <c r="AC424" s="107"/>
    </row>
    <row r="425">
      <c r="A425" s="107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  <c r="AA425" s="107"/>
      <c r="AB425" s="107"/>
      <c r="AC425" s="107"/>
    </row>
    <row r="426">
      <c r="A426" s="107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  <c r="AA426" s="107"/>
      <c r="AB426" s="107"/>
      <c r="AC426" s="107"/>
    </row>
    <row r="427">
      <c r="A427" s="107"/>
      <c r="B427" s="107"/>
      <c r="C427" s="107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</row>
    <row r="428">
      <c r="A428" s="107"/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  <c r="AA428" s="107"/>
      <c r="AB428" s="107"/>
      <c r="AC428" s="107"/>
    </row>
    <row r="429">
      <c r="A429" s="107"/>
      <c r="B429" s="107"/>
      <c r="C429" s="107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  <c r="AA429" s="107"/>
      <c r="AB429" s="107"/>
      <c r="AC429" s="107"/>
    </row>
    <row r="430">
      <c r="A430" s="107"/>
      <c r="B430" s="107"/>
      <c r="C430" s="107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7"/>
    </row>
    <row r="431">
      <c r="A431" s="107"/>
      <c r="B431" s="107"/>
      <c r="C431" s="107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  <c r="AA431" s="107"/>
      <c r="AB431" s="107"/>
      <c r="AC431" s="107"/>
    </row>
    <row r="432">
      <c r="A432" s="107"/>
      <c r="B432" s="107"/>
      <c r="C432" s="107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  <c r="AA432" s="107"/>
      <c r="AB432" s="107"/>
      <c r="AC432" s="107"/>
    </row>
    <row r="433">
      <c r="A433" s="107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  <c r="AA433" s="107"/>
      <c r="AB433" s="107"/>
      <c r="AC433" s="107"/>
    </row>
    <row r="434">
      <c r="A434" s="107"/>
      <c r="B434" s="107"/>
      <c r="C434" s="107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  <c r="AA434" s="107"/>
      <c r="AB434" s="107"/>
      <c r="AC434" s="107"/>
    </row>
    <row r="435">
      <c r="A435" s="107"/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  <c r="AA435" s="107"/>
      <c r="AB435" s="107"/>
      <c r="AC435" s="107"/>
    </row>
    <row r="436">
      <c r="A436" s="107"/>
      <c r="B436" s="107"/>
      <c r="C436" s="107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  <c r="AA436" s="107"/>
      <c r="AB436" s="107"/>
      <c r="AC436" s="107"/>
    </row>
    <row r="437">
      <c r="A437" s="107"/>
      <c r="B437" s="107"/>
      <c r="C437" s="107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  <c r="AA437" s="107"/>
      <c r="AB437" s="107"/>
      <c r="AC437" s="107"/>
    </row>
    <row r="438">
      <c r="A438" s="107"/>
      <c r="B438" s="107"/>
      <c r="C438" s="107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  <c r="AA438" s="107"/>
      <c r="AB438" s="107"/>
      <c r="AC438" s="107"/>
    </row>
    <row r="439">
      <c r="A439" s="107"/>
      <c r="B439" s="107"/>
      <c r="C439" s="107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  <c r="AA439" s="107"/>
      <c r="AB439" s="107"/>
      <c r="AC439" s="107"/>
    </row>
    <row r="440">
      <c r="A440" s="107"/>
      <c r="B440" s="107"/>
      <c r="C440" s="107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  <c r="AA440" s="107"/>
      <c r="AB440" s="107"/>
      <c r="AC440" s="107"/>
    </row>
    <row r="441">
      <c r="A441" s="107"/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  <c r="AA441" s="107"/>
      <c r="AB441" s="107"/>
      <c r="AC441" s="107"/>
    </row>
    <row r="442">
      <c r="A442" s="107"/>
      <c r="B442" s="107"/>
      <c r="C442" s="107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  <c r="AA442" s="107"/>
      <c r="AB442" s="107"/>
      <c r="AC442" s="107"/>
    </row>
    <row r="443">
      <c r="A443" s="107"/>
      <c r="B443" s="107"/>
      <c r="C443" s="107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  <c r="AA443" s="107"/>
      <c r="AB443" s="107"/>
      <c r="AC443" s="107"/>
    </row>
    <row r="444">
      <c r="A444" s="107"/>
      <c r="B444" s="107"/>
      <c r="C444" s="107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  <c r="AA444" s="107"/>
      <c r="AB444" s="107"/>
      <c r="AC444" s="107"/>
    </row>
    <row r="445">
      <c r="A445" s="107"/>
      <c r="B445" s="107"/>
      <c r="C445" s="107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  <c r="AA445" s="107"/>
      <c r="AB445" s="107"/>
      <c r="AC445" s="107"/>
    </row>
    <row r="446">
      <c r="A446" s="107"/>
      <c r="B446" s="107"/>
      <c r="C446" s="107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  <c r="AA446" s="107"/>
      <c r="AB446" s="107"/>
      <c r="AC446" s="107"/>
    </row>
    <row r="447">
      <c r="A447" s="107"/>
      <c r="B447" s="107"/>
      <c r="C447" s="107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  <c r="AA447" s="107"/>
      <c r="AB447" s="107"/>
      <c r="AC447" s="107"/>
    </row>
    <row r="448">
      <c r="A448" s="107"/>
      <c r="B448" s="107"/>
      <c r="C448" s="107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  <c r="AA448" s="107"/>
      <c r="AB448" s="107"/>
      <c r="AC448" s="107"/>
    </row>
    <row r="449">
      <c r="A449" s="107"/>
      <c r="B449" s="107"/>
      <c r="C449" s="107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  <c r="AA449" s="107"/>
      <c r="AB449" s="107"/>
      <c r="AC449" s="107"/>
    </row>
    <row r="450">
      <c r="A450" s="107"/>
      <c r="B450" s="107"/>
      <c r="C450" s="107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  <c r="AA450" s="107"/>
      <c r="AB450" s="107"/>
      <c r="AC450" s="107"/>
    </row>
    <row r="451">
      <c r="A451" s="107"/>
      <c r="B451" s="107"/>
      <c r="C451" s="107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  <c r="AA451" s="107"/>
      <c r="AB451" s="107"/>
      <c r="AC451" s="107"/>
    </row>
    <row r="452">
      <c r="A452" s="107"/>
      <c r="B452" s="107"/>
      <c r="C452" s="107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  <c r="AA452" s="107"/>
      <c r="AB452" s="107"/>
      <c r="AC452" s="107"/>
    </row>
    <row r="453">
      <c r="A453" s="107"/>
      <c r="B453" s="107"/>
      <c r="C453" s="107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  <c r="AA453" s="107"/>
      <c r="AB453" s="107"/>
      <c r="AC453" s="107"/>
    </row>
    <row r="454">
      <c r="A454" s="107"/>
      <c r="B454" s="107"/>
      <c r="C454" s="107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  <c r="AA454" s="107"/>
      <c r="AB454" s="107"/>
      <c r="AC454" s="107"/>
    </row>
    <row r="455">
      <c r="A455" s="107"/>
      <c r="B455" s="107"/>
      <c r="C455" s="107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  <c r="AA455" s="107"/>
      <c r="AB455" s="107"/>
      <c r="AC455" s="107"/>
    </row>
    <row r="456">
      <c r="A456" s="107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  <c r="AA456" s="107"/>
      <c r="AB456" s="107"/>
      <c r="AC456" s="107"/>
    </row>
    <row r="457">
      <c r="A457" s="107"/>
      <c r="B457" s="107"/>
      <c r="C457" s="107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  <c r="AA457" s="107"/>
      <c r="AB457" s="107"/>
      <c r="AC457" s="107"/>
    </row>
    <row r="458">
      <c r="A458" s="107"/>
      <c r="B458" s="107"/>
      <c r="C458" s="107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  <c r="AA458" s="107"/>
      <c r="AB458" s="107"/>
      <c r="AC458" s="107"/>
    </row>
    <row r="459">
      <c r="A459" s="107"/>
      <c r="B459" s="107"/>
      <c r="C459" s="107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  <c r="AA459" s="107"/>
      <c r="AB459" s="107"/>
      <c r="AC459" s="107"/>
    </row>
    <row r="460">
      <c r="A460" s="107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  <c r="AA460" s="107"/>
      <c r="AB460" s="107"/>
      <c r="AC460" s="107"/>
    </row>
    <row r="461">
      <c r="A461" s="107"/>
      <c r="B461" s="107"/>
      <c r="C461" s="107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  <c r="AA461" s="107"/>
      <c r="AB461" s="107"/>
      <c r="AC461" s="107"/>
    </row>
    <row r="462">
      <c r="A462" s="107"/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  <c r="AA462" s="107"/>
      <c r="AB462" s="107"/>
      <c r="AC462" s="107"/>
    </row>
    <row r="463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  <c r="AA463" s="107"/>
      <c r="AB463" s="107"/>
      <c r="AC463" s="107"/>
    </row>
    <row r="464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  <c r="AA464" s="107"/>
      <c r="AB464" s="107"/>
      <c r="AC464" s="107"/>
    </row>
    <row r="465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  <c r="AA465" s="107"/>
      <c r="AB465" s="107"/>
      <c r="AC465" s="107"/>
    </row>
    <row r="466">
      <c r="A466" s="107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  <c r="AA466" s="107"/>
      <c r="AB466" s="107"/>
      <c r="AC466" s="107"/>
    </row>
    <row r="467">
      <c r="A467" s="107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  <c r="AA467" s="107"/>
      <c r="AB467" s="107"/>
      <c r="AC467" s="107"/>
    </row>
    <row r="468">
      <c r="A468" s="107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  <c r="AA468" s="107"/>
      <c r="AB468" s="107"/>
      <c r="AC468" s="107"/>
    </row>
    <row r="469">
      <c r="A469" s="107"/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  <c r="AA469" s="107"/>
      <c r="AB469" s="107"/>
      <c r="AC469" s="107"/>
    </row>
    <row r="470">
      <c r="A470" s="107"/>
      <c r="B470" s="107"/>
      <c r="C470" s="107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  <c r="AA470" s="107"/>
      <c r="AB470" s="107"/>
      <c r="AC470" s="107"/>
    </row>
    <row r="471">
      <c r="A471" s="107"/>
      <c r="B471" s="107"/>
      <c r="C471" s="107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  <c r="AA471" s="107"/>
      <c r="AB471" s="107"/>
      <c r="AC471" s="107"/>
    </row>
    <row r="472">
      <c r="A472" s="107"/>
      <c r="B472" s="107"/>
      <c r="C472" s="107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  <c r="AA472" s="107"/>
      <c r="AB472" s="107"/>
      <c r="AC472" s="107"/>
    </row>
    <row r="473">
      <c r="A473" s="107"/>
      <c r="B473" s="107"/>
      <c r="C473" s="107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  <c r="AA473" s="107"/>
      <c r="AB473" s="107"/>
      <c r="AC473" s="107"/>
    </row>
    <row r="474">
      <c r="A474" s="107"/>
      <c r="B474" s="107"/>
      <c r="C474" s="107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  <c r="AA474" s="107"/>
      <c r="AB474" s="107"/>
      <c r="AC474" s="107"/>
    </row>
    <row r="475">
      <c r="A475" s="107"/>
      <c r="B475" s="107"/>
      <c r="C475" s="107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  <c r="AA475" s="107"/>
      <c r="AB475" s="107"/>
      <c r="AC475" s="107"/>
    </row>
    <row r="476">
      <c r="A476" s="107"/>
      <c r="B476" s="107"/>
      <c r="C476" s="107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  <c r="AA476" s="107"/>
      <c r="AB476" s="107"/>
      <c r="AC476" s="107"/>
    </row>
    <row r="477">
      <c r="A477" s="107"/>
      <c r="B477" s="107"/>
      <c r="C477" s="107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  <c r="AA477" s="107"/>
      <c r="AB477" s="107"/>
      <c r="AC477" s="107"/>
    </row>
    <row r="478">
      <c r="A478" s="107"/>
      <c r="B478" s="107"/>
      <c r="C478" s="107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  <c r="AA478" s="107"/>
      <c r="AB478" s="107"/>
      <c r="AC478" s="107"/>
    </row>
    <row r="479">
      <c r="A479" s="107"/>
      <c r="B479" s="107"/>
      <c r="C479" s="107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  <c r="AA479" s="107"/>
      <c r="AB479" s="107"/>
      <c r="AC479" s="107"/>
    </row>
    <row r="480">
      <c r="A480" s="107"/>
      <c r="B480" s="107"/>
      <c r="C480" s="107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  <c r="AA480" s="107"/>
      <c r="AB480" s="107"/>
      <c r="AC480" s="107"/>
    </row>
    <row r="481">
      <c r="A481" s="107"/>
      <c r="B481" s="107"/>
      <c r="C481" s="107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  <c r="AA481" s="107"/>
      <c r="AB481" s="107"/>
      <c r="AC481" s="107"/>
    </row>
    <row r="482">
      <c r="A482" s="107"/>
      <c r="B482" s="107"/>
      <c r="C482" s="107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  <c r="AA482" s="107"/>
      <c r="AB482" s="107"/>
      <c r="AC482" s="107"/>
    </row>
    <row r="483">
      <c r="A483" s="107"/>
      <c r="B483" s="107"/>
      <c r="C483" s="107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  <c r="AA483" s="107"/>
      <c r="AB483" s="107"/>
      <c r="AC483" s="107"/>
    </row>
    <row r="484">
      <c r="A484" s="107"/>
      <c r="B484" s="107"/>
      <c r="C484" s="107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  <c r="AA484" s="107"/>
      <c r="AB484" s="107"/>
      <c r="AC484" s="107"/>
    </row>
    <row r="485">
      <c r="A485" s="107"/>
      <c r="B485" s="107"/>
      <c r="C485" s="107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  <c r="AA485" s="107"/>
      <c r="AB485" s="107"/>
      <c r="AC485" s="107"/>
    </row>
    <row r="486">
      <c r="A486" s="107"/>
      <c r="B486" s="107"/>
      <c r="C486" s="107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  <c r="AA486" s="107"/>
      <c r="AB486" s="107"/>
      <c r="AC486" s="107"/>
    </row>
    <row r="487">
      <c r="A487" s="107"/>
      <c r="B487" s="107"/>
      <c r="C487" s="107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  <c r="AA487" s="107"/>
      <c r="AB487" s="107"/>
      <c r="AC487" s="107"/>
    </row>
    <row r="488">
      <c r="A488" s="107"/>
      <c r="B488" s="107"/>
      <c r="C488" s="107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  <c r="AA488" s="107"/>
      <c r="AB488" s="107"/>
      <c r="AC488" s="107"/>
    </row>
    <row r="489">
      <c r="A489" s="107"/>
      <c r="B489" s="107"/>
      <c r="C489" s="107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  <c r="AA489" s="107"/>
      <c r="AB489" s="107"/>
      <c r="AC489" s="107"/>
    </row>
    <row r="490">
      <c r="A490" s="107"/>
      <c r="B490" s="107"/>
      <c r="C490" s="107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  <c r="AA490" s="107"/>
      <c r="AB490" s="107"/>
      <c r="AC490" s="107"/>
    </row>
    <row r="491">
      <c r="A491" s="107"/>
      <c r="B491" s="107"/>
      <c r="C491" s="107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  <c r="AA491" s="107"/>
      <c r="AB491" s="107"/>
      <c r="AC491" s="107"/>
    </row>
    <row r="492">
      <c r="A492" s="107"/>
      <c r="B492" s="107"/>
      <c r="C492" s="107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  <c r="AA492" s="107"/>
      <c r="AB492" s="107"/>
      <c r="AC492" s="107"/>
    </row>
    <row r="493">
      <c r="A493" s="107"/>
      <c r="B493" s="107"/>
      <c r="C493" s="107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  <c r="AA493" s="107"/>
      <c r="AB493" s="107"/>
      <c r="AC493" s="107"/>
    </row>
    <row r="494">
      <c r="A494" s="107"/>
      <c r="B494" s="107"/>
      <c r="C494" s="107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  <c r="AA494" s="107"/>
      <c r="AB494" s="107"/>
      <c r="AC494" s="107"/>
    </row>
    <row r="495">
      <c r="A495" s="107"/>
      <c r="B495" s="107"/>
      <c r="C495" s="107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  <c r="AA495" s="107"/>
      <c r="AB495" s="107"/>
      <c r="AC495" s="107"/>
    </row>
    <row r="496">
      <c r="A496" s="107"/>
      <c r="B496" s="107"/>
      <c r="C496" s="107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  <c r="AA496" s="107"/>
      <c r="AB496" s="107"/>
      <c r="AC496" s="107"/>
    </row>
    <row r="497">
      <c r="A497" s="107"/>
      <c r="B497" s="107"/>
      <c r="C497" s="107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  <c r="AA497" s="107"/>
      <c r="AB497" s="107"/>
      <c r="AC497" s="107"/>
    </row>
    <row r="498">
      <c r="A498" s="107"/>
      <c r="B498" s="107"/>
      <c r="C498" s="107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  <c r="AA498" s="107"/>
      <c r="AB498" s="107"/>
      <c r="AC498" s="107"/>
    </row>
    <row r="499">
      <c r="A499" s="107"/>
      <c r="B499" s="107"/>
      <c r="C499" s="107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  <c r="AA499" s="107"/>
      <c r="AB499" s="107"/>
      <c r="AC499" s="107"/>
    </row>
    <row r="500">
      <c r="A500" s="107"/>
      <c r="B500" s="107"/>
      <c r="C500" s="107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  <c r="AA500" s="107"/>
      <c r="AB500" s="107"/>
      <c r="AC500" s="107"/>
    </row>
    <row r="501">
      <c r="A501" s="107"/>
      <c r="B501" s="107"/>
      <c r="C501" s="107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  <c r="AA501" s="107"/>
      <c r="AB501" s="107"/>
      <c r="AC501" s="107"/>
    </row>
    <row r="502">
      <c r="A502" s="107"/>
      <c r="B502" s="107"/>
      <c r="C502" s="107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  <c r="AA502" s="107"/>
      <c r="AB502" s="107"/>
      <c r="AC502" s="107"/>
    </row>
    <row r="503">
      <c r="A503" s="107"/>
      <c r="B503" s="107"/>
      <c r="C503" s="107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  <c r="AA503" s="107"/>
      <c r="AB503" s="107"/>
      <c r="AC503" s="107"/>
    </row>
    <row r="504">
      <c r="A504" s="107"/>
      <c r="B504" s="107"/>
      <c r="C504" s="107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  <c r="AA504" s="107"/>
      <c r="AB504" s="107"/>
      <c r="AC504" s="107"/>
    </row>
    <row r="505">
      <c r="A505" s="107"/>
      <c r="B505" s="107"/>
      <c r="C505" s="107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  <c r="AA505" s="107"/>
      <c r="AB505" s="107"/>
      <c r="AC505" s="107"/>
    </row>
    <row r="506">
      <c r="A506" s="107"/>
      <c r="B506" s="107"/>
      <c r="C506" s="107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  <c r="AA506" s="107"/>
      <c r="AB506" s="107"/>
      <c r="AC506" s="107"/>
    </row>
    <row r="507">
      <c r="A507" s="107"/>
      <c r="B507" s="107"/>
      <c r="C507" s="107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  <c r="AA507" s="107"/>
      <c r="AB507" s="107"/>
      <c r="AC507" s="107"/>
    </row>
    <row r="508">
      <c r="A508" s="107"/>
      <c r="B508" s="107"/>
      <c r="C508" s="107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  <c r="AA508" s="107"/>
      <c r="AB508" s="107"/>
      <c r="AC508" s="107"/>
    </row>
    <row r="509">
      <c r="A509" s="107"/>
      <c r="B509" s="107"/>
      <c r="C509" s="107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  <c r="AA509" s="107"/>
      <c r="AB509" s="107"/>
      <c r="AC509" s="107"/>
    </row>
    <row r="510">
      <c r="A510" s="107"/>
      <c r="B510" s="107"/>
      <c r="C510" s="107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  <c r="AA510" s="107"/>
      <c r="AB510" s="107"/>
      <c r="AC510" s="107"/>
    </row>
    <row r="511">
      <c r="A511" s="107"/>
      <c r="B511" s="107"/>
      <c r="C511" s="107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  <c r="AA511" s="107"/>
      <c r="AB511" s="107"/>
      <c r="AC511" s="107"/>
    </row>
    <row r="512">
      <c r="A512" s="107"/>
      <c r="B512" s="107"/>
      <c r="C512" s="107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  <c r="AA512" s="107"/>
      <c r="AB512" s="107"/>
      <c r="AC512" s="107"/>
    </row>
    <row r="513">
      <c r="A513" s="107"/>
      <c r="B513" s="107"/>
      <c r="C513" s="107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  <c r="AA513" s="107"/>
      <c r="AB513" s="107"/>
      <c r="AC513" s="107"/>
    </row>
    <row r="514">
      <c r="A514" s="107"/>
      <c r="B514" s="107"/>
      <c r="C514" s="107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  <c r="AA514" s="107"/>
      <c r="AB514" s="107"/>
      <c r="AC514" s="107"/>
    </row>
    <row r="515">
      <c r="A515" s="107"/>
      <c r="B515" s="107"/>
      <c r="C515" s="107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  <c r="AA515" s="107"/>
      <c r="AB515" s="107"/>
      <c r="AC515" s="107"/>
    </row>
    <row r="516">
      <c r="A516" s="107"/>
      <c r="B516" s="107"/>
      <c r="C516" s="107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  <c r="AA516" s="107"/>
      <c r="AB516" s="107"/>
      <c r="AC516" s="107"/>
    </row>
    <row r="517">
      <c r="A517" s="107"/>
      <c r="B517" s="107"/>
      <c r="C517" s="107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  <c r="AA517" s="107"/>
      <c r="AB517" s="107"/>
      <c r="AC517" s="107"/>
    </row>
    <row r="518">
      <c r="A518" s="107"/>
      <c r="B518" s="107"/>
      <c r="C518" s="107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  <c r="AA518" s="107"/>
      <c r="AB518" s="107"/>
      <c r="AC518" s="107"/>
    </row>
    <row r="519">
      <c r="A519" s="107"/>
      <c r="B519" s="107"/>
      <c r="C519" s="107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  <c r="AA519" s="107"/>
      <c r="AB519" s="107"/>
      <c r="AC519" s="107"/>
    </row>
    <row r="520">
      <c r="A520" s="107"/>
      <c r="B520" s="107"/>
      <c r="C520" s="107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  <c r="AA520" s="107"/>
      <c r="AB520" s="107"/>
      <c r="AC520" s="107"/>
    </row>
    <row r="521">
      <c r="A521" s="107"/>
      <c r="B521" s="107"/>
      <c r="C521" s="107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  <c r="AA521" s="107"/>
      <c r="AB521" s="107"/>
      <c r="AC521" s="107"/>
    </row>
    <row r="522">
      <c r="A522" s="107"/>
      <c r="B522" s="107"/>
      <c r="C522" s="107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  <c r="AA522" s="107"/>
      <c r="AB522" s="107"/>
      <c r="AC522" s="107"/>
    </row>
    <row r="523">
      <c r="A523" s="107"/>
      <c r="B523" s="107"/>
      <c r="C523" s="107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  <c r="AA523" s="107"/>
      <c r="AB523" s="107"/>
      <c r="AC523" s="107"/>
    </row>
    <row r="524">
      <c r="A524" s="107"/>
      <c r="B524" s="107"/>
      <c r="C524" s="107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  <c r="AA524" s="107"/>
      <c r="AB524" s="107"/>
      <c r="AC524" s="107"/>
    </row>
    <row r="525">
      <c r="A525" s="107"/>
      <c r="B525" s="107"/>
      <c r="C525" s="107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  <c r="AA525" s="107"/>
      <c r="AB525" s="107"/>
      <c r="AC525" s="107"/>
    </row>
    <row r="526">
      <c r="A526" s="107"/>
      <c r="B526" s="107"/>
      <c r="C526" s="107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  <c r="AA526" s="107"/>
      <c r="AB526" s="107"/>
      <c r="AC526" s="107"/>
    </row>
    <row r="527">
      <c r="A527" s="107"/>
      <c r="B527" s="107"/>
      <c r="C527" s="107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  <c r="AA527" s="107"/>
      <c r="AB527" s="107"/>
      <c r="AC527" s="107"/>
    </row>
    <row r="528">
      <c r="A528" s="107"/>
      <c r="B528" s="107"/>
      <c r="C528" s="107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  <c r="AA528" s="107"/>
      <c r="AB528" s="107"/>
      <c r="AC528" s="107"/>
    </row>
    <row r="529">
      <c r="A529" s="107"/>
      <c r="B529" s="107"/>
      <c r="C529" s="107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  <c r="AA529" s="107"/>
      <c r="AB529" s="107"/>
      <c r="AC529" s="107"/>
    </row>
    <row r="530">
      <c r="A530" s="107"/>
      <c r="B530" s="107"/>
      <c r="C530" s="107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  <c r="AA530" s="107"/>
      <c r="AB530" s="107"/>
      <c r="AC530" s="107"/>
    </row>
    <row r="531">
      <c r="A531" s="107"/>
      <c r="B531" s="107"/>
      <c r="C531" s="107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  <c r="AA531" s="107"/>
      <c r="AB531" s="107"/>
      <c r="AC531" s="107"/>
    </row>
    <row r="532">
      <c r="A532" s="107"/>
      <c r="B532" s="107"/>
      <c r="C532" s="107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  <c r="AA532" s="107"/>
      <c r="AB532" s="107"/>
      <c r="AC532" s="107"/>
    </row>
    <row r="533">
      <c r="A533" s="107"/>
      <c r="B533" s="107"/>
      <c r="C533" s="107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  <c r="AA533" s="107"/>
      <c r="AB533" s="107"/>
      <c r="AC533" s="107"/>
    </row>
    <row r="534">
      <c r="A534" s="107"/>
      <c r="B534" s="107"/>
      <c r="C534" s="107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  <c r="AA534" s="107"/>
      <c r="AB534" s="107"/>
      <c r="AC534" s="107"/>
    </row>
    <row r="535">
      <c r="A535" s="107"/>
      <c r="B535" s="107"/>
      <c r="C535" s="107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  <c r="AA535" s="107"/>
      <c r="AB535" s="107"/>
      <c r="AC535" s="107"/>
    </row>
    <row r="536">
      <c r="A536" s="107"/>
      <c r="B536" s="107"/>
      <c r="C536" s="107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  <c r="AA536" s="107"/>
      <c r="AB536" s="107"/>
      <c r="AC536" s="107"/>
    </row>
    <row r="537">
      <c r="A537" s="107"/>
      <c r="B537" s="107"/>
      <c r="C537" s="107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  <c r="AA537" s="107"/>
      <c r="AB537" s="107"/>
      <c r="AC537" s="107"/>
    </row>
    <row r="538">
      <c r="A538" s="107"/>
      <c r="B538" s="107"/>
      <c r="C538" s="107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  <c r="AA538" s="107"/>
      <c r="AB538" s="107"/>
      <c r="AC538" s="107"/>
    </row>
    <row r="539">
      <c r="A539" s="107"/>
      <c r="B539" s="107"/>
      <c r="C539" s="107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  <c r="AA539" s="107"/>
      <c r="AB539" s="107"/>
      <c r="AC539" s="107"/>
    </row>
    <row r="540">
      <c r="A540" s="107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  <c r="AA540" s="107"/>
      <c r="AB540" s="107"/>
      <c r="AC540" s="107"/>
    </row>
    <row r="541">
      <c r="A541" s="107"/>
      <c r="B541" s="107"/>
      <c r="C541" s="107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  <c r="AA541" s="107"/>
      <c r="AB541" s="107"/>
      <c r="AC541" s="107"/>
    </row>
    <row r="542">
      <c r="A542" s="107"/>
      <c r="B542" s="107"/>
      <c r="C542" s="107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  <c r="AA542" s="107"/>
      <c r="AB542" s="107"/>
      <c r="AC542" s="107"/>
    </row>
    <row r="543">
      <c r="A543" s="107"/>
      <c r="B543" s="107"/>
      <c r="C543" s="107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  <c r="AA543" s="107"/>
      <c r="AB543" s="107"/>
      <c r="AC543" s="107"/>
    </row>
    <row r="544">
      <c r="A544" s="107"/>
      <c r="B544" s="107"/>
      <c r="C544" s="107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  <c r="AA544" s="107"/>
      <c r="AB544" s="107"/>
      <c r="AC544" s="107"/>
    </row>
    <row r="545">
      <c r="A545" s="107"/>
      <c r="B545" s="107"/>
      <c r="C545" s="107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  <c r="AA545" s="107"/>
      <c r="AB545" s="107"/>
      <c r="AC545" s="107"/>
    </row>
    <row r="546">
      <c r="A546" s="107"/>
      <c r="B546" s="107"/>
      <c r="C546" s="107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  <c r="AA546" s="107"/>
      <c r="AB546" s="107"/>
      <c r="AC546" s="107"/>
    </row>
    <row r="547">
      <c r="A547" s="107"/>
      <c r="B547" s="107"/>
      <c r="C547" s="107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  <c r="AA547" s="107"/>
      <c r="AB547" s="107"/>
      <c r="AC547" s="107"/>
    </row>
    <row r="548">
      <c r="A548" s="107"/>
      <c r="B548" s="107"/>
      <c r="C548" s="107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  <c r="AA548" s="107"/>
      <c r="AB548" s="107"/>
      <c r="AC548" s="107"/>
    </row>
    <row r="549">
      <c r="A549" s="107"/>
      <c r="B549" s="107"/>
      <c r="C549" s="107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  <c r="AA549" s="107"/>
      <c r="AB549" s="107"/>
      <c r="AC549" s="107"/>
    </row>
    <row r="550">
      <c r="A550" s="107"/>
      <c r="B550" s="107"/>
      <c r="C550" s="107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  <c r="AA550" s="107"/>
      <c r="AB550" s="107"/>
      <c r="AC550" s="107"/>
    </row>
    <row r="551">
      <c r="A551" s="107"/>
      <c r="B551" s="107"/>
      <c r="C551" s="107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  <c r="AA551" s="107"/>
      <c r="AB551" s="107"/>
      <c r="AC551" s="107"/>
    </row>
    <row r="552">
      <c r="A552" s="107"/>
      <c r="B552" s="107"/>
      <c r="C552" s="107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  <c r="AA552" s="107"/>
      <c r="AB552" s="107"/>
      <c r="AC552" s="107"/>
    </row>
    <row r="553">
      <c r="A553" s="107"/>
      <c r="B553" s="107"/>
      <c r="C553" s="107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  <c r="AA553" s="107"/>
      <c r="AB553" s="107"/>
      <c r="AC553" s="107"/>
    </row>
    <row r="554">
      <c r="A554" s="107"/>
      <c r="B554" s="107"/>
      <c r="C554" s="107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  <c r="AA554" s="107"/>
      <c r="AB554" s="107"/>
      <c r="AC554" s="107"/>
    </row>
    <row r="555">
      <c r="A555" s="107"/>
      <c r="B555" s="107"/>
      <c r="C555" s="107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  <c r="AA555" s="107"/>
      <c r="AB555" s="107"/>
      <c r="AC555" s="107"/>
    </row>
    <row r="556">
      <c r="A556" s="107"/>
      <c r="B556" s="107"/>
      <c r="C556" s="107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  <c r="AA556" s="107"/>
      <c r="AB556" s="107"/>
      <c r="AC556" s="107"/>
    </row>
    <row r="557">
      <c r="A557" s="107"/>
      <c r="B557" s="107"/>
      <c r="C557" s="107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  <c r="AA557" s="107"/>
      <c r="AB557" s="107"/>
      <c r="AC557" s="107"/>
    </row>
    <row r="558">
      <c r="A558" s="107"/>
      <c r="B558" s="107"/>
      <c r="C558" s="107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  <c r="AA558" s="107"/>
      <c r="AB558" s="107"/>
      <c r="AC558" s="107"/>
    </row>
    <row r="559">
      <c r="A559" s="107"/>
      <c r="B559" s="107"/>
      <c r="C559" s="107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  <c r="AA559" s="107"/>
      <c r="AB559" s="107"/>
      <c r="AC559" s="107"/>
    </row>
    <row r="560">
      <c r="A560" s="107"/>
      <c r="B560" s="107"/>
      <c r="C560" s="107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  <c r="AA560" s="107"/>
      <c r="AB560" s="107"/>
      <c r="AC560" s="107"/>
    </row>
    <row r="561">
      <c r="A561" s="107"/>
      <c r="B561" s="107"/>
      <c r="C561" s="107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  <c r="AA561" s="107"/>
      <c r="AB561" s="107"/>
      <c r="AC561" s="107"/>
    </row>
    <row r="562">
      <c r="A562" s="107"/>
      <c r="B562" s="107"/>
      <c r="C562" s="107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  <c r="AA562" s="107"/>
      <c r="AB562" s="107"/>
      <c r="AC562" s="107"/>
    </row>
    <row r="563">
      <c r="A563" s="107"/>
      <c r="B563" s="107"/>
      <c r="C563" s="107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  <c r="AA563" s="107"/>
      <c r="AB563" s="107"/>
      <c r="AC563" s="107"/>
    </row>
    <row r="564">
      <c r="A564" s="107"/>
      <c r="B564" s="107"/>
      <c r="C564" s="107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  <c r="AA564" s="107"/>
      <c r="AB564" s="107"/>
      <c r="AC564" s="107"/>
    </row>
    <row r="565">
      <c r="A565" s="107"/>
      <c r="B565" s="107"/>
      <c r="C565" s="107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  <c r="AA565" s="107"/>
      <c r="AB565" s="107"/>
      <c r="AC565" s="107"/>
    </row>
    <row r="566">
      <c r="A566" s="107"/>
      <c r="B566" s="107"/>
      <c r="C566" s="107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  <c r="AA566" s="107"/>
      <c r="AB566" s="107"/>
      <c r="AC566" s="107"/>
    </row>
    <row r="567">
      <c r="A567" s="107"/>
      <c r="B567" s="107"/>
      <c r="C567" s="107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  <c r="AA567" s="107"/>
      <c r="AB567" s="107"/>
      <c r="AC567" s="107"/>
    </row>
    <row r="568">
      <c r="A568" s="107"/>
      <c r="B568" s="107"/>
      <c r="C568" s="107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  <c r="AA568" s="107"/>
      <c r="AB568" s="107"/>
      <c r="AC568" s="107"/>
    </row>
    <row r="569">
      <c r="A569" s="107"/>
      <c r="B569" s="107"/>
      <c r="C569" s="107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  <c r="AA569" s="107"/>
      <c r="AB569" s="107"/>
      <c r="AC569" s="107"/>
    </row>
    <row r="570">
      <c r="A570" s="107"/>
      <c r="B570" s="107"/>
      <c r="C570" s="107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  <c r="AA570" s="107"/>
      <c r="AB570" s="107"/>
      <c r="AC570" s="107"/>
    </row>
    <row r="571">
      <c r="A571" s="107"/>
      <c r="B571" s="107"/>
      <c r="C571" s="107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  <c r="AA571" s="107"/>
      <c r="AB571" s="107"/>
      <c r="AC571" s="107"/>
    </row>
    <row r="572">
      <c r="A572" s="107"/>
      <c r="B572" s="107"/>
      <c r="C572" s="107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  <c r="AA572" s="107"/>
      <c r="AB572" s="107"/>
      <c r="AC572" s="107"/>
    </row>
    <row r="573">
      <c r="A573" s="107"/>
      <c r="B573" s="107"/>
      <c r="C573" s="107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  <c r="AA573" s="107"/>
      <c r="AB573" s="107"/>
      <c r="AC573" s="107"/>
    </row>
    <row r="574">
      <c r="A574" s="107"/>
      <c r="B574" s="107"/>
      <c r="C574" s="107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  <c r="AA574" s="107"/>
      <c r="AB574" s="107"/>
      <c r="AC574" s="107"/>
    </row>
    <row r="575">
      <c r="A575" s="107"/>
      <c r="B575" s="107"/>
      <c r="C575" s="107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  <c r="AA575" s="107"/>
      <c r="AB575" s="107"/>
      <c r="AC575" s="107"/>
    </row>
    <row r="576">
      <c r="A576" s="107"/>
      <c r="B576" s="107"/>
      <c r="C576" s="107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  <c r="AA576" s="107"/>
      <c r="AB576" s="107"/>
      <c r="AC576" s="107"/>
    </row>
    <row r="577">
      <c r="A577" s="107"/>
      <c r="B577" s="107"/>
      <c r="C577" s="107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  <c r="AA577" s="107"/>
      <c r="AB577" s="107"/>
      <c r="AC577" s="107"/>
    </row>
    <row r="578">
      <c r="A578" s="107"/>
      <c r="B578" s="107"/>
      <c r="C578" s="107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  <c r="AA578" s="107"/>
      <c r="AB578" s="107"/>
      <c r="AC578" s="107"/>
    </row>
    <row r="579">
      <c r="A579" s="107"/>
      <c r="B579" s="107"/>
      <c r="C579" s="107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  <c r="AA579" s="107"/>
      <c r="AB579" s="107"/>
      <c r="AC579" s="107"/>
    </row>
    <row r="580">
      <c r="A580" s="107"/>
      <c r="B580" s="107"/>
      <c r="C580" s="107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  <c r="AA580" s="107"/>
      <c r="AB580" s="107"/>
      <c r="AC580" s="107"/>
    </row>
    <row r="581">
      <c r="A581" s="107"/>
      <c r="B581" s="107"/>
      <c r="C581" s="107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  <c r="AA581" s="107"/>
      <c r="AB581" s="107"/>
      <c r="AC581" s="107"/>
    </row>
    <row r="582">
      <c r="A582" s="107"/>
      <c r="B582" s="107"/>
      <c r="C582" s="107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  <c r="AA582" s="107"/>
      <c r="AB582" s="107"/>
      <c r="AC582" s="107"/>
    </row>
    <row r="583">
      <c r="A583" s="107"/>
      <c r="B583" s="107"/>
      <c r="C583" s="107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  <c r="AA583" s="107"/>
      <c r="AB583" s="107"/>
      <c r="AC583" s="107"/>
    </row>
    <row r="584">
      <c r="A584" s="107"/>
      <c r="B584" s="107"/>
      <c r="C584" s="107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  <c r="AA584" s="107"/>
      <c r="AB584" s="107"/>
      <c r="AC584" s="107"/>
    </row>
    <row r="585">
      <c r="A585" s="107"/>
      <c r="B585" s="107"/>
      <c r="C585" s="107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  <c r="AA585" s="107"/>
      <c r="AB585" s="107"/>
      <c r="AC585" s="107"/>
    </row>
    <row r="586">
      <c r="A586" s="107"/>
      <c r="B586" s="107"/>
      <c r="C586" s="107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  <c r="AA586" s="107"/>
      <c r="AB586" s="107"/>
      <c r="AC586" s="107"/>
    </row>
    <row r="587">
      <c r="A587" s="107"/>
      <c r="B587" s="107"/>
      <c r="C587" s="107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  <c r="AA587" s="107"/>
      <c r="AB587" s="107"/>
      <c r="AC587" s="107"/>
    </row>
    <row r="588">
      <c r="A588" s="107"/>
      <c r="B588" s="107"/>
      <c r="C588" s="107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  <c r="AA588" s="107"/>
      <c r="AB588" s="107"/>
      <c r="AC588" s="107"/>
    </row>
    <row r="589">
      <c r="A589" s="107"/>
      <c r="B589" s="107"/>
      <c r="C589" s="107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  <c r="AA589" s="107"/>
      <c r="AB589" s="107"/>
      <c r="AC589" s="107"/>
    </row>
    <row r="590">
      <c r="A590" s="107"/>
      <c r="B590" s="107"/>
      <c r="C590" s="107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  <c r="AA590" s="107"/>
      <c r="AB590" s="107"/>
      <c r="AC590" s="107"/>
    </row>
    <row r="591">
      <c r="A591" s="107"/>
      <c r="B591" s="107"/>
      <c r="C591" s="107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  <c r="AA591" s="107"/>
      <c r="AB591" s="107"/>
      <c r="AC591" s="107"/>
    </row>
    <row r="592">
      <c r="A592" s="107"/>
      <c r="B592" s="107"/>
      <c r="C592" s="107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  <c r="AA592" s="107"/>
      <c r="AB592" s="107"/>
      <c r="AC592" s="107"/>
    </row>
    <row r="593">
      <c r="A593" s="107"/>
      <c r="B593" s="107"/>
      <c r="C593" s="107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  <c r="AA593" s="107"/>
      <c r="AB593" s="107"/>
      <c r="AC593" s="107"/>
    </row>
    <row r="594">
      <c r="A594" s="107"/>
      <c r="B594" s="107"/>
      <c r="C594" s="107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  <c r="AA594" s="107"/>
      <c r="AB594" s="107"/>
      <c r="AC594" s="107"/>
    </row>
    <row r="595">
      <c r="A595" s="107"/>
      <c r="B595" s="107"/>
      <c r="C595" s="107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  <c r="AA595" s="107"/>
      <c r="AB595" s="107"/>
      <c r="AC595" s="107"/>
    </row>
    <row r="596">
      <c r="A596" s="107"/>
      <c r="B596" s="107"/>
      <c r="C596" s="107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  <c r="AA596" s="107"/>
      <c r="AB596" s="107"/>
      <c r="AC596" s="107"/>
    </row>
    <row r="597">
      <c r="A597" s="107"/>
      <c r="B597" s="107"/>
      <c r="C597" s="107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  <c r="AA597" s="107"/>
      <c r="AB597" s="107"/>
      <c r="AC597" s="107"/>
    </row>
    <row r="598">
      <c r="A598" s="107"/>
      <c r="B598" s="107"/>
      <c r="C598" s="107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  <c r="AA598" s="107"/>
      <c r="AB598" s="107"/>
      <c r="AC598" s="107"/>
    </row>
    <row r="599">
      <c r="A599" s="107"/>
      <c r="B599" s="107"/>
      <c r="C599" s="107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  <c r="AA599" s="107"/>
      <c r="AB599" s="107"/>
      <c r="AC599" s="107"/>
    </row>
    <row r="600">
      <c r="A600" s="107"/>
      <c r="B600" s="107"/>
      <c r="C600" s="107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  <c r="AA600" s="107"/>
      <c r="AB600" s="107"/>
      <c r="AC600" s="107"/>
    </row>
    <row r="601">
      <c r="A601" s="107"/>
      <c r="B601" s="107"/>
      <c r="C601" s="107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  <c r="AA601" s="107"/>
      <c r="AB601" s="107"/>
      <c r="AC601" s="107"/>
    </row>
    <row r="602">
      <c r="A602" s="107"/>
      <c r="B602" s="107"/>
      <c r="C602" s="107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  <c r="AA602" s="107"/>
      <c r="AB602" s="107"/>
      <c r="AC602" s="107"/>
    </row>
    <row r="603">
      <c r="A603" s="107"/>
      <c r="B603" s="107"/>
      <c r="C603" s="107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  <c r="AA603" s="107"/>
      <c r="AB603" s="107"/>
      <c r="AC603" s="107"/>
    </row>
    <row r="604">
      <c r="A604" s="107"/>
      <c r="B604" s="107"/>
      <c r="C604" s="107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  <c r="AA604" s="107"/>
      <c r="AB604" s="107"/>
      <c r="AC604" s="107"/>
    </row>
    <row r="605">
      <c r="A605" s="107"/>
      <c r="B605" s="107"/>
      <c r="C605" s="107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  <c r="AA605" s="107"/>
      <c r="AB605" s="107"/>
      <c r="AC605" s="107"/>
    </row>
    <row r="606">
      <c r="A606" s="107"/>
      <c r="B606" s="107"/>
      <c r="C606" s="107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  <c r="AA606" s="107"/>
      <c r="AB606" s="107"/>
      <c r="AC606" s="107"/>
    </row>
    <row r="607">
      <c r="A607" s="107"/>
      <c r="B607" s="107"/>
      <c r="C607" s="107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  <c r="AA607" s="107"/>
      <c r="AB607" s="107"/>
      <c r="AC607" s="107"/>
    </row>
    <row r="608">
      <c r="A608" s="107"/>
      <c r="B608" s="107"/>
      <c r="C608" s="107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  <c r="AA608" s="107"/>
      <c r="AB608" s="107"/>
      <c r="AC608" s="107"/>
    </row>
    <row r="609">
      <c r="A609" s="107"/>
      <c r="B609" s="107"/>
      <c r="C609" s="107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  <c r="AA609" s="107"/>
      <c r="AB609" s="107"/>
      <c r="AC609" s="107"/>
    </row>
    <row r="610">
      <c r="A610" s="107"/>
      <c r="B610" s="107"/>
      <c r="C610" s="107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  <c r="AA610" s="107"/>
      <c r="AB610" s="107"/>
      <c r="AC610" s="107"/>
    </row>
    <row r="611">
      <c r="A611" s="107"/>
      <c r="B611" s="107"/>
      <c r="C611" s="107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  <c r="AA611" s="107"/>
      <c r="AB611" s="107"/>
      <c r="AC611" s="107"/>
    </row>
    <row r="612">
      <c r="A612" s="107"/>
      <c r="B612" s="107"/>
      <c r="C612" s="107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  <c r="AA612" s="107"/>
      <c r="AB612" s="107"/>
      <c r="AC612" s="107"/>
    </row>
    <row r="613">
      <c r="A613" s="107"/>
      <c r="B613" s="107"/>
      <c r="C613" s="107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  <c r="AA613" s="107"/>
      <c r="AB613" s="107"/>
      <c r="AC613" s="107"/>
    </row>
    <row r="614">
      <c r="A614" s="107"/>
      <c r="B614" s="107"/>
      <c r="C614" s="107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  <c r="AA614" s="107"/>
      <c r="AB614" s="107"/>
      <c r="AC614" s="107"/>
    </row>
    <row r="615">
      <c r="A615" s="107"/>
      <c r="B615" s="107"/>
      <c r="C615" s="107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  <c r="AA615" s="107"/>
      <c r="AB615" s="107"/>
      <c r="AC615" s="107"/>
    </row>
    <row r="616">
      <c r="A616" s="107"/>
      <c r="B616" s="107"/>
      <c r="C616" s="107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  <c r="AA616" s="107"/>
      <c r="AB616" s="107"/>
      <c r="AC616" s="107"/>
    </row>
    <row r="617">
      <c r="A617" s="107"/>
      <c r="B617" s="107"/>
      <c r="C617" s="107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  <c r="AA617" s="107"/>
      <c r="AB617" s="107"/>
      <c r="AC617" s="107"/>
    </row>
    <row r="618">
      <c r="A618" s="107"/>
      <c r="B618" s="107"/>
      <c r="C618" s="107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  <c r="AA618" s="107"/>
      <c r="AB618" s="107"/>
      <c r="AC618" s="107"/>
    </row>
    <row r="619">
      <c r="A619" s="107"/>
      <c r="B619" s="107"/>
      <c r="C619" s="107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  <c r="AA619" s="107"/>
      <c r="AB619" s="107"/>
      <c r="AC619" s="107"/>
    </row>
    <row r="620">
      <c r="A620" s="107"/>
      <c r="B620" s="107"/>
      <c r="C620" s="107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  <c r="AA620" s="107"/>
      <c r="AB620" s="107"/>
      <c r="AC620" s="107"/>
    </row>
    <row r="621">
      <c r="A621" s="107"/>
      <c r="B621" s="107"/>
      <c r="C621" s="107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  <c r="AA621" s="107"/>
      <c r="AB621" s="107"/>
      <c r="AC621" s="107"/>
    </row>
    <row r="622">
      <c r="A622" s="107"/>
      <c r="B622" s="107"/>
      <c r="C622" s="107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  <c r="AA622" s="107"/>
      <c r="AB622" s="107"/>
      <c r="AC622" s="107"/>
    </row>
    <row r="623">
      <c r="A623" s="107"/>
      <c r="B623" s="107"/>
      <c r="C623" s="107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  <c r="AA623" s="107"/>
      <c r="AB623" s="107"/>
      <c r="AC623" s="107"/>
    </row>
    <row r="624">
      <c r="A624" s="107"/>
      <c r="B624" s="107"/>
      <c r="C624" s="107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  <c r="AA624" s="107"/>
      <c r="AB624" s="107"/>
      <c r="AC624" s="107"/>
    </row>
    <row r="625">
      <c r="A625" s="107"/>
      <c r="B625" s="107"/>
      <c r="C625" s="107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  <c r="AA625" s="107"/>
      <c r="AB625" s="107"/>
      <c r="AC625" s="107"/>
    </row>
    <row r="626">
      <c r="A626" s="107"/>
      <c r="B626" s="107"/>
      <c r="C626" s="107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  <c r="AA626" s="107"/>
      <c r="AB626" s="107"/>
      <c r="AC626" s="107"/>
    </row>
    <row r="627">
      <c r="A627" s="107"/>
      <c r="B627" s="107"/>
      <c r="C627" s="107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  <c r="AA627" s="107"/>
      <c r="AB627" s="107"/>
      <c r="AC627" s="107"/>
    </row>
    <row r="628">
      <c r="A628" s="107"/>
      <c r="B628" s="107"/>
      <c r="C628" s="107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  <c r="AA628" s="107"/>
      <c r="AB628" s="107"/>
      <c r="AC628" s="107"/>
    </row>
    <row r="629">
      <c r="A629" s="107"/>
      <c r="B629" s="107"/>
      <c r="C629" s="107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  <c r="AA629" s="107"/>
      <c r="AB629" s="107"/>
      <c r="AC629" s="107"/>
    </row>
    <row r="630">
      <c r="A630" s="107"/>
      <c r="B630" s="107"/>
      <c r="C630" s="107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  <c r="AA630" s="107"/>
      <c r="AB630" s="107"/>
      <c r="AC630" s="107"/>
    </row>
    <row r="631">
      <c r="A631" s="107"/>
      <c r="B631" s="107"/>
      <c r="C631" s="107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  <c r="AA631" s="107"/>
      <c r="AB631" s="107"/>
      <c r="AC631" s="107"/>
    </row>
    <row r="632">
      <c r="A632" s="107"/>
      <c r="B632" s="107"/>
      <c r="C632" s="107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  <c r="AA632" s="107"/>
      <c r="AB632" s="107"/>
      <c r="AC632" s="107"/>
    </row>
    <row r="633">
      <c r="A633" s="107"/>
      <c r="B633" s="107"/>
      <c r="C633" s="107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  <c r="AA633" s="107"/>
      <c r="AB633" s="107"/>
      <c r="AC633" s="107"/>
    </row>
    <row r="634">
      <c r="A634" s="107"/>
      <c r="B634" s="107"/>
      <c r="C634" s="107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  <c r="AA634" s="107"/>
      <c r="AB634" s="107"/>
      <c r="AC634" s="107"/>
    </row>
    <row r="635">
      <c r="A635" s="107"/>
      <c r="B635" s="107"/>
      <c r="C635" s="107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  <c r="AA635" s="107"/>
      <c r="AB635" s="107"/>
      <c r="AC635" s="107"/>
    </row>
    <row r="636">
      <c r="A636" s="107"/>
      <c r="B636" s="107"/>
      <c r="C636" s="107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  <c r="AA636" s="107"/>
      <c r="AB636" s="107"/>
      <c r="AC636" s="107"/>
    </row>
    <row r="637">
      <c r="A637" s="107"/>
      <c r="B637" s="107"/>
      <c r="C637" s="107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  <c r="AA637" s="107"/>
      <c r="AB637" s="107"/>
      <c r="AC637" s="107"/>
    </row>
    <row r="638">
      <c r="A638" s="107"/>
      <c r="B638" s="107"/>
      <c r="C638" s="107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  <c r="AA638" s="107"/>
      <c r="AB638" s="107"/>
      <c r="AC638" s="107"/>
    </row>
    <row r="639">
      <c r="A639" s="107"/>
      <c r="B639" s="107"/>
      <c r="C639" s="107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  <c r="AA639" s="107"/>
      <c r="AB639" s="107"/>
      <c r="AC639" s="107"/>
    </row>
    <row r="640">
      <c r="A640" s="107"/>
      <c r="B640" s="107"/>
      <c r="C640" s="107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  <c r="AA640" s="107"/>
      <c r="AB640" s="107"/>
      <c r="AC640" s="107"/>
    </row>
    <row r="641">
      <c r="A641" s="107"/>
      <c r="B641" s="107"/>
      <c r="C641" s="107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  <c r="AA641" s="107"/>
      <c r="AB641" s="107"/>
      <c r="AC641" s="107"/>
    </row>
    <row r="642">
      <c r="A642" s="107"/>
      <c r="B642" s="107"/>
      <c r="C642" s="107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  <c r="AA642" s="107"/>
      <c r="AB642" s="107"/>
      <c r="AC642" s="107"/>
    </row>
    <row r="643">
      <c r="A643" s="107"/>
      <c r="B643" s="107"/>
      <c r="C643" s="107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  <c r="AA643" s="107"/>
      <c r="AB643" s="107"/>
      <c r="AC643" s="107"/>
    </row>
    <row r="644">
      <c r="A644" s="107"/>
      <c r="B644" s="107"/>
      <c r="C644" s="107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  <c r="AA644" s="107"/>
      <c r="AB644" s="107"/>
      <c r="AC644" s="107"/>
    </row>
    <row r="645">
      <c r="A645" s="107"/>
      <c r="B645" s="107"/>
      <c r="C645" s="107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  <c r="AA645" s="107"/>
      <c r="AB645" s="107"/>
      <c r="AC645" s="107"/>
    </row>
    <row r="646">
      <c r="A646" s="107"/>
      <c r="B646" s="107"/>
      <c r="C646" s="107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  <c r="AA646" s="107"/>
      <c r="AB646" s="107"/>
      <c r="AC646" s="107"/>
    </row>
    <row r="647">
      <c r="A647" s="107"/>
      <c r="B647" s="107"/>
      <c r="C647" s="107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  <c r="AA647" s="107"/>
      <c r="AB647" s="107"/>
      <c r="AC647" s="107"/>
    </row>
    <row r="648">
      <c r="A648" s="107"/>
      <c r="B648" s="107"/>
      <c r="C648" s="107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  <c r="AA648" s="107"/>
      <c r="AB648" s="107"/>
      <c r="AC648" s="107"/>
    </row>
    <row r="649">
      <c r="A649" s="107"/>
      <c r="B649" s="107"/>
      <c r="C649" s="107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  <c r="AA649" s="107"/>
      <c r="AB649" s="107"/>
      <c r="AC649" s="107"/>
    </row>
    <row r="650">
      <c r="A650" s="107"/>
      <c r="B650" s="107"/>
      <c r="C650" s="107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  <c r="AA650" s="107"/>
      <c r="AB650" s="107"/>
      <c r="AC650" s="107"/>
    </row>
    <row r="651">
      <c r="A651" s="107"/>
      <c r="B651" s="107"/>
      <c r="C651" s="107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  <c r="AA651" s="107"/>
      <c r="AB651" s="107"/>
      <c r="AC651" s="107"/>
    </row>
    <row r="652">
      <c r="A652" s="107"/>
      <c r="B652" s="107"/>
      <c r="C652" s="107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  <c r="AA652" s="107"/>
      <c r="AB652" s="107"/>
      <c r="AC652" s="107"/>
    </row>
    <row r="653">
      <c r="A653" s="107"/>
      <c r="B653" s="107"/>
      <c r="C653" s="107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  <c r="AA653" s="107"/>
      <c r="AB653" s="107"/>
      <c r="AC653" s="107"/>
    </row>
    <row r="654">
      <c r="A654" s="107"/>
      <c r="B654" s="107"/>
      <c r="C654" s="107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  <c r="AA654" s="107"/>
      <c r="AB654" s="107"/>
      <c r="AC654" s="107"/>
    </row>
    <row r="655">
      <c r="A655" s="107"/>
      <c r="B655" s="107"/>
      <c r="C655" s="107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  <c r="AA655" s="107"/>
      <c r="AB655" s="107"/>
      <c r="AC655" s="107"/>
    </row>
    <row r="656">
      <c r="A656" s="107"/>
      <c r="B656" s="107"/>
      <c r="C656" s="107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  <c r="AA656" s="107"/>
      <c r="AB656" s="107"/>
      <c r="AC656" s="107"/>
    </row>
    <row r="657">
      <c r="A657" s="107"/>
      <c r="B657" s="107"/>
      <c r="C657" s="107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  <c r="AA657" s="107"/>
      <c r="AB657" s="107"/>
      <c r="AC657" s="107"/>
    </row>
    <row r="658">
      <c r="A658" s="107"/>
      <c r="B658" s="107"/>
      <c r="C658" s="107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  <c r="AA658" s="107"/>
      <c r="AB658" s="107"/>
      <c r="AC658" s="107"/>
    </row>
    <row r="659">
      <c r="A659" s="107"/>
      <c r="B659" s="107"/>
      <c r="C659" s="107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  <c r="AA659" s="107"/>
      <c r="AB659" s="107"/>
      <c r="AC659" s="107"/>
    </row>
    <row r="660">
      <c r="A660" s="107"/>
      <c r="B660" s="107"/>
      <c r="C660" s="107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  <c r="AA660" s="107"/>
      <c r="AB660" s="107"/>
      <c r="AC660" s="107"/>
    </row>
    <row r="661">
      <c r="A661" s="107"/>
      <c r="B661" s="107"/>
      <c r="C661" s="107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  <c r="AA661" s="107"/>
      <c r="AB661" s="107"/>
      <c r="AC661" s="107"/>
    </row>
    <row r="662">
      <c r="A662" s="107"/>
      <c r="B662" s="107"/>
      <c r="C662" s="107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  <c r="AA662" s="107"/>
      <c r="AB662" s="107"/>
      <c r="AC662" s="107"/>
    </row>
    <row r="663">
      <c r="A663" s="107"/>
      <c r="B663" s="107"/>
      <c r="C663" s="107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  <c r="AA663" s="107"/>
      <c r="AB663" s="107"/>
      <c r="AC663" s="107"/>
    </row>
    <row r="664">
      <c r="A664" s="107"/>
      <c r="B664" s="107"/>
      <c r="C664" s="107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  <c r="AA664" s="107"/>
      <c r="AB664" s="107"/>
      <c r="AC664" s="107"/>
    </row>
    <row r="665">
      <c r="A665" s="107"/>
      <c r="B665" s="107"/>
      <c r="C665" s="107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  <c r="AA665" s="107"/>
      <c r="AB665" s="107"/>
      <c r="AC665" s="107"/>
    </row>
    <row r="666">
      <c r="A666" s="107"/>
      <c r="B666" s="107"/>
      <c r="C666" s="107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  <c r="AA666" s="107"/>
      <c r="AB666" s="107"/>
      <c r="AC666" s="107"/>
    </row>
    <row r="667">
      <c r="A667" s="107"/>
      <c r="B667" s="107"/>
      <c r="C667" s="107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  <c r="AA667" s="107"/>
      <c r="AB667" s="107"/>
      <c r="AC667" s="107"/>
    </row>
    <row r="668">
      <c r="A668" s="107"/>
      <c r="B668" s="107"/>
      <c r="C668" s="107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  <c r="AA668" s="107"/>
      <c r="AB668" s="107"/>
      <c r="AC668" s="107"/>
    </row>
    <row r="669">
      <c r="A669" s="107"/>
      <c r="B669" s="107"/>
      <c r="C669" s="107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  <c r="AA669" s="107"/>
      <c r="AB669" s="107"/>
      <c r="AC669" s="107"/>
    </row>
    <row r="670">
      <c r="A670" s="107"/>
      <c r="B670" s="107"/>
      <c r="C670" s="107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  <c r="AA670" s="107"/>
      <c r="AB670" s="107"/>
      <c r="AC670" s="107"/>
    </row>
    <row r="671">
      <c r="A671" s="107"/>
      <c r="B671" s="107"/>
      <c r="C671" s="107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  <c r="AA671" s="107"/>
      <c r="AB671" s="107"/>
      <c r="AC671" s="107"/>
    </row>
    <row r="672">
      <c r="A672" s="107"/>
      <c r="B672" s="107"/>
      <c r="C672" s="107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  <c r="AA672" s="107"/>
      <c r="AB672" s="107"/>
      <c r="AC672" s="107"/>
    </row>
    <row r="673">
      <c r="A673" s="107"/>
      <c r="B673" s="107"/>
      <c r="C673" s="107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  <c r="AA673" s="107"/>
      <c r="AB673" s="107"/>
      <c r="AC673" s="107"/>
    </row>
    <row r="674">
      <c r="A674" s="107"/>
      <c r="B674" s="107"/>
      <c r="C674" s="107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  <c r="AA674" s="107"/>
      <c r="AB674" s="107"/>
      <c r="AC674" s="107"/>
    </row>
    <row r="675">
      <c r="A675" s="107"/>
      <c r="B675" s="107"/>
      <c r="C675" s="107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  <c r="AA675" s="107"/>
      <c r="AB675" s="107"/>
      <c r="AC675" s="107"/>
    </row>
    <row r="676">
      <c r="A676" s="107"/>
      <c r="B676" s="107"/>
      <c r="C676" s="107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  <c r="AA676" s="107"/>
      <c r="AB676" s="107"/>
      <c r="AC676" s="107"/>
    </row>
    <row r="677">
      <c r="A677" s="107"/>
      <c r="B677" s="107"/>
      <c r="C677" s="107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  <c r="AA677" s="107"/>
      <c r="AB677" s="107"/>
      <c r="AC677" s="107"/>
    </row>
    <row r="678">
      <c r="A678" s="107"/>
      <c r="B678" s="107"/>
      <c r="C678" s="107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  <c r="AA678" s="107"/>
      <c r="AB678" s="107"/>
      <c r="AC678" s="107"/>
    </row>
    <row r="679">
      <c r="A679" s="107"/>
      <c r="B679" s="107"/>
      <c r="C679" s="107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  <c r="AA679" s="107"/>
      <c r="AB679" s="107"/>
      <c r="AC679" s="107"/>
    </row>
    <row r="680">
      <c r="A680" s="107"/>
      <c r="B680" s="107"/>
      <c r="C680" s="107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  <c r="AA680" s="107"/>
      <c r="AB680" s="107"/>
      <c r="AC680" s="107"/>
    </row>
    <row r="681">
      <c r="A681" s="107"/>
      <c r="B681" s="107"/>
      <c r="C681" s="107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  <c r="AA681" s="107"/>
      <c r="AB681" s="107"/>
      <c r="AC681" s="107"/>
    </row>
    <row r="682">
      <c r="A682" s="107"/>
      <c r="B682" s="107"/>
      <c r="C682" s="107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  <c r="AA682" s="107"/>
      <c r="AB682" s="107"/>
      <c r="AC682" s="107"/>
    </row>
    <row r="683">
      <c r="A683" s="107"/>
      <c r="B683" s="107"/>
      <c r="C683" s="107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  <c r="AA683" s="107"/>
      <c r="AB683" s="107"/>
      <c r="AC683" s="107"/>
    </row>
    <row r="684">
      <c r="A684" s="107"/>
      <c r="B684" s="107"/>
      <c r="C684" s="107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  <c r="AA684" s="107"/>
      <c r="AB684" s="107"/>
      <c r="AC684" s="107"/>
    </row>
    <row r="685">
      <c r="A685" s="107"/>
      <c r="B685" s="107"/>
      <c r="C685" s="107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  <c r="AA685" s="107"/>
      <c r="AB685" s="107"/>
      <c r="AC685" s="107"/>
    </row>
    <row r="686">
      <c r="A686" s="107"/>
      <c r="B686" s="107"/>
      <c r="C686" s="107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  <c r="AA686" s="107"/>
      <c r="AB686" s="107"/>
      <c r="AC686" s="107"/>
    </row>
    <row r="687">
      <c r="A687" s="107"/>
      <c r="B687" s="107"/>
      <c r="C687" s="107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  <c r="AA687" s="107"/>
      <c r="AB687" s="107"/>
      <c r="AC687" s="107"/>
    </row>
    <row r="688">
      <c r="A688" s="107"/>
      <c r="B688" s="107"/>
      <c r="C688" s="107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  <c r="AA688" s="107"/>
      <c r="AB688" s="107"/>
      <c r="AC688" s="107"/>
    </row>
    <row r="689">
      <c r="A689" s="107"/>
      <c r="B689" s="107"/>
      <c r="C689" s="107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  <c r="AA689" s="107"/>
      <c r="AB689" s="107"/>
      <c r="AC689" s="107"/>
    </row>
    <row r="690">
      <c r="A690" s="107"/>
      <c r="B690" s="107"/>
      <c r="C690" s="107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  <c r="AA690" s="107"/>
      <c r="AB690" s="107"/>
      <c r="AC690" s="107"/>
    </row>
    <row r="691">
      <c r="A691" s="107"/>
      <c r="B691" s="107"/>
      <c r="C691" s="107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  <c r="AA691" s="107"/>
      <c r="AB691" s="107"/>
      <c r="AC691" s="107"/>
    </row>
    <row r="692">
      <c r="A692" s="107"/>
      <c r="B692" s="107"/>
      <c r="C692" s="107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  <c r="AA692" s="107"/>
      <c r="AB692" s="107"/>
      <c r="AC692" s="107"/>
    </row>
    <row r="693">
      <c r="A693" s="107"/>
      <c r="B693" s="107"/>
      <c r="C693" s="107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  <c r="AA693" s="107"/>
      <c r="AB693" s="107"/>
      <c r="AC693" s="107"/>
    </row>
    <row r="694">
      <c r="A694" s="107"/>
      <c r="B694" s="107"/>
      <c r="C694" s="107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  <c r="AA694" s="107"/>
      <c r="AB694" s="107"/>
      <c r="AC694" s="107"/>
    </row>
    <row r="695">
      <c r="A695" s="107"/>
      <c r="B695" s="107"/>
      <c r="C695" s="107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  <c r="AA695" s="107"/>
      <c r="AB695" s="107"/>
      <c r="AC695" s="107"/>
    </row>
    <row r="696">
      <c r="A696" s="107"/>
      <c r="B696" s="107"/>
      <c r="C696" s="107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  <c r="AA696" s="107"/>
      <c r="AB696" s="107"/>
      <c r="AC696" s="107"/>
    </row>
    <row r="697">
      <c r="A697" s="107"/>
      <c r="B697" s="107"/>
      <c r="C697" s="107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  <c r="AA697" s="107"/>
      <c r="AB697" s="107"/>
      <c r="AC697" s="107"/>
    </row>
    <row r="698">
      <c r="A698" s="107"/>
      <c r="B698" s="107"/>
      <c r="C698" s="107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  <c r="AA698" s="107"/>
      <c r="AB698" s="107"/>
      <c r="AC698" s="107"/>
    </row>
    <row r="699">
      <c r="A699" s="107"/>
      <c r="B699" s="107"/>
      <c r="C699" s="107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  <c r="AA699" s="107"/>
      <c r="AB699" s="107"/>
      <c r="AC699" s="107"/>
    </row>
    <row r="700">
      <c r="A700" s="107"/>
      <c r="B700" s="107"/>
      <c r="C700" s="107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  <c r="AA700" s="107"/>
      <c r="AB700" s="107"/>
      <c r="AC700" s="107"/>
    </row>
    <row r="701">
      <c r="A701" s="107"/>
      <c r="B701" s="107"/>
      <c r="C701" s="107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  <c r="AA701" s="107"/>
      <c r="AB701" s="107"/>
      <c r="AC701" s="107"/>
    </row>
    <row r="702">
      <c r="A702" s="107"/>
      <c r="B702" s="107"/>
      <c r="C702" s="107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  <c r="AA702" s="107"/>
      <c r="AB702" s="107"/>
      <c r="AC702" s="107"/>
    </row>
    <row r="703">
      <c r="A703" s="107"/>
      <c r="B703" s="107"/>
      <c r="C703" s="107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  <c r="AA703" s="107"/>
      <c r="AB703" s="107"/>
      <c r="AC703" s="107"/>
    </row>
    <row r="704">
      <c r="A704" s="107"/>
      <c r="B704" s="107"/>
      <c r="C704" s="107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  <c r="AA704" s="107"/>
      <c r="AB704" s="107"/>
      <c r="AC704" s="107"/>
    </row>
    <row r="705">
      <c r="A705" s="107"/>
      <c r="B705" s="107"/>
      <c r="C705" s="107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  <c r="AA705" s="107"/>
      <c r="AB705" s="107"/>
      <c r="AC705" s="107"/>
    </row>
    <row r="706">
      <c r="A706" s="107"/>
      <c r="B706" s="107"/>
      <c r="C706" s="107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  <c r="AA706" s="107"/>
      <c r="AB706" s="107"/>
      <c r="AC706" s="107"/>
    </row>
    <row r="707">
      <c r="A707" s="107"/>
      <c r="B707" s="107"/>
      <c r="C707" s="107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  <c r="AA707" s="107"/>
      <c r="AB707" s="107"/>
      <c r="AC707" s="107"/>
    </row>
    <row r="708">
      <c r="A708" s="107"/>
      <c r="B708" s="107"/>
      <c r="C708" s="107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  <c r="AA708" s="107"/>
      <c r="AB708" s="107"/>
      <c r="AC708" s="107"/>
    </row>
    <row r="709">
      <c r="A709" s="107"/>
      <c r="B709" s="107"/>
      <c r="C709" s="107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  <c r="AA709" s="107"/>
      <c r="AB709" s="107"/>
      <c r="AC709" s="107"/>
    </row>
    <row r="710">
      <c r="A710" s="107"/>
      <c r="B710" s="107"/>
      <c r="C710" s="107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  <c r="AA710" s="107"/>
      <c r="AB710" s="107"/>
      <c r="AC710" s="107"/>
    </row>
    <row r="711">
      <c r="A711" s="107"/>
      <c r="B711" s="107"/>
      <c r="C711" s="107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  <c r="AA711" s="107"/>
      <c r="AB711" s="107"/>
      <c r="AC711" s="107"/>
    </row>
    <row r="712">
      <c r="A712" s="107"/>
      <c r="B712" s="107"/>
      <c r="C712" s="107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  <c r="AA712" s="107"/>
      <c r="AB712" s="107"/>
      <c r="AC712" s="107"/>
    </row>
    <row r="713">
      <c r="A713" s="107"/>
      <c r="B713" s="107"/>
      <c r="C713" s="107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  <c r="AA713" s="107"/>
      <c r="AB713" s="107"/>
      <c r="AC713" s="107"/>
    </row>
    <row r="714">
      <c r="A714" s="107"/>
      <c r="B714" s="107"/>
      <c r="C714" s="107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  <c r="AA714" s="107"/>
      <c r="AB714" s="107"/>
      <c r="AC714" s="107"/>
    </row>
    <row r="715">
      <c r="A715" s="107"/>
      <c r="B715" s="107"/>
      <c r="C715" s="107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  <c r="AA715" s="107"/>
      <c r="AB715" s="107"/>
      <c r="AC715" s="107"/>
    </row>
    <row r="716">
      <c r="A716" s="107"/>
      <c r="B716" s="107"/>
      <c r="C716" s="107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  <c r="AA716" s="107"/>
      <c r="AB716" s="107"/>
      <c r="AC716" s="107"/>
    </row>
    <row r="717">
      <c r="A717" s="107"/>
      <c r="B717" s="107"/>
      <c r="C717" s="107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  <c r="AA717" s="107"/>
      <c r="AB717" s="107"/>
      <c r="AC717" s="107"/>
    </row>
    <row r="718">
      <c r="A718" s="107"/>
      <c r="B718" s="107"/>
      <c r="C718" s="107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  <c r="AA718" s="107"/>
      <c r="AB718" s="107"/>
      <c r="AC718" s="107"/>
    </row>
    <row r="719">
      <c r="A719" s="107"/>
      <c r="B719" s="107"/>
      <c r="C719" s="107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  <c r="AA719" s="107"/>
      <c r="AB719" s="107"/>
      <c r="AC719" s="107"/>
    </row>
    <row r="720">
      <c r="A720" s="107"/>
      <c r="B720" s="107"/>
      <c r="C720" s="107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  <c r="AA720" s="107"/>
      <c r="AB720" s="107"/>
      <c r="AC720" s="107"/>
    </row>
    <row r="721">
      <c r="A721" s="107"/>
      <c r="B721" s="107"/>
      <c r="C721" s="107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  <c r="AA721" s="107"/>
      <c r="AB721" s="107"/>
      <c r="AC721" s="107"/>
    </row>
    <row r="722">
      <c r="A722" s="107"/>
      <c r="B722" s="107"/>
      <c r="C722" s="107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  <c r="AA722" s="107"/>
      <c r="AB722" s="107"/>
      <c r="AC722" s="107"/>
    </row>
    <row r="723">
      <c r="A723" s="107"/>
      <c r="B723" s="107"/>
      <c r="C723" s="107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  <c r="AA723" s="107"/>
      <c r="AB723" s="107"/>
      <c r="AC723" s="107"/>
    </row>
    <row r="724">
      <c r="A724" s="107"/>
      <c r="B724" s="107"/>
      <c r="C724" s="107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  <c r="AA724" s="107"/>
      <c r="AB724" s="107"/>
      <c r="AC724" s="107"/>
    </row>
    <row r="725">
      <c r="A725" s="107"/>
      <c r="B725" s="107"/>
      <c r="C725" s="107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  <c r="AA725" s="107"/>
      <c r="AB725" s="107"/>
      <c r="AC725" s="107"/>
    </row>
    <row r="726">
      <c r="A726" s="107"/>
      <c r="B726" s="107"/>
      <c r="C726" s="107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  <c r="AA726" s="107"/>
      <c r="AB726" s="107"/>
      <c r="AC726" s="107"/>
    </row>
    <row r="727">
      <c r="A727" s="107"/>
      <c r="B727" s="107"/>
      <c r="C727" s="107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  <c r="AA727" s="107"/>
      <c r="AB727" s="107"/>
      <c r="AC727" s="107"/>
    </row>
    <row r="728">
      <c r="A728" s="107"/>
      <c r="B728" s="107"/>
      <c r="C728" s="107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  <c r="AA728" s="107"/>
      <c r="AB728" s="107"/>
      <c r="AC728" s="107"/>
    </row>
    <row r="729">
      <c r="A729" s="107"/>
      <c r="B729" s="107"/>
      <c r="C729" s="107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  <c r="AA729" s="107"/>
      <c r="AB729" s="107"/>
      <c r="AC729" s="107"/>
    </row>
    <row r="730">
      <c r="A730" s="107"/>
      <c r="B730" s="107"/>
      <c r="C730" s="107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  <c r="AA730" s="107"/>
      <c r="AB730" s="107"/>
      <c r="AC730" s="107"/>
    </row>
    <row r="731">
      <c r="A731" s="107"/>
      <c r="B731" s="107"/>
      <c r="C731" s="107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  <c r="AA731" s="107"/>
      <c r="AB731" s="107"/>
      <c r="AC731" s="107"/>
    </row>
    <row r="732">
      <c r="A732" s="107"/>
      <c r="B732" s="107"/>
      <c r="C732" s="107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  <c r="AA732" s="107"/>
      <c r="AB732" s="107"/>
      <c r="AC732" s="107"/>
    </row>
    <row r="733">
      <c r="A733" s="107"/>
      <c r="B733" s="107"/>
      <c r="C733" s="107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  <c r="AA733" s="107"/>
      <c r="AB733" s="107"/>
      <c r="AC733" s="107"/>
    </row>
    <row r="734">
      <c r="A734" s="107"/>
      <c r="B734" s="107"/>
      <c r="C734" s="107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  <c r="AA734" s="107"/>
      <c r="AB734" s="107"/>
      <c r="AC734" s="107"/>
    </row>
    <row r="735">
      <c r="A735" s="107"/>
      <c r="B735" s="107"/>
      <c r="C735" s="107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  <c r="AA735" s="107"/>
      <c r="AB735" s="107"/>
      <c r="AC735" s="107"/>
    </row>
    <row r="736">
      <c r="A736" s="107"/>
      <c r="B736" s="107"/>
      <c r="C736" s="107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  <c r="AA736" s="107"/>
      <c r="AB736" s="107"/>
      <c r="AC736" s="107"/>
    </row>
    <row r="737">
      <c r="A737" s="107"/>
      <c r="B737" s="107"/>
      <c r="C737" s="107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  <c r="AA737" s="107"/>
      <c r="AB737" s="107"/>
      <c r="AC737" s="107"/>
    </row>
    <row r="738">
      <c r="A738" s="107"/>
      <c r="B738" s="107"/>
      <c r="C738" s="107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  <c r="AA738" s="107"/>
      <c r="AB738" s="107"/>
      <c r="AC738" s="107"/>
    </row>
    <row r="739">
      <c r="A739" s="107"/>
      <c r="B739" s="107"/>
      <c r="C739" s="107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  <c r="AA739" s="107"/>
      <c r="AB739" s="107"/>
      <c r="AC739" s="107"/>
    </row>
    <row r="740">
      <c r="A740" s="107"/>
      <c r="B740" s="107"/>
      <c r="C740" s="107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  <c r="AA740" s="107"/>
      <c r="AB740" s="107"/>
      <c r="AC740" s="107"/>
    </row>
    <row r="741">
      <c r="A741" s="107"/>
      <c r="B741" s="107"/>
      <c r="C741" s="107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  <c r="AA741" s="107"/>
      <c r="AB741" s="107"/>
      <c r="AC741" s="107"/>
    </row>
    <row r="742">
      <c r="A742" s="107"/>
      <c r="B742" s="107"/>
      <c r="C742" s="107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  <c r="AA742" s="107"/>
      <c r="AB742" s="107"/>
      <c r="AC742" s="107"/>
    </row>
    <row r="743">
      <c r="A743" s="107"/>
      <c r="B743" s="107"/>
      <c r="C743" s="107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  <c r="AA743" s="107"/>
      <c r="AB743" s="107"/>
      <c r="AC743" s="107"/>
    </row>
    <row r="744">
      <c r="A744" s="107"/>
      <c r="B744" s="107"/>
      <c r="C744" s="107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  <c r="AA744" s="107"/>
      <c r="AB744" s="107"/>
      <c r="AC744" s="107"/>
    </row>
    <row r="745">
      <c r="A745" s="107"/>
      <c r="B745" s="107"/>
      <c r="C745" s="107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  <c r="AA745" s="107"/>
      <c r="AB745" s="107"/>
      <c r="AC745" s="107"/>
    </row>
    <row r="746">
      <c r="A746" s="107"/>
      <c r="B746" s="107"/>
      <c r="C746" s="107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  <c r="AA746" s="107"/>
      <c r="AB746" s="107"/>
      <c r="AC746" s="107"/>
    </row>
    <row r="747">
      <c r="A747" s="107"/>
      <c r="B747" s="107"/>
      <c r="C747" s="107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  <c r="AA747" s="107"/>
      <c r="AB747" s="107"/>
      <c r="AC747" s="107"/>
    </row>
    <row r="748">
      <c r="A748" s="107"/>
      <c r="B748" s="107"/>
      <c r="C748" s="107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  <c r="AA748" s="107"/>
      <c r="AB748" s="107"/>
      <c r="AC748" s="107"/>
    </row>
    <row r="749">
      <c r="A749" s="107"/>
      <c r="B749" s="107"/>
      <c r="C749" s="107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  <c r="AA749" s="107"/>
      <c r="AB749" s="107"/>
      <c r="AC749" s="107"/>
    </row>
    <row r="750">
      <c r="A750" s="107"/>
      <c r="B750" s="107"/>
      <c r="C750" s="107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  <c r="AA750" s="107"/>
      <c r="AB750" s="107"/>
      <c r="AC750" s="107"/>
    </row>
    <row r="751">
      <c r="A751" s="107"/>
      <c r="B751" s="107"/>
      <c r="C751" s="107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  <c r="AA751" s="107"/>
      <c r="AB751" s="107"/>
      <c r="AC751" s="107"/>
    </row>
    <row r="752">
      <c r="A752" s="107"/>
      <c r="B752" s="107"/>
      <c r="C752" s="107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  <c r="AA752" s="107"/>
      <c r="AB752" s="107"/>
      <c r="AC752" s="107"/>
    </row>
    <row r="753">
      <c r="A753" s="107"/>
      <c r="B753" s="107"/>
      <c r="C753" s="107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  <c r="AA753" s="107"/>
      <c r="AB753" s="107"/>
      <c r="AC753" s="107"/>
    </row>
    <row r="754">
      <c r="A754" s="107"/>
      <c r="B754" s="107"/>
      <c r="C754" s="107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  <c r="AA754" s="107"/>
      <c r="AB754" s="107"/>
      <c r="AC754" s="107"/>
    </row>
    <row r="755">
      <c r="A755" s="107"/>
      <c r="B755" s="107"/>
      <c r="C755" s="107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  <c r="AA755" s="107"/>
      <c r="AB755" s="107"/>
      <c r="AC755" s="107"/>
    </row>
    <row r="756">
      <c r="A756" s="107"/>
      <c r="B756" s="107"/>
      <c r="C756" s="107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  <c r="AA756" s="107"/>
      <c r="AB756" s="107"/>
      <c r="AC756" s="107"/>
    </row>
    <row r="757">
      <c r="A757" s="107"/>
      <c r="B757" s="107"/>
      <c r="C757" s="107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  <c r="AA757" s="107"/>
      <c r="AB757" s="107"/>
      <c r="AC757" s="107"/>
    </row>
    <row r="758">
      <c r="A758" s="107"/>
      <c r="B758" s="107"/>
      <c r="C758" s="107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  <c r="AA758" s="107"/>
      <c r="AB758" s="107"/>
      <c r="AC758" s="107"/>
    </row>
    <row r="759">
      <c r="A759" s="107"/>
      <c r="B759" s="107"/>
      <c r="C759" s="107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  <c r="AA759" s="107"/>
      <c r="AB759" s="107"/>
      <c r="AC759" s="107"/>
    </row>
    <row r="760">
      <c r="A760" s="107"/>
      <c r="B760" s="107"/>
      <c r="C760" s="107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  <c r="AA760" s="107"/>
      <c r="AB760" s="107"/>
      <c r="AC760" s="107"/>
    </row>
    <row r="761">
      <c r="A761" s="107"/>
      <c r="B761" s="107"/>
      <c r="C761" s="107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  <c r="AA761" s="107"/>
      <c r="AB761" s="107"/>
      <c r="AC761" s="107"/>
    </row>
    <row r="762">
      <c r="A762" s="107"/>
      <c r="B762" s="107"/>
      <c r="C762" s="107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  <c r="AA762" s="107"/>
      <c r="AB762" s="107"/>
      <c r="AC762" s="107"/>
    </row>
    <row r="763">
      <c r="A763" s="107"/>
      <c r="B763" s="107"/>
      <c r="C763" s="107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  <c r="AA763" s="107"/>
      <c r="AB763" s="107"/>
      <c r="AC763" s="107"/>
    </row>
    <row r="764">
      <c r="A764" s="107"/>
      <c r="B764" s="107"/>
      <c r="C764" s="107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  <c r="AA764" s="107"/>
      <c r="AB764" s="107"/>
      <c r="AC764" s="107"/>
    </row>
    <row r="765">
      <c r="A765" s="107"/>
      <c r="B765" s="107"/>
      <c r="C765" s="107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  <c r="AA765" s="107"/>
      <c r="AB765" s="107"/>
      <c r="AC765" s="107"/>
    </row>
    <row r="766">
      <c r="A766" s="107"/>
      <c r="B766" s="107"/>
      <c r="C766" s="107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  <c r="AA766" s="107"/>
      <c r="AB766" s="107"/>
      <c r="AC766" s="107"/>
    </row>
    <row r="767">
      <c r="A767" s="107"/>
      <c r="B767" s="107"/>
      <c r="C767" s="107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  <c r="AA767" s="107"/>
      <c r="AB767" s="107"/>
      <c r="AC767" s="107"/>
    </row>
    <row r="768">
      <c r="A768" s="107"/>
      <c r="B768" s="107"/>
      <c r="C768" s="107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  <c r="AA768" s="107"/>
      <c r="AB768" s="107"/>
      <c r="AC768" s="107"/>
    </row>
    <row r="769">
      <c r="A769" s="107"/>
      <c r="B769" s="107"/>
      <c r="C769" s="107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  <c r="AA769" s="107"/>
      <c r="AB769" s="107"/>
      <c r="AC769" s="107"/>
    </row>
    <row r="770">
      <c r="A770" s="107"/>
      <c r="B770" s="107"/>
      <c r="C770" s="107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  <c r="AA770" s="107"/>
      <c r="AB770" s="107"/>
      <c r="AC770" s="107"/>
    </row>
    <row r="771">
      <c r="A771" s="107"/>
      <c r="B771" s="107"/>
      <c r="C771" s="107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  <c r="AA771" s="107"/>
      <c r="AB771" s="107"/>
      <c r="AC771" s="107"/>
    </row>
    <row r="772">
      <c r="A772" s="107"/>
      <c r="B772" s="107"/>
      <c r="C772" s="107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  <c r="AA772" s="107"/>
      <c r="AB772" s="107"/>
      <c r="AC772" s="107"/>
    </row>
    <row r="773">
      <c r="A773" s="107"/>
      <c r="B773" s="107"/>
      <c r="C773" s="107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  <c r="AA773" s="107"/>
      <c r="AB773" s="107"/>
      <c r="AC773" s="107"/>
    </row>
    <row r="774">
      <c r="A774" s="107"/>
      <c r="B774" s="107"/>
      <c r="C774" s="107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  <c r="AA774" s="107"/>
      <c r="AB774" s="107"/>
      <c r="AC774" s="107"/>
    </row>
    <row r="775">
      <c r="A775" s="107"/>
      <c r="B775" s="107"/>
      <c r="C775" s="107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  <c r="AA775" s="107"/>
      <c r="AB775" s="107"/>
      <c r="AC775" s="107"/>
    </row>
    <row r="776">
      <c r="A776" s="107"/>
      <c r="B776" s="107"/>
      <c r="C776" s="107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  <c r="AA776" s="107"/>
      <c r="AB776" s="107"/>
      <c r="AC776" s="107"/>
    </row>
    <row r="777">
      <c r="A777" s="107"/>
      <c r="B777" s="107"/>
      <c r="C777" s="107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  <c r="AA777" s="107"/>
      <c r="AB777" s="107"/>
      <c r="AC777" s="107"/>
    </row>
    <row r="778">
      <c r="A778" s="107"/>
      <c r="B778" s="107"/>
      <c r="C778" s="107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  <c r="AA778" s="107"/>
      <c r="AB778" s="107"/>
      <c r="AC778" s="107"/>
    </row>
    <row r="779">
      <c r="A779" s="107"/>
      <c r="B779" s="107"/>
      <c r="C779" s="107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  <c r="AA779" s="107"/>
      <c r="AB779" s="107"/>
      <c r="AC779" s="107"/>
    </row>
    <row r="780">
      <c r="A780" s="107"/>
      <c r="B780" s="107"/>
      <c r="C780" s="107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  <c r="AA780" s="107"/>
      <c r="AB780" s="107"/>
      <c r="AC780" s="107"/>
    </row>
    <row r="781">
      <c r="A781" s="107"/>
      <c r="B781" s="107"/>
      <c r="C781" s="107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  <c r="AA781" s="107"/>
      <c r="AB781" s="107"/>
      <c r="AC781" s="107"/>
    </row>
    <row r="782">
      <c r="A782" s="107"/>
      <c r="B782" s="107"/>
      <c r="C782" s="107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  <c r="AA782" s="107"/>
      <c r="AB782" s="107"/>
      <c r="AC782" s="107"/>
    </row>
    <row r="783">
      <c r="A783" s="107"/>
      <c r="B783" s="107"/>
      <c r="C783" s="107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  <c r="AA783" s="107"/>
      <c r="AB783" s="107"/>
      <c r="AC783" s="107"/>
    </row>
    <row r="784">
      <c r="A784" s="107"/>
      <c r="B784" s="107"/>
      <c r="C784" s="107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  <c r="AA784" s="107"/>
      <c r="AB784" s="107"/>
      <c r="AC784" s="107"/>
    </row>
    <row r="785">
      <c r="A785" s="107"/>
      <c r="B785" s="107"/>
      <c r="C785" s="107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  <c r="AA785" s="107"/>
      <c r="AB785" s="107"/>
      <c r="AC785" s="107"/>
    </row>
    <row r="786">
      <c r="A786" s="107"/>
      <c r="B786" s="107"/>
      <c r="C786" s="107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  <c r="AA786" s="107"/>
      <c r="AB786" s="107"/>
      <c r="AC786" s="107"/>
    </row>
    <row r="787">
      <c r="A787" s="107"/>
      <c r="B787" s="107"/>
      <c r="C787" s="107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  <c r="AA787" s="107"/>
      <c r="AB787" s="107"/>
      <c r="AC787" s="107"/>
    </row>
    <row r="788">
      <c r="A788" s="107"/>
      <c r="B788" s="107"/>
      <c r="C788" s="107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  <c r="AA788" s="107"/>
      <c r="AB788" s="107"/>
      <c r="AC788" s="107"/>
    </row>
    <row r="789">
      <c r="A789" s="107"/>
      <c r="B789" s="107"/>
      <c r="C789" s="107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  <c r="AA789" s="107"/>
      <c r="AB789" s="107"/>
      <c r="AC789" s="107"/>
    </row>
    <row r="790">
      <c r="A790" s="107"/>
      <c r="B790" s="107"/>
      <c r="C790" s="107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  <c r="AA790" s="107"/>
      <c r="AB790" s="107"/>
      <c r="AC790" s="107"/>
    </row>
    <row r="791">
      <c r="A791" s="107"/>
      <c r="B791" s="107"/>
      <c r="C791" s="107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  <c r="AA791" s="107"/>
      <c r="AB791" s="107"/>
      <c r="AC791" s="107"/>
    </row>
    <row r="792">
      <c r="A792" s="107"/>
      <c r="B792" s="107"/>
      <c r="C792" s="107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  <c r="AA792" s="107"/>
      <c r="AB792" s="107"/>
      <c r="AC792" s="107"/>
    </row>
    <row r="793">
      <c r="A793" s="107"/>
      <c r="B793" s="107"/>
      <c r="C793" s="107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  <c r="AA793" s="107"/>
      <c r="AB793" s="107"/>
      <c r="AC793" s="107"/>
    </row>
    <row r="794">
      <c r="A794" s="107"/>
      <c r="B794" s="107"/>
      <c r="C794" s="107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  <c r="AA794" s="107"/>
      <c r="AB794" s="107"/>
      <c r="AC794" s="107"/>
    </row>
    <row r="795">
      <c r="A795" s="107"/>
      <c r="B795" s="107"/>
      <c r="C795" s="107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  <c r="AA795" s="107"/>
      <c r="AB795" s="107"/>
      <c r="AC795" s="107"/>
    </row>
    <row r="796">
      <c r="A796" s="107"/>
      <c r="B796" s="107"/>
      <c r="C796" s="107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  <c r="AA796" s="107"/>
      <c r="AB796" s="107"/>
      <c r="AC796" s="107"/>
    </row>
    <row r="797">
      <c r="A797" s="107"/>
      <c r="B797" s="107"/>
      <c r="C797" s="107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  <c r="AA797" s="107"/>
      <c r="AB797" s="107"/>
      <c r="AC797" s="107"/>
    </row>
    <row r="798">
      <c r="A798" s="107"/>
      <c r="B798" s="107"/>
      <c r="C798" s="107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  <c r="AA798" s="107"/>
      <c r="AB798" s="107"/>
      <c r="AC798" s="107"/>
    </row>
    <row r="799">
      <c r="A799" s="107"/>
      <c r="B799" s="107"/>
      <c r="C799" s="107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  <c r="AA799" s="107"/>
      <c r="AB799" s="107"/>
      <c r="AC799" s="107"/>
    </row>
    <row r="800">
      <c r="A800" s="107"/>
      <c r="B800" s="107"/>
      <c r="C800" s="107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  <c r="AA800" s="107"/>
      <c r="AB800" s="107"/>
      <c r="AC800" s="107"/>
    </row>
    <row r="801">
      <c r="A801" s="107"/>
      <c r="B801" s="107"/>
      <c r="C801" s="107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  <c r="AA801" s="107"/>
      <c r="AB801" s="107"/>
      <c r="AC801" s="107"/>
    </row>
    <row r="802">
      <c r="A802" s="107"/>
      <c r="B802" s="107"/>
      <c r="C802" s="107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  <c r="AA802" s="107"/>
      <c r="AB802" s="107"/>
      <c r="AC802" s="107"/>
    </row>
    <row r="803">
      <c r="A803" s="107"/>
      <c r="B803" s="107"/>
      <c r="C803" s="107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  <c r="AA803" s="107"/>
      <c r="AB803" s="107"/>
      <c r="AC803" s="107"/>
    </row>
    <row r="804">
      <c r="A804" s="107"/>
      <c r="B804" s="107"/>
      <c r="C804" s="107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  <c r="AA804" s="107"/>
      <c r="AB804" s="107"/>
      <c r="AC804" s="107"/>
    </row>
    <row r="805">
      <c r="A805" s="107"/>
      <c r="B805" s="107"/>
      <c r="C805" s="107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  <c r="AA805" s="107"/>
      <c r="AB805" s="107"/>
      <c r="AC805" s="107"/>
    </row>
    <row r="806">
      <c r="A806" s="107"/>
      <c r="B806" s="107"/>
      <c r="C806" s="107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  <c r="AA806" s="107"/>
      <c r="AB806" s="107"/>
      <c r="AC806" s="107"/>
    </row>
    <row r="807">
      <c r="A807" s="107"/>
      <c r="B807" s="107"/>
      <c r="C807" s="107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  <c r="AA807" s="107"/>
      <c r="AB807" s="107"/>
      <c r="AC807" s="107"/>
    </row>
    <row r="808">
      <c r="A808" s="107"/>
      <c r="B808" s="107"/>
      <c r="C808" s="107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  <c r="AA808" s="107"/>
      <c r="AB808" s="107"/>
      <c r="AC808" s="107"/>
    </row>
    <row r="809">
      <c r="A809" s="107"/>
      <c r="B809" s="107"/>
      <c r="C809" s="107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  <c r="AA809" s="107"/>
      <c r="AB809" s="107"/>
      <c r="AC809" s="107"/>
    </row>
    <row r="810">
      <c r="A810" s="107"/>
      <c r="B810" s="107"/>
      <c r="C810" s="107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  <c r="AA810" s="107"/>
      <c r="AB810" s="107"/>
      <c r="AC810" s="107"/>
    </row>
    <row r="811">
      <c r="A811" s="107"/>
      <c r="B811" s="107"/>
      <c r="C811" s="107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  <c r="AA811" s="107"/>
      <c r="AB811" s="107"/>
      <c r="AC811" s="107"/>
    </row>
    <row r="812">
      <c r="A812" s="107"/>
      <c r="B812" s="107"/>
      <c r="C812" s="107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  <c r="AA812" s="107"/>
      <c r="AB812" s="107"/>
      <c r="AC812" s="107"/>
    </row>
    <row r="813">
      <c r="A813" s="107"/>
      <c r="B813" s="107"/>
      <c r="C813" s="107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  <c r="AA813" s="107"/>
      <c r="AB813" s="107"/>
      <c r="AC813" s="107"/>
    </row>
    <row r="814">
      <c r="A814" s="107"/>
      <c r="B814" s="107"/>
      <c r="C814" s="107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  <c r="AA814" s="107"/>
      <c r="AB814" s="107"/>
      <c r="AC814" s="107"/>
    </row>
    <row r="815">
      <c r="A815" s="107"/>
      <c r="B815" s="107"/>
      <c r="C815" s="107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  <c r="AA815" s="107"/>
      <c r="AB815" s="107"/>
      <c r="AC815" s="107"/>
    </row>
    <row r="816">
      <c r="A816" s="107"/>
      <c r="B816" s="107"/>
      <c r="C816" s="107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  <c r="AA816" s="107"/>
      <c r="AB816" s="107"/>
      <c r="AC816" s="107"/>
    </row>
    <row r="817">
      <c r="A817" s="107"/>
      <c r="B817" s="107"/>
      <c r="C817" s="107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  <c r="AA817" s="107"/>
      <c r="AB817" s="107"/>
      <c r="AC817" s="107"/>
    </row>
    <row r="818">
      <c r="A818" s="107"/>
      <c r="B818" s="107"/>
      <c r="C818" s="107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  <c r="AA818" s="107"/>
      <c r="AB818" s="107"/>
      <c r="AC818" s="107"/>
    </row>
    <row r="819">
      <c r="A819" s="107"/>
      <c r="B819" s="107"/>
      <c r="C819" s="107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  <c r="AA819" s="107"/>
      <c r="AB819" s="107"/>
      <c r="AC819" s="107"/>
    </row>
    <row r="820">
      <c r="A820" s="107"/>
      <c r="B820" s="107"/>
      <c r="C820" s="107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  <c r="AA820" s="107"/>
      <c r="AB820" s="107"/>
      <c r="AC820" s="107"/>
    </row>
    <row r="821">
      <c r="A821" s="107"/>
      <c r="B821" s="107"/>
      <c r="C821" s="107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  <c r="AA821" s="107"/>
      <c r="AB821" s="107"/>
      <c r="AC821" s="107"/>
    </row>
    <row r="822">
      <c r="A822" s="107"/>
      <c r="B822" s="107"/>
      <c r="C822" s="107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  <c r="AA822" s="107"/>
      <c r="AB822" s="107"/>
      <c r="AC822" s="107"/>
    </row>
    <row r="823">
      <c r="A823" s="107"/>
      <c r="B823" s="107"/>
      <c r="C823" s="107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  <c r="AA823" s="107"/>
      <c r="AB823" s="107"/>
      <c r="AC823" s="107"/>
    </row>
    <row r="824">
      <c r="A824" s="107"/>
      <c r="B824" s="107"/>
      <c r="C824" s="107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  <c r="AA824" s="107"/>
      <c r="AB824" s="107"/>
      <c r="AC824" s="107"/>
    </row>
    <row r="825">
      <c r="A825" s="107"/>
      <c r="B825" s="107"/>
      <c r="C825" s="107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  <c r="AA825" s="107"/>
      <c r="AB825" s="107"/>
      <c r="AC825" s="107"/>
    </row>
    <row r="826">
      <c r="A826" s="107"/>
      <c r="B826" s="107"/>
      <c r="C826" s="107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  <c r="AA826" s="107"/>
      <c r="AB826" s="107"/>
      <c r="AC826" s="107"/>
    </row>
    <row r="827">
      <c r="A827" s="107"/>
      <c r="B827" s="107"/>
      <c r="C827" s="107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  <c r="AA827" s="107"/>
      <c r="AB827" s="107"/>
      <c r="AC827" s="107"/>
    </row>
    <row r="828">
      <c r="A828" s="107"/>
      <c r="B828" s="107"/>
      <c r="C828" s="107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  <c r="AA828" s="107"/>
      <c r="AB828" s="107"/>
      <c r="AC828" s="107"/>
    </row>
    <row r="829">
      <c r="A829" s="107"/>
      <c r="B829" s="107"/>
      <c r="C829" s="107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  <c r="AA829" s="107"/>
      <c r="AB829" s="107"/>
      <c r="AC829" s="107"/>
    </row>
    <row r="830">
      <c r="A830" s="107"/>
      <c r="B830" s="107"/>
      <c r="C830" s="107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  <c r="AA830" s="107"/>
      <c r="AB830" s="107"/>
      <c r="AC830" s="107"/>
    </row>
    <row r="831">
      <c r="A831" s="107"/>
      <c r="B831" s="107"/>
      <c r="C831" s="107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  <c r="AA831" s="107"/>
      <c r="AB831" s="107"/>
      <c r="AC831" s="107"/>
    </row>
    <row r="832">
      <c r="A832" s="107"/>
      <c r="B832" s="107"/>
      <c r="C832" s="107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  <c r="AA832" s="107"/>
      <c r="AB832" s="107"/>
      <c r="AC832" s="107"/>
    </row>
    <row r="833">
      <c r="A833" s="107"/>
      <c r="B833" s="107"/>
      <c r="C833" s="107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  <c r="AA833" s="107"/>
      <c r="AB833" s="107"/>
      <c r="AC833" s="107"/>
    </row>
    <row r="834">
      <c r="A834" s="107"/>
      <c r="B834" s="107"/>
      <c r="C834" s="107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  <c r="AA834" s="107"/>
      <c r="AB834" s="107"/>
      <c r="AC834" s="107"/>
    </row>
    <row r="835">
      <c r="A835" s="107"/>
      <c r="B835" s="107"/>
      <c r="C835" s="107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  <c r="AA835" s="107"/>
      <c r="AB835" s="107"/>
      <c r="AC835" s="107"/>
    </row>
    <row r="836">
      <c r="A836" s="107"/>
      <c r="B836" s="107"/>
      <c r="C836" s="107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  <c r="AA836" s="107"/>
      <c r="AB836" s="107"/>
      <c r="AC836" s="107"/>
    </row>
    <row r="837">
      <c r="A837" s="107"/>
      <c r="B837" s="107"/>
      <c r="C837" s="107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  <c r="AA837" s="107"/>
      <c r="AB837" s="107"/>
      <c r="AC837" s="107"/>
    </row>
    <row r="838">
      <c r="A838" s="107"/>
      <c r="B838" s="107"/>
      <c r="C838" s="107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  <c r="AA838" s="107"/>
      <c r="AB838" s="107"/>
      <c r="AC838" s="107"/>
    </row>
    <row r="839">
      <c r="A839" s="107"/>
      <c r="B839" s="107"/>
      <c r="C839" s="107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  <c r="AA839" s="107"/>
      <c r="AB839" s="107"/>
      <c r="AC839" s="107"/>
    </row>
    <row r="840">
      <c r="A840" s="107"/>
      <c r="B840" s="107"/>
      <c r="C840" s="107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  <c r="AA840" s="107"/>
      <c r="AB840" s="107"/>
      <c r="AC840" s="107"/>
    </row>
    <row r="841">
      <c r="A841" s="107"/>
      <c r="B841" s="107"/>
      <c r="C841" s="107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  <c r="AA841" s="107"/>
      <c r="AB841" s="107"/>
      <c r="AC841" s="107"/>
    </row>
    <row r="842">
      <c r="A842" s="107"/>
      <c r="B842" s="107"/>
      <c r="C842" s="107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  <c r="AA842" s="107"/>
      <c r="AB842" s="107"/>
      <c r="AC842" s="107"/>
    </row>
    <row r="843">
      <c r="A843" s="107"/>
      <c r="B843" s="107"/>
      <c r="C843" s="107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  <c r="AA843" s="107"/>
      <c r="AB843" s="107"/>
      <c r="AC843" s="107"/>
    </row>
    <row r="844">
      <c r="A844" s="107"/>
      <c r="B844" s="107"/>
      <c r="C844" s="107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  <c r="AA844" s="107"/>
      <c r="AB844" s="107"/>
      <c r="AC844" s="107"/>
    </row>
    <row r="845">
      <c r="A845" s="107"/>
      <c r="B845" s="107"/>
      <c r="C845" s="107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  <c r="AA845" s="107"/>
      <c r="AB845" s="107"/>
      <c r="AC845" s="107"/>
    </row>
    <row r="846">
      <c r="A846" s="107"/>
      <c r="B846" s="107"/>
      <c r="C846" s="107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  <c r="AA846" s="107"/>
      <c r="AB846" s="107"/>
      <c r="AC846" s="107"/>
    </row>
    <row r="847">
      <c r="A847" s="107"/>
      <c r="B847" s="107"/>
      <c r="C847" s="107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  <c r="AA847" s="107"/>
      <c r="AB847" s="107"/>
      <c r="AC847" s="107"/>
    </row>
    <row r="848">
      <c r="A848" s="107"/>
      <c r="B848" s="107"/>
      <c r="C848" s="107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  <c r="AA848" s="107"/>
      <c r="AB848" s="107"/>
      <c r="AC848" s="107"/>
    </row>
    <row r="849">
      <c r="A849" s="107"/>
      <c r="B849" s="107"/>
      <c r="C849" s="107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  <c r="AA849" s="107"/>
      <c r="AB849" s="107"/>
      <c r="AC849" s="107"/>
    </row>
    <row r="850">
      <c r="A850" s="107"/>
      <c r="B850" s="107"/>
      <c r="C850" s="107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  <c r="AA850" s="107"/>
      <c r="AB850" s="107"/>
      <c r="AC850" s="107"/>
    </row>
    <row r="851">
      <c r="A851" s="107"/>
      <c r="B851" s="107"/>
      <c r="C851" s="107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  <c r="AA851" s="107"/>
      <c r="AB851" s="107"/>
      <c r="AC851" s="107"/>
    </row>
    <row r="852">
      <c r="A852" s="107"/>
      <c r="B852" s="107"/>
      <c r="C852" s="107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  <c r="AA852" s="107"/>
      <c r="AB852" s="107"/>
      <c r="AC852" s="107"/>
    </row>
    <row r="853">
      <c r="A853" s="107"/>
      <c r="B853" s="107"/>
      <c r="C853" s="107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  <c r="AA853" s="107"/>
      <c r="AB853" s="107"/>
      <c r="AC853" s="107"/>
    </row>
    <row r="854">
      <c r="A854" s="107"/>
      <c r="B854" s="107"/>
      <c r="C854" s="107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  <c r="AA854" s="107"/>
      <c r="AB854" s="107"/>
      <c r="AC854" s="107"/>
    </row>
    <row r="855">
      <c r="A855" s="107"/>
      <c r="B855" s="107"/>
      <c r="C855" s="107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  <c r="AA855" s="107"/>
      <c r="AB855" s="107"/>
      <c r="AC855" s="107"/>
    </row>
    <row r="856">
      <c r="A856" s="107"/>
      <c r="B856" s="107"/>
      <c r="C856" s="107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  <c r="AA856" s="107"/>
      <c r="AB856" s="107"/>
      <c r="AC856" s="107"/>
    </row>
    <row r="857">
      <c r="A857" s="107"/>
      <c r="B857" s="107"/>
      <c r="C857" s="107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  <c r="AA857" s="107"/>
      <c r="AB857" s="107"/>
      <c r="AC857" s="107"/>
    </row>
    <row r="858">
      <c r="A858" s="107"/>
      <c r="B858" s="107"/>
      <c r="C858" s="107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  <c r="AA858" s="107"/>
      <c r="AB858" s="107"/>
      <c r="AC858" s="107"/>
    </row>
    <row r="859">
      <c r="A859" s="107"/>
      <c r="B859" s="107"/>
      <c r="C859" s="107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  <c r="AA859" s="107"/>
      <c r="AB859" s="107"/>
      <c r="AC859" s="107"/>
    </row>
    <row r="860">
      <c r="A860" s="107"/>
      <c r="B860" s="107"/>
      <c r="C860" s="107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  <c r="AA860" s="107"/>
      <c r="AB860" s="107"/>
      <c r="AC860" s="107"/>
    </row>
    <row r="861">
      <c r="A861" s="107"/>
      <c r="B861" s="107"/>
      <c r="C861" s="107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  <c r="AA861" s="107"/>
      <c r="AB861" s="107"/>
      <c r="AC861" s="107"/>
    </row>
    <row r="862">
      <c r="A862" s="107"/>
      <c r="B862" s="107"/>
      <c r="C862" s="107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  <c r="AA862" s="107"/>
      <c r="AB862" s="107"/>
      <c r="AC862" s="107"/>
    </row>
    <row r="863">
      <c r="A863" s="107"/>
      <c r="B863" s="107"/>
      <c r="C863" s="107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  <c r="AA863" s="107"/>
      <c r="AB863" s="107"/>
      <c r="AC863" s="107"/>
    </row>
    <row r="864">
      <c r="A864" s="107"/>
      <c r="B864" s="107"/>
      <c r="C864" s="107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  <c r="AA864" s="107"/>
      <c r="AB864" s="107"/>
      <c r="AC864" s="107"/>
    </row>
    <row r="865">
      <c r="A865" s="107"/>
      <c r="B865" s="107"/>
      <c r="C865" s="107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  <c r="AA865" s="107"/>
      <c r="AB865" s="107"/>
      <c r="AC865" s="107"/>
    </row>
    <row r="866">
      <c r="A866" s="107"/>
      <c r="B866" s="107"/>
      <c r="C866" s="107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  <c r="AA866" s="107"/>
      <c r="AB866" s="107"/>
      <c r="AC866" s="107"/>
    </row>
    <row r="867">
      <c r="A867" s="107"/>
      <c r="B867" s="107"/>
      <c r="C867" s="107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  <c r="AA867" s="107"/>
      <c r="AB867" s="107"/>
      <c r="AC867" s="107"/>
    </row>
    <row r="868">
      <c r="A868" s="107"/>
      <c r="B868" s="107"/>
      <c r="C868" s="107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  <c r="AA868" s="107"/>
      <c r="AB868" s="107"/>
      <c r="AC868" s="107"/>
    </row>
    <row r="869">
      <c r="A869" s="107"/>
      <c r="B869" s="107"/>
      <c r="C869" s="107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  <c r="AA869" s="107"/>
      <c r="AB869" s="107"/>
      <c r="AC869" s="107"/>
    </row>
    <row r="870">
      <c r="A870" s="107"/>
      <c r="B870" s="107"/>
      <c r="C870" s="107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  <c r="AA870" s="107"/>
      <c r="AB870" s="107"/>
      <c r="AC870" s="107"/>
    </row>
    <row r="871">
      <c r="A871" s="107"/>
      <c r="B871" s="107"/>
      <c r="C871" s="107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  <c r="AA871" s="107"/>
      <c r="AB871" s="107"/>
      <c r="AC871" s="107"/>
    </row>
    <row r="872">
      <c r="A872" s="107"/>
      <c r="B872" s="107"/>
      <c r="C872" s="107"/>
      <c r="D872" s="107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  <c r="AA872" s="107"/>
      <c r="AB872" s="107"/>
      <c r="AC872" s="107"/>
    </row>
    <row r="873">
      <c r="A873" s="107"/>
      <c r="B873" s="107"/>
      <c r="C873" s="107"/>
      <c r="D873" s="107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  <c r="AA873" s="107"/>
      <c r="AB873" s="107"/>
      <c r="AC873" s="107"/>
    </row>
    <row r="874">
      <c r="A874" s="107"/>
      <c r="B874" s="107"/>
      <c r="C874" s="107"/>
      <c r="D874" s="107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  <c r="AA874" s="107"/>
      <c r="AB874" s="107"/>
      <c r="AC874" s="107"/>
    </row>
    <row r="875">
      <c r="A875" s="107"/>
      <c r="B875" s="107"/>
      <c r="C875" s="107"/>
      <c r="D875" s="107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  <c r="AA875" s="107"/>
      <c r="AB875" s="107"/>
      <c r="AC875" s="107"/>
    </row>
    <row r="876">
      <c r="A876" s="107"/>
      <c r="B876" s="107"/>
      <c r="C876" s="107"/>
      <c r="D876" s="107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  <c r="AA876" s="107"/>
      <c r="AB876" s="107"/>
      <c r="AC876" s="107"/>
    </row>
    <row r="877">
      <c r="A877" s="107"/>
      <c r="B877" s="107"/>
      <c r="C877" s="107"/>
      <c r="D877" s="107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  <c r="AA877" s="107"/>
      <c r="AB877" s="107"/>
      <c r="AC877" s="107"/>
    </row>
    <row r="878">
      <c r="A878" s="107"/>
      <c r="B878" s="107"/>
      <c r="C878" s="107"/>
      <c r="D878" s="107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  <c r="AA878" s="107"/>
      <c r="AB878" s="107"/>
      <c r="AC878" s="107"/>
    </row>
    <row r="879">
      <c r="A879" s="107"/>
      <c r="B879" s="107"/>
      <c r="C879" s="107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  <c r="AA879" s="107"/>
      <c r="AB879" s="107"/>
      <c r="AC879" s="107"/>
    </row>
    <row r="880">
      <c r="A880" s="107"/>
      <c r="B880" s="107"/>
      <c r="C880" s="107"/>
      <c r="D880" s="107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  <c r="AA880" s="107"/>
      <c r="AB880" s="107"/>
      <c r="AC880" s="107"/>
    </row>
    <row r="881">
      <c r="A881" s="107"/>
      <c r="B881" s="107"/>
      <c r="C881" s="107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  <c r="AA881" s="107"/>
      <c r="AB881" s="107"/>
      <c r="AC881" s="107"/>
    </row>
    <row r="882">
      <c r="A882" s="107"/>
      <c r="B882" s="107"/>
      <c r="C882" s="107"/>
      <c r="D882" s="107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  <c r="AA882" s="107"/>
      <c r="AB882" s="107"/>
      <c r="AC882" s="107"/>
    </row>
    <row r="883">
      <c r="A883" s="107"/>
      <c r="B883" s="107"/>
      <c r="C883" s="107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  <c r="AA883" s="107"/>
      <c r="AB883" s="107"/>
      <c r="AC883" s="107"/>
    </row>
    <row r="884">
      <c r="A884" s="107"/>
      <c r="B884" s="107"/>
      <c r="C884" s="107"/>
      <c r="D884" s="107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  <c r="AA884" s="107"/>
      <c r="AB884" s="107"/>
      <c r="AC884" s="107"/>
    </row>
    <row r="885">
      <c r="A885" s="107"/>
      <c r="B885" s="107"/>
      <c r="C885" s="107"/>
      <c r="D885" s="107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  <c r="AA885" s="107"/>
      <c r="AB885" s="107"/>
      <c r="AC885" s="107"/>
    </row>
    <row r="886">
      <c r="A886" s="107"/>
      <c r="B886" s="107"/>
      <c r="C886" s="107"/>
      <c r="D886" s="107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  <c r="AA886" s="107"/>
      <c r="AB886" s="107"/>
      <c r="AC886" s="107"/>
    </row>
    <row r="887">
      <c r="A887" s="107"/>
      <c r="B887" s="107"/>
      <c r="C887" s="107"/>
      <c r="D887" s="107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  <c r="AA887" s="107"/>
      <c r="AB887" s="107"/>
      <c r="AC887" s="107"/>
    </row>
    <row r="888">
      <c r="A888" s="107"/>
      <c r="B888" s="107"/>
      <c r="C888" s="107"/>
      <c r="D888" s="107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  <c r="AA888" s="107"/>
      <c r="AB888" s="107"/>
      <c r="AC888" s="107"/>
    </row>
    <row r="889">
      <c r="A889" s="107"/>
      <c r="B889" s="107"/>
      <c r="C889" s="107"/>
      <c r="D889" s="107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  <c r="AA889" s="107"/>
      <c r="AB889" s="107"/>
      <c r="AC889" s="107"/>
    </row>
    <row r="890">
      <c r="A890" s="107"/>
      <c r="B890" s="107"/>
      <c r="C890" s="107"/>
      <c r="D890" s="107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  <c r="AA890" s="107"/>
      <c r="AB890" s="107"/>
      <c r="AC890" s="107"/>
    </row>
    <row r="891">
      <c r="A891" s="107"/>
      <c r="B891" s="107"/>
      <c r="C891" s="107"/>
      <c r="D891" s="107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  <c r="AA891" s="107"/>
      <c r="AB891" s="107"/>
      <c r="AC891" s="107"/>
    </row>
    <row r="892">
      <c r="A892" s="107"/>
      <c r="B892" s="107"/>
      <c r="C892" s="107"/>
      <c r="D892" s="107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  <c r="AA892" s="107"/>
      <c r="AB892" s="107"/>
      <c r="AC892" s="107"/>
    </row>
    <row r="893">
      <c r="A893" s="107"/>
      <c r="B893" s="107"/>
      <c r="C893" s="107"/>
      <c r="D893" s="107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  <c r="AA893" s="107"/>
      <c r="AB893" s="107"/>
      <c r="AC893" s="107"/>
    </row>
    <row r="894">
      <c r="A894" s="107"/>
      <c r="B894" s="107"/>
      <c r="C894" s="107"/>
      <c r="D894" s="107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  <c r="AA894" s="107"/>
      <c r="AB894" s="107"/>
      <c r="AC894" s="107"/>
    </row>
    <row r="895">
      <c r="A895" s="107"/>
      <c r="B895" s="107"/>
      <c r="C895" s="107"/>
      <c r="D895" s="107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  <c r="AA895" s="107"/>
      <c r="AB895" s="107"/>
      <c r="AC895" s="107"/>
    </row>
    <row r="896">
      <c r="A896" s="107"/>
      <c r="B896" s="107"/>
      <c r="C896" s="107"/>
      <c r="D896" s="107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  <c r="AA896" s="107"/>
      <c r="AB896" s="107"/>
      <c r="AC896" s="107"/>
    </row>
    <row r="897">
      <c r="A897" s="107"/>
      <c r="B897" s="107"/>
      <c r="C897" s="107"/>
      <c r="D897" s="107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  <c r="AA897" s="107"/>
      <c r="AB897" s="107"/>
      <c r="AC897" s="107"/>
    </row>
    <row r="898">
      <c r="A898" s="107"/>
      <c r="B898" s="107"/>
      <c r="C898" s="107"/>
      <c r="D898" s="107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  <c r="AA898" s="107"/>
      <c r="AB898" s="107"/>
      <c r="AC898" s="107"/>
    </row>
    <row r="899">
      <c r="A899" s="107"/>
      <c r="B899" s="107"/>
      <c r="C899" s="107"/>
      <c r="D899" s="107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  <c r="AA899" s="107"/>
      <c r="AB899" s="107"/>
      <c r="AC899" s="107"/>
    </row>
    <row r="900">
      <c r="A900" s="107"/>
      <c r="B900" s="107"/>
      <c r="C900" s="107"/>
      <c r="D900" s="107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  <c r="AA900" s="107"/>
      <c r="AB900" s="107"/>
      <c r="AC900" s="107"/>
    </row>
    <row r="901">
      <c r="A901" s="107"/>
      <c r="B901" s="107"/>
      <c r="C901" s="107"/>
      <c r="D901" s="107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  <c r="AA901" s="107"/>
      <c r="AB901" s="107"/>
      <c r="AC901" s="107"/>
    </row>
    <row r="902">
      <c r="A902" s="107"/>
      <c r="B902" s="107"/>
      <c r="C902" s="107"/>
      <c r="D902" s="107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  <c r="AA902" s="107"/>
      <c r="AB902" s="107"/>
      <c r="AC902" s="107"/>
    </row>
    <row r="903">
      <c r="A903" s="107"/>
      <c r="B903" s="107"/>
      <c r="C903" s="107"/>
      <c r="D903" s="107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  <c r="AA903" s="107"/>
      <c r="AB903" s="107"/>
      <c r="AC903" s="107"/>
    </row>
    <row r="904">
      <c r="A904" s="107"/>
      <c r="B904" s="107"/>
      <c r="C904" s="107"/>
      <c r="D904" s="107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  <c r="AA904" s="107"/>
      <c r="AB904" s="107"/>
      <c r="AC904" s="107"/>
    </row>
    <row r="905">
      <c r="A905" s="107"/>
      <c r="B905" s="107"/>
      <c r="C905" s="107"/>
      <c r="D905" s="107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  <c r="AA905" s="107"/>
      <c r="AB905" s="107"/>
      <c r="AC905" s="107"/>
    </row>
    <row r="906">
      <c r="A906" s="107"/>
      <c r="B906" s="107"/>
      <c r="C906" s="107"/>
      <c r="D906" s="107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  <c r="AA906" s="107"/>
      <c r="AB906" s="107"/>
      <c r="AC906" s="107"/>
    </row>
    <row r="907">
      <c r="A907" s="107"/>
      <c r="B907" s="107"/>
      <c r="C907" s="107"/>
      <c r="D907" s="107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  <c r="AA907" s="107"/>
      <c r="AB907" s="107"/>
      <c r="AC907" s="107"/>
    </row>
    <row r="908">
      <c r="A908" s="107"/>
      <c r="B908" s="107"/>
      <c r="C908" s="107"/>
      <c r="D908" s="107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  <c r="AA908" s="107"/>
      <c r="AB908" s="107"/>
      <c r="AC908" s="107"/>
    </row>
    <row r="909">
      <c r="A909" s="107"/>
      <c r="B909" s="107"/>
      <c r="C909" s="107"/>
      <c r="D909" s="107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  <c r="AA909" s="107"/>
      <c r="AB909" s="107"/>
      <c r="AC909" s="107"/>
    </row>
    <row r="910">
      <c r="A910" s="107"/>
      <c r="B910" s="107"/>
      <c r="C910" s="107"/>
      <c r="D910" s="107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  <c r="AA910" s="107"/>
      <c r="AB910" s="107"/>
      <c r="AC910" s="107"/>
    </row>
    <row r="911">
      <c r="A911" s="107"/>
      <c r="B911" s="107"/>
      <c r="C911" s="107"/>
      <c r="D911" s="107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  <c r="AA911" s="107"/>
      <c r="AB911" s="107"/>
      <c r="AC911" s="107"/>
    </row>
    <row r="912">
      <c r="A912" s="107"/>
      <c r="B912" s="107"/>
      <c r="C912" s="107"/>
      <c r="D912" s="107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  <c r="AA912" s="107"/>
      <c r="AB912" s="107"/>
      <c r="AC912" s="107"/>
    </row>
    <row r="913">
      <c r="A913" s="107"/>
      <c r="B913" s="107"/>
      <c r="C913" s="107"/>
      <c r="D913" s="107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  <c r="AA913" s="107"/>
      <c r="AB913" s="107"/>
      <c r="AC913" s="107"/>
    </row>
    <row r="914">
      <c r="A914" s="107"/>
      <c r="B914" s="107"/>
      <c r="C914" s="107"/>
      <c r="D914" s="107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  <c r="AA914" s="107"/>
      <c r="AB914" s="107"/>
      <c r="AC914" s="107"/>
    </row>
    <row r="915">
      <c r="A915" s="107"/>
      <c r="B915" s="107"/>
      <c r="C915" s="107"/>
      <c r="D915" s="107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  <c r="AA915" s="107"/>
      <c r="AB915" s="107"/>
      <c r="AC915" s="107"/>
    </row>
    <row r="916">
      <c r="A916" s="107"/>
      <c r="B916" s="107"/>
      <c r="C916" s="107"/>
      <c r="D916" s="107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  <c r="AA916" s="107"/>
      <c r="AB916" s="107"/>
      <c r="AC916" s="107"/>
    </row>
    <row r="917">
      <c r="A917" s="107"/>
      <c r="B917" s="107"/>
      <c r="C917" s="107"/>
      <c r="D917" s="107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  <c r="AA917" s="107"/>
      <c r="AB917" s="107"/>
      <c r="AC917" s="107"/>
    </row>
    <row r="918">
      <c r="A918" s="107"/>
      <c r="B918" s="107"/>
      <c r="C918" s="107"/>
      <c r="D918" s="107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  <c r="AA918" s="107"/>
      <c r="AB918" s="107"/>
      <c r="AC918" s="107"/>
    </row>
    <row r="919">
      <c r="A919" s="107"/>
      <c r="B919" s="107"/>
      <c r="C919" s="107"/>
      <c r="D919" s="107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  <c r="AA919" s="107"/>
      <c r="AB919" s="107"/>
      <c r="AC919" s="107"/>
    </row>
    <row r="920">
      <c r="A920" s="107"/>
      <c r="B920" s="107"/>
      <c r="C920" s="107"/>
      <c r="D920" s="107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  <c r="AA920" s="107"/>
      <c r="AB920" s="107"/>
      <c r="AC920" s="107"/>
    </row>
    <row r="921">
      <c r="A921" s="107"/>
      <c r="B921" s="107"/>
      <c r="C921" s="107"/>
      <c r="D921" s="107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  <c r="AA921" s="107"/>
      <c r="AB921" s="107"/>
      <c r="AC921" s="107"/>
    </row>
    <row r="922">
      <c r="A922" s="107"/>
      <c r="B922" s="107"/>
      <c r="C922" s="107"/>
      <c r="D922" s="107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  <c r="AA922" s="107"/>
      <c r="AB922" s="107"/>
      <c r="AC922" s="107"/>
    </row>
    <row r="923">
      <c r="A923" s="107"/>
      <c r="B923" s="107"/>
      <c r="C923" s="107"/>
      <c r="D923" s="107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  <c r="AA923" s="107"/>
      <c r="AB923" s="107"/>
      <c r="AC923" s="107"/>
    </row>
    <row r="924">
      <c r="A924" s="107"/>
      <c r="B924" s="107"/>
      <c r="C924" s="107"/>
      <c r="D924" s="107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  <c r="AA924" s="107"/>
      <c r="AB924" s="107"/>
      <c r="AC924" s="107"/>
    </row>
    <row r="925">
      <c r="A925" s="107"/>
      <c r="B925" s="107"/>
      <c r="C925" s="107"/>
      <c r="D925" s="107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  <c r="AA925" s="107"/>
      <c r="AB925" s="107"/>
      <c r="AC925" s="107"/>
    </row>
    <row r="926">
      <c r="A926" s="107"/>
      <c r="B926" s="107"/>
      <c r="C926" s="107"/>
      <c r="D926" s="107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  <c r="AA926" s="107"/>
      <c r="AB926" s="107"/>
      <c r="AC926" s="107"/>
    </row>
    <row r="927">
      <c r="A927" s="107"/>
      <c r="B927" s="107"/>
      <c r="C927" s="107"/>
      <c r="D927" s="107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  <c r="AA927" s="107"/>
      <c r="AB927" s="107"/>
      <c r="AC927" s="107"/>
    </row>
    <row r="928">
      <c r="A928" s="107"/>
      <c r="B928" s="107"/>
      <c r="C928" s="107"/>
      <c r="D928" s="107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  <c r="AA928" s="107"/>
      <c r="AB928" s="107"/>
      <c r="AC928" s="107"/>
    </row>
    <row r="929">
      <c r="A929" s="107"/>
      <c r="B929" s="107"/>
      <c r="C929" s="107"/>
      <c r="D929" s="107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  <c r="AA929" s="107"/>
      <c r="AB929" s="107"/>
      <c r="AC929" s="107"/>
    </row>
    <row r="930">
      <c r="A930" s="107"/>
      <c r="B930" s="107"/>
      <c r="C930" s="107"/>
      <c r="D930" s="107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  <c r="AA930" s="107"/>
      <c r="AB930" s="107"/>
      <c r="AC930" s="107"/>
    </row>
    <row r="931">
      <c r="A931" s="107"/>
      <c r="B931" s="107"/>
      <c r="C931" s="107"/>
      <c r="D931" s="107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  <c r="AA931" s="107"/>
      <c r="AB931" s="107"/>
      <c r="AC931" s="107"/>
    </row>
    <row r="932">
      <c r="A932" s="107"/>
      <c r="B932" s="107"/>
      <c r="C932" s="107"/>
      <c r="D932" s="107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  <c r="AA932" s="107"/>
      <c r="AB932" s="107"/>
      <c r="AC932" s="107"/>
    </row>
    <row r="933">
      <c r="A933" s="107"/>
      <c r="B933" s="107"/>
      <c r="C933" s="107"/>
      <c r="D933" s="107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  <c r="AA933" s="107"/>
      <c r="AB933" s="107"/>
      <c r="AC933" s="107"/>
    </row>
    <row r="934">
      <c r="A934" s="107"/>
      <c r="B934" s="107"/>
      <c r="C934" s="107"/>
      <c r="D934" s="107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  <c r="AA934" s="107"/>
      <c r="AB934" s="107"/>
      <c r="AC934" s="107"/>
    </row>
    <row r="935">
      <c r="A935" s="107"/>
      <c r="B935" s="107"/>
      <c r="C935" s="107"/>
      <c r="D935" s="107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  <c r="AA935" s="107"/>
      <c r="AB935" s="107"/>
      <c r="AC935" s="107"/>
    </row>
    <row r="936">
      <c r="A936" s="107"/>
      <c r="B936" s="107"/>
      <c r="C936" s="107"/>
      <c r="D936" s="107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  <c r="AA936" s="107"/>
      <c r="AB936" s="107"/>
      <c r="AC936" s="107"/>
    </row>
    <row r="937">
      <c r="A937" s="107"/>
      <c r="B937" s="107"/>
      <c r="C937" s="107"/>
      <c r="D937" s="107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  <c r="AA937" s="107"/>
      <c r="AB937" s="107"/>
      <c r="AC937" s="107"/>
    </row>
    <row r="938">
      <c r="A938" s="107"/>
      <c r="B938" s="107"/>
      <c r="C938" s="107"/>
      <c r="D938" s="107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  <c r="AA938" s="107"/>
      <c r="AB938" s="107"/>
      <c r="AC938" s="107"/>
    </row>
    <row r="939">
      <c r="A939" s="107"/>
      <c r="B939" s="107"/>
      <c r="C939" s="107"/>
      <c r="D939" s="107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  <c r="AA939" s="107"/>
      <c r="AB939" s="107"/>
      <c r="AC939" s="107"/>
    </row>
    <row r="940">
      <c r="A940" s="107"/>
      <c r="B940" s="107"/>
      <c r="C940" s="107"/>
      <c r="D940" s="107"/>
      <c r="E940" s="107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  <c r="Z940" s="107"/>
      <c r="AA940" s="107"/>
      <c r="AB940" s="107"/>
      <c r="AC940" s="107"/>
    </row>
    <row r="941">
      <c r="A941" s="107"/>
      <c r="B941" s="107"/>
      <c r="C941" s="107"/>
      <c r="D941" s="107"/>
      <c r="E941" s="107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  <c r="Z941" s="107"/>
      <c r="AA941" s="107"/>
      <c r="AB941" s="107"/>
      <c r="AC941" s="107"/>
    </row>
    <row r="942">
      <c r="A942" s="107"/>
      <c r="B942" s="107"/>
      <c r="C942" s="107"/>
      <c r="D942" s="107"/>
      <c r="E942" s="107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  <c r="AA942" s="107"/>
      <c r="AB942" s="107"/>
      <c r="AC942" s="107"/>
    </row>
    <row r="943">
      <c r="A943" s="107"/>
      <c r="B943" s="107"/>
      <c r="C943" s="107"/>
      <c r="D943" s="107"/>
      <c r="E943" s="107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  <c r="AA943" s="107"/>
      <c r="AB943" s="107"/>
      <c r="AC943" s="107"/>
    </row>
    <row r="944">
      <c r="A944" s="107"/>
      <c r="B944" s="107"/>
      <c r="C944" s="107"/>
      <c r="D944" s="107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  <c r="Z944" s="107"/>
      <c r="AA944" s="107"/>
      <c r="AB944" s="107"/>
      <c r="AC944" s="107"/>
    </row>
    <row r="945">
      <c r="A945" s="107"/>
      <c r="B945" s="107"/>
      <c r="C945" s="107"/>
      <c r="D945" s="107"/>
      <c r="E945" s="107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  <c r="Z945" s="107"/>
      <c r="AA945" s="107"/>
      <c r="AB945" s="107"/>
      <c r="AC945" s="107"/>
    </row>
    <row r="946">
      <c r="A946" s="107"/>
      <c r="B946" s="107"/>
      <c r="C946" s="107"/>
      <c r="D946" s="107"/>
      <c r="E946" s="107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  <c r="AA946" s="107"/>
      <c r="AB946" s="107"/>
      <c r="AC946" s="107"/>
    </row>
    <row r="947">
      <c r="A947" s="107"/>
      <c r="B947" s="107"/>
      <c r="C947" s="107"/>
      <c r="D947" s="107"/>
      <c r="E947" s="107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  <c r="AA947" s="107"/>
      <c r="AB947" s="107"/>
      <c r="AC947" s="107"/>
    </row>
    <row r="948">
      <c r="A948" s="107"/>
      <c r="B948" s="107"/>
      <c r="C948" s="107"/>
      <c r="D948" s="107"/>
      <c r="E948" s="107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7"/>
      <c r="AA948" s="107"/>
      <c r="AB948" s="107"/>
      <c r="AC948" s="107"/>
    </row>
    <row r="949">
      <c r="A949" s="107"/>
      <c r="B949" s="107"/>
      <c r="C949" s="107"/>
      <c r="D949" s="107"/>
      <c r="E949" s="107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  <c r="Z949" s="107"/>
      <c r="AA949" s="107"/>
      <c r="AB949" s="107"/>
      <c r="AC949" s="107"/>
    </row>
    <row r="950">
      <c r="A950" s="107"/>
      <c r="B950" s="107"/>
      <c r="C950" s="107"/>
      <c r="D950" s="107"/>
      <c r="E950" s="107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  <c r="AA950" s="107"/>
      <c r="AB950" s="107"/>
      <c r="AC950" s="107"/>
    </row>
    <row r="951">
      <c r="A951" s="107"/>
      <c r="B951" s="107"/>
      <c r="C951" s="107"/>
      <c r="D951" s="107"/>
      <c r="E951" s="107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  <c r="AA951" s="107"/>
      <c r="AB951" s="107"/>
      <c r="AC951" s="107"/>
    </row>
    <row r="952">
      <c r="A952" s="107"/>
      <c r="B952" s="107"/>
      <c r="C952" s="107"/>
      <c r="D952" s="107"/>
      <c r="E952" s="107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  <c r="Z952" s="107"/>
      <c r="AA952" s="107"/>
      <c r="AB952" s="107"/>
      <c r="AC952" s="107"/>
    </row>
    <row r="953">
      <c r="A953" s="107"/>
      <c r="B953" s="107"/>
      <c r="C953" s="107"/>
      <c r="D953" s="107"/>
      <c r="E953" s="107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  <c r="Z953" s="107"/>
      <c r="AA953" s="107"/>
      <c r="AB953" s="107"/>
      <c r="AC953" s="107"/>
    </row>
    <row r="954">
      <c r="A954" s="107"/>
      <c r="B954" s="107"/>
      <c r="C954" s="107"/>
      <c r="D954" s="107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  <c r="AA954" s="107"/>
      <c r="AB954" s="107"/>
      <c r="AC954" s="107"/>
    </row>
    <row r="955">
      <c r="A955" s="107"/>
      <c r="B955" s="107"/>
      <c r="C955" s="107"/>
      <c r="D955" s="107"/>
      <c r="E955" s="107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  <c r="AA955" s="107"/>
      <c r="AB955" s="107"/>
      <c r="AC955" s="107"/>
    </row>
    <row r="956">
      <c r="A956" s="107"/>
      <c r="B956" s="107"/>
      <c r="C956" s="107"/>
      <c r="D956" s="107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  <c r="Z956" s="107"/>
      <c r="AA956" s="107"/>
      <c r="AB956" s="107"/>
      <c r="AC956" s="107"/>
    </row>
    <row r="957">
      <c r="A957" s="107"/>
      <c r="B957" s="107"/>
      <c r="C957" s="107"/>
      <c r="D957" s="107"/>
      <c r="E957" s="107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  <c r="Z957" s="107"/>
      <c r="AA957" s="107"/>
      <c r="AB957" s="107"/>
      <c r="AC957" s="107"/>
    </row>
    <row r="958">
      <c r="A958" s="107"/>
      <c r="B958" s="107"/>
      <c r="C958" s="107"/>
      <c r="D958" s="107"/>
      <c r="E958" s="107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  <c r="AA958" s="107"/>
      <c r="AB958" s="107"/>
      <c r="AC958" s="107"/>
    </row>
    <row r="959">
      <c r="A959" s="107"/>
      <c r="B959" s="107"/>
      <c r="C959" s="107"/>
      <c r="D959" s="107"/>
      <c r="E959" s="107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  <c r="Z959" s="107"/>
      <c r="AA959" s="107"/>
      <c r="AB959" s="107"/>
      <c r="AC959" s="107"/>
    </row>
    <row r="960">
      <c r="A960" s="107"/>
      <c r="B960" s="107"/>
      <c r="C960" s="107"/>
      <c r="D960" s="107"/>
      <c r="E960" s="107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  <c r="Y960" s="107"/>
      <c r="Z960" s="107"/>
      <c r="AA960" s="107"/>
      <c r="AB960" s="107"/>
      <c r="AC960" s="107"/>
    </row>
    <row r="961">
      <c r="A961" s="107"/>
      <c r="B961" s="107"/>
      <c r="C961" s="107"/>
      <c r="D961" s="107"/>
      <c r="E961" s="107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  <c r="Y961" s="107"/>
      <c r="Z961" s="107"/>
      <c r="AA961" s="107"/>
      <c r="AB961" s="107"/>
      <c r="AC961" s="107"/>
    </row>
    <row r="962">
      <c r="A962" s="107"/>
      <c r="B962" s="107"/>
      <c r="C962" s="107"/>
      <c r="D962" s="107"/>
      <c r="E962" s="107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  <c r="Z962" s="107"/>
      <c r="AA962" s="107"/>
      <c r="AB962" s="107"/>
      <c r="AC962" s="107"/>
    </row>
    <row r="963">
      <c r="A963" s="107"/>
      <c r="B963" s="107"/>
      <c r="C963" s="107"/>
      <c r="D963" s="107"/>
      <c r="E963" s="107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  <c r="Z963" s="107"/>
      <c r="AA963" s="107"/>
      <c r="AB963" s="107"/>
      <c r="AC963" s="107"/>
    </row>
    <row r="964">
      <c r="A964" s="107"/>
      <c r="B964" s="107"/>
      <c r="C964" s="107"/>
      <c r="D964" s="107"/>
      <c r="E964" s="107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7"/>
      <c r="AA964" s="107"/>
      <c r="AB964" s="107"/>
      <c r="AC964" s="107"/>
    </row>
    <row r="965">
      <c r="A965" s="107"/>
      <c r="B965" s="107"/>
      <c r="C965" s="107"/>
      <c r="D965" s="107"/>
      <c r="E965" s="107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  <c r="Y965" s="107"/>
      <c r="Z965" s="107"/>
      <c r="AA965" s="107"/>
      <c r="AB965" s="107"/>
      <c r="AC965" s="107"/>
    </row>
    <row r="966">
      <c r="A966" s="107"/>
      <c r="B966" s="107"/>
      <c r="C966" s="107"/>
      <c r="D966" s="107"/>
      <c r="E966" s="107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  <c r="Z966" s="107"/>
      <c r="AA966" s="107"/>
      <c r="AB966" s="107"/>
      <c r="AC966" s="107"/>
    </row>
    <row r="967">
      <c r="A967" s="107"/>
      <c r="B967" s="107"/>
      <c r="C967" s="107"/>
      <c r="D967" s="107"/>
      <c r="E967" s="107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  <c r="Z967" s="107"/>
      <c r="AA967" s="107"/>
      <c r="AB967" s="107"/>
      <c r="AC967" s="107"/>
    </row>
    <row r="968">
      <c r="A968" s="107"/>
      <c r="B968" s="107"/>
      <c r="C968" s="107"/>
      <c r="D968" s="107"/>
      <c r="E968" s="107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  <c r="Y968" s="107"/>
      <c r="Z968" s="107"/>
      <c r="AA968" s="107"/>
      <c r="AB968" s="107"/>
      <c r="AC968" s="107"/>
    </row>
    <row r="969">
      <c r="A969" s="107"/>
      <c r="B969" s="107"/>
      <c r="C969" s="107"/>
      <c r="D969" s="107"/>
      <c r="E969" s="107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  <c r="Y969" s="107"/>
      <c r="Z969" s="107"/>
      <c r="AA969" s="107"/>
      <c r="AB969" s="107"/>
      <c r="AC969" s="107"/>
    </row>
    <row r="970">
      <c r="A970" s="107"/>
      <c r="B970" s="107"/>
      <c r="C970" s="107"/>
      <c r="D970" s="107"/>
      <c r="E970" s="107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  <c r="Z970" s="107"/>
      <c r="AA970" s="107"/>
      <c r="AB970" s="107"/>
      <c r="AC970" s="107"/>
    </row>
    <row r="971">
      <c r="A971" s="107"/>
      <c r="B971" s="107"/>
      <c r="C971" s="107"/>
      <c r="D971" s="107"/>
      <c r="E971" s="107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  <c r="Z971" s="107"/>
      <c r="AA971" s="107"/>
      <c r="AB971" s="107"/>
      <c r="AC971" s="107"/>
    </row>
    <row r="972">
      <c r="A972" s="107"/>
      <c r="B972" s="107"/>
      <c r="C972" s="107"/>
      <c r="D972" s="107"/>
      <c r="E972" s="107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  <c r="Y972" s="107"/>
      <c r="Z972" s="107"/>
      <c r="AA972" s="107"/>
      <c r="AB972" s="107"/>
      <c r="AC972" s="107"/>
    </row>
    <row r="973">
      <c r="A973" s="107"/>
      <c r="B973" s="107"/>
      <c r="C973" s="107"/>
      <c r="D973" s="107"/>
      <c r="E973" s="107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  <c r="Y973" s="107"/>
      <c r="Z973" s="107"/>
      <c r="AA973" s="107"/>
      <c r="AB973" s="107"/>
      <c r="AC973" s="107"/>
    </row>
    <row r="974">
      <c r="A974" s="107"/>
      <c r="B974" s="107"/>
      <c r="C974" s="107"/>
      <c r="D974" s="107"/>
      <c r="E974" s="107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7"/>
      <c r="AA974" s="107"/>
      <c r="AB974" s="107"/>
      <c r="AC974" s="107"/>
    </row>
    <row r="975">
      <c r="A975" s="107"/>
      <c r="B975" s="107"/>
      <c r="C975" s="107"/>
      <c r="D975" s="107"/>
      <c r="E975" s="107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  <c r="Z975" s="107"/>
      <c r="AA975" s="107"/>
      <c r="AB975" s="107"/>
      <c r="AC975" s="107"/>
    </row>
    <row r="976">
      <c r="A976" s="107"/>
      <c r="B976" s="107"/>
      <c r="C976" s="107"/>
      <c r="D976" s="107"/>
      <c r="E976" s="107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  <c r="Y976" s="107"/>
      <c r="Z976" s="107"/>
      <c r="AA976" s="107"/>
      <c r="AB976" s="107"/>
      <c r="AC976" s="107"/>
    </row>
    <row r="977">
      <c r="A977" s="107"/>
      <c r="B977" s="107"/>
      <c r="C977" s="107"/>
      <c r="D977" s="107"/>
      <c r="E977" s="107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  <c r="Y977" s="107"/>
      <c r="Z977" s="107"/>
      <c r="AA977" s="107"/>
      <c r="AB977" s="107"/>
      <c r="AC977" s="107"/>
    </row>
    <row r="978">
      <c r="A978" s="107"/>
      <c r="B978" s="107"/>
      <c r="C978" s="107"/>
      <c r="D978" s="107"/>
      <c r="E978" s="107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  <c r="Y978" s="107"/>
      <c r="Z978" s="107"/>
      <c r="AA978" s="107"/>
      <c r="AB978" s="107"/>
      <c r="AC978" s="107"/>
    </row>
    <row r="979">
      <c r="A979" s="107"/>
      <c r="B979" s="107"/>
      <c r="C979" s="107"/>
      <c r="D979" s="107"/>
      <c r="E979" s="107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  <c r="Z979" s="107"/>
      <c r="AA979" s="107"/>
      <c r="AB979" s="107"/>
      <c r="AC979" s="107"/>
    </row>
    <row r="980">
      <c r="A980" s="107"/>
      <c r="B980" s="107"/>
      <c r="C980" s="107"/>
      <c r="D980" s="107"/>
      <c r="E980" s="107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  <c r="Z980" s="107"/>
      <c r="AA980" s="107"/>
      <c r="AB980" s="107"/>
      <c r="AC980" s="107"/>
    </row>
    <row r="981">
      <c r="A981" s="107"/>
      <c r="B981" s="107"/>
      <c r="C981" s="107"/>
      <c r="D981" s="107"/>
      <c r="E981" s="107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  <c r="Y981" s="107"/>
      <c r="Z981" s="107"/>
      <c r="AA981" s="107"/>
      <c r="AB981" s="107"/>
      <c r="AC981" s="107"/>
    </row>
    <row r="982">
      <c r="A982" s="107"/>
      <c r="B982" s="107"/>
      <c r="C982" s="107"/>
      <c r="D982" s="107"/>
      <c r="E982" s="107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  <c r="Y982" s="107"/>
      <c r="Z982" s="107"/>
      <c r="AA982" s="107"/>
      <c r="AB982" s="107"/>
      <c r="AC982" s="107"/>
    </row>
    <row r="983">
      <c r="A983" s="107"/>
      <c r="B983" s="107"/>
      <c r="C983" s="107"/>
      <c r="D983" s="107"/>
      <c r="E983" s="107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  <c r="Y983" s="107"/>
      <c r="Z983" s="107"/>
      <c r="AA983" s="107"/>
      <c r="AB983" s="107"/>
      <c r="AC983" s="107"/>
    </row>
    <row r="984">
      <c r="A984" s="107"/>
      <c r="B984" s="107"/>
      <c r="C984" s="107"/>
      <c r="D984" s="107"/>
      <c r="E984" s="107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  <c r="Y984" s="107"/>
      <c r="Z984" s="107"/>
      <c r="AA984" s="107"/>
      <c r="AB984" s="107"/>
      <c r="AC984" s="107"/>
    </row>
    <row r="985">
      <c r="A985" s="107"/>
      <c r="B985" s="107"/>
      <c r="C985" s="107"/>
      <c r="D985" s="107"/>
      <c r="E985" s="107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  <c r="Y985" s="107"/>
      <c r="Z985" s="107"/>
      <c r="AA985" s="107"/>
      <c r="AB985" s="107"/>
      <c r="AC985" s="107"/>
    </row>
    <row r="986">
      <c r="A986" s="107"/>
      <c r="B986" s="107"/>
      <c r="C986" s="107"/>
      <c r="D986" s="107"/>
      <c r="E986" s="107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  <c r="Y986" s="107"/>
      <c r="Z986" s="107"/>
      <c r="AA986" s="107"/>
      <c r="AB986" s="107"/>
      <c r="AC986" s="107"/>
    </row>
    <row r="987">
      <c r="A987" s="107"/>
      <c r="B987" s="107"/>
      <c r="C987" s="107"/>
      <c r="D987" s="107"/>
      <c r="E987" s="107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  <c r="Y987" s="107"/>
      <c r="Z987" s="107"/>
      <c r="AA987" s="107"/>
      <c r="AB987" s="107"/>
      <c r="AC987" s="107"/>
    </row>
    <row r="988">
      <c r="A988" s="107"/>
      <c r="B988" s="107"/>
      <c r="C988" s="107"/>
      <c r="D988" s="107"/>
      <c r="E988" s="107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107"/>
      <c r="W988" s="107"/>
      <c r="X988" s="107"/>
      <c r="Y988" s="107"/>
      <c r="Z988" s="107"/>
      <c r="AA988" s="107"/>
      <c r="AB988" s="107"/>
      <c r="AC988" s="107"/>
    </row>
    <row r="989">
      <c r="A989" s="107"/>
      <c r="B989" s="107"/>
      <c r="C989" s="107"/>
      <c r="D989" s="107"/>
      <c r="E989" s="107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107"/>
      <c r="S989" s="107"/>
      <c r="T989" s="107"/>
      <c r="U989" s="107"/>
      <c r="V989" s="107"/>
      <c r="W989" s="107"/>
      <c r="X989" s="107"/>
      <c r="Y989" s="107"/>
      <c r="Z989" s="107"/>
      <c r="AA989" s="107"/>
      <c r="AB989" s="107"/>
      <c r="AC989" s="107"/>
    </row>
    <row r="990">
      <c r="A990" s="107"/>
      <c r="B990" s="107"/>
      <c r="C990" s="107"/>
      <c r="D990" s="107"/>
      <c r="E990" s="107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7"/>
      <c r="AA990" s="107"/>
      <c r="AB990" s="107"/>
      <c r="AC990" s="107"/>
    </row>
  </sheetData>
  <dataValidations>
    <dataValidation type="custom" allowBlank="1" showDropDown="1" showErrorMessage="1" sqref="H30">
      <formula1>OR(NOT(ISERROR(DATEVALUE(H30))), AND(ISNUMBER(H30), LEFT(CELL("format", H30))="D"))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23.0"/>
  </cols>
  <sheetData>
    <row r="1">
      <c r="A1" s="459" t="s">
        <v>3207</v>
      </c>
      <c r="B1" s="459" t="s">
        <v>2372</v>
      </c>
      <c r="C1" s="459" t="s">
        <v>2</v>
      </c>
      <c r="D1" s="459" t="s">
        <v>3369</v>
      </c>
      <c r="E1" s="459" t="s">
        <v>3</v>
      </c>
      <c r="F1" s="459" t="s">
        <v>3350</v>
      </c>
      <c r="G1" s="459" t="s">
        <v>3370</v>
      </c>
      <c r="H1" s="459" t="s">
        <v>3371</v>
      </c>
      <c r="I1" s="460"/>
      <c r="J1" s="460"/>
      <c r="K1" s="460"/>
      <c r="L1" s="460"/>
      <c r="M1" s="460"/>
      <c r="N1" s="460"/>
      <c r="O1" s="460"/>
      <c r="P1" s="460"/>
      <c r="Q1" s="460"/>
      <c r="R1" s="460"/>
      <c r="S1" s="460"/>
      <c r="T1" s="460"/>
      <c r="U1" s="460"/>
      <c r="V1" s="460"/>
      <c r="W1" s="460"/>
      <c r="X1" s="460"/>
      <c r="Y1" s="460"/>
      <c r="Z1" s="460"/>
    </row>
    <row r="2">
      <c r="A2" s="160" t="s">
        <v>945</v>
      </c>
      <c r="B2" s="160" t="s">
        <v>946</v>
      </c>
      <c r="C2" s="160">
        <v>4.917635470752E12</v>
      </c>
      <c r="D2" s="160" t="s">
        <v>46</v>
      </c>
      <c r="E2" s="160" t="s">
        <v>3372</v>
      </c>
      <c r="F2" s="160" t="s">
        <v>322</v>
      </c>
      <c r="G2" s="155" t="s">
        <v>3373</v>
      </c>
      <c r="H2" s="155" t="s">
        <v>3374</v>
      </c>
    </row>
    <row r="3">
      <c r="A3" s="160" t="s">
        <v>84</v>
      </c>
      <c r="B3" s="160" t="s">
        <v>85</v>
      </c>
      <c r="C3" s="160">
        <v>8.142642071E9</v>
      </c>
      <c r="D3" s="160" t="s">
        <v>86</v>
      </c>
      <c r="E3" s="160">
        <v>76169.0</v>
      </c>
      <c r="F3" s="160" t="s">
        <v>83</v>
      </c>
      <c r="G3" s="160" t="s">
        <v>3375</v>
      </c>
    </row>
    <row r="4">
      <c r="A4" s="160" t="s">
        <v>111</v>
      </c>
      <c r="B4" s="160" t="s">
        <v>112</v>
      </c>
      <c r="C4" s="160" t="s">
        <v>113</v>
      </c>
      <c r="D4" s="160" t="s">
        <v>114</v>
      </c>
      <c r="E4" s="160">
        <v>79592.0</v>
      </c>
      <c r="F4" s="160" t="s">
        <v>83</v>
      </c>
      <c r="G4" s="160" t="s">
        <v>3376</v>
      </c>
    </row>
    <row r="5">
      <c r="A5" s="160" t="s">
        <v>132</v>
      </c>
      <c r="B5" s="160" t="s">
        <v>133</v>
      </c>
      <c r="C5" s="160">
        <v>6.0116799253E11</v>
      </c>
      <c r="D5" s="160" t="s">
        <v>134</v>
      </c>
      <c r="E5" s="160">
        <v>42806.0</v>
      </c>
      <c r="F5" s="160" t="s">
        <v>135</v>
      </c>
      <c r="G5" s="160" t="s">
        <v>3377</v>
      </c>
    </row>
    <row r="6">
      <c r="A6" s="160" t="s">
        <v>192</v>
      </c>
      <c r="B6" s="160" t="s">
        <v>193</v>
      </c>
      <c r="C6" s="197" t="s">
        <v>113</v>
      </c>
      <c r="D6" s="160" t="s">
        <v>114</v>
      </c>
      <c r="E6" s="160">
        <v>78644.0</v>
      </c>
      <c r="F6" s="160" t="s">
        <v>83</v>
      </c>
      <c r="G6" s="160" t="s">
        <v>3378</v>
      </c>
    </row>
    <row r="7">
      <c r="A7" s="160" t="s">
        <v>195</v>
      </c>
      <c r="B7" s="160" t="s">
        <v>193</v>
      </c>
      <c r="C7" s="197" t="s">
        <v>113</v>
      </c>
      <c r="D7" s="160" t="s">
        <v>196</v>
      </c>
      <c r="F7" s="160" t="s">
        <v>83</v>
      </c>
      <c r="G7" s="160" t="s">
        <v>3379</v>
      </c>
    </row>
    <row r="8">
      <c r="A8" s="160" t="s">
        <v>407</v>
      </c>
      <c r="B8" s="160" t="s">
        <v>193</v>
      </c>
      <c r="C8" s="160">
        <v>7.347370675E9</v>
      </c>
      <c r="D8" s="160" t="s">
        <v>114</v>
      </c>
      <c r="E8" s="160">
        <v>250000.0</v>
      </c>
      <c r="F8" s="160" t="s">
        <v>83</v>
      </c>
      <c r="G8" s="160" t="s">
        <v>3380</v>
      </c>
    </row>
    <row r="9">
      <c r="A9" s="160" t="s">
        <v>2744</v>
      </c>
      <c r="B9" s="160" t="s">
        <v>2745</v>
      </c>
      <c r="C9" s="160">
        <v>9.632976485E9</v>
      </c>
      <c r="D9" s="160" t="s">
        <v>2746</v>
      </c>
      <c r="E9" s="160">
        <v>49980.0</v>
      </c>
      <c r="F9" s="160" t="s">
        <v>83</v>
      </c>
      <c r="G9" s="160" t="s">
        <v>3381</v>
      </c>
    </row>
    <row r="10">
      <c r="A10" s="160" t="s">
        <v>2747</v>
      </c>
      <c r="B10" s="160" t="s">
        <v>3382</v>
      </c>
      <c r="C10" s="160" t="s">
        <v>2749</v>
      </c>
      <c r="D10" s="160" t="s">
        <v>46</v>
      </c>
      <c r="E10" s="160">
        <v>79000.0</v>
      </c>
      <c r="F10" s="160" t="s">
        <v>135</v>
      </c>
      <c r="G10" s="160" t="s">
        <v>3383</v>
      </c>
    </row>
    <row r="11">
      <c r="A11" s="160" t="s">
        <v>2753</v>
      </c>
      <c r="B11" s="160" t="s">
        <v>2754</v>
      </c>
      <c r="C11" s="160">
        <v>9.063185076E9</v>
      </c>
      <c r="D11" s="160" t="s">
        <v>2746</v>
      </c>
      <c r="E11" s="160">
        <v>28951.0</v>
      </c>
      <c r="F11" s="160" t="s">
        <v>135</v>
      </c>
      <c r="G11" s="160" t="s">
        <v>3384</v>
      </c>
    </row>
    <row r="12">
      <c r="A12" s="160" t="s">
        <v>2756</v>
      </c>
      <c r="B12" s="160" t="s">
        <v>2757</v>
      </c>
      <c r="C12" s="160" t="s">
        <v>2758</v>
      </c>
      <c r="D12" s="160" t="s">
        <v>2759</v>
      </c>
      <c r="E12" s="160">
        <v>11638.0</v>
      </c>
      <c r="F12" s="160" t="s">
        <v>36</v>
      </c>
      <c r="G12" s="160" t="s">
        <v>3385</v>
      </c>
    </row>
    <row r="13">
      <c r="A13" s="160" t="s">
        <v>2877</v>
      </c>
      <c r="B13" s="160" t="s">
        <v>2878</v>
      </c>
      <c r="C13" s="160">
        <v>8.800977867E9</v>
      </c>
      <c r="D13" s="160" t="s">
        <v>1941</v>
      </c>
      <c r="E13" s="160">
        <v>28949.0</v>
      </c>
      <c r="F13" s="160" t="s">
        <v>36</v>
      </c>
      <c r="G13" s="160" t="s">
        <v>3386</v>
      </c>
    </row>
    <row r="14">
      <c r="A14" s="160" t="s">
        <v>2921</v>
      </c>
      <c r="B14" s="160" t="s">
        <v>2922</v>
      </c>
      <c r="C14" s="160">
        <v>9.560253475E9</v>
      </c>
      <c r="D14" s="160" t="s">
        <v>46</v>
      </c>
      <c r="E14" s="160">
        <v>4277.0</v>
      </c>
      <c r="F14" s="160" t="s">
        <v>135</v>
      </c>
      <c r="G14" s="160" t="s">
        <v>3387</v>
      </c>
    </row>
    <row r="15">
      <c r="A15" s="197" t="s">
        <v>2501</v>
      </c>
      <c r="B15" s="160" t="s">
        <v>2502</v>
      </c>
      <c r="C15" s="160" t="s">
        <v>2503</v>
      </c>
      <c r="D15" s="197" t="s">
        <v>46</v>
      </c>
      <c r="E15" s="197">
        <v>4756.0</v>
      </c>
      <c r="F15" s="160" t="s">
        <v>83</v>
      </c>
      <c r="G15" s="160" t="s">
        <v>3388</v>
      </c>
    </row>
    <row r="16">
      <c r="A16" s="160" t="s">
        <v>2599</v>
      </c>
      <c r="B16" s="160" t="s">
        <v>2463</v>
      </c>
      <c r="C16" s="160">
        <v>9.101083447E9</v>
      </c>
      <c r="D16" s="160" t="s">
        <v>2464</v>
      </c>
      <c r="F16" s="160" t="s">
        <v>135</v>
      </c>
      <c r="G16" s="160" t="s">
        <v>3389</v>
      </c>
    </row>
    <row r="17">
      <c r="A17" s="197" t="s">
        <v>2659</v>
      </c>
      <c r="B17" s="197" t="s">
        <v>2660</v>
      </c>
      <c r="D17" s="197" t="s">
        <v>46</v>
      </c>
      <c r="E17" s="197">
        <v>93974.0</v>
      </c>
      <c r="F17" s="160" t="s">
        <v>135</v>
      </c>
      <c r="G17" s="160" t="s">
        <v>3390</v>
      </c>
    </row>
    <row r="18">
      <c r="A18" s="160" t="s">
        <v>2574</v>
      </c>
      <c r="B18" s="160" t="s">
        <v>2575</v>
      </c>
      <c r="C18" s="160">
        <v>9.811222153E9</v>
      </c>
      <c r="D18" s="160" t="s">
        <v>46</v>
      </c>
      <c r="E18" s="160">
        <v>14660.0</v>
      </c>
      <c r="F18" s="160" t="s">
        <v>83</v>
      </c>
      <c r="G18" s="160" t="s">
        <v>3391</v>
      </c>
      <c r="I18" s="160"/>
      <c r="J18" s="160"/>
    </row>
    <row r="19">
      <c r="A19" s="160" t="s">
        <v>2750</v>
      </c>
      <c r="B19" s="160" t="s">
        <v>2751</v>
      </c>
      <c r="C19" s="160">
        <v>9.811909741E9</v>
      </c>
      <c r="D19" s="160" t="s">
        <v>46</v>
      </c>
      <c r="E19" s="160">
        <v>220500.0</v>
      </c>
      <c r="F19" s="160" t="s">
        <v>83</v>
      </c>
      <c r="G19" s="160" t="s">
        <v>3392</v>
      </c>
      <c r="I19" s="160"/>
      <c r="J19" s="160"/>
    </row>
    <row r="20">
      <c r="A20" s="160" t="s">
        <v>3393</v>
      </c>
      <c r="B20" s="160" t="s">
        <v>3394</v>
      </c>
      <c r="C20" s="160">
        <v>9.341625048E9</v>
      </c>
      <c r="D20" s="160" t="s">
        <v>46</v>
      </c>
      <c r="E20" s="160" t="s">
        <v>3395</v>
      </c>
      <c r="F20" s="160" t="s">
        <v>135</v>
      </c>
      <c r="G20" s="160" t="s">
        <v>3396</v>
      </c>
      <c r="L20" s="160" t="s">
        <v>3397</v>
      </c>
    </row>
    <row r="21">
      <c r="A21" s="160" t="s">
        <v>1198</v>
      </c>
      <c r="B21" s="160" t="s">
        <v>1199</v>
      </c>
      <c r="C21" s="160" t="s">
        <v>1200</v>
      </c>
      <c r="D21" s="160" t="s">
        <v>46</v>
      </c>
      <c r="E21" s="160">
        <v>44883.0</v>
      </c>
      <c r="F21" s="160" t="s">
        <v>791</v>
      </c>
      <c r="G21" s="172" t="s">
        <v>3398</v>
      </c>
    </row>
    <row r="22">
      <c r="A22" s="160" t="s">
        <v>1483</v>
      </c>
      <c r="B22" s="160" t="s">
        <v>1484</v>
      </c>
      <c r="C22" s="160" t="s">
        <v>1485</v>
      </c>
      <c r="D22" s="160" t="s">
        <v>1486</v>
      </c>
      <c r="F22" s="160" t="s">
        <v>1616</v>
      </c>
    </row>
    <row r="23">
      <c r="A23" s="160" t="s">
        <v>1526</v>
      </c>
      <c r="B23" s="160" t="s">
        <v>1527</v>
      </c>
      <c r="C23" s="160">
        <v>8.511176796E9</v>
      </c>
      <c r="D23" s="160" t="s">
        <v>46</v>
      </c>
      <c r="E23" s="160">
        <v>464955.0</v>
      </c>
      <c r="F23" s="160" t="s">
        <v>791</v>
      </c>
      <c r="G23" s="172" t="s">
        <v>3399</v>
      </c>
    </row>
    <row r="24">
      <c r="A24" s="160" t="s">
        <v>3400</v>
      </c>
      <c r="B24" s="160" t="s">
        <v>3401</v>
      </c>
      <c r="C24" s="160">
        <v>9.701238319E9</v>
      </c>
      <c r="D24" s="160" t="s">
        <v>3402</v>
      </c>
      <c r="E24" s="160" t="s">
        <v>1975</v>
      </c>
      <c r="F24" s="197"/>
    </row>
    <row r="25">
      <c r="A25" s="160" t="s">
        <v>1677</v>
      </c>
      <c r="B25" s="160" t="s">
        <v>1678</v>
      </c>
      <c r="C25" s="160">
        <v>9.822122216E9</v>
      </c>
      <c r="D25" s="160" t="s">
        <v>3403</v>
      </c>
      <c r="E25" s="160">
        <v>103111.0</v>
      </c>
      <c r="F25" s="160" t="s">
        <v>1616</v>
      </c>
    </row>
    <row r="26">
      <c r="A26" s="160" t="s">
        <v>3404</v>
      </c>
      <c r="B26" s="160" t="s">
        <v>1717</v>
      </c>
      <c r="C26" s="160">
        <v>9.884967236E9</v>
      </c>
      <c r="D26" s="160" t="s">
        <v>1718</v>
      </c>
      <c r="E26" s="160">
        <v>22784.0</v>
      </c>
      <c r="F26" s="155" t="s">
        <v>341</v>
      </c>
    </row>
    <row r="27">
      <c r="A27" s="160" t="s">
        <v>1725</v>
      </c>
      <c r="B27" s="160" t="s">
        <v>1726</v>
      </c>
      <c r="C27" s="160">
        <v>8.879625749E9</v>
      </c>
      <c r="D27" s="160" t="s">
        <v>1727</v>
      </c>
      <c r="F27" s="160" t="s">
        <v>1616</v>
      </c>
    </row>
    <row r="28">
      <c r="A28" s="160" t="s">
        <v>272</v>
      </c>
      <c r="B28" s="160" t="s">
        <v>273</v>
      </c>
      <c r="C28" s="160">
        <v>9.980635565E9</v>
      </c>
      <c r="D28" s="160" t="s">
        <v>1751</v>
      </c>
      <c r="F28" s="160" t="s">
        <v>1616</v>
      </c>
    </row>
    <row r="29">
      <c r="A29" s="160" t="s">
        <v>1753</v>
      </c>
      <c r="B29" s="160" t="s">
        <v>1754</v>
      </c>
      <c r="C29" s="160">
        <v>9.911752501E9</v>
      </c>
      <c r="D29" s="160" t="s">
        <v>46</v>
      </c>
      <c r="E29" s="160">
        <v>214000.0</v>
      </c>
      <c r="F29" s="160" t="s">
        <v>1616</v>
      </c>
    </row>
    <row r="30">
      <c r="A30" s="160" t="s">
        <v>1776</v>
      </c>
      <c r="B30" s="160" t="s">
        <v>1777</v>
      </c>
      <c r="C30" s="160" t="s">
        <v>1778</v>
      </c>
      <c r="D30" s="160" t="s">
        <v>1779</v>
      </c>
      <c r="E30" s="160">
        <v>11883.0</v>
      </c>
      <c r="F30" s="197"/>
    </row>
    <row r="31">
      <c r="A31" s="155" t="s">
        <v>3405</v>
      </c>
      <c r="B31" s="155" t="s">
        <v>1787</v>
      </c>
      <c r="D31" s="155" t="s">
        <v>46</v>
      </c>
      <c r="F31" s="197"/>
    </row>
    <row r="32">
      <c r="A32" s="160" t="s">
        <v>1798</v>
      </c>
      <c r="B32" s="160" t="s">
        <v>1799</v>
      </c>
      <c r="D32" s="160" t="s">
        <v>1801</v>
      </c>
      <c r="F32" s="197"/>
    </row>
    <row r="35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  <row r="47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</row>
    <row r="49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</row>
    <row r="51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</row>
    <row r="52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</row>
    <row r="55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</row>
    <row r="57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</row>
    <row r="58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</row>
    <row r="59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</row>
    <row r="61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</row>
    <row r="62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</row>
    <row r="63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</row>
    <row r="64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</row>
    <row r="65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</row>
    <row r="66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</row>
    <row r="67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</row>
    <row r="68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</row>
    <row r="69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</row>
    <row r="71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</row>
    <row r="72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</row>
    <row r="73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</row>
    <row r="74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</row>
    <row r="75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</row>
    <row r="76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</row>
    <row r="77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</row>
    <row r="78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</row>
    <row r="79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</row>
    <row r="80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</row>
    <row r="81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</row>
    <row r="82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</row>
    <row r="83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</row>
    <row r="84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</row>
    <row r="85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</row>
    <row r="87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</row>
    <row r="88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</row>
    <row r="89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</row>
    <row r="90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</row>
    <row r="91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</row>
    <row r="92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</row>
    <row r="93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</row>
    <row r="94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</row>
    <row r="95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</row>
    <row r="96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</row>
    <row r="97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</row>
    <row r="98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</row>
    <row r="99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</row>
    <row r="100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</row>
    <row r="101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</row>
    <row r="103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</row>
    <row r="104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</row>
    <row r="105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</row>
    <row r="106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</row>
    <row r="107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</row>
    <row r="108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</row>
    <row r="109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</row>
    <row r="110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</row>
    <row r="111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</row>
    <row r="112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</row>
    <row r="113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</row>
    <row r="114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</row>
    <row r="115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</row>
    <row r="116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</row>
    <row r="117">
      <c r="A117" s="107"/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>
      <c r="A118" s="107"/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</row>
    <row r="119">
      <c r="A119" s="107"/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</row>
    <row r="120">
      <c r="A120" s="107"/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</row>
    <row r="121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</row>
    <row r="122">
      <c r="A122" s="107"/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</row>
    <row r="123">
      <c r="A123" s="107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</row>
    <row r="124">
      <c r="A124" s="107"/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</row>
    <row r="125">
      <c r="A125" s="107"/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</row>
    <row r="126">
      <c r="A126" s="107"/>
      <c r="B126" s="107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</row>
    <row r="127">
      <c r="A127" s="107"/>
      <c r="B127" s="107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>
      <c r="A128" s="107"/>
      <c r="B128" s="107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</row>
    <row r="129">
      <c r="A129" s="107"/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</row>
    <row r="130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>
      <c r="A131" s="107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>
      <c r="A132" s="107"/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</row>
    <row r="133">
      <c r="A133" s="107"/>
      <c r="B133" s="107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>
      <c r="A134" s="107"/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</row>
    <row r="135">
      <c r="A135" s="107"/>
      <c r="B135" s="107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</row>
    <row r="136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</row>
    <row r="137">
      <c r="A137" s="107"/>
      <c r="B137" s="107"/>
      <c r="C137" s="107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>
      <c r="A138" s="107"/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</row>
    <row r="139">
      <c r="A139" s="107"/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</row>
    <row r="140">
      <c r="A140" s="107"/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</row>
    <row r="141">
      <c r="A141" s="107"/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</row>
    <row r="142">
      <c r="A142" s="107"/>
      <c r="B142" s="107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</row>
    <row r="143">
      <c r="A143" s="107"/>
      <c r="B143" s="107"/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</row>
    <row r="144">
      <c r="A144" s="107"/>
      <c r="B144" s="107"/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</row>
    <row r="145">
      <c r="A145" s="107"/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</row>
    <row r="146">
      <c r="A146" s="107"/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</row>
    <row r="147">
      <c r="A147" s="107"/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</row>
    <row r="148">
      <c r="A148" s="107"/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</row>
    <row r="149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>
      <c r="A150" s="107"/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</row>
    <row r="151">
      <c r="A151" s="107"/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</row>
    <row r="152">
      <c r="A152" s="107"/>
      <c r="B152" s="107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</row>
    <row r="153">
      <c r="A153" s="107"/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</row>
    <row r="154">
      <c r="A154" s="107"/>
      <c r="B154" s="107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</row>
    <row r="155">
      <c r="A155" s="107"/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</row>
    <row r="156">
      <c r="A156" s="107"/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</row>
    <row r="157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</row>
    <row r="158">
      <c r="A158" s="107"/>
      <c r="B158" s="107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</row>
    <row r="159">
      <c r="A159" s="107"/>
      <c r="B159" s="107"/>
      <c r="C159" s="107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</row>
    <row r="160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</row>
    <row r="161">
      <c r="A161" s="107"/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</row>
    <row r="162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</row>
    <row r="163">
      <c r="A163" s="107"/>
      <c r="B163" s="107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</row>
    <row r="164">
      <c r="A164" s="107"/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</row>
    <row r="165">
      <c r="A165" s="107"/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</row>
    <row r="167">
      <c r="A167" s="107"/>
      <c r="B167" s="107"/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</row>
    <row r="168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</row>
    <row r="169">
      <c r="A169" s="107"/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</row>
    <row r="170">
      <c r="A170" s="107"/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</row>
    <row r="171">
      <c r="A171" s="107"/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</row>
    <row r="172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</row>
    <row r="173">
      <c r="A173" s="107"/>
      <c r="B173" s="107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</row>
    <row r="174">
      <c r="A174" s="107"/>
      <c r="B174" s="107"/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</row>
    <row r="175">
      <c r="A175" s="107"/>
      <c r="B175" s="107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</row>
    <row r="176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</row>
    <row r="177">
      <c r="A177" s="107"/>
      <c r="B177" s="107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</row>
    <row r="178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</row>
    <row r="179">
      <c r="A179" s="107"/>
      <c r="B179" s="107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</row>
    <row r="180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</row>
    <row r="181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</row>
    <row r="183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</row>
    <row r="184">
      <c r="A184" s="107"/>
      <c r="B184" s="107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</row>
    <row r="185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</row>
    <row r="186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</row>
    <row r="187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</row>
    <row r="188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</row>
    <row r="189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</row>
    <row r="190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</row>
    <row r="191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</row>
    <row r="192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</row>
    <row r="193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</row>
    <row r="194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</row>
    <row r="195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</row>
    <row r="196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</row>
    <row r="197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</row>
    <row r="199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</row>
    <row r="200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</row>
    <row r="201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</row>
    <row r="202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</row>
    <row r="203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</row>
    <row r="204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</row>
    <row r="20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</row>
    <row r="206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</row>
    <row r="207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</row>
    <row r="208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</row>
    <row r="209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</row>
    <row r="210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</row>
    <row r="211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</row>
    <row r="212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</row>
    <row r="213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</row>
    <row r="21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</row>
    <row r="216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</row>
    <row r="217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</row>
    <row r="218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</row>
    <row r="219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</row>
    <row r="220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</row>
    <row r="221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</row>
    <row r="222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</row>
    <row r="223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</row>
    <row r="224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</row>
    <row r="2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</row>
    <row r="226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</row>
    <row r="227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</row>
    <row r="228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</row>
    <row r="229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>
      <c r="A230" s="107"/>
      <c r="B230" s="107"/>
      <c r="C230" s="107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</row>
    <row r="231">
      <c r="A231" s="107"/>
      <c r="B231" s="107"/>
      <c r="C231" s="107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</row>
    <row r="232">
      <c r="A232" s="107"/>
      <c r="B232" s="107"/>
      <c r="C232" s="107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</row>
    <row r="233">
      <c r="A233" s="107"/>
      <c r="B233" s="107"/>
      <c r="C233" s="107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</row>
    <row r="234">
      <c r="A234" s="107"/>
      <c r="B234" s="107"/>
      <c r="C234" s="107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</row>
    <row r="235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</row>
    <row r="236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</row>
    <row r="237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</row>
    <row r="238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</row>
    <row r="239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</row>
    <row r="240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</row>
    <row r="241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</row>
    <row r="242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</row>
    <row r="243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</row>
    <row r="244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</row>
    <row r="245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</row>
    <row r="247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</row>
    <row r="248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</row>
    <row r="249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</row>
    <row r="250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</row>
    <row r="251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</row>
    <row r="252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</row>
    <row r="253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</row>
    <row r="254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</row>
    <row r="255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</row>
    <row r="256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</row>
    <row r="257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</row>
    <row r="258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</row>
    <row r="259">
      <c r="A259" s="107"/>
      <c r="B259" s="107"/>
      <c r="C259" s="107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</row>
    <row r="260">
      <c r="A260" s="107"/>
      <c r="B260" s="107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</row>
    <row r="261">
      <c r="A261" s="107"/>
      <c r="B261" s="107"/>
      <c r="C261" s="107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>
      <c r="A262" s="107"/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</row>
    <row r="263">
      <c r="A263" s="107"/>
      <c r="B263" s="107"/>
      <c r="C263" s="107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</row>
    <row r="264">
      <c r="A264" s="107"/>
      <c r="B264" s="107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</row>
    <row r="265">
      <c r="A265" s="107"/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</row>
    <row r="266">
      <c r="A266" s="107"/>
      <c r="B266" s="107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</row>
    <row r="267">
      <c r="A267" s="107"/>
      <c r="B267" s="107"/>
      <c r="C267" s="10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</row>
    <row r="268">
      <c r="A268" s="107"/>
      <c r="B268" s="107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</row>
    <row r="269">
      <c r="A269" s="107"/>
      <c r="B269" s="107"/>
      <c r="C269" s="107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</row>
    <row r="270">
      <c r="A270" s="107"/>
      <c r="B270" s="107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</row>
    <row r="271">
      <c r="A271" s="107"/>
      <c r="B271" s="107"/>
      <c r="C271" s="107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</row>
    <row r="272">
      <c r="A272" s="107"/>
      <c r="B272" s="107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</row>
    <row r="273">
      <c r="A273" s="107"/>
      <c r="B273" s="107"/>
      <c r="C273" s="107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</row>
    <row r="274">
      <c r="A274" s="107"/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</row>
    <row r="275">
      <c r="A275" s="107"/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</row>
    <row r="276">
      <c r="A276" s="107"/>
      <c r="B276" s="107"/>
      <c r="C276" s="107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</row>
    <row r="277">
      <c r="A277" s="107"/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>
      <c r="A278" s="107"/>
      <c r="B278" s="107"/>
      <c r="C278" s="107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</row>
    <row r="279">
      <c r="A279" s="107"/>
      <c r="B279" s="107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</row>
    <row r="280">
      <c r="A280" s="107"/>
      <c r="B280" s="107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</row>
    <row r="281">
      <c r="A281" s="107"/>
      <c r="B281" s="107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</row>
    <row r="282">
      <c r="A282" s="107"/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</row>
    <row r="283">
      <c r="A283" s="107"/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</row>
    <row r="284">
      <c r="A284" s="107"/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</row>
    <row r="285">
      <c r="A285" s="107"/>
      <c r="B285" s="107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</row>
    <row r="286">
      <c r="A286" s="107"/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</row>
    <row r="287">
      <c r="A287" s="107"/>
      <c r="B287" s="107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</row>
    <row r="288">
      <c r="A288" s="107"/>
      <c r="B288" s="107"/>
      <c r="C288" s="107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</row>
    <row r="289">
      <c r="A289" s="107"/>
      <c r="B289" s="107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</row>
    <row r="290">
      <c r="A290" s="107"/>
      <c r="B290" s="107"/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</row>
    <row r="291">
      <c r="A291" s="107"/>
      <c r="B291" s="107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</row>
    <row r="292">
      <c r="A292" s="107"/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>
      <c r="A293" s="107"/>
      <c r="B293" s="107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>
      <c r="A294" s="107"/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</row>
    <row r="295">
      <c r="A295" s="107"/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</row>
    <row r="296">
      <c r="A296" s="107"/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</row>
    <row r="297">
      <c r="A297" s="107"/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</row>
    <row r="298">
      <c r="A298" s="107"/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</row>
    <row r="299">
      <c r="A299" s="107"/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</row>
    <row r="300">
      <c r="A300" s="107"/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</row>
    <row r="301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</row>
    <row r="302">
      <c r="A302" s="107"/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</row>
    <row r="303">
      <c r="A303" s="107"/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</row>
    <row r="304">
      <c r="A304" s="107"/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</row>
    <row r="305">
      <c r="A305" s="107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</row>
    <row r="306">
      <c r="A306" s="107"/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</row>
    <row r="307">
      <c r="A307" s="107"/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</row>
    <row r="308">
      <c r="A308" s="107"/>
      <c r="B308" s="107"/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</row>
    <row r="309">
      <c r="A309" s="107"/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>
      <c r="A310" s="107"/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</row>
    <row r="311">
      <c r="A311" s="107"/>
      <c r="B311" s="107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</row>
    <row r="312">
      <c r="A312" s="107"/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</row>
    <row r="313">
      <c r="A313" s="107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</row>
    <row r="314">
      <c r="A314" s="107"/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</row>
    <row r="315">
      <c r="A315" s="107"/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</row>
    <row r="316">
      <c r="A316" s="107"/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</row>
    <row r="317">
      <c r="A317" s="107"/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</row>
    <row r="318">
      <c r="A318" s="107"/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</row>
    <row r="319">
      <c r="A319" s="107"/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</row>
    <row r="320">
      <c r="A320" s="107"/>
      <c r="B320" s="107"/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</row>
    <row r="321">
      <c r="A321" s="107"/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</row>
    <row r="322">
      <c r="A322" s="107"/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</row>
    <row r="323">
      <c r="A323" s="107"/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</row>
    <row r="324">
      <c r="A324" s="107"/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</row>
    <row r="325">
      <c r="A325" s="107"/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>
      <c r="A326" s="107"/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</row>
    <row r="327">
      <c r="A327" s="107"/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</row>
    <row r="328">
      <c r="A328" s="107"/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</row>
    <row r="329">
      <c r="A329" s="107"/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</row>
    <row r="330">
      <c r="A330" s="107"/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</row>
    <row r="331">
      <c r="A331" s="107"/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</row>
    <row r="332">
      <c r="A332" s="107"/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</row>
    <row r="333">
      <c r="A333" s="107"/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</row>
    <row r="334">
      <c r="A334" s="107"/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</row>
    <row r="335">
      <c r="A335" s="107"/>
      <c r="B335" s="107"/>
      <c r="C335" s="107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</row>
    <row r="336">
      <c r="A336" s="107"/>
      <c r="B336" s="107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</row>
    <row r="337">
      <c r="A337" s="107"/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</row>
    <row r="338">
      <c r="A338" s="107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</row>
    <row r="339">
      <c r="A339" s="107"/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</row>
    <row r="340">
      <c r="A340" s="107"/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</row>
    <row r="341">
      <c r="A341" s="107"/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>
      <c r="A342" s="107"/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</row>
    <row r="343">
      <c r="A343" s="107"/>
      <c r="B343" s="107"/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</row>
    <row r="344">
      <c r="A344" s="107"/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</row>
    <row r="345">
      <c r="A345" s="107"/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</row>
    <row r="346">
      <c r="A346" s="107"/>
      <c r="B346" s="107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</row>
    <row r="347">
      <c r="A347" s="107"/>
      <c r="B347" s="107"/>
      <c r="C347" s="107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</row>
    <row r="348">
      <c r="A348" s="107"/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</row>
    <row r="349">
      <c r="A349" s="107"/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</row>
    <row r="350">
      <c r="A350" s="107"/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</row>
    <row r="351">
      <c r="A351" s="107"/>
      <c r="B351" s="107"/>
      <c r="C351" s="107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</row>
    <row r="352">
      <c r="A352" s="107"/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</row>
    <row r="353">
      <c r="A353" s="107"/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</row>
    <row r="354">
      <c r="A354" s="107"/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</row>
    <row r="355">
      <c r="A355" s="107"/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</row>
    <row r="356">
      <c r="A356" s="107"/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</row>
    <row r="357">
      <c r="A357" s="107"/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>
      <c r="A358" s="107"/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</row>
    <row r="359">
      <c r="A359" s="107"/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</row>
    <row r="360">
      <c r="A360" s="107"/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</row>
    <row r="361">
      <c r="A361" s="107"/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</row>
    <row r="362">
      <c r="A362" s="107"/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</row>
    <row r="363">
      <c r="A363" s="107"/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</row>
    <row r="364">
      <c r="A364" s="107"/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</row>
    <row r="365">
      <c r="A365" s="107"/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</row>
    <row r="366">
      <c r="A366" s="107"/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</row>
    <row r="367">
      <c r="A367" s="107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</row>
    <row r="368">
      <c r="A368" s="107"/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</row>
    <row r="369">
      <c r="A369" s="107"/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</row>
    <row r="370">
      <c r="A370" s="107"/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</row>
    <row r="371">
      <c r="A371" s="107"/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</row>
    <row r="372">
      <c r="A372" s="107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</row>
    <row r="373">
      <c r="A373" s="107"/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>
      <c r="A374" s="107"/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</row>
    <row r="375">
      <c r="A375" s="107"/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</row>
    <row r="376">
      <c r="A376" s="107"/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</row>
    <row r="377">
      <c r="A377" s="107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</row>
    <row r="378">
      <c r="A378" s="107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</row>
    <row r="379">
      <c r="A379" s="107"/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</row>
    <row r="380">
      <c r="A380" s="107"/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</row>
    <row r="381">
      <c r="A381" s="107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</row>
    <row r="382">
      <c r="A382" s="107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</row>
    <row r="383">
      <c r="A383" s="107"/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</row>
    <row r="384">
      <c r="A384" s="107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>
      <c r="A385" s="107"/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</row>
    <row r="386">
      <c r="A386" s="107"/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</row>
    <row r="387">
      <c r="A387" s="107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</row>
    <row r="388">
      <c r="A388" s="107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</row>
    <row r="389">
      <c r="A389" s="107"/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>
      <c r="A390" s="107"/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</row>
    <row r="391">
      <c r="A391" s="107"/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</row>
    <row r="392">
      <c r="A392" s="107"/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</row>
    <row r="393">
      <c r="A393" s="107"/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</row>
    <row r="394">
      <c r="A394" s="107"/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</row>
    <row r="395">
      <c r="A395" s="107"/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</row>
    <row r="396">
      <c r="A396" s="107"/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</row>
    <row r="397">
      <c r="A397" s="107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</row>
    <row r="398">
      <c r="A398" s="107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</row>
    <row r="399">
      <c r="A399" s="107"/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</row>
    <row r="400">
      <c r="A400" s="107"/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</row>
    <row r="401">
      <c r="A401" s="107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</row>
    <row r="402">
      <c r="A402" s="107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</row>
    <row r="403">
      <c r="A403" s="107"/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</row>
    <row r="404">
      <c r="A404" s="107"/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</row>
    <row r="405">
      <c r="A405" s="107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>
      <c r="A406" s="107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</row>
    <row r="407">
      <c r="A407" s="107"/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</row>
    <row r="408">
      <c r="A408" s="107"/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</row>
    <row r="409">
      <c r="A409" s="107"/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</row>
    <row r="410">
      <c r="A410" s="107"/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</row>
    <row r="411">
      <c r="A411" s="107"/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</row>
    <row r="412">
      <c r="A412" s="107"/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</row>
    <row r="413">
      <c r="A413" s="107"/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</row>
    <row r="414">
      <c r="A414" s="107"/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</row>
    <row r="415">
      <c r="A415" s="107"/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</row>
    <row r="416">
      <c r="A416" s="107"/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</row>
    <row r="417">
      <c r="A417" s="107"/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</row>
    <row r="418">
      <c r="A418" s="107"/>
      <c r="B418" s="107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</row>
    <row r="419">
      <c r="A419" s="107"/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</row>
    <row r="420">
      <c r="A420" s="107"/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</row>
    <row r="421">
      <c r="A421" s="107"/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>
      <c r="A422" s="107"/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</row>
    <row r="423">
      <c r="A423" s="107"/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</row>
    <row r="424">
      <c r="A424" s="107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</row>
    <row r="425">
      <c r="A425" s="107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</row>
    <row r="426">
      <c r="A426" s="107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</row>
    <row r="427">
      <c r="A427" s="107"/>
      <c r="B427" s="107"/>
      <c r="C427" s="107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</row>
    <row r="428">
      <c r="A428" s="107"/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</row>
    <row r="429">
      <c r="A429" s="107"/>
      <c r="B429" s="107"/>
      <c r="C429" s="107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</row>
    <row r="430">
      <c r="A430" s="107"/>
      <c r="B430" s="107"/>
      <c r="C430" s="107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</row>
    <row r="431">
      <c r="A431" s="107"/>
      <c r="B431" s="107"/>
      <c r="C431" s="107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</row>
    <row r="432">
      <c r="A432" s="107"/>
      <c r="B432" s="107"/>
      <c r="C432" s="107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</row>
    <row r="433">
      <c r="A433" s="107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</row>
    <row r="434">
      <c r="A434" s="107"/>
      <c r="B434" s="107"/>
      <c r="C434" s="107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</row>
    <row r="435">
      <c r="A435" s="107"/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</row>
    <row r="436">
      <c r="A436" s="107"/>
      <c r="B436" s="107"/>
      <c r="C436" s="107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</row>
    <row r="437">
      <c r="A437" s="107"/>
      <c r="B437" s="107"/>
      <c r="C437" s="107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</row>
    <row r="438">
      <c r="A438" s="107"/>
      <c r="B438" s="107"/>
      <c r="C438" s="107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</row>
    <row r="439">
      <c r="A439" s="107"/>
      <c r="B439" s="107"/>
      <c r="C439" s="107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</row>
    <row r="440">
      <c r="A440" s="107"/>
      <c r="B440" s="107"/>
      <c r="C440" s="107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</row>
    <row r="441">
      <c r="A441" s="107"/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</row>
    <row r="442">
      <c r="A442" s="107"/>
      <c r="B442" s="107"/>
      <c r="C442" s="107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</row>
    <row r="443">
      <c r="A443" s="107"/>
      <c r="B443" s="107"/>
      <c r="C443" s="107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</row>
    <row r="444">
      <c r="A444" s="107"/>
      <c r="B444" s="107"/>
      <c r="C444" s="107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</row>
    <row r="445">
      <c r="A445" s="107"/>
      <c r="B445" s="107"/>
      <c r="C445" s="107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</row>
    <row r="446">
      <c r="A446" s="107"/>
      <c r="B446" s="107"/>
      <c r="C446" s="107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</row>
    <row r="447">
      <c r="A447" s="107"/>
      <c r="B447" s="107"/>
      <c r="C447" s="107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</row>
    <row r="448">
      <c r="A448" s="107"/>
      <c r="B448" s="107"/>
      <c r="C448" s="107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</row>
    <row r="449">
      <c r="A449" s="107"/>
      <c r="B449" s="107"/>
      <c r="C449" s="107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</row>
    <row r="450">
      <c r="A450" s="107"/>
      <c r="B450" s="107"/>
      <c r="C450" s="107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</row>
    <row r="451">
      <c r="A451" s="107"/>
      <c r="B451" s="107"/>
      <c r="C451" s="107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</row>
    <row r="452">
      <c r="A452" s="107"/>
      <c r="B452" s="107"/>
      <c r="C452" s="107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</row>
    <row r="453">
      <c r="A453" s="107"/>
      <c r="B453" s="107"/>
      <c r="C453" s="107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</row>
    <row r="454">
      <c r="A454" s="107"/>
      <c r="B454" s="107"/>
      <c r="C454" s="107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</row>
    <row r="455">
      <c r="A455" s="107"/>
      <c r="B455" s="107"/>
      <c r="C455" s="107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</row>
    <row r="456">
      <c r="A456" s="107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</row>
    <row r="457">
      <c r="A457" s="107"/>
      <c r="B457" s="107"/>
      <c r="C457" s="107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</row>
    <row r="458">
      <c r="A458" s="107"/>
      <c r="B458" s="107"/>
      <c r="C458" s="107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</row>
    <row r="459">
      <c r="A459" s="107"/>
      <c r="B459" s="107"/>
      <c r="C459" s="107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</row>
    <row r="460">
      <c r="A460" s="107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</row>
    <row r="461">
      <c r="A461" s="107"/>
      <c r="B461" s="107"/>
      <c r="C461" s="107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</row>
    <row r="462">
      <c r="A462" s="107"/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</row>
    <row r="463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</row>
    <row r="464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</row>
    <row r="465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</row>
    <row r="466">
      <c r="A466" s="107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</row>
    <row r="467">
      <c r="A467" s="107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</row>
    <row r="468">
      <c r="A468" s="107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</row>
    <row r="469">
      <c r="A469" s="107"/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</row>
    <row r="470">
      <c r="A470" s="107"/>
      <c r="B470" s="107"/>
      <c r="C470" s="107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</row>
    <row r="471">
      <c r="A471" s="107"/>
      <c r="B471" s="107"/>
      <c r="C471" s="107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</row>
    <row r="472">
      <c r="A472" s="107"/>
      <c r="B472" s="107"/>
      <c r="C472" s="107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</row>
    <row r="473">
      <c r="A473" s="107"/>
      <c r="B473" s="107"/>
      <c r="C473" s="107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</row>
    <row r="474">
      <c r="A474" s="107"/>
      <c r="B474" s="107"/>
      <c r="C474" s="107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</row>
    <row r="475">
      <c r="A475" s="107"/>
      <c r="B475" s="107"/>
      <c r="C475" s="107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</row>
    <row r="476">
      <c r="A476" s="107"/>
      <c r="B476" s="107"/>
      <c r="C476" s="107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</row>
    <row r="477">
      <c r="A477" s="107"/>
      <c r="B477" s="107"/>
      <c r="C477" s="107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</row>
    <row r="478">
      <c r="A478" s="107"/>
      <c r="B478" s="107"/>
      <c r="C478" s="107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</row>
    <row r="479">
      <c r="A479" s="107"/>
      <c r="B479" s="107"/>
      <c r="C479" s="107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</row>
    <row r="480">
      <c r="A480" s="107"/>
      <c r="B480" s="107"/>
      <c r="C480" s="107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</row>
    <row r="481">
      <c r="A481" s="107"/>
      <c r="B481" s="107"/>
      <c r="C481" s="107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</row>
    <row r="482">
      <c r="A482" s="107"/>
      <c r="B482" s="107"/>
      <c r="C482" s="107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</row>
    <row r="483">
      <c r="A483" s="107"/>
      <c r="B483" s="107"/>
      <c r="C483" s="107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</row>
    <row r="484">
      <c r="A484" s="107"/>
      <c r="B484" s="107"/>
      <c r="C484" s="107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</row>
    <row r="485">
      <c r="A485" s="107"/>
      <c r="B485" s="107"/>
      <c r="C485" s="107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</row>
    <row r="486">
      <c r="A486" s="107"/>
      <c r="B486" s="107"/>
      <c r="C486" s="107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</row>
    <row r="487">
      <c r="A487" s="107"/>
      <c r="B487" s="107"/>
      <c r="C487" s="107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</row>
    <row r="488">
      <c r="A488" s="107"/>
      <c r="B488" s="107"/>
      <c r="C488" s="107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</row>
    <row r="489">
      <c r="A489" s="107"/>
      <c r="B489" s="107"/>
      <c r="C489" s="107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</row>
    <row r="490">
      <c r="A490" s="107"/>
      <c r="B490" s="107"/>
      <c r="C490" s="107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</row>
    <row r="491">
      <c r="A491" s="107"/>
      <c r="B491" s="107"/>
      <c r="C491" s="107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</row>
    <row r="492">
      <c r="A492" s="107"/>
      <c r="B492" s="107"/>
      <c r="C492" s="107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</row>
    <row r="493">
      <c r="A493" s="107"/>
      <c r="B493" s="107"/>
      <c r="C493" s="107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</row>
    <row r="494">
      <c r="A494" s="107"/>
      <c r="B494" s="107"/>
      <c r="C494" s="107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</row>
    <row r="495">
      <c r="A495" s="107"/>
      <c r="B495" s="107"/>
      <c r="C495" s="107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</row>
    <row r="496">
      <c r="A496" s="107"/>
      <c r="B496" s="107"/>
      <c r="C496" s="107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</row>
    <row r="497">
      <c r="A497" s="107"/>
      <c r="B497" s="107"/>
      <c r="C497" s="107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</row>
    <row r="498">
      <c r="A498" s="107"/>
      <c r="B498" s="107"/>
      <c r="C498" s="107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</row>
    <row r="499">
      <c r="A499" s="107"/>
      <c r="B499" s="107"/>
      <c r="C499" s="107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</row>
    <row r="500">
      <c r="A500" s="107"/>
      <c r="B500" s="107"/>
      <c r="C500" s="107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</row>
    <row r="501">
      <c r="A501" s="107"/>
      <c r="B501" s="107"/>
      <c r="C501" s="107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</row>
    <row r="502">
      <c r="A502" s="107"/>
      <c r="B502" s="107"/>
      <c r="C502" s="107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</row>
    <row r="503">
      <c r="A503" s="107"/>
      <c r="B503" s="107"/>
      <c r="C503" s="107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</row>
    <row r="504">
      <c r="A504" s="107"/>
      <c r="B504" s="107"/>
      <c r="C504" s="107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</row>
    <row r="505">
      <c r="A505" s="107"/>
      <c r="B505" s="107"/>
      <c r="C505" s="107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</row>
    <row r="506">
      <c r="A506" s="107"/>
      <c r="B506" s="107"/>
      <c r="C506" s="107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</row>
    <row r="507">
      <c r="A507" s="107"/>
      <c r="B507" s="107"/>
      <c r="C507" s="107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</row>
    <row r="508">
      <c r="A508" s="107"/>
      <c r="B508" s="107"/>
      <c r="C508" s="107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</row>
    <row r="509">
      <c r="A509" s="107"/>
      <c r="B509" s="107"/>
      <c r="C509" s="107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</row>
    <row r="510">
      <c r="A510" s="107"/>
      <c r="B510" s="107"/>
      <c r="C510" s="107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</row>
    <row r="511">
      <c r="A511" s="107"/>
      <c r="B511" s="107"/>
      <c r="C511" s="107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</row>
    <row r="512">
      <c r="A512" s="107"/>
      <c r="B512" s="107"/>
      <c r="C512" s="107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</row>
    <row r="513">
      <c r="A513" s="107"/>
      <c r="B513" s="107"/>
      <c r="C513" s="107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</row>
    <row r="514">
      <c r="A514" s="107"/>
      <c r="B514" s="107"/>
      <c r="C514" s="107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</row>
    <row r="515">
      <c r="A515" s="107"/>
      <c r="B515" s="107"/>
      <c r="C515" s="107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</row>
    <row r="516">
      <c r="A516" s="107"/>
      <c r="B516" s="107"/>
      <c r="C516" s="107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</row>
    <row r="517">
      <c r="A517" s="107"/>
      <c r="B517" s="107"/>
      <c r="C517" s="107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</row>
    <row r="518">
      <c r="A518" s="107"/>
      <c r="B518" s="107"/>
      <c r="C518" s="107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</row>
    <row r="519">
      <c r="A519" s="107"/>
      <c r="B519" s="107"/>
      <c r="C519" s="107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</row>
    <row r="520">
      <c r="A520" s="107"/>
      <c r="B520" s="107"/>
      <c r="C520" s="107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</row>
    <row r="521">
      <c r="A521" s="107"/>
      <c r="B521" s="107"/>
      <c r="C521" s="107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</row>
    <row r="522">
      <c r="A522" s="107"/>
      <c r="B522" s="107"/>
      <c r="C522" s="107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</row>
    <row r="523">
      <c r="A523" s="107"/>
      <c r="B523" s="107"/>
      <c r="C523" s="107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</row>
    <row r="524">
      <c r="A524" s="107"/>
      <c r="B524" s="107"/>
      <c r="C524" s="107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</row>
    <row r="525">
      <c r="A525" s="107"/>
      <c r="B525" s="107"/>
      <c r="C525" s="107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</row>
    <row r="526">
      <c r="A526" s="107"/>
      <c r="B526" s="107"/>
      <c r="C526" s="107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</row>
    <row r="527">
      <c r="A527" s="107"/>
      <c r="B527" s="107"/>
      <c r="C527" s="107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</row>
    <row r="528">
      <c r="A528" s="107"/>
      <c r="B528" s="107"/>
      <c r="C528" s="107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</row>
    <row r="529">
      <c r="A529" s="107"/>
      <c r="B529" s="107"/>
      <c r="C529" s="107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</row>
    <row r="530">
      <c r="A530" s="107"/>
      <c r="B530" s="107"/>
      <c r="C530" s="107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</row>
    <row r="531">
      <c r="A531" s="107"/>
      <c r="B531" s="107"/>
      <c r="C531" s="107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</row>
    <row r="532">
      <c r="A532" s="107"/>
      <c r="B532" s="107"/>
      <c r="C532" s="107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</row>
    <row r="533">
      <c r="A533" s="107"/>
      <c r="B533" s="107"/>
      <c r="C533" s="107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</row>
    <row r="534">
      <c r="A534" s="107"/>
      <c r="B534" s="107"/>
      <c r="C534" s="107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</row>
    <row r="535">
      <c r="A535" s="107"/>
      <c r="B535" s="107"/>
      <c r="C535" s="107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</row>
    <row r="536">
      <c r="A536" s="107"/>
      <c r="B536" s="107"/>
      <c r="C536" s="107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</row>
    <row r="537">
      <c r="A537" s="107"/>
      <c r="B537" s="107"/>
      <c r="C537" s="107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</row>
    <row r="538">
      <c r="A538" s="107"/>
      <c r="B538" s="107"/>
      <c r="C538" s="107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</row>
    <row r="539">
      <c r="A539" s="107"/>
      <c r="B539" s="107"/>
      <c r="C539" s="107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</row>
    <row r="540">
      <c r="A540" s="107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</row>
    <row r="541">
      <c r="A541" s="107"/>
      <c r="B541" s="107"/>
      <c r="C541" s="107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</row>
    <row r="542">
      <c r="A542" s="107"/>
      <c r="B542" s="107"/>
      <c r="C542" s="107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</row>
    <row r="543">
      <c r="A543" s="107"/>
      <c r="B543" s="107"/>
      <c r="C543" s="107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</row>
    <row r="544">
      <c r="A544" s="107"/>
      <c r="B544" s="107"/>
      <c r="C544" s="107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</row>
    <row r="545">
      <c r="A545" s="107"/>
      <c r="B545" s="107"/>
      <c r="C545" s="107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</row>
    <row r="546">
      <c r="A546" s="107"/>
      <c r="B546" s="107"/>
      <c r="C546" s="107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</row>
    <row r="547">
      <c r="A547" s="107"/>
      <c r="B547" s="107"/>
      <c r="C547" s="107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</row>
    <row r="548">
      <c r="A548" s="107"/>
      <c r="B548" s="107"/>
      <c r="C548" s="107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</row>
    <row r="549">
      <c r="A549" s="107"/>
      <c r="B549" s="107"/>
      <c r="C549" s="107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</row>
    <row r="550">
      <c r="A550" s="107"/>
      <c r="B550" s="107"/>
      <c r="C550" s="107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</row>
    <row r="551">
      <c r="A551" s="107"/>
      <c r="B551" s="107"/>
      <c r="C551" s="107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</row>
    <row r="552">
      <c r="A552" s="107"/>
      <c r="B552" s="107"/>
      <c r="C552" s="107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</row>
    <row r="553">
      <c r="A553" s="107"/>
      <c r="B553" s="107"/>
      <c r="C553" s="107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</row>
    <row r="554">
      <c r="A554" s="107"/>
      <c r="B554" s="107"/>
      <c r="C554" s="107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</row>
    <row r="555">
      <c r="A555" s="107"/>
      <c r="B555" s="107"/>
      <c r="C555" s="107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</row>
    <row r="556">
      <c r="A556" s="107"/>
      <c r="B556" s="107"/>
      <c r="C556" s="107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</row>
    <row r="557">
      <c r="A557" s="107"/>
      <c r="B557" s="107"/>
      <c r="C557" s="107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</row>
    <row r="558">
      <c r="A558" s="107"/>
      <c r="B558" s="107"/>
      <c r="C558" s="107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</row>
    <row r="559">
      <c r="A559" s="107"/>
      <c r="B559" s="107"/>
      <c r="C559" s="107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</row>
    <row r="560">
      <c r="A560" s="107"/>
      <c r="B560" s="107"/>
      <c r="C560" s="107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</row>
    <row r="561">
      <c r="A561" s="107"/>
      <c r="B561" s="107"/>
      <c r="C561" s="107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</row>
    <row r="562">
      <c r="A562" s="107"/>
      <c r="B562" s="107"/>
      <c r="C562" s="107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</row>
    <row r="563">
      <c r="A563" s="107"/>
      <c r="B563" s="107"/>
      <c r="C563" s="107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</row>
    <row r="564">
      <c r="A564" s="107"/>
      <c r="B564" s="107"/>
      <c r="C564" s="107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</row>
    <row r="565">
      <c r="A565" s="107"/>
      <c r="B565" s="107"/>
      <c r="C565" s="107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</row>
    <row r="566">
      <c r="A566" s="107"/>
      <c r="B566" s="107"/>
      <c r="C566" s="107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</row>
    <row r="567">
      <c r="A567" s="107"/>
      <c r="B567" s="107"/>
      <c r="C567" s="107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</row>
    <row r="568">
      <c r="A568" s="107"/>
      <c r="B568" s="107"/>
      <c r="C568" s="107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</row>
    <row r="569">
      <c r="A569" s="107"/>
      <c r="B569" s="107"/>
      <c r="C569" s="107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</row>
    <row r="570">
      <c r="A570" s="107"/>
      <c r="B570" s="107"/>
      <c r="C570" s="107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</row>
    <row r="571">
      <c r="A571" s="107"/>
      <c r="B571" s="107"/>
      <c r="C571" s="107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</row>
    <row r="572">
      <c r="A572" s="107"/>
      <c r="B572" s="107"/>
      <c r="C572" s="107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</row>
    <row r="573">
      <c r="A573" s="107"/>
      <c r="B573" s="107"/>
      <c r="C573" s="107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</row>
    <row r="574">
      <c r="A574" s="107"/>
      <c r="B574" s="107"/>
      <c r="C574" s="107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</row>
    <row r="575">
      <c r="A575" s="107"/>
      <c r="B575" s="107"/>
      <c r="C575" s="107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</row>
    <row r="576">
      <c r="A576" s="107"/>
      <c r="B576" s="107"/>
      <c r="C576" s="107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</row>
    <row r="577">
      <c r="A577" s="107"/>
      <c r="B577" s="107"/>
      <c r="C577" s="107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</row>
    <row r="578">
      <c r="A578" s="107"/>
      <c r="B578" s="107"/>
      <c r="C578" s="107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</row>
    <row r="579">
      <c r="A579" s="107"/>
      <c r="B579" s="107"/>
      <c r="C579" s="107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</row>
    <row r="580">
      <c r="A580" s="107"/>
      <c r="B580" s="107"/>
      <c r="C580" s="107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</row>
    <row r="581">
      <c r="A581" s="107"/>
      <c r="B581" s="107"/>
      <c r="C581" s="107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</row>
    <row r="582">
      <c r="A582" s="107"/>
      <c r="B582" s="107"/>
      <c r="C582" s="107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</row>
    <row r="583">
      <c r="A583" s="107"/>
      <c r="B583" s="107"/>
      <c r="C583" s="107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</row>
    <row r="584">
      <c r="A584" s="107"/>
      <c r="B584" s="107"/>
      <c r="C584" s="107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</row>
    <row r="585">
      <c r="A585" s="107"/>
      <c r="B585" s="107"/>
      <c r="C585" s="107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</row>
    <row r="586">
      <c r="A586" s="107"/>
      <c r="B586" s="107"/>
      <c r="C586" s="107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</row>
    <row r="587">
      <c r="A587" s="107"/>
      <c r="B587" s="107"/>
      <c r="C587" s="107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</row>
    <row r="588">
      <c r="A588" s="107"/>
      <c r="B588" s="107"/>
      <c r="C588" s="107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</row>
    <row r="589">
      <c r="A589" s="107"/>
      <c r="B589" s="107"/>
      <c r="C589" s="107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</row>
    <row r="590">
      <c r="A590" s="107"/>
      <c r="B590" s="107"/>
      <c r="C590" s="107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</row>
    <row r="591">
      <c r="A591" s="107"/>
      <c r="B591" s="107"/>
      <c r="C591" s="107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</row>
    <row r="592">
      <c r="A592" s="107"/>
      <c r="B592" s="107"/>
      <c r="C592" s="107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</row>
    <row r="593">
      <c r="A593" s="107"/>
      <c r="B593" s="107"/>
      <c r="C593" s="107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</row>
    <row r="594">
      <c r="A594" s="107"/>
      <c r="B594" s="107"/>
      <c r="C594" s="107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</row>
    <row r="595">
      <c r="A595" s="107"/>
      <c r="B595" s="107"/>
      <c r="C595" s="107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</row>
    <row r="596">
      <c r="A596" s="107"/>
      <c r="B596" s="107"/>
      <c r="C596" s="107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</row>
    <row r="597">
      <c r="A597" s="107"/>
      <c r="B597" s="107"/>
      <c r="C597" s="107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</row>
    <row r="598">
      <c r="A598" s="107"/>
      <c r="B598" s="107"/>
      <c r="C598" s="107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</row>
    <row r="599">
      <c r="A599" s="107"/>
      <c r="B599" s="107"/>
      <c r="C599" s="107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</row>
    <row r="600">
      <c r="A600" s="107"/>
      <c r="B600" s="107"/>
      <c r="C600" s="107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</row>
    <row r="601">
      <c r="A601" s="107"/>
      <c r="B601" s="107"/>
      <c r="C601" s="107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</row>
    <row r="602">
      <c r="A602" s="107"/>
      <c r="B602" s="107"/>
      <c r="C602" s="107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</row>
    <row r="603">
      <c r="A603" s="107"/>
      <c r="B603" s="107"/>
      <c r="C603" s="107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</row>
    <row r="604">
      <c r="A604" s="107"/>
      <c r="B604" s="107"/>
      <c r="C604" s="107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</row>
    <row r="605">
      <c r="A605" s="107"/>
      <c r="B605" s="107"/>
      <c r="C605" s="107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</row>
    <row r="606">
      <c r="A606" s="107"/>
      <c r="B606" s="107"/>
      <c r="C606" s="107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</row>
    <row r="607">
      <c r="A607" s="107"/>
      <c r="B607" s="107"/>
      <c r="C607" s="107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</row>
    <row r="608">
      <c r="A608" s="107"/>
      <c r="B608" s="107"/>
      <c r="C608" s="107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</row>
    <row r="609">
      <c r="A609" s="107"/>
      <c r="B609" s="107"/>
      <c r="C609" s="107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</row>
    <row r="610">
      <c r="A610" s="107"/>
      <c r="B610" s="107"/>
      <c r="C610" s="107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</row>
    <row r="611">
      <c r="A611" s="107"/>
      <c r="B611" s="107"/>
      <c r="C611" s="107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</row>
    <row r="612">
      <c r="A612" s="107"/>
      <c r="B612" s="107"/>
      <c r="C612" s="107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</row>
    <row r="613">
      <c r="A613" s="107"/>
      <c r="B613" s="107"/>
      <c r="C613" s="107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</row>
    <row r="614">
      <c r="A614" s="107"/>
      <c r="B614" s="107"/>
      <c r="C614" s="107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</row>
    <row r="615">
      <c r="A615" s="107"/>
      <c r="B615" s="107"/>
      <c r="C615" s="107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</row>
    <row r="616">
      <c r="A616" s="107"/>
      <c r="B616" s="107"/>
      <c r="C616" s="107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</row>
    <row r="617">
      <c r="A617" s="107"/>
      <c r="B617" s="107"/>
      <c r="C617" s="107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</row>
    <row r="618">
      <c r="A618" s="107"/>
      <c r="B618" s="107"/>
      <c r="C618" s="107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</row>
    <row r="619">
      <c r="A619" s="107"/>
      <c r="B619" s="107"/>
      <c r="C619" s="107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</row>
    <row r="620">
      <c r="A620" s="107"/>
      <c r="B620" s="107"/>
      <c r="C620" s="107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</row>
    <row r="621">
      <c r="A621" s="107"/>
      <c r="B621" s="107"/>
      <c r="C621" s="107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</row>
    <row r="622">
      <c r="A622" s="107"/>
      <c r="B622" s="107"/>
      <c r="C622" s="107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</row>
    <row r="623">
      <c r="A623" s="107"/>
      <c r="B623" s="107"/>
      <c r="C623" s="107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</row>
    <row r="624">
      <c r="A624" s="107"/>
      <c r="B624" s="107"/>
      <c r="C624" s="107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</row>
    <row r="625">
      <c r="A625" s="107"/>
      <c r="B625" s="107"/>
      <c r="C625" s="107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</row>
    <row r="626">
      <c r="A626" s="107"/>
      <c r="B626" s="107"/>
      <c r="C626" s="107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</row>
    <row r="627">
      <c r="A627" s="107"/>
      <c r="B627" s="107"/>
      <c r="C627" s="107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</row>
    <row r="628">
      <c r="A628" s="107"/>
      <c r="B628" s="107"/>
      <c r="C628" s="107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</row>
    <row r="629">
      <c r="A629" s="107"/>
      <c r="B629" s="107"/>
      <c r="C629" s="107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</row>
    <row r="630">
      <c r="A630" s="107"/>
      <c r="B630" s="107"/>
      <c r="C630" s="107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</row>
    <row r="631">
      <c r="A631" s="107"/>
      <c r="B631" s="107"/>
      <c r="C631" s="107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</row>
    <row r="632">
      <c r="A632" s="107"/>
      <c r="B632" s="107"/>
      <c r="C632" s="107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</row>
    <row r="633">
      <c r="A633" s="107"/>
      <c r="B633" s="107"/>
      <c r="C633" s="107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</row>
    <row r="634">
      <c r="A634" s="107"/>
      <c r="B634" s="107"/>
      <c r="C634" s="107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</row>
    <row r="635">
      <c r="A635" s="107"/>
      <c r="B635" s="107"/>
      <c r="C635" s="107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</row>
    <row r="636">
      <c r="A636" s="107"/>
      <c r="B636" s="107"/>
      <c r="C636" s="107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</row>
    <row r="637">
      <c r="A637" s="107"/>
      <c r="B637" s="107"/>
      <c r="C637" s="107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</row>
    <row r="638">
      <c r="A638" s="107"/>
      <c r="B638" s="107"/>
      <c r="C638" s="107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</row>
    <row r="639">
      <c r="A639" s="107"/>
      <c r="B639" s="107"/>
      <c r="C639" s="107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</row>
    <row r="640">
      <c r="A640" s="107"/>
      <c r="B640" s="107"/>
      <c r="C640" s="107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</row>
    <row r="641">
      <c r="A641" s="107"/>
      <c r="B641" s="107"/>
      <c r="C641" s="107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</row>
    <row r="642">
      <c r="A642" s="107"/>
      <c r="B642" s="107"/>
      <c r="C642" s="107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</row>
    <row r="643">
      <c r="A643" s="107"/>
      <c r="B643" s="107"/>
      <c r="C643" s="107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</row>
    <row r="644">
      <c r="A644" s="107"/>
      <c r="B644" s="107"/>
      <c r="C644" s="107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</row>
    <row r="645">
      <c r="A645" s="107"/>
      <c r="B645" s="107"/>
      <c r="C645" s="107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</row>
    <row r="646">
      <c r="A646" s="107"/>
      <c r="B646" s="107"/>
      <c r="C646" s="107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</row>
    <row r="647">
      <c r="A647" s="107"/>
      <c r="B647" s="107"/>
      <c r="C647" s="107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</row>
    <row r="648">
      <c r="A648" s="107"/>
      <c r="B648" s="107"/>
      <c r="C648" s="107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</row>
    <row r="649">
      <c r="A649" s="107"/>
      <c r="B649" s="107"/>
      <c r="C649" s="107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</row>
    <row r="650">
      <c r="A650" s="107"/>
      <c r="B650" s="107"/>
      <c r="C650" s="107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</row>
    <row r="651">
      <c r="A651" s="107"/>
      <c r="B651" s="107"/>
      <c r="C651" s="107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</row>
    <row r="652">
      <c r="A652" s="107"/>
      <c r="B652" s="107"/>
      <c r="C652" s="107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</row>
    <row r="653">
      <c r="A653" s="107"/>
      <c r="B653" s="107"/>
      <c r="C653" s="107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</row>
    <row r="654">
      <c r="A654" s="107"/>
      <c r="B654" s="107"/>
      <c r="C654" s="107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</row>
    <row r="655">
      <c r="A655" s="107"/>
      <c r="B655" s="107"/>
      <c r="C655" s="107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</row>
    <row r="656">
      <c r="A656" s="107"/>
      <c r="B656" s="107"/>
      <c r="C656" s="107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</row>
    <row r="657">
      <c r="A657" s="107"/>
      <c r="B657" s="107"/>
      <c r="C657" s="107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</row>
    <row r="658">
      <c r="A658" s="107"/>
      <c r="B658" s="107"/>
      <c r="C658" s="107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</row>
    <row r="659">
      <c r="A659" s="107"/>
      <c r="B659" s="107"/>
      <c r="C659" s="107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</row>
    <row r="660">
      <c r="A660" s="107"/>
      <c r="B660" s="107"/>
      <c r="C660" s="107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</row>
    <row r="661">
      <c r="A661" s="107"/>
      <c r="B661" s="107"/>
      <c r="C661" s="107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</row>
    <row r="662">
      <c r="A662" s="107"/>
      <c r="B662" s="107"/>
      <c r="C662" s="107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</row>
    <row r="663">
      <c r="A663" s="107"/>
      <c r="B663" s="107"/>
      <c r="C663" s="107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</row>
    <row r="664">
      <c r="A664" s="107"/>
      <c r="B664" s="107"/>
      <c r="C664" s="107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</row>
    <row r="665">
      <c r="A665" s="107"/>
      <c r="B665" s="107"/>
      <c r="C665" s="107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</row>
    <row r="666">
      <c r="A666" s="107"/>
      <c r="B666" s="107"/>
      <c r="C666" s="107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</row>
    <row r="667">
      <c r="A667" s="107"/>
      <c r="B667" s="107"/>
      <c r="C667" s="107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</row>
    <row r="668">
      <c r="A668" s="107"/>
      <c r="B668" s="107"/>
      <c r="C668" s="107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</row>
    <row r="669">
      <c r="A669" s="107"/>
      <c r="B669" s="107"/>
      <c r="C669" s="107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</row>
    <row r="670">
      <c r="A670" s="107"/>
      <c r="B670" s="107"/>
      <c r="C670" s="107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</row>
    <row r="671">
      <c r="A671" s="107"/>
      <c r="B671" s="107"/>
      <c r="C671" s="107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</row>
    <row r="672">
      <c r="A672" s="107"/>
      <c r="B672" s="107"/>
      <c r="C672" s="107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</row>
    <row r="673">
      <c r="A673" s="107"/>
      <c r="B673" s="107"/>
      <c r="C673" s="107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</row>
    <row r="674">
      <c r="A674" s="107"/>
      <c r="B674" s="107"/>
      <c r="C674" s="107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</row>
    <row r="675">
      <c r="A675" s="107"/>
      <c r="B675" s="107"/>
      <c r="C675" s="107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</row>
    <row r="676">
      <c r="A676" s="107"/>
      <c r="B676" s="107"/>
      <c r="C676" s="107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</row>
    <row r="677">
      <c r="A677" s="107"/>
      <c r="B677" s="107"/>
      <c r="C677" s="107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</row>
    <row r="678">
      <c r="A678" s="107"/>
      <c r="B678" s="107"/>
      <c r="C678" s="107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</row>
    <row r="679">
      <c r="A679" s="107"/>
      <c r="B679" s="107"/>
      <c r="C679" s="107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</row>
    <row r="680">
      <c r="A680" s="107"/>
      <c r="B680" s="107"/>
      <c r="C680" s="107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</row>
    <row r="681">
      <c r="A681" s="107"/>
      <c r="B681" s="107"/>
      <c r="C681" s="107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</row>
    <row r="682">
      <c r="A682" s="107"/>
      <c r="B682" s="107"/>
      <c r="C682" s="107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</row>
    <row r="683">
      <c r="A683" s="107"/>
      <c r="B683" s="107"/>
      <c r="C683" s="107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</row>
    <row r="684">
      <c r="A684" s="107"/>
      <c r="B684" s="107"/>
      <c r="C684" s="107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</row>
    <row r="685">
      <c r="A685" s="107"/>
      <c r="B685" s="107"/>
      <c r="C685" s="107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</row>
    <row r="686">
      <c r="A686" s="107"/>
      <c r="B686" s="107"/>
      <c r="C686" s="107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</row>
    <row r="687">
      <c r="A687" s="107"/>
      <c r="B687" s="107"/>
      <c r="C687" s="107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</row>
    <row r="688">
      <c r="A688" s="107"/>
      <c r="B688" s="107"/>
      <c r="C688" s="107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</row>
    <row r="689">
      <c r="A689" s="107"/>
      <c r="B689" s="107"/>
      <c r="C689" s="107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</row>
    <row r="690">
      <c r="A690" s="107"/>
      <c r="B690" s="107"/>
      <c r="C690" s="107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</row>
    <row r="691">
      <c r="A691" s="107"/>
      <c r="B691" s="107"/>
      <c r="C691" s="107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</row>
    <row r="692">
      <c r="A692" s="107"/>
      <c r="B692" s="107"/>
      <c r="C692" s="107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</row>
    <row r="693">
      <c r="A693" s="107"/>
      <c r="B693" s="107"/>
      <c r="C693" s="107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</row>
    <row r="694">
      <c r="A694" s="107"/>
      <c r="B694" s="107"/>
      <c r="C694" s="107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</row>
    <row r="695">
      <c r="A695" s="107"/>
      <c r="B695" s="107"/>
      <c r="C695" s="107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</row>
    <row r="696">
      <c r="A696" s="107"/>
      <c r="B696" s="107"/>
      <c r="C696" s="107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</row>
    <row r="697">
      <c r="A697" s="107"/>
      <c r="B697" s="107"/>
      <c r="C697" s="107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</row>
    <row r="698">
      <c r="A698" s="107"/>
      <c r="B698" s="107"/>
      <c r="C698" s="107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</row>
    <row r="699">
      <c r="A699" s="107"/>
      <c r="B699" s="107"/>
      <c r="C699" s="107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</row>
    <row r="700">
      <c r="A700" s="107"/>
      <c r="B700" s="107"/>
      <c r="C700" s="107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</row>
    <row r="701">
      <c r="A701" s="107"/>
      <c r="B701" s="107"/>
      <c r="C701" s="107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</row>
    <row r="702">
      <c r="A702" s="107"/>
      <c r="B702" s="107"/>
      <c r="C702" s="107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</row>
    <row r="703">
      <c r="A703" s="107"/>
      <c r="B703" s="107"/>
      <c r="C703" s="107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</row>
    <row r="704">
      <c r="A704" s="107"/>
      <c r="B704" s="107"/>
      <c r="C704" s="107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</row>
    <row r="705">
      <c r="A705" s="107"/>
      <c r="B705" s="107"/>
      <c r="C705" s="107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</row>
    <row r="706">
      <c r="A706" s="107"/>
      <c r="B706" s="107"/>
      <c r="C706" s="107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</row>
    <row r="707">
      <c r="A707" s="107"/>
      <c r="B707" s="107"/>
      <c r="C707" s="107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</row>
    <row r="708">
      <c r="A708" s="107"/>
      <c r="B708" s="107"/>
      <c r="C708" s="107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</row>
    <row r="709">
      <c r="A709" s="107"/>
      <c r="B709" s="107"/>
      <c r="C709" s="107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</row>
    <row r="710">
      <c r="A710" s="107"/>
      <c r="B710" s="107"/>
      <c r="C710" s="107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</row>
    <row r="711">
      <c r="A711" s="107"/>
      <c r="B711" s="107"/>
      <c r="C711" s="107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</row>
    <row r="712">
      <c r="A712" s="107"/>
      <c r="B712" s="107"/>
      <c r="C712" s="107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</row>
    <row r="713">
      <c r="A713" s="107"/>
      <c r="B713" s="107"/>
      <c r="C713" s="107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</row>
    <row r="714">
      <c r="A714" s="107"/>
      <c r="B714" s="107"/>
      <c r="C714" s="107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</row>
    <row r="715">
      <c r="A715" s="107"/>
      <c r="B715" s="107"/>
      <c r="C715" s="107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</row>
    <row r="716">
      <c r="A716" s="107"/>
      <c r="B716" s="107"/>
      <c r="C716" s="107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</row>
    <row r="717">
      <c r="A717" s="107"/>
      <c r="B717" s="107"/>
      <c r="C717" s="107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</row>
    <row r="718">
      <c r="A718" s="107"/>
      <c r="B718" s="107"/>
      <c r="C718" s="107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</row>
    <row r="719">
      <c r="A719" s="107"/>
      <c r="B719" s="107"/>
      <c r="C719" s="107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</row>
    <row r="720">
      <c r="A720" s="107"/>
      <c r="B720" s="107"/>
      <c r="C720" s="107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</row>
    <row r="721">
      <c r="A721" s="107"/>
      <c r="B721" s="107"/>
      <c r="C721" s="107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</row>
    <row r="722">
      <c r="A722" s="107"/>
      <c r="B722" s="107"/>
      <c r="C722" s="107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</row>
    <row r="723">
      <c r="A723" s="107"/>
      <c r="B723" s="107"/>
      <c r="C723" s="107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</row>
    <row r="724">
      <c r="A724" s="107"/>
      <c r="B724" s="107"/>
      <c r="C724" s="107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</row>
    <row r="725">
      <c r="A725" s="107"/>
      <c r="B725" s="107"/>
      <c r="C725" s="107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</row>
    <row r="726">
      <c r="A726" s="107"/>
      <c r="B726" s="107"/>
      <c r="C726" s="107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</row>
    <row r="727">
      <c r="A727" s="107"/>
      <c r="B727" s="107"/>
      <c r="C727" s="107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</row>
    <row r="728">
      <c r="A728" s="107"/>
      <c r="B728" s="107"/>
      <c r="C728" s="107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</row>
    <row r="729">
      <c r="A729" s="107"/>
      <c r="B729" s="107"/>
      <c r="C729" s="107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</row>
    <row r="730">
      <c r="A730" s="107"/>
      <c r="B730" s="107"/>
      <c r="C730" s="107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</row>
    <row r="731">
      <c r="A731" s="107"/>
      <c r="B731" s="107"/>
      <c r="C731" s="107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</row>
    <row r="732">
      <c r="A732" s="107"/>
      <c r="B732" s="107"/>
      <c r="C732" s="107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</row>
    <row r="733">
      <c r="A733" s="107"/>
      <c r="B733" s="107"/>
      <c r="C733" s="107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</row>
    <row r="734">
      <c r="A734" s="107"/>
      <c r="B734" s="107"/>
      <c r="C734" s="107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</row>
    <row r="735">
      <c r="A735" s="107"/>
      <c r="B735" s="107"/>
      <c r="C735" s="107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</row>
    <row r="736">
      <c r="A736" s="107"/>
      <c r="B736" s="107"/>
      <c r="C736" s="107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</row>
    <row r="737">
      <c r="A737" s="107"/>
      <c r="B737" s="107"/>
      <c r="C737" s="107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</row>
    <row r="738">
      <c r="A738" s="107"/>
      <c r="B738" s="107"/>
      <c r="C738" s="107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</row>
    <row r="739">
      <c r="A739" s="107"/>
      <c r="B739" s="107"/>
      <c r="C739" s="107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</row>
    <row r="740">
      <c r="A740" s="107"/>
      <c r="B740" s="107"/>
      <c r="C740" s="107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</row>
    <row r="741">
      <c r="A741" s="107"/>
      <c r="B741" s="107"/>
      <c r="C741" s="107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</row>
    <row r="742">
      <c r="A742" s="107"/>
      <c r="B742" s="107"/>
      <c r="C742" s="107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</row>
    <row r="743">
      <c r="A743" s="107"/>
      <c r="B743" s="107"/>
      <c r="C743" s="107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</row>
    <row r="744">
      <c r="A744" s="107"/>
      <c r="B744" s="107"/>
      <c r="C744" s="107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</row>
    <row r="745">
      <c r="A745" s="107"/>
      <c r="B745" s="107"/>
      <c r="C745" s="107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</row>
    <row r="746">
      <c r="A746" s="107"/>
      <c r="B746" s="107"/>
      <c r="C746" s="107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</row>
    <row r="747">
      <c r="A747" s="107"/>
      <c r="B747" s="107"/>
      <c r="C747" s="107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</row>
    <row r="748">
      <c r="A748" s="107"/>
      <c r="B748" s="107"/>
      <c r="C748" s="107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</row>
    <row r="749">
      <c r="A749" s="107"/>
      <c r="B749" s="107"/>
      <c r="C749" s="107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</row>
    <row r="750">
      <c r="A750" s="107"/>
      <c r="B750" s="107"/>
      <c r="C750" s="107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</row>
    <row r="751">
      <c r="A751" s="107"/>
      <c r="B751" s="107"/>
      <c r="C751" s="107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</row>
    <row r="752">
      <c r="A752" s="107"/>
      <c r="B752" s="107"/>
      <c r="C752" s="107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</row>
    <row r="753">
      <c r="A753" s="107"/>
      <c r="B753" s="107"/>
      <c r="C753" s="107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</row>
    <row r="754">
      <c r="A754" s="107"/>
      <c r="B754" s="107"/>
      <c r="C754" s="107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</row>
    <row r="755">
      <c r="A755" s="107"/>
      <c r="B755" s="107"/>
      <c r="C755" s="107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</row>
    <row r="756">
      <c r="A756" s="107"/>
      <c r="B756" s="107"/>
      <c r="C756" s="107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</row>
    <row r="757">
      <c r="A757" s="107"/>
      <c r="B757" s="107"/>
      <c r="C757" s="107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</row>
    <row r="758">
      <c r="A758" s="107"/>
      <c r="B758" s="107"/>
      <c r="C758" s="107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</row>
    <row r="759">
      <c r="A759" s="107"/>
      <c r="B759" s="107"/>
      <c r="C759" s="107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</row>
    <row r="760">
      <c r="A760" s="107"/>
      <c r="B760" s="107"/>
      <c r="C760" s="107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</row>
    <row r="761">
      <c r="A761" s="107"/>
      <c r="B761" s="107"/>
      <c r="C761" s="107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</row>
    <row r="762">
      <c r="A762" s="107"/>
      <c r="B762" s="107"/>
      <c r="C762" s="107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</row>
    <row r="763">
      <c r="A763" s="107"/>
      <c r="B763" s="107"/>
      <c r="C763" s="107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</row>
    <row r="764">
      <c r="A764" s="107"/>
      <c r="B764" s="107"/>
      <c r="C764" s="107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</row>
    <row r="765">
      <c r="A765" s="107"/>
      <c r="B765" s="107"/>
      <c r="C765" s="107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</row>
    <row r="766">
      <c r="A766" s="107"/>
      <c r="B766" s="107"/>
      <c r="C766" s="107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</row>
    <row r="767">
      <c r="A767" s="107"/>
      <c r="B767" s="107"/>
      <c r="C767" s="107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</row>
    <row r="768">
      <c r="A768" s="107"/>
      <c r="B768" s="107"/>
      <c r="C768" s="107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</row>
    <row r="769">
      <c r="A769" s="107"/>
      <c r="B769" s="107"/>
      <c r="C769" s="107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</row>
    <row r="770">
      <c r="A770" s="107"/>
      <c r="B770" s="107"/>
      <c r="C770" s="107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</row>
    <row r="771">
      <c r="A771" s="107"/>
      <c r="B771" s="107"/>
      <c r="C771" s="107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</row>
    <row r="772">
      <c r="A772" s="107"/>
      <c r="B772" s="107"/>
      <c r="C772" s="107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</row>
    <row r="773">
      <c r="A773" s="107"/>
      <c r="B773" s="107"/>
      <c r="C773" s="107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</row>
    <row r="774">
      <c r="A774" s="107"/>
      <c r="B774" s="107"/>
      <c r="C774" s="107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</row>
    <row r="775">
      <c r="A775" s="107"/>
      <c r="B775" s="107"/>
      <c r="C775" s="107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</row>
    <row r="776">
      <c r="A776" s="107"/>
      <c r="B776" s="107"/>
      <c r="C776" s="107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</row>
    <row r="777">
      <c r="A777" s="107"/>
      <c r="B777" s="107"/>
      <c r="C777" s="107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</row>
    <row r="778">
      <c r="A778" s="107"/>
      <c r="B778" s="107"/>
      <c r="C778" s="107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</row>
    <row r="779">
      <c r="A779" s="107"/>
      <c r="B779" s="107"/>
      <c r="C779" s="107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</row>
    <row r="780">
      <c r="A780" s="107"/>
      <c r="B780" s="107"/>
      <c r="C780" s="107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</row>
    <row r="781">
      <c r="A781" s="107"/>
      <c r="B781" s="107"/>
      <c r="C781" s="107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</row>
    <row r="782">
      <c r="A782" s="107"/>
      <c r="B782" s="107"/>
      <c r="C782" s="107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</row>
    <row r="783">
      <c r="A783" s="107"/>
      <c r="B783" s="107"/>
      <c r="C783" s="107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</row>
    <row r="784">
      <c r="A784" s="107"/>
      <c r="B784" s="107"/>
      <c r="C784" s="107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</row>
    <row r="785">
      <c r="A785" s="107"/>
      <c r="B785" s="107"/>
      <c r="C785" s="107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</row>
    <row r="786">
      <c r="A786" s="107"/>
      <c r="B786" s="107"/>
      <c r="C786" s="107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</row>
    <row r="787">
      <c r="A787" s="107"/>
      <c r="B787" s="107"/>
      <c r="C787" s="107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</row>
    <row r="788">
      <c r="A788" s="107"/>
      <c r="B788" s="107"/>
      <c r="C788" s="107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</row>
    <row r="789">
      <c r="A789" s="107"/>
      <c r="B789" s="107"/>
      <c r="C789" s="107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</row>
    <row r="790">
      <c r="A790" s="107"/>
      <c r="B790" s="107"/>
      <c r="C790" s="107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</row>
    <row r="791">
      <c r="A791" s="107"/>
      <c r="B791" s="107"/>
      <c r="C791" s="107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</row>
    <row r="792">
      <c r="A792" s="107"/>
      <c r="B792" s="107"/>
      <c r="C792" s="107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</row>
    <row r="793">
      <c r="A793" s="107"/>
      <c r="B793" s="107"/>
      <c r="C793" s="107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</row>
    <row r="794">
      <c r="A794" s="107"/>
      <c r="B794" s="107"/>
      <c r="C794" s="107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</row>
    <row r="795">
      <c r="A795" s="107"/>
      <c r="B795" s="107"/>
      <c r="C795" s="107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</row>
    <row r="796">
      <c r="A796" s="107"/>
      <c r="B796" s="107"/>
      <c r="C796" s="107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</row>
    <row r="797">
      <c r="A797" s="107"/>
      <c r="B797" s="107"/>
      <c r="C797" s="107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</row>
    <row r="798">
      <c r="A798" s="107"/>
      <c r="B798" s="107"/>
      <c r="C798" s="107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</row>
    <row r="799">
      <c r="A799" s="107"/>
      <c r="B799" s="107"/>
      <c r="C799" s="107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</row>
    <row r="800">
      <c r="A800" s="107"/>
      <c r="B800" s="107"/>
      <c r="C800" s="107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</row>
    <row r="801">
      <c r="A801" s="107"/>
      <c r="B801" s="107"/>
      <c r="C801" s="107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</row>
    <row r="802">
      <c r="A802" s="107"/>
      <c r="B802" s="107"/>
      <c r="C802" s="107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</row>
    <row r="803">
      <c r="A803" s="107"/>
      <c r="B803" s="107"/>
      <c r="C803" s="107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</row>
    <row r="804">
      <c r="A804" s="107"/>
      <c r="B804" s="107"/>
      <c r="C804" s="107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</row>
    <row r="805">
      <c r="A805" s="107"/>
      <c r="B805" s="107"/>
      <c r="C805" s="107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</row>
    <row r="806">
      <c r="A806" s="107"/>
      <c r="B806" s="107"/>
      <c r="C806" s="107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</row>
    <row r="807">
      <c r="A807" s="107"/>
      <c r="B807" s="107"/>
      <c r="C807" s="107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</row>
    <row r="808">
      <c r="A808" s="107"/>
      <c r="B808" s="107"/>
      <c r="C808" s="107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</row>
    <row r="809">
      <c r="A809" s="107"/>
      <c r="B809" s="107"/>
      <c r="C809" s="107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</row>
    <row r="810">
      <c r="A810" s="107"/>
      <c r="B810" s="107"/>
      <c r="C810" s="107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</row>
    <row r="811">
      <c r="A811" s="107"/>
      <c r="B811" s="107"/>
      <c r="C811" s="107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</row>
    <row r="812">
      <c r="A812" s="107"/>
      <c r="B812" s="107"/>
      <c r="C812" s="107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</row>
    <row r="813">
      <c r="A813" s="107"/>
      <c r="B813" s="107"/>
      <c r="C813" s="107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</row>
    <row r="814">
      <c r="A814" s="107"/>
      <c r="B814" s="107"/>
      <c r="C814" s="107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</row>
    <row r="815">
      <c r="A815" s="107"/>
      <c r="B815" s="107"/>
      <c r="C815" s="107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</row>
    <row r="816">
      <c r="A816" s="107"/>
      <c r="B816" s="107"/>
      <c r="C816" s="107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</row>
    <row r="817">
      <c r="A817" s="107"/>
      <c r="B817" s="107"/>
      <c r="C817" s="107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</row>
    <row r="818">
      <c r="A818" s="107"/>
      <c r="B818" s="107"/>
      <c r="C818" s="107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</row>
    <row r="819">
      <c r="A819" s="107"/>
      <c r="B819" s="107"/>
      <c r="C819" s="107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</row>
    <row r="820">
      <c r="A820" s="107"/>
      <c r="B820" s="107"/>
      <c r="C820" s="107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</row>
    <row r="821">
      <c r="A821" s="107"/>
      <c r="B821" s="107"/>
      <c r="C821" s="107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</row>
    <row r="822">
      <c r="A822" s="107"/>
      <c r="B822" s="107"/>
      <c r="C822" s="107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</row>
    <row r="823">
      <c r="A823" s="107"/>
      <c r="B823" s="107"/>
      <c r="C823" s="107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</row>
    <row r="824">
      <c r="A824" s="107"/>
      <c r="B824" s="107"/>
      <c r="C824" s="107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</row>
    <row r="825">
      <c r="A825" s="107"/>
      <c r="B825" s="107"/>
      <c r="C825" s="107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</row>
    <row r="826">
      <c r="A826" s="107"/>
      <c r="B826" s="107"/>
      <c r="C826" s="107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</row>
    <row r="827">
      <c r="A827" s="107"/>
      <c r="B827" s="107"/>
      <c r="C827" s="107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</row>
    <row r="828">
      <c r="A828" s="107"/>
      <c r="B828" s="107"/>
      <c r="C828" s="107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</row>
    <row r="829">
      <c r="A829" s="107"/>
      <c r="B829" s="107"/>
      <c r="C829" s="107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</row>
    <row r="830">
      <c r="A830" s="107"/>
      <c r="B830" s="107"/>
      <c r="C830" s="107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</row>
    <row r="831">
      <c r="A831" s="107"/>
      <c r="B831" s="107"/>
      <c r="C831" s="107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</row>
    <row r="832">
      <c r="A832" s="107"/>
      <c r="B832" s="107"/>
      <c r="C832" s="107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</row>
    <row r="833">
      <c r="A833" s="107"/>
      <c r="B833" s="107"/>
      <c r="C833" s="107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</row>
    <row r="834">
      <c r="A834" s="107"/>
      <c r="B834" s="107"/>
      <c r="C834" s="107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</row>
    <row r="835">
      <c r="A835" s="107"/>
      <c r="B835" s="107"/>
      <c r="C835" s="107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</row>
    <row r="836">
      <c r="A836" s="107"/>
      <c r="B836" s="107"/>
      <c r="C836" s="107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</row>
    <row r="837">
      <c r="A837" s="107"/>
      <c r="B837" s="107"/>
      <c r="C837" s="107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</row>
    <row r="838">
      <c r="A838" s="107"/>
      <c r="B838" s="107"/>
      <c r="C838" s="107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</row>
    <row r="839">
      <c r="A839" s="107"/>
      <c r="B839" s="107"/>
      <c r="C839" s="107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</row>
    <row r="840">
      <c r="A840" s="107"/>
      <c r="B840" s="107"/>
      <c r="C840" s="107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</row>
    <row r="841">
      <c r="A841" s="107"/>
      <c r="B841" s="107"/>
      <c r="C841" s="107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</row>
    <row r="842">
      <c r="A842" s="107"/>
      <c r="B842" s="107"/>
      <c r="C842" s="107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</row>
    <row r="843">
      <c r="A843" s="107"/>
      <c r="B843" s="107"/>
      <c r="C843" s="107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</row>
    <row r="844">
      <c r="A844" s="107"/>
      <c r="B844" s="107"/>
      <c r="C844" s="107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</row>
    <row r="845">
      <c r="A845" s="107"/>
      <c r="B845" s="107"/>
      <c r="C845" s="107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</row>
    <row r="846">
      <c r="A846" s="107"/>
      <c r="B846" s="107"/>
      <c r="C846" s="107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</row>
    <row r="847">
      <c r="A847" s="107"/>
      <c r="B847" s="107"/>
      <c r="C847" s="107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</row>
    <row r="848">
      <c r="A848" s="107"/>
      <c r="B848" s="107"/>
      <c r="C848" s="107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</row>
    <row r="849">
      <c r="A849" s="107"/>
      <c r="B849" s="107"/>
      <c r="C849" s="107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</row>
    <row r="850">
      <c r="A850" s="107"/>
      <c r="B850" s="107"/>
      <c r="C850" s="107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</row>
    <row r="851">
      <c r="A851" s="107"/>
      <c r="B851" s="107"/>
      <c r="C851" s="107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</row>
    <row r="852">
      <c r="A852" s="107"/>
      <c r="B852" s="107"/>
      <c r="C852" s="107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</row>
    <row r="853">
      <c r="A853" s="107"/>
      <c r="B853" s="107"/>
      <c r="C853" s="107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</row>
    <row r="854">
      <c r="A854" s="107"/>
      <c r="B854" s="107"/>
      <c r="C854" s="107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</row>
    <row r="855">
      <c r="A855" s="107"/>
      <c r="B855" s="107"/>
      <c r="C855" s="107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</row>
    <row r="856">
      <c r="A856" s="107"/>
      <c r="B856" s="107"/>
      <c r="C856" s="107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</row>
    <row r="857">
      <c r="A857" s="107"/>
      <c r="B857" s="107"/>
      <c r="C857" s="107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</row>
    <row r="858">
      <c r="A858" s="107"/>
      <c r="B858" s="107"/>
      <c r="C858" s="107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</row>
    <row r="859">
      <c r="A859" s="107"/>
      <c r="B859" s="107"/>
      <c r="C859" s="107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</row>
    <row r="860">
      <c r="A860" s="107"/>
      <c r="B860" s="107"/>
      <c r="C860" s="107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</row>
    <row r="861">
      <c r="A861" s="107"/>
      <c r="B861" s="107"/>
      <c r="C861" s="107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</row>
    <row r="862">
      <c r="A862" s="107"/>
      <c r="B862" s="107"/>
      <c r="C862" s="107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</row>
    <row r="863">
      <c r="A863" s="107"/>
      <c r="B863" s="107"/>
      <c r="C863" s="107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</row>
    <row r="864">
      <c r="A864" s="107"/>
      <c r="B864" s="107"/>
      <c r="C864" s="107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</row>
    <row r="865">
      <c r="A865" s="107"/>
      <c r="B865" s="107"/>
      <c r="C865" s="107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</row>
    <row r="866">
      <c r="A866" s="107"/>
      <c r="B866" s="107"/>
      <c r="C866" s="107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</row>
    <row r="867">
      <c r="A867" s="107"/>
      <c r="B867" s="107"/>
      <c r="C867" s="107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</row>
    <row r="868">
      <c r="A868" s="107"/>
      <c r="B868" s="107"/>
      <c r="C868" s="107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</row>
    <row r="869">
      <c r="A869" s="107"/>
      <c r="B869" s="107"/>
      <c r="C869" s="107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</row>
    <row r="870">
      <c r="A870" s="107"/>
      <c r="B870" s="107"/>
      <c r="C870" s="107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</row>
    <row r="871">
      <c r="A871" s="107"/>
      <c r="B871" s="107"/>
      <c r="C871" s="107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</row>
    <row r="872">
      <c r="A872" s="107"/>
      <c r="B872" s="107"/>
      <c r="C872" s="107"/>
      <c r="D872" s="107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</row>
    <row r="873">
      <c r="A873" s="107"/>
      <c r="B873" s="107"/>
      <c r="C873" s="107"/>
      <c r="D873" s="107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</row>
    <row r="874">
      <c r="A874" s="107"/>
      <c r="B874" s="107"/>
      <c r="C874" s="107"/>
      <c r="D874" s="107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</row>
    <row r="875">
      <c r="A875" s="107"/>
      <c r="B875" s="107"/>
      <c r="C875" s="107"/>
      <c r="D875" s="107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</row>
    <row r="876">
      <c r="A876" s="107"/>
      <c r="B876" s="107"/>
      <c r="C876" s="107"/>
      <c r="D876" s="107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</row>
    <row r="877">
      <c r="A877" s="107"/>
      <c r="B877" s="107"/>
      <c r="C877" s="107"/>
      <c r="D877" s="107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</row>
    <row r="878">
      <c r="A878" s="107"/>
      <c r="B878" s="107"/>
      <c r="C878" s="107"/>
      <c r="D878" s="107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</row>
    <row r="879">
      <c r="A879" s="107"/>
      <c r="B879" s="107"/>
      <c r="C879" s="107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</row>
    <row r="880">
      <c r="A880" s="107"/>
      <c r="B880" s="107"/>
      <c r="C880" s="107"/>
      <c r="D880" s="107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</row>
    <row r="881">
      <c r="A881" s="107"/>
      <c r="B881" s="107"/>
      <c r="C881" s="107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</row>
    <row r="882">
      <c r="A882" s="107"/>
      <c r="B882" s="107"/>
      <c r="C882" s="107"/>
      <c r="D882" s="107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</row>
    <row r="883">
      <c r="A883" s="107"/>
      <c r="B883" s="107"/>
      <c r="C883" s="107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</row>
    <row r="884">
      <c r="A884" s="107"/>
      <c r="B884" s="107"/>
      <c r="C884" s="107"/>
      <c r="D884" s="107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</row>
    <row r="885">
      <c r="A885" s="107"/>
      <c r="B885" s="107"/>
      <c r="C885" s="107"/>
      <c r="D885" s="107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</row>
    <row r="886">
      <c r="A886" s="107"/>
      <c r="B886" s="107"/>
      <c r="C886" s="107"/>
      <c r="D886" s="107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</row>
    <row r="887">
      <c r="A887" s="107"/>
      <c r="B887" s="107"/>
      <c r="C887" s="107"/>
      <c r="D887" s="107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</row>
    <row r="888">
      <c r="A888" s="107"/>
      <c r="B888" s="107"/>
      <c r="C888" s="107"/>
      <c r="D888" s="107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</row>
    <row r="889">
      <c r="A889" s="107"/>
      <c r="B889" s="107"/>
      <c r="C889" s="107"/>
      <c r="D889" s="107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</row>
    <row r="890">
      <c r="A890" s="107"/>
      <c r="B890" s="107"/>
      <c r="C890" s="107"/>
      <c r="D890" s="107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</row>
    <row r="891">
      <c r="A891" s="107"/>
      <c r="B891" s="107"/>
      <c r="C891" s="107"/>
      <c r="D891" s="107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</row>
    <row r="892">
      <c r="A892" s="107"/>
      <c r="B892" s="107"/>
      <c r="C892" s="107"/>
      <c r="D892" s="107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</row>
    <row r="893">
      <c r="A893" s="107"/>
      <c r="B893" s="107"/>
      <c r="C893" s="107"/>
      <c r="D893" s="107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</row>
    <row r="894">
      <c r="A894" s="107"/>
      <c r="B894" s="107"/>
      <c r="C894" s="107"/>
      <c r="D894" s="107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</row>
    <row r="895">
      <c r="A895" s="107"/>
      <c r="B895" s="107"/>
      <c r="C895" s="107"/>
      <c r="D895" s="107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</row>
    <row r="896">
      <c r="A896" s="107"/>
      <c r="B896" s="107"/>
      <c r="C896" s="107"/>
      <c r="D896" s="107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</row>
    <row r="897">
      <c r="A897" s="107"/>
      <c r="B897" s="107"/>
      <c r="C897" s="107"/>
      <c r="D897" s="107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</row>
    <row r="898">
      <c r="A898" s="107"/>
      <c r="B898" s="107"/>
      <c r="C898" s="107"/>
      <c r="D898" s="107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</row>
    <row r="899">
      <c r="A899" s="107"/>
      <c r="B899" s="107"/>
      <c r="C899" s="107"/>
      <c r="D899" s="107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</row>
    <row r="900">
      <c r="A900" s="107"/>
      <c r="B900" s="107"/>
      <c r="C900" s="107"/>
      <c r="D900" s="107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</row>
    <row r="901">
      <c r="A901" s="107"/>
      <c r="B901" s="107"/>
      <c r="C901" s="107"/>
      <c r="D901" s="107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</row>
    <row r="902">
      <c r="A902" s="107"/>
      <c r="B902" s="107"/>
      <c r="C902" s="107"/>
      <c r="D902" s="107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</row>
    <row r="903">
      <c r="A903" s="107"/>
      <c r="B903" s="107"/>
      <c r="C903" s="107"/>
      <c r="D903" s="107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</row>
    <row r="904">
      <c r="A904" s="107"/>
      <c r="B904" s="107"/>
      <c r="C904" s="107"/>
      <c r="D904" s="107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</row>
    <row r="905">
      <c r="A905" s="107"/>
      <c r="B905" s="107"/>
      <c r="C905" s="107"/>
      <c r="D905" s="107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</row>
    <row r="906">
      <c r="A906" s="107"/>
      <c r="B906" s="107"/>
      <c r="C906" s="107"/>
      <c r="D906" s="107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</row>
    <row r="907">
      <c r="A907" s="107"/>
      <c r="B907" s="107"/>
      <c r="C907" s="107"/>
      <c r="D907" s="107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</row>
    <row r="908">
      <c r="A908" s="107"/>
      <c r="B908" s="107"/>
      <c r="C908" s="107"/>
      <c r="D908" s="107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</row>
    <row r="909">
      <c r="A909" s="107"/>
      <c r="B909" s="107"/>
      <c r="C909" s="107"/>
      <c r="D909" s="107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</row>
    <row r="910">
      <c r="A910" s="107"/>
      <c r="B910" s="107"/>
      <c r="C910" s="107"/>
      <c r="D910" s="107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</row>
    <row r="911">
      <c r="A911" s="107"/>
      <c r="B911" s="107"/>
      <c r="C911" s="107"/>
      <c r="D911" s="107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</row>
    <row r="912">
      <c r="A912" s="107"/>
      <c r="B912" s="107"/>
      <c r="C912" s="107"/>
      <c r="D912" s="107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</row>
    <row r="913">
      <c r="A913" s="107"/>
      <c r="B913" s="107"/>
      <c r="C913" s="107"/>
      <c r="D913" s="107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</row>
    <row r="914">
      <c r="A914" s="107"/>
      <c r="B914" s="107"/>
      <c r="C914" s="107"/>
      <c r="D914" s="107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</row>
    <row r="915">
      <c r="A915" s="107"/>
      <c r="B915" s="107"/>
      <c r="C915" s="107"/>
      <c r="D915" s="107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</row>
    <row r="916">
      <c r="A916" s="107"/>
      <c r="B916" s="107"/>
      <c r="C916" s="107"/>
      <c r="D916" s="107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</row>
    <row r="917">
      <c r="A917" s="107"/>
      <c r="B917" s="107"/>
      <c r="C917" s="107"/>
      <c r="D917" s="107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</row>
    <row r="918">
      <c r="A918" s="107"/>
      <c r="B918" s="107"/>
      <c r="C918" s="107"/>
      <c r="D918" s="107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</row>
    <row r="919">
      <c r="A919" s="107"/>
      <c r="B919" s="107"/>
      <c r="C919" s="107"/>
      <c r="D919" s="107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</row>
    <row r="920">
      <c r="A920" s="107"/>
      <c r="B920" s="107"/>
      <c r="C920" s="107"/>
      <c r="D920" s="107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</row>
    <row r="921">
      <c r="A921" s="107"/>
      <c r="B921" s="107"/>
      <c r="C921" s="107"/>
      <c r="D921" s="107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</row>
    <row r="922">
      <c r="A922" s="107"/>
      <c r="B922" s="107"/>
      <c r="C922" s="107"/>
      <c r="D922" s="107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</row>
    <row r="923">
      <c r="A923" s="107"/>
      <c r="B923" s="107"/>
      <c r="C923" s="107"/>
      <c r="D923" s="107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</row>
    <row r="924">
      <c r="A924" s="107"/>
      <c r="B924" s="107"/>
      <c r="C924" s="107"/>
      <c r="D924" s="107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</row>
    <row r="925">
      <c r="A925" s="107"/>
      <c r="B925" s="107"/>
      <c r="C925" s="107"/>
      <c r="D925" s="107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</row>
    <row r="926">
      <c r="A926" s="107"/>
      <c r="B926" s="107"/>
      <c r="C926" s="107"/>
      <c r="D926" s="107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</row>
    <row r="927">
      <c r="A927" s="107"/>
      <c r="B927" s="107"/>
      <c r="C927" s="107"/>
      <c r="D927" s="107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</row>
    <row r="928">
      <c r="A928" s="107"/>
      <c r="B928" s="107"/>
      <c r="C928" s="107"/>
      <c r="D928" s="107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</row>
    <row r="929">
      <c r="A929" s="107"/>
      <c r="B929" s="107"/>
      <c r="C929" s="107"/>
      <c r="D929" s="107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</row>
    <row r="930">
      <c r="A930" s="107"/>
      <c r="B930" s="107"/>
      <c r="C930" s="107"/>
      <c r="D930" s="107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</row>
    <row r="931">
      <c r="A931" s="107"/>
      <c r="B931" s="107"/>
      <c r="C931" s="107"/>
      <c r="D931" s="107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</row>
    <row r="932">
      <c r="A932" s="107"/>
      <c r="B932" s="107"/>
      <c r="C932" s="107"/>
      <c r="D932" s="107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</row>
    <row r="933">
      <c r="A933" s="107"/>
      <c r="B933" s="107"/>
      <c r="C933" s="107"/>
      <c r="D933" s="107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</row>
    <row r="934">
      <c r="A934" s="107"/>
      <c r="B934" s="107"/>
      <c r="C934" s="107"/>
      <c r="D934" s="107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</row>
    <row r="935">
      <c r="A935" s="107"/>
      <c r="B935" s="107"/>
      <c r="C935" s="107"/>
      <c r="D935" s="107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</row>
    <row r="936">
      <c r="A936" s="107"/>
      <c r="B936" s="107"/>
      <c r="C936" s="107"/>
      <c r="D936" s="107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</row>
    <row r="937">
      <c r="A937" s="107"/>
      <c r="B937" s="107"/>
      <c r="C937" s="107"/>
      <c r="D937" s="107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</row>
    <row r="938">
      <c r="A938" s="107"/>
      <c r="B938" s="107"/>
      <c r="C938" s="107"/>
      <c r="D938" s="107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</row>
    <row r="939">
      <c r="A939" s="107"/>
      <c r="B939" s="107"/>
      <c r="C939" s="107"/>
      <c r="D939" s="107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</row>
    <row r="940">
      <c r="A940" s="107"/>
      <c r="B940" s="107"/>
      <c r="C940" s="107"/>
      <c r="D940" s="107"/>
      <c r="E940" s="107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  <c r="Z940" s="107"/>
    </row>
    <row r="941">
      <c r="A941" s="107"/>
      <c r="B941" s="107"/>
      <c r="C941" s="107"/>
      <c r="D941" s="107"/>
      <c r="E941" s="107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  <c r="Z941" s="107"/>
    </row>
    <row r="942">
      <c r="A942" s="107"/>
      <c r="B942" s="107"/>
      <c r="C942" s="107"/>
      <c r="D942" s="107"/>
      <c r="E942" s="107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</row>
    <row r="943">
      <c r="A943" s="107"/>
      <c r="B943" s="107"/>
      <c r="C943" s="107"/>
      <c r="D943" s="107"/>
      <c r="E943" s="107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</row>
    <row r="944">
      <c r="A944" s="107"/>
      <c r="B944" s="107"/>
      <c r="C944" s="107"/>
      <c r="D944" s="107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  <c r="Z944" s="107"/>
    </row>
    <row r="945">
      <c r="A945" s="107"/>
      <c r="B945" s="107"/>
      <c r="C945" s="107"/>
      <c r="D945" s="107"/>
      <c r="E945" s="107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  <c r="Z945" s="107"/>
    </row>
    <row r="946">
      <c r="A946" s="107"/>
      <c r="B946" s="107"/>
      <c r="C946" s="107"/>
      <c r="D946" s="107"/>
      <c r="E946" s="107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</row>
    <row r="947">
      <c r="A947" s="107"/>
      <c r="B947" s="107"/>
      <c r="C947" s="107"/>
      <c r="D947" s="107"/>
      <c r="E947" s="107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</row>
    <row r="948">
      <c r="A948" s="107"/>
      <c r="B948" s="107"/>
      <c r="C948" s="107"/>
      <c r="D948" s="107"/>
      <c r="E948" s="107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7"/>
    </row>
    <row r="949">
      <c r="A949" s="107"/>
      <c r="B949" s="107"/>
      <c r="C949" s="107"/>
      <c r="D949" s="107"/>
      <c r="E949" s="107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  <c r="Z949" s="107"/>
    </row>
    <row r="950">
      <c r="A950" s="107"/>
      <c r="B950" s="107"/>
      <c r="C950" s="107"/>
      <c r="D950" s="107"/>
      <c r="E950" s="107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</row>
    <row r="951">
      <c r="A951" s="107"/>
      <c r="B951" s="107"/>
      <c r="C951" s="107"/>
      <c r="D951" s="107"/>
      <c r="E951" s="107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</row>
    <row r="952">
      <c r="A952" s="107"/>
      <c r="B952" s="107"/>
      <c r="C952" s="107"/>
      <c r="D952" s="107"/>
      <c r="E952" s="107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  <c r="Z952" s="107"/>
    </row>
    <row r="953">
      <c r="A953" s="107"/>
      <c r="B953" s="107"/>
      <c r="C953" s="107"/>
      <c r="D953" s="107"/>
      <c r="E953" s="107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  <c r="Z953" s="107"/>
    </row>
    <row r="954">
      <c r="A954" s="107"/>
      <c r="B954" s="107"/>
      <c r="C954" s="107"/>
      <c r="D954" s="107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</row>
    <row r="955">
      <c r="A955" s="107"/>
      <c r="B955" s="107"/>
      <c r="C955" s="107"/>
      <c r="D955" s="107"/>
      <c r="E955" s="107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</row>
    <row r="956">
      <c r="A956" s="107"/>
      <c r="B956" s="107"/>
      <c r="C956" s="107"/>
      <c r="D956" s="107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  <c r="Z956" s="107"/>
    </row>
    <row r="957">
      <c r="A957" s="107"/>
      <c r="B957" s="107"/>
      <c r="C957" s="107"/>
      <c r="D957" s="107"/>
      <c r="E957" s="107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  <c r="Z957" s="107"/>
    </row>
    <row r="958">
      <c r="A958" s="107"/>
      <c r="B958" s="107"/>
      <c r="C958" s="107"/>
      <c r="D958" s="107"/>
      <c r="E958" s="107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</row>
  </sheetData>
  <dataValidations>
    <dataValidation type="list" allowBlank="1" showErrorMessage="1" sqref="F2:F32">
      <formula1>"Awaiting Response,No Change,LN sent,Escalated,Partial Refund,Refunded,No Refund,No Refund / Change,Follow Up with Client,Filed New Complaint,Court Case,Case Closed"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3" max="3" width="27.38"/>
  </cols>
  <sheetData>
    <row r="1">
      <c r="A1" s="492"/>
      <c r="B1" s="493"/>
      <c r="C1" s="493"/>
      <c r="D1" s="493"/>
      <c r="E1" s="493"/>
      <c r="F1" s="493"/>
      <c r="G1" s="492"/>
      <c r="H1" s="494"/>
      <c r="I1" s="494" t="str">
        <f>if($M1="YES","NA",if(ISBLANK($H1),"",$H1+15))</f>
        <v/>
      </c>
      <c r="J1" s="494" t="str">
        <f>if($M1="YES","NA",if(ISBLANK($H1),"",$H1+21))</f>
        <v/>
      </c>
      <c r="K1" s="494" t="str">
        <f>if($M1="YES","NA",if(ISBLANK($H1),"",$H1+29))</f>
        <v/>
      </c>
      <c r="L1" s="492"/>
      <c r="M1" s="492" t="str">
        <f>IF(ISBLANK(G1),"",IF(ISBLANK(L1),"NO","YES"))</f>
        <v/>
      </c>
      <c r="N1" s="494" t="str">
        <f>if($M1="YES","NA",if(ISBLANK($H1),"",$H1+36))</f>
        <v/>
      </c>
      <c r="O1" s="492"/>
      <c r="P1" s="492"/>
      <c r="Q1" s="495" t="str">
        <f>IF(M1="YES",L1-G1,"")</f>
        <v/>
      </c>
      <c r="R1" s="495">
        <f>if(M1="YES",F1*0.1,0)</f>
        <v>0</v>
      </c>
    </row>
    <row r="2">
      <c r="A2" s="496" t="s">
        <v>2482</v>
      </c>
      <c r="B2" s="497" t="s">
        <v>0</v>
      </c>
      <c r="C2" s="498" t="s">
        <v>1</v>
      </c>
      <c r="D2" s="498" t="s">
        <v>2</v>
      </c>
      <c r="E2" s="497" t="s">
        <v>2483</v>
      </c>
      <c r="F2" s="498" t="s">
        <v>3</v>
      </c>
      <c r="G2" s="499" t="s">
        <v>3406</v>
      </c>
      <c r="H2" s="499" t="s">
        <v>3407</v>
      </c>
      <c r="I2" s="500" t="s">
        <v>3408</v>
      </c>
      <c r="J2" s="500" t="s">
        <v>3409</v>
      </c>
      <c r="K2" s="500" t="s">
        <v>3410</v>
      </c>
      <c r="L2" s="498" t="s">
        <v>3411</v>
      </c>
      <c r="M2" s="496" t="s">
        <v>3412</v>
      </c>
      <c r="N2" s="496" t="s">
        <v>3413</v>
      </c>
      <c r="O2" s="496" t="s">
        <v>5</v>
      </c>
      <c r="P2" s="496" t="s">
        <v>3414</v>
      </c>
      <c r="Q2" s="496" t="s">
        <v>3415</v>
      </c>
      <c r="R2" s="496" t="s">
        <v>3416</v>
      </c>
    </row>
    <row r="3">
      <c r="A3" s="501">
        <f t="shared" ref="A3:A58" si="1">IF(B3="","",Row()-2)</f>
        <v>1</v>
      </c>
      <c r="B3" s="44" t="s">
        <v>557</v>
      </c>
      <c r="C3" s="44" t="s">
        <v>558</v>
      </c>
      <c r="D3" s="44" t="s">
        <v>559</v>
      </c>
      <c r="E3" s="44" t="s">
        <v>560</v>
      </c>
      <c r="F3" s="45">
        <v>2000.0</v>
      </c>
      <c r="G3" s="502">
        <v>45780.0</v>
      </c>
      <c r="H3" s="503"/>
      <c r="I3" s="504">
        <v>45819.0</v>
      </c>
      <c r="J3" s="494" t="str">
        <f t="shared" ref="J3:J117" si="2">if($M3="YES","NA",if(ISBLANK($H3),"",$H3+21))</f>
        <v/>
      </c>
      <c r="K3" s="494" t="str">
        <f t="shared" ref="K3:K200" si="3">if($M3="YES","NA",if(ISBLANK($H3),"",$H3+29))</f>
        <v/>
      </c>
      <c r="L3" s="492"/>
      <c r="M3" s="492" t="str">
        <f t="shared" ref="M3:M200" si="4">IF(ISBLANK(G3),"",IF(ISBLANK(L3),"NO","YES"))</f>
        <v>NO</v>
      </c>
      <c r="N3" s="494" t="str">
        <f t="shared" ref="N3:N200" si="5">if($M3="YES","NA",if(ISBLANK($H3),"",$H3+36))</f>
        <v/>
      </c>
      <c r="O3" s="492"/>
      <c r="P3" s="505"/>
      <c r="Q3" s="495" t="str">
        <f t="shared" ref="Q3:Q200" si="6">IF(M3="YES",L3-G3,"")</f>
        <v/>
      </c>
      <c r="R3" s="495">
        <f t="shared" ref="R3:R200" si="7">if(M3="YES",F3*0.1,0)</f>
        <v>0</v>
      </c>
    </row>
    <row r="4">
      <c r="A4" s="501">
        <f t="shared" si="1"/>
        <v>2</v>
      </c>
      <c r="B4" s="44" t="s">
        <v>3417</v>
      </c>
      <c r="C4" s="44" t="s">
        <v>562</v>
      </c>
      <c r="D4" s="44">
        <v>9.901244226E9</v>
      </c>
      <c r="E4" s="44" t="s">
        <v>563</v>
      </c>
      <c r="F4" s="45">
        <v>51000.0</v>
      </c>
      <c r="G4" s="503">
        <v>45781.0</v>
      </c>
      <c r="H4" s="503">
        <v>45783.0</v>
      </c>
      <c r="I4" s="506">
        <f t="shared" ref="I4:I11" si="8">if($M4="YES","NA",if(ISBLANK($H4),"",$H4+15))</f>
        <v>45798</v>
      </c>
      <c r="J4" s="506">
        <f t="shared" si="2"/>
        <v>45804</v>
      </c>
      <c r="K4" s="506">
        <f t="shared" si="3"/>
        <v>45812</v>
      </c>
      <c r="L4" s="492"/>
      <c r="M4" s="492" t="str">
        <f t="shared" si="4"/>
        <v>NO</v>
      </c>
      <c r="N4" s="506">
        <f t="shared" si="5"/>
        <v>45819</v>
      </c>
      <c r="O4" s="507" t="s">
        <v>564</v>
      </c>
      <c r="P4" s="508"/>
      <c r="Q4" s="495" t="str">
        <f t="shared" si="6"/>
        <v/>
      </c>
      <c r="R4" s="495">
        <f t="shared" si="7"/>
        <v>0</v>
      </c>
    </row>
    <row r="5">
      <c r="A5" s="501">
        <f t="shared" si="1"/>
        <v>3</v>
      </c>
      <c r="B5" s="509" t="s">
        <v>565</v>
      </c>
      <c r="C5" s="161" t="s">
        <v>566</v>
      </c>
      <c r="D5" s="161" t="s">
        <v>567</v>
      </c>
      <c r="E5" s="161" t="s">
        <v>568</v>
      </c>
      <c r="F5" s="157">
        <v>8500.0</v>
      </c>
      <c r="G5" s="510">
        <v>45781.0</v>
      </c>
      <c r="H5" s="510">
        <v>45783.0</v>
      </c>
      <c r="I5" s="506">
        <f t="shared" si="8"/>
        <v>45798</v>
      </c>
      <c r="J5" s="506">
        <f t="shared" si="2"/>
        <v>45804</v>
      </c>
      <c r="K5" s="506">
        <f t="shared" si="3"/>
        <v>45812</v>
      </c>
      <c r="L5" s="492"/>
      <c r="M5" s="492" t="str">
        <f t="shared" si="4"/>
        <v>NO</v>
      </c>
      <c r="N5" s="506">
        <f t="shared" si="5"/>
        <v>45819</v>
      </c>
      <c r="O5" s="507" t="s">
        <v>569</v>
      </c>
      <c r="P5" s="492"/>
      <c r="Q5" s="495" t="str">
        <f t="shared" si="6"/>
        <v/>
      </c>
      <c r="R5" s="495">
        <f t="shared" si="7"/>
        <v>0</v>
      </c>
    </row>
    <row r="6">
      <c r="A6" s="501">
        <f t="shared" si="1"/>
        <v>4</v>
      </c>
      <c r="B6" s="511" t="s">
        <v>570</v>
      </c>
      <c r="C6" s="161" t="s">
        <v>571</v>
      </c>
      <c r="D6" s="161" t="s">
        <v>572</v>
      </c>
      <c r="E6" s="161" t="s">
        <v>573</v>
      </c>
      <c r="F6" s="512">
        <v>13868.95</v>
      </c>
      <c r="G6" s="510">
        <v>45781.0</v>
      </c>
      <c r="H6" s="510">
        <v>45783.0</v>
      </c>
      <c r="I6" s="506">
        <f t="shared" si="8"/>
        <v>45798</v>
      </c>
      <c r="J6" s="506">
        <f t="shared" si="2"/>
        <v>45804</v>
      </c>
      <c r="K6" s="506">
        <f t="shared" si="3"/>
        <v>45812</v>
      </c>
      <c r="L6" s="492"/>
      <c r="M6" s="492" t="str">
        <f t="shared" si="4"/>
        <v>NO</v>
      </c>
      <c r="N6" s="506">
        <f t="shared" si="5"/>
        <v>45819</v>
      </c>
      <c r="O6" s="513" t="s">
        <v>3418</v>
      </c>
      <c r="P6" s="514" t="s">
        <v>3419</v>
      </c>
      <c r="Q6" s="495" t="str">
        <f t="shared" si="6"/>
        <v/>
      </c>
      <c r="R6" s="495">
        <f t="shared" si="7"/>
        <v>0</v>
      </c>
    </row>
    <row r="7">
      <c r="A7" s="501">
        <f t="shared" si="1"/>
        <v>5</v>
      </c>
      <c r="B7" s="515" t="s">
        <v>575</v>
      </c>
      <c r="C7" s="161" t="s">
        <v>576</v>
      </c>
      <c r="D7" s="161" t="s">
        <v>577</v>
      </c>
      <c r="E7" s="161" t="s">
        <v>578</v>
      </c>
      <c r="F7" s="157">
        <v>40000.0</v>
      </c>
      <c r="G7" s="510">
        <v>45781.0</v>
      </c>
      <c r="H7" s="510">
        <v>45783.0</v>
      </c>
      <c r="I7" s="506">
        <f t="shared" si="8"/>
        <v>45798</v>
      </c>
      <c r="J7" s="506">
        <f t="shared" si="2"/>
        <v>45804</v>
      </c>
      <c r="K7" s="506">
        <f t="shared" si="3"/>
        <v>45812</v>
      </c>
      <c r="L7" s="492"/>
      <c r="M7" s="492" t="str">
        <f t="shared" si="4"/>
        <v>NO</v>
      </c>
      <c r="N7" s="506">
        <f t="shared" si="5"/>
        <v>45819</v>
      </c>
      <c r="O7" s="513" t="s">
        <v>579</v>
      </c>
      <c r="P7" s="514" t="s">
        <v>3420</v>
      </c>
      <c r="Q7" s="495" t="str">
        <f t="shared" si="6"/>
        <v/>
      </c>
      <c r="R7" s="495">
        <f t="shared" si="7"/>
        <v>0</v>
      </c>
    </row>
    <row r="8">
      <c r="A8" s="501">
        <f t="shared" si="1"/>
        <v>6</v>
      </c>
      <c r="B8" s="218" t="s">
        <v>580</v>
      </c>
      <c r="C8" s="161" t="s">
        <v>581</v>
      </c>
      <c r="D8" s="161">
        <v>9.619259215E9</v>
      </c>
      <c r="E8" s="161" t="s">
        <v>582</v>
      </c>
      <c r="F8" s="512">
        <v>3328.98</v>
      </c>
      <c r="G8" s="510">
        <v>45781.0</v>
      </c>
      <c r="H8" s="510">
        <v>45783.0</v>
      </c>
      <c r="I8" s="506">
        <f t="shared" si="8"/>
        <v>45798</v>
      </c>
      <c r="J8" s="506">
        <f t="shared" si="2"/>
        <v>45804</v>
      </c>
      <c r="K8" s="506">
        <f t="shared" si="3"/>
        <v>45812</v>
      </c>
      <c r="L8" s="492"/>
      <c r="M8" s="492" t="str">
        <f t="shared" si="4"/>
        <v>NO</v>
      </c>
      <c r="N8" s="506">
        <f t="shared" si="5"/>
        <v>45819</v>
      </c>
      <c r="O8" s="507" t="s">
        <v>583</v>
      </c>
      <c r="P8" s="492"/>
      <c r="Q8" s="495" t="str">
        <f t="shared" si="6"/>
        <v/>
      </c>
      <c r="R8" s="495">
        <f t="shared" si="7"/>
        <v>0</v>
      </c>
    </row>
    <row r="9">
      <c r="A9" s="501">
        <f t="shared" si="1"/>
        <v>7</v>
      </c>
      <c r="B9" s="516" t="s">
        <v>584</v>
      </c>
      <c r="C9" s="159" t="s">
        <v>585</v>
      </c>
      <c r="D9" s="159" t="s">
        <v>586</v>
      </c>
      <c r="E9" s="517" t="s">
        <v>75</v>
      </c>
      <c r="F9" s="517">
        <v>40000.0</v>
      </c>
      <c r="G9" s="518">
        <v>45785.0</v>
      </c>
      <c r="H9" s="510">
        <v>45787.0</v>
      </c>
      <c r="I9" s="506">
        <f t="shared" si="8"/>
        <v>45802</v>
      </c>
      <c r="J9" s="506">
        <f t="shared" si="2"/>
        <v>45808</v>
      </c>
      <c r="K9" s="506">
        <f t="shared" si="3"/>
        <v>45816</v>
      </c>
      <c r="L9" s="492"/>
      <c r="M9" s="492" t="str">
        <f t="shared" si="4"/>
        <v>NO</v>
      </c>
      <c r="N9" s="506">
        <f t="shared" si="5"/>
        <v>45823</v>
      </c>
      <c r="O9" s="519" t="s">
        <v>587</v>
      </c>
      <c r="P9" s="492"/>
      <c r="Q9" s="495" t="str">
        <f t="shared" si="6"/>
        <v/>
      </c>
      <c r="R9" s="495">
        <f t="shared" si="7"/>
        <v>0</v>
      </c>
    </row>
    <row r="10">
      <c r="A10" s="501">
        <f t="shared" si="1"/>
        <v>8</v>
      </c>
      <c r="B10" s="218" t="s">
        <v>588</v>
      </c>
      <c r="C10" s="161" t="s">
        <v>589</v>
      </c>
      <c r="D10" s="161" t="s">
        <v>590</v>
      </c>
      <c r="E10" s="161" t="s">
        <v>591</v>
      </c>
      <c r="F10" s="520">
        <v>44753.0</v>
      </c>
      <c r="G10" s="510">
        <v>45781.0</v>
      </c>
      <c r="H10" s="510">
        <v>45784.0</v>
      </c>
      <c r="I10" s="506">
        <f t="shared" si="8"/>
        <v>45799</v>
      </c>
      <c r="J10" s="506">
        <f t="shared" si="2"/>
        <v>45805</v>
      </c>
      <c r="K10" s="506">
        <f t="shared" si="3"/>
        <v>45813</v>
      </c>
      <c r="L10" s="492"/>
      <c r="M10" s="492" t="str">
        <f t="shared" si="4"/>
        <v>NO</v>
      </c>
      <c r="N10" s="506">
        <f t="shared" si="5"/>
        <v>45820</v>
      </c>
      <c r="O10" s="513" t="s">
        <v>592</v>
      </c>
      <c r="P10" s="492"/>
      <c r="Q10" s="495" t="str">
        <f t="shared" si="6"/>
        <v/>
      </c>
      <c r="R10" s="495">
        <f t="shared" si="7"/>
        <v>0</v>
      </c>
    </row>
    <row r="11">
      <c r="A11" s="501">
        <f t="shared" si="1"/>
        <v>9</v>
      </c>
      <c r="B11" s="216" t="s">
        <v>593</v>
      </c>
      <c r="C11" s="157" t="s">
        <v>594</v>
      </c>
      <c r="D11" s="161" t="s">
        <v>595</v>
      </c>
      <c r="E11" s="157" t="s">
        <v>596</v>
      </c>
      <c r="F11" s="512">
        <v>11769.32</v>
      </c>
      <c r="G11" s="510">
        <v>45781.0</v>
      </c>
      <c r="H11" s="510">
        <v>45784.0</v>
      </c>
      <c r="I11" s="506">
        <f t="shared" si="8"/>
        <v>45799</v>
      </c>
      <c r="J11" s="506">
        <f t="shared" si="2"/>
        <v>45805</v>
      </c>
      <c r="K11" s="506">
        <f t="shared" si="3"/>
        <v>45813</v>
      </c>
      <c r="L11" s="492"/>
      <c r="M11" s="492" t="str">
        <f t="shared" si="4"/>
        <v>NO</v>
      </c>
      <c r="N11" s="506">
        <f t="shared" si="5"/>
        <v>45820</v>
      </c>
      <c r="O11" s="513" t="s">
        <v>597</v>
      </c>
      <c r="P11" s="492"/>
      <c r="Q11" s="495" t="str">
        <f t="shared" si="6"/>
        <v/>
      </c>
      <c r="R11" s="495">
        <f t="shared" si="7"/>
        <v>0</v>
      </c>
    </row>
    <row r="12">
      <c r="A12" s="501">
        <f t="shared" si="1"/>
        <v>10</v>
      </c>
      <c r="B12" s="216" t="s">
        <v>598</v>
      </c>
      <c r="C12" s="161" t="s">
        <v>599</v>
      </c>
      <c r="D12" s="157" t="s">
        <v>600</v>
      </c>
      <c r="E12" s="157" t="s">
        <v>601</v>
      </c>
      <c r="F12" s="157">
        <v>409.0</v>
      </c>
      <c r="G12" s="510"/>
      <c r="H12" s="521">
        <v>45791.0</v>
      </c>
      <c r="I12" s="494"/>
      <c r="J12" s="504">
        <f t="shared" si="2"/>
        <v>45812</v>
      </c>
      <c r="K12" s="504">
        <f t="shared" si="3"/>
        <v>45820</v>
      </c>
      <c r="L12" s="492"/>
      <c r="M12" s="492" t="str">
        <f t="shared" si="4"/>
        <v/>
      </c>
      <c r="N12" s="504">
        <f t="shared" si="5"/>
        <v>45827</v>
      </c>
      <c r="O12" s="519" t="s">
        <v>602</v>
      </c>
      <c r="P12" s="492"/>
      <c r="Q12" s="495" t="str">
        <f t="shared" si="6"/>
        <v/>
      </c>
      <c r="R12" s="495">
        <f t="shared" si="7"/>
        <v>0</v>
      </c>
    </row>
    <row r="13">
      <c r="A13" s="501">
        <f t="shared" si="1"/>
        <v>11</v>
      </c>
      <c r="B13" s="216" t="s">
        <v>3421</v>
      </c>
      <c r="C13" s="157" t="s">
        <v>604</v>
      </c>
      <c r="D13" s="161" t="s">
        <v>605</v>
      </c>
      <c r="E13" s="161" t="s">
        <v>606</v>
      </c>
      <c r="F13" s="157">
        <v>7400.0</v>
      </c>
      <c r="G13" s="510">
        <v>45781.0</v>
      </c>
      <c r="H13" s="510">
        <v>45791.0</v>
      </c>
      <c r="I13" s="506">
        <f t="shared" ref="I13:I200" si="9">if($M13="YES","NA",if(ISBLANK($H13),"",$H13+15))</f>
        <v>45806</v>
      </c>
      <c r="J13" s="506">
        <f t="shared" si="2"/>
        <v>45812</v>
      </c>
      <c r="K13" s="506">
        <f t="shared" si="3"/>
        <v>45820</v>
      </c>
      <c r="L13" s="492"/>
      <c r="M13" s="492" t="str">
        <f t="shared" si="4"/>
        <v>NO</v>
      </c>
      <c r="N13" s="506">
        <f t="shared" si="5"/>
        <v>45827</v>
      </c>
      <c r="O13" s="522" t="s">
        <v>607</v>
      </c>
      <c r="P13" s="492"/>
      <c r="Q13" s="495" t="str">
        <f t="shared" si="6"/>
        <v/>
      </c>
      <c r="R13" s="495">
        <f t="shared" si="7"/>
        <v>0</v>
      </c>
    </row>
    <row r="14">
      <c r="A14" s="501">
        <f t="shared" si="1"/>
        <v>12</v>
      </c>
      <c r="B14" s="216" t="s">
        <v>608</v>
      </c>
      <c r="C14" s="157" t="s">
        <v>609</v>
      </c>
      <c r="D14" s="161" t="s">
        <v>610</v>
      </c>
      <c r="E14" s="161" t="s">
        <v>611</v>
      </c>
      <c r="F14" s="157">
        <v>15000.0</v>
      </c>
      <c r="G14" s="510">
        <v>45781.0</v>
      </c>
      <c r="H14" s="510">
        <v>45784.0</v>
      </c>
      <c r="I14" s="506">
        <f t="shared" si="9"/>
        <v>45799</v>
      </c>
      <c r="J14" s="506">
        <f t="shared" si="2"/>
        <v>45805</v>
      </c>
      <c r="K14" s="506">
        <f t="shared" si="3"/>
        <v>45813</v>
      </c>
      <c r="L14" s="492"/>
      <c r="M14" s="492" t="str">
        <f t="shared" si="4"/>
        <v>NO</v>
      </c>
      <c r="N14" s="506">
        <f t="shared" si="5"/>
        <v>45820</v>
      </c>
      <c r="O14" s="513" t="s">
        <v>612</v>
      </c>
      <c r="P14" s="492"/>
      <c r="Q14" s="495" t="str">
        <f t="shared" si="6"/>
        <v/>
      </c>
      <c r="R14" s="495">
        <f t="shared" si="7"/>
        <v>0</v>
      </c>
    </row>
    <row r="15">
      <c r="A15" s="501">
        <f t="shared" si="1"/>
        <v>13</v>
      </c>
      <c r="B15" s="216" t="s">
        <v>613</v>
      </c>
      <c r="C15" s="157" t="s">
        <v>614</v>
      </c>
      <c r="D15" s="161">
        <v>6.305164067E9</v>
      </c>
      <c r="E15" s="161" t="s">
        <v>229</v>
      </c>
      <c r="F15" s="157">
        <v>2000.0</v>
      </c>
      <c r="G15" s="518">
        <v>45783.0</v>
      </c>
      <c r="H15" s="510">
        <v>45784.0</v>
      </c>
      <c r="I15" s="506">
        <f t="shared" si="9"/>
        <v>45799</v>
      </c>
      <c r="J15" s="506">
        <f t="shared" si="2"/>
        <v>45805</v>
      </c>
      <c r="K15" s="506">
        <f t="shared" si="3"/>
        <v>45813</v>
      </c>
      <c r="L15" s="492"/>
      <c r="M15" s="492" t="str">
        <f t="shared" si="4"/>
        <v>NO</v>
      </c>
      <c r="N15" s="506">
        <f t="shared" si="5"/>
        <v>45820</v>
      </c>
      <c r="O15" s="507" t="s">
        <v>615</v>
      </c>
      <c r="P15" s="492"/>
      <c r="Q15" s="495" t="str">
        <f t="shared" si="6"/>
        <v/>
      </c>
      <c r="R15" s="495">
        <f t="shared" si="7"/>
        <v>0</v>
      </c>
    </row>
    <row r="16">
      <c r="A16" s="501">
        <f t="shared" si="1"/>
        <v>14</v>
      </c>
      <c r="B16" s="216" t="s">
        <v>616</v>
      </c>
      <c r="C16" s="157" t="s">
        <v>617</v>
      </c>
      <c r="D16" s="161">
        <v>9.536628667E9</v>
      </c>
      <c r="E16" s="161" t="s">
        <v>618</v>
      </c>
      <c r="F16" s="157">
        <v>1745.0</v>
      </c>
      <c r="G16" s="510">
        <v>45781.0</v>
      </c>
      <c r="H16" s="510">
        <v>45786.0</v>
      </c>
      <c r="I16" s="506">
        <f t="shared" si="9"/>
        <v>45801</v>
      </c>
      <c r="J16" s="506">
        <f t="shared" si="2"/>
        <v>45807</v>
      </c>
      <c r="K16" s="506">
        <f t="shared" si="3"/>
        <v>45815</v>
      </c>
      <c r="L16" s="492"/>
      <c r="M16" s="492" t="str">
        <f t="shared" si="4"/>
        <v>NO</v>
      </c>
      <c r="N16" s="506">
        <f t="shared" si="5"/>
        <v>45822</v>
      </c>
      <c r="O16" s="519" t="s">
        <v>619</v>
      </c>
      <c r="P16" s="492"/>
      <c r="Q16" s="495" t="str">
        <f t="shared" si="6"/>
        <v/>
      </c>
      <c r="R16" s="495">
        <f t="shared" si="7"/>
        <v>0</v>
      </c>
    </row>
    <row r="17">
      <c r="A17" s="501">
        <f t="shared" si="1"/>
        <v>15</v>
      </c>
      <c r="B17" s="509" t="s">
        <v>620</v>
      </c>
      <c r="C17" s="161" t="s">
        <v>621</v>
      </c>
      <c r="D17" s="157" t="s">
        <v>622</v>
      </c>
      <c r="E17" s="157" t="s">
        <v>623</v>
      </c>
      <c r="F17" s="465"/>
      <c r="G17" s="510">
        <v>45784.0</v>
      </c>
      <c r="H17" s="510">
        <v>45787.0</v>
      </c>
      <c r="I17" s="506">
        <f t="shared" si="9"/>
        <v>45802</v>
      </c>
      <c r="J17" s="506">
        <f t="shared" si="2"/>
        <v>45808</v>
      </c>
      <c r="K17" s="506">
        <f t="shared" si="3"/>
        <v>45816</v>
      </c>
      <c r="L17" s="492"/>
      <c r="M17" s="492" t="str">
        <f t="shared" si="4"/>
        <v>NO</v>
      </c>
      <c r="N17" s="506">
        <f t="shared" si="5"/>
        <v>45823</v>
      </c>
      <c r="O17" s="522" t="s">
        <v>624</v>
      </c>
      <c r="P17" s="519" t="s">
        <v>3422</v>
      </c>
      <c r="Q17" s="495" t="str">
        <f t="shared" si="6"/>
        <v/>
      </c>
      <c r="R17" s="495">
        <f t="shared" si="7"/>
        <v>0</v>
      </c>
    </row>
    <row r="18">
      <c r="A18" s="501">
        <f t="shared" si="1"/>
        <v>16</v>
      </c>
      <c r="B18" s="216" t="s">
        <v>625</v>
      </c>
      <c r="C18" s="157" t="s">
        <v>626</v>
      </c>
      <c r="D18" s="157" t="s">
        <v>627</v>
      </c>
      <c r="E18" s="161" t="s">
        <v>229</v>
      </c>
      <c r="F18" s="157">
        <v>6799.0</v>
      </c>
      <c r="G18" s="510">
        <v>45785.0</v>
      </c>
      <c r="H18" s="510">
        <v>45787.0</v>
      </c>
      <c r="I18" s="506">
        <f t="shared" si="9"/>
        <v>45802</v>
      </c>
      <c r="J18" s="506">
        <f t="shared" si="2"/>
        <v>45808</v>
      </c>
      <c r="K18" s="506">
        <f t="shared" si="3"/>
        <v>45816</v>
      </c>
      <c r="L18" s="492"/>
      <c r="M18" s="492" t="str">
        <f t="shared" si="4"/>
        <v>NO</v>
      </c>
      <c r="N18" s="506">
        <f t="shared" si="5"/>
        <v>45823</v>
      </c>
      <c r="O18" s="519" t="s">
        <v>628</v>
      </c>
      <c r="P18" s="492"/>
      <c r="Q18" s="495" t="str">
        <f t="shared" si="6"/>
        <v/>
      </c>
      <c r="R18" s="495">
        <f t="shared" si="7"/>
        <v>0</v>
      </c>
    </row>
    <row r="19">
      <c r="A19" s="501">
        <f t="shared" si="1"/>
        <v>17</v>
      </c>
      <c r="B19" s="218" t="s">
        <v>629</v>
      </c>
      <c r="C19" s="161" t="s">
        <v>630</v>
      </c>
      <c r="D19" s="161" t="s">
        <v>631</v>
      </c>
      <c r="E19" s="161" t="s">
        <v>237</v>
      </c>
      <c r="F19" s="157">
        <v>6262.0</v>
      </c>
      <c r="G19" s="518">
        <v>45782.0</v>
      </c>
      <c r="H19" s="510">
        <v>45786.0</v>
      </c>
      <c r="I19" s="506">
        <f t="shared" si="9"/>
        <v>45801</v>
      </c>
      <c r="J19" s="506">
        <f t="shared" si="2"/>
        <v>45807</v>
      </c>
      <c r="K19" s="506">
        <f t="shared" si="3"/>
        <v>45815</v>
      </c>
      <c r="L19" s="492"/>
      <c r="M19" s="492" t="str">
        <f t="shared" si="4"/>
        <v>NO</v>
      </c>
      <c r="N19" s="506">
        <f t="shared" si="5"/>
        <v>45822</v>
      </c>
      <c r="O19" s="522" t="s">
        <v>632</v>
      </c>
      <c r="P19" s="492"/>
      <c r="Q19" s="495" t="str">
        <f t="shared" si="6"/>
        <v/>
      </c>
      <c r="R19" s="495">
        <f t="shared" si="7"/>
        <v>0</v>
      </c>
    </row>
    <row r="20">
      <c r="A20" s="501">
        <f t="shared" si="1"/>
        <v>18</v>
      </c>
      <c r="B20" s="509" t="s">
        <v>633</v>
      </c>
      <c r="C20" s="161" t="s">
        <v>634</v>
      </c>
      <c r="D20" s="517">
        <v>8.519827009E9</v>
      </c>
      <c r="E20" s="161" t="s">
        <v>635</v>
      </c>
      <c r="F20" s="157">
        <v>44003.0</v>
      </c>
      <c r="G20" s="518">
        <v>45782.0</v>
      </c>
      <c r="H20" s="510">
        <v>45806.0</v>
      </c>
      <c r="I20" s="506">
        <f t="shared" si="9"/>
        <v>45821</v>
      </c>
      <c r="J20" s="506">
        <f t="shared" si="2"/>
        <v>45827</v>
      </c>
      <c r="K20" s="506">
        <f t="shared" si="3"/>
        <v>45835</v>
      </c>
      <c r="L20" s="492"/>
      <c r="M20" s="492" t="str">
        <f t="shared" si="4"/>
        <v>NO</v>
      </c>
      <c r="N20" s="506">
        <f t="shared" si="5"/>
        <v>45842</v>
      </c>
      <c r="O20" s="514" t="s">
        <v>636</v>
      </c>
      <c r="P20" s="492"/>
      <c r="Q20" s="495" t="str">
        <f t="shared" si="6"/>
        <v/>
      </c>
      <c r="R20" s="495">
        <f t="shared" si="7"/>
        <v>0</v>
      </c>
    </row>
    <row r="21">
      <c r="A21" s="501">
        <f t="shared" si="1"/>
        <v>19</v>
      </c>
      <c r="B21" s="216" t="s">
        <v>637</v>
      </c>
      <c r="C21" s="161" t="s">
        <v>638</v>
      </c>
      <c r="D21" s="161">
        <v>7.250111989E9</v>
      </c>
      <c r="E21" s="159" t="s">
        <v>639</v>
      </c>
      <c r="F21" s="157">
        <v>79000.0</v>
      </c>
      <c r="G21" s="518">
        <v>45782.0</v>
      </c>
      <c r="H21" s="510">
        <v>45804.0</v>
      </c>
      <c r="I21" s="506">
        <f t="shared" si="9"/>
        <v>45819</v>
      </c>
      <c r="J21" s="506">
        <f t="shared" si="2"/>
        <v>45825</v>
      </c>
      <c r="K21" s="506">
        <f t="shared" si="3"/>
        <v>45833</v>
      </c>
      <c r="L21" s="492"/>
      <c r="M21" s="492" t="str">
        <f t="shared" si="4"/>
        <v>NO</v>
      </c>
      <c r="N21" s="506">
        <f t="shared" si="5"/>
        <v>45840</v>
      </c>
      <c r="O21" s="514" t="s">
        <v>640</v>
      </c>
      <c r="P21" s="492"/>
      <c r="Q21" s="495" t="str">
        <f t="shared" si="6"/>
        <v/>
      </c>
      <c r="R21" s="495">
        <f t="shared" si="7"/>
        <v>0</v>
      </c>
    </row>
    <row r="22">
      <c r="A22" s="501">
        <f t="shared" si="1"/>
        <v>20</v>
      </c>
      <c r="B22" s="218" t="s">
        <v>641</v>
      </c>
      <c r="C22" s="161" t="s">
        <v>642</v>
      </c>
      <c r="D22" s="523">
        <v>7.544072213E9</v>
      </c>
      <c r="E22" s="157" t="s">
        <v>643</v>
      </c>
      <c r="F22" s="157">
        <v>15000.0</v>
      </c>
      <c r="G22" s="518">
        <v>45782.0</v>
      </c>
      <c r="H22" s="510">
        <v>45804.0</v>
      </c>
      <c r="I22" s="506">
        <f t="shared" si="9"/>
        <v>45819</v>
      </c>
      <c r="J22" s="506">
        <f t="shared" si="2"/>
        <v>45825</v>
      </c>
      <c r="K22" s="506">
        <f t="shared" si="3"/>
        <v>45833</v>
      </c>
      <c r="L22" s="492"/>
      <c r="M22" s="492" t="str">
        <f t="shared" si="4"/>
        <v>NO</v>
      </c>
      <c r="N22" s="506">
        <f t="shared" si="5"/>
        <v>45840</v>
      </c>
      <c r="O22" s="514" t="s">
        <v>644</v>
      </c>
      <c r="P22" s="492"/>
      <c r="Q22" s="495" t="str">
        <f t="shared" si="6"/>
        <v/>
      </c>
      <c r="R22" s="495">
        <f t="shared" si="7"/>
        <v>0</v>
      </c>
    </row>
    <row r="23">
      <c r="A23" s="501">
        <f t="shared" si="1"/>
        <v>21</v>
      </c>
      <c r="B23" s="218" t="s">
        <v>645</v>
      </c>
      <c r="C23" s="161" t="s">
        <v>646</v>
      </c>
      <c r="D23" s="161" t="s">
        <v>647</v>
      </c>
      <c r="E23" s="161" t="s">
        <v>648</v>
      </c>
      <c r="F23" s="157">
        <v>69715.0</v>
      </c>
      <c r="G23" s="518">
        <v>45782.0</v>
      </c>
      <c r="H23" s="510">
        <v>45786.0</v>
      </c>
      <c r="I23" s="506">
        <f t="shared" si="9"/>
        <v>45801</v>
      </c>
      <c r="J23" s="506">
        <f t="shared" si="2"/>
        <v>45807</v>
      </c>
      <c r="K23" s="506">
        <f t="shared" si="3"/>
        <v>45815</v>
      </c>
      <c r="L23" s="492"/>
      <c r="M23" s="492" t="str">
        <f t="shared" si="4"/>
        <v>NO</v>
      </c>
      <c r="N23" s="506">
        <f t="shared" si="5"/>
        <v>45822</v>
      </c>
      <c r="O23" s="522" t="s">
        <v>649</v>
      </c>
      <c r="P23" s="492"/>
      <c r="Q23" s="495" t="str">
        <f t="shared" si="6"/>
        <v/>
      </c>
      <c r="R23" s="495">
        <f t="shared" si="7"/>
        <v>0</v>
      </c>
    </row>
    <row r="24">
      <c r="A24" s="501">
        <f t="shared" si="1"/>
        <v>22</v>
      </c>
      <c r="B24" s="164" t="s">
        <v>650</v>
      </c>
      <c r="C24" s="161" t="s">
        <v>651</v>
      </c>
      <c r="D24" s="157" t="s">
        <v>652</v>
      </c>
      <c r="E24" s="157" t="s">
        <v>237</v>
      </c>
      <c r="F24" s="157">
        <v>34506.0</v>
      </c>
      <c r="G24" s="518">
        <v>45782.0</v>
      </c>
      <c r="H24" s="510">
        <v>45791.0</v>
      </c>
      <c r="I24" s="506">
        <f t="shared" si="9"/>
        <v>45806</v>
      </c>
      <c r="J24" s="506">
        <f t="shared" si="2"/>
        <v>45812</v>
      </c>
      <c r="K24" s="506">
        <f t="shared" si="3"/>
        <v>45820</v>
      </c>
      <c r="L24" s="492"/>
      <c r="M24" s="492" t="str">
        <f t="shared" si="4"/>
        <v>NO</v>
      </c>
      <c r="N24" s="506">
        <f t="shared" si="5"/>
        <v>45827</v>
      </c>
      <c r="O24" s="522"/>
      <c r="P24" s="492"/>
      <c r="Q24" s="495" t="str">
        <f t="shared" si="6"/>
        <v/>
      </c>
      <c r="R24" s="495">
        <f t="shared" si="7"/>
        <v>0</v>
      </c>
    </row>
    <row r="25">
      <c r="A25" s="501">
        <f t="shared" si="1"/>
        <v>23</v>
      </c>
      <c r="B25" s="44" t="s">
        <v>654</v>
      </c>
      <c r="C25" s="524" t="s">
        <v>203</v>
      </c>
      <c r="D25" s="44" t="s">
        <v>655</v>
      </c>
      <c r="E25" s="45" t="s">
        <v>656</v>
      </c>
      <c r="F25" s="45">
        <v>43820.0</v>
      </c>
      <c r="G25" s="502">
        <v>45782.0</v>
      </c>
      <c r="H25" s="503">
        <v>45804.0</v>
      </c>
      <c r="I25" s="506">
        <f t="shared" si="9"/>
        <v>45819</v>
      </c>
      <c r="J25" s="506">
        <f t="shared" si="2"/>
        <v>45825</v>
      </c>
      <c r="K25" s="506">
        <f t="shared" si="3"/>
        <v>45833</v>
      </c>
      <c r="L25" s="492"/>
      <c r="M25" s="492" t="str">
        <f t="shared" si="4"/>
        <v>NO</v>
      </c>
      <c r="N25" s="506">
        <f t="shared" si="5"/>
        <v>45840</v>
      </c>
      <c r="O25" s="508" t="s">
        <v>657</v>
      </c>
      <c r="P25" s="492"/>
      <c r="Q25" s="495" t="str">
        <f t="shared" si="6"/>
        <v/>
      </c>
      <c r="R25" s="495">
        <f t="shared" si="7"/>
        <v>0</v>
      </c>
    </row>
    <row r="26">
      <c r="A26" s="501">
        <f t="shared" si="1"/>
        <v>24</v>
      </c>
      <c r="B26" s="44" t="s">
        <v>658</v>
      </c>
      <c r="C26" s="524" t="s">
        <v>203</v>
      </c>
      <c r="D26" s="44" t="s">
        <v>655</v>
      </c>
      <c r="E26" s="45" t="s">
        <v>656</v>
      </c>
      <c r="F26" s="45">
        <v>43820.0</v>
      </c>
      <c r="G26" s="502">
        <v>45782.0</v>
      </c>
      <c r="H26" s="503">
        <v>45804.0</v>
      </c>
      <c r="I26" s="506">
        <f t="shared" si="9"/>
        <v>45819</v>
      </c>
      <c r="J26" s="506">
        <f t="shared" si="2"/>
        <v>45825</v>
      </c>
      <c r="K26" s="506">
        <f t="shared" si="3"/>
        <v>45833</v>
      </c>
      <c r="L26" s="492"/>
      <c r="M26" s="492" t="str">
        <f t="shared" si="4"/>
        <v>NO</v>
      </c>
      <c r="N26" s="506">
        <f t="shared" si="5"/>
        <v>45840</v>
      </c>
      <c r="O26" s="508" t="s">
        <v>659</v>
      </c>
      <c r="P26" s="492"/>
      <c r="Q26" s="495" t="str">
        <f t="shared" si="6"/>
        <v/>
      </c>
      <c r="R26" s="495">
        <f t="shared" si="7"/>
        <v>0</v>
      </c>
    </row>
    <row r="27">
      <c r="A27" s="501">
        <f t="shared" si="1"/>
        <v>25</v>
      </c>
      <c r="B27" s="509" t="s">
        <v>357</v>
      </c>
      <c r="C27" s="161" t="s">
        <v>358</v>
      </c>
      <c r="D27" s="161">
        <v>8.376007162E9</v>
      </c>
      <c r="E27" s="523" t="s">
        <v>660</v>
      </c>
      <c r="F27" s="157">
        <v>1199.0</v>
      </c>
      <c r="G27" s="525">
        <v>45808.0</v>
      </c>
      <c r="H27" s="510">
        <v>45813.0</v>
      </c>
      <c r="I27" s="506">
        <f t="shared" si="9"/>
        <v>45828</v>
      </c>
      <c r="J27" s="506">
        <f t="shared" si="2"/>
        <v>45834</v>
      </c>
      <c r="K27" s="526">
        <f t="shared" si="3"/>
        <v>45842</v>
      </c>
      <c r="L27" s="492"/>
      <c r="M27" s="492" t="str">
        <f t="shared" si="4"/>
        <v>NO</v>
      </c>
      <c r="N27" s="506">
        <f t="shared" si="5"/>
        <v>45849</v>
      </c>
      <c r="O27" s="527" t="s">
        <v>661</v>
      </c>
      <c r="P27" s="492"/>
      <c r="Q27" s="495" t="str">
        <f t="shared" si="6"/>
        <v/>
      </c>
      <c r="R27" s="495">
        <f t="shared" si="7"/>
        <v>0</v>
      </c>
    </row>
    <row r="28">
      <c r="A28" s="501">
        <f t="shared" si="1"/>
        <v>26</v>
      </c>
      <c r="B28" s="216" t="s">
        <v>662</v>
      </c>
      <c r="C28" s="161" t="s">
        <v>663</v>
      </c>
      <c r="D28" s="161" t="s">
        <v>664</v>
      </c>
      <c r="E28" s="161" t="s">
        <v>200</v>
      </c>
      <c r="F28" s="157">
        <v>8000.0</v>
      </c>
      <c r="G28" s="518">
        <v>45783.0</v>
      </c>
      <c r="H28" s="510">
        <v>45791.0</v>
      </c>
      <c r="I28" s="506">
        <f t="shared" si="9"/>
        <v>45806</v>
      </c>
      <c r="J28" s="506">
        <f t="shared" si="2"/>
        <v>45812</v>
      </c>
      <c r="K28" s="506">
        <f t="shared" si="3"/>
        <v>45820</v>
      </c>
      <c r="L28" s="492"/>
      <c r="M28" s="492" t="str">
        <f t="shared" si="4"/>
        <v>NO</v>
      </c>
      <c r="N28" s="506">
        <f t="shared" si="5"/>
        <v>45827</v>
      </c>
      <c r="O28" s="522" t="s">
        <v>665</v>
      </c>
      <c r="P28" s="492"/>
      <c r="Q28" s="495" t="str">
        <f t="shared" si="6"/>
        <v/>
      </c>
      <c r="R28" s="495">
        <f t="shared" si="7"/>
        <v>0</v>
      </c>
    </row>
    <row r="29">
      <c r="A29" s="501">
        <f t="shared" si="1"/>
        <v>27</v>
      </c>
      <c r="B29" s="216" t="s">
        <v>666</v>
      </c>
      <c r="C29" s="157" t="s">
        <v>667</v>
      </c>
      <c r="D29" s="161">
        <v>9.405020124E9</v>
      </c>
      <c r="E29" s="161" t="s">
        <v>668</v>
      </c>
      <c r="F29" s="157">
        <v>36000.0</v>
      </c>
      <c r="G29" s="518">
        <v>45783.0</v>
      </c>
      <c r="H29" s="510">
        <v>45791.0</v>
      </c>
      <c r="I29" s="506">
        <f t="shared" si="9"/>
        <v>45806</v>
      </c>
      <c r="J29" s="506">
        <f t="shared" si="2"/>
        <v>45812</v>
      </c>
      <c r="K29" s="506">
        <f t="shared" si="3"/>
        <v>45820</v>
      </c>
      <c r="L29" s="492"/>
      <c r="M29" s="492" t="str">
        <f t="shared" si="4"/>
        <v>NO</v>
      </c>
      <c r="N29" s="506">
        <f t="shared" si="5"/>
        <v>45827</v>
      </c>
      <c r="O29" s="522" t="s">
        <v>669</v>
      </c>
      <c r="P29" s="492"/>
      <c r="Q29" s="495" t="str">
        <f t="shared" si="6"/>
        <v/>
      </c>
      <c r="R29" s="495">
        <f t="shared" si="7"/>
        <v>0</v>
      </c>
    </row>
    <row r="30">
      <c r="A30" s="501">
        <f t="shared" si="1"/>
        <v>28</v>
      </c>
      <c r="B30" s="515" t="s">
        <v>670</v>
      </c>
      <c r="C30" s="161" t="s">
        <v>671</v>
      </c>
      <c r="D30" s="161" t="s">
        <v>672</v>
      </c>
      <c r="E30" s="161" t="s">
        <v>673</v>
      </c>
      <c r="F30" s="157">
        <v>400.0</v>
      </c>
      <c r="G30" s="518">
        <v>45783.0</v>
      </c>
      <c r="H30" s="510">
        <v>45804.0</v>
      </c>
      <c r="I30" s="506">
        <f t="shared" si="9"/>
        <v>45819</v>
      </c>
      <c r="J30" s="506">
        <f t="shared" si="2"/>
        <v>45825</v>
      </c>
      <c r="K30" s="506">
        <f t="shared" si="3"/>
        <v>45833</v>
      </c>
      <c r="L30" s="492"/>
      <c r="M30" s="492" t="str">
        <f t="shared" si="4"/>
        <v>NO</v>
      </c>
      <c r="N30" s="506">
        <f t="shared" si="5"/>
        <v>45840</v>
      </c>
      <c r="O30" s="514" t="s">
        <v>3423</v>
      </c>
      <c r="P30" s="492"/>
      <c r="Q30" s="495" t="str">
        <f t="shared" si="6"/>
        <v/>
      </c>
      <c r="R30" s="495">
        <f t="shared" si="7"/>
        <v>0</v>
      </c>
    </row>
    <row r="31">
      <c r="A31" s="501">
        <f t="shared" si="1"/>
        <v>29</v>
      </c>
      <c r="B31" s="515" t="s">
        <v>675</v>
      </c>
      <c r="C31" s="161" t="s">
        <v>676</v>
      </c>
      <c r="D31" s="157" t="s">
        <v>677</v>
      </c>
      <c r="E31" s="161" t="s">
        <v>601</v>
      </c>
      <c r="F31" s="157">
        <v>2029.0</v>
      </c>
      <c r="G31" s="510">
        <v>45784.0</v>
      </c>
      <c r="H31" s="510">
        <v>45804.0</v>
      </c>
      <c r="I31" s="506">
        <f t="shared" si="9"/>
        <v>45819</v>
      </c>
      <c r="J31" s="506">
        <f t="shared" si="2"/>
        <v>45825</v>
      </c>
      <c r="K31" s="506">
        <f t="shared" si="3"/>
        <v>45833</v>
      </c>
      <c r="L31" s="492"/>
      <c r="M31" s="492" t="str">
        <f t="shared" si="4"/>
        <v>NO</v>
      </c>
      <c r="N31" s="506">
        <f t="shared" si="5"/>
        <v>45840</v>
      </c>
      <c r="O31" s="508" t="s">
        <v>678</v>
      </c>
      <c r="P31" s="492"/>
      <c r="Q31" s="495" t="str">
        <f t="shared" si="6"/>
        <v/>
      </c>
      <c r="R31" s="495">
        <f t="shared" si="7"/>
        <v>0</v>
      </c>
    </row>
    <row r="32">
      <c r="A32" s="501">
        <f t="shared" si="1"/>
        <v>30</v>
      </c>
      <c r="B32" s="157" t="s">
        <v>679</v>
      </c>
      <c r="C32" s="157" t="s">
        <v>680</v>
      </c>
      <c r="D32" s="157" t="s">
        <v>681</v>
      </c>
      <c r="E32" s="161" t="s">
        <v>229</v>
      </c>
      <c r="F32" s="157">
        <v>17499.0</v>
      </c>
      <c r="G32" s="510">
        <v>45785.0</v>
      </c>
      <c r="H32" s="510">
        <v>45804.0</v>
      </c>
      <c r="I32" s="506">
        <f t="shared" si="9"/>
        <v>45819</v>
      </c>
      <c r="J32" s="506">
        <f t="shared" si="2"/>
        <v>45825</v>
      </c>
      <c r="K32" s="506">
        <f t="shared" si="3"/>
        <v>45833</v>
      </c>
      <c r="L32" s="492"/>
      <c r="M32" s="492" t="str">
        <f t="shared" si="4"/>
        <v>NO</v>
      </c>
      <c r="N32" s="506">
        <f t="shared" si="5"/>
        <v>45840</v>
      </c>
      <c r="O32" s="514" t="s">
        <v>682</v>
      </c>
      <c r="P32" s="508" t="s">
        <v>3424</v>
      </c>
      <c r="Q32" s="495" t="str">
        <f t="shared" si="6"/>
        <v/>
      </c>
      <c r="R32" s="495">
        <f t="shared" si="7"/>
        <v>0</v>
      </c>
    </row>
    <row r="33">
      <c r="A33" s="501">
        <f t="shared" si="1"/>
        <v>31</v>
      </c>
      <c r="B33" s="528" t="s">
        <v>683</v>
      </c>
      <c r="C33" s="159" t="s">
        <v>684</v>
      </c>
      <c r="D33" s="159" t="s">
        <v>685</v>
      </c>
      <c r="E33" s="517" t="s">
        <v>686</v>
      </c>
      <c r="F33" s="157">
        <v>28320.0</v>
      </c>
      <c r="G33" s="510">
        <v>45784.0</v>
      </c>
      <c r="H33" s="510">
        <v>45804.0</v>
      </c>
      <c r="I33" s="506">
        <f t="shared" si="9"/>
        <v>45819</v>
      </c>
      <c r="J33" s="506">
        <f t="shared" si="2"/>
        <v>45825</v>
      </c>
      <c r="K33" s="506">
        <f t="shared" si="3"/>
        <v>45833</v>
      </c>
      <c r="L33" s="492"/>
      <c r="M33" s="492" t="str">
        <f t="shared" si="4"/>
        <v>NO</v>
      </c>
      <c r="N33" s="506">
        <f t="shared" si="5"/>
        <v>45840</v>
      </c>
      <c r="O33" s="514" t="s">
        <v>687</v>
      </c>
      <c r="P33" s="492"/>
      <c r="Q33" s="495" t="str">
        <f t="shared" si="6"/>
        <v/>
      </c>
      <c r="R33" s="495">
        <f t="shared" si="7"/>
        <v>0</v>
      </c>
    </row>
    <row r="34">
      <c r="A34" s="501">
        <f t="shared" si="1"/>
        <v>32</v>
      </c>
      <c r="B34" s="218" t="s">
        <v>688</v>
      </c>
      <c r="C34" s="161" t="s">
        <v>689</v>
      </c>
      <c r="D34" s="157" t="s">
        <v>690</v>
      </c>
      <c r="E34" s="157" t="s">
        <v>691</v>
      </c>
      <c r="F34" s="157">
        <v>1010.0</v>
      </c>
      <c r="G34" s="518">
        <v>45786.0</v>
      </c>
      <c r="H34" s="510">
        <v>45804.0</v>
      </c>
      <c r="I34" s="506">
        <f t="shared" si="9"/>
        <v>45819</v>
      </c>
      <c r="J34" s="506">
        <f t="shared" si="2"/>
        <v>45825</v>
      </c>
      <c r="K34" s="506">
        <f t="shared" si="3"/>
        <v>45833</v>
      </c>
      <c r="L34" s="492"/>
      <c r="M34" s="492" t="str">
        <f t="shared" si="4"/>
        <v>NO</v>
      </c>
      <c r="N34" s="506">
        <f t="shared" si="5"/>
        <v>45840</v>
      </c>
      <c r="O34" s="514" t="s">
        <v>692</v>
      </c>
      <c r="P34" s="492"/>
      <c r="Q34" s="495" t="str">
        <f t="shared" si="6"/>
        <v/>
      </c>
      <c r="R34" s="495">
        <f t="shared" si="7"/>
        <v>0</v>
      </c>
    </row>
    <row r="35">
      <c r="A35" s="501">
        <f t="shared" si="1"/>
        <v>33</v>
      </c>
      <c r="B35" s="509" t="s">
        <v>693</v>
      </c>
      <c r="C35" s="161" t="s">
        <v>694</v>
      </c>
      <c r="D35" s="161">
        <v>9.892728725E9</v>
      </c>
      <c r="E35" s="161" t="s">
        <v>695</v>
      </c>
      <c r="F35" s="157">
        <v>3609.0</v>
      </c>
      <c r="G35" s="518">
        <v>45789.0</v>
      </c>
      <c r="H35" s="510">
        <v>45804.0</v>
      </c>
      <c r="I35" s="506">
        <f t="shared" si="9"/>
        <v>45819</v>
      </c>
      <c r="J35" s="506">
        <f t="shared" si="2"/>
        <v>45825</v>
      </c>
      <c r="K35" s="506">
        <f t="shared" si="3"/>
        <v>45833</v>
      </c>
      <c r="L35" s="492"/>
      <c r="M35" s="492" t="str">
        <f t="shared" si="4"/>
        <v>NO</v>
      </c>
      <c r="N35" s="506">
        <f t="shared" si="5"/>
        <v>45840</v>
      </c>
      <c r="O35" s="508" t="s">
        <v>696</v>
      </c>
      <c r="P35" s="492"/>
      <c r="Q35" s="495" t="str">
        <f t="shared" si="6"/>
        <v/>
      </c>
      <c r="R35" s="495">
        <f t="shared" si="7"/>
        <v>0</v>
      </c>
    </row>
    <row r="36">
      <c r="A36" s="501">
        <f t="shared" si="1"/>
        <v>34</v>
      </c>
      <c r="B36" s="218" t="s">
        <v>697</v>
      </c>
      <c r="C36" s="157" t="s">
        <v>698</v>
      </c>
      <c r="D36" s="161" t="s">
        <v>699</v>
      </c>
      <c r="E36" s="161" t="s">
        <v>700</v>
      </c>
      <c r="F36" s="157">
        <v>44440.0</v>
      </c>
      <c r="G36" s="518">
        <v>45789.0</v>
      </c>
      <c r="H36" s="510">
        <v>45804.0</v>
      </c>
      <c r="I36" s="506">
        <f t="shared" si="9"/>
        <v>45819</v>
      </c>
      <c r="J36" s="506">
        <f t="shared" si="2"/>
        <v>45825</v>
      </c>
      <c r="K36" s="506">
        <f t="shared" si="3"/>
        <v>45833</v>
      </c>
      <c r="L36" s="492"/>
      <c r="M36" s="492" t="str">
        <f t="shared" si="4"/>
        <v>NO</v>
      </c>
      <c r="N36" s="506">
        <f t="shared" si="5"/>
        <v>45840</v>
      </c>
      <c r="O36" s="508" t="s">
        <v>701</v>
      </c>
      <c r="P36" s="492"/>
      <c r="Q36" s="495" t="str">
        <f t="shared" si="6"/>
        <v/>
      </c>
      <c r="R36" s="495">
        <f t="shared" si="7"/>
        <v>0</v>
      </c>
    </row>
    <row r="37">
      <c r="A37" s="501">
        <f t="shared" si="1"/>
        <v>35</v>
      </c>
      <c r="B37" s="529" t="s">
        <v>688</v>
      </c>
      <c r="C37" s="529" t="s">
        <v>702</v>
      </c>
      <c r="D37" s="529">
        <v>7.389481138E9</v>
      </c>
      <c r="E37" s="530" t="s">
        <v>601</v>
      </c>
      <c r="F37" s="530">
        <v>10669.0</v>
      </c>
      <c r="G37" s="531">
        <v>45789.0</v>
      </c>
      <c r="H37" s="532">
        <v>45804.0</v>
      </c>
      <c r="I37" s="506">
        <f t="shared" si="9"/>
        <v>45819</v>
      </c>
      <c r="J37" s="506">
        <f t="shared" si="2"/>
        <v>45825</v>
      </c>
      <c r="K37" s="506">
        <f t="shared" si="3"/>
        <v>45833</v>
      </c>
      <c r="L37" s="492"/>
      <c r="M37" s="492" t="str">
        <f t="shared" si="4"/>
        <v>NO</v>
      </c>
      <c r="N37" s="506">
        <f t="shared" si="5"/>
        <v>45840</v>
      </c>
      <c r="O37" s="514" t="s">
        <v>3425</v>
      </c>
      <c r="P37" s="514" t="s">
        <v>3426</v>
      </c>
      <c r="Q37" s="495" t="str">
        <f t="shared" si="6"/>
        <v/>
      </c>
      <c r="R37" s="495">
        <f t="shared" si="7"/>
        <v>0</v>
      </c>
    </row>
    <row r="38">
      <c r="A38" s="501">
        <f t="shared" si="1"/>
        <v>36</v>
      </c>
      <c r="B38" s="218" t="s">
        <v>704</v>
      </c>
      <c r="C38" s="533" t="s">
        <v>705</v>
      </c>
      <c r="D38" s="161">
        <v>8.979597919E9</v>
      </c>
      <c r="E38" s="161" t="s">
        <v>706</v>
      </c>
      <c r="F38" s="157">
        <v>599.0</v>
      </c>
      <c r="G38" s="518">
        <v>45789.0</v>
      </c>
      <c r="H38" s="510">
        <v>45804.0</v>
      </c>
      <c r="I38" s="506">
        <f t="shared" si="9"/>
        <v>45819</v>
      </c>
      <c r="J38" s="506">
        <f t="shared" si="2"/>
        <v>45825</v>
      </c>
      <c r="K38" s="506">
        <f t="shared" si="3"/>
        <v>45833</v>
      </c>
      <c r="L38" s="492"/>
      <c r="M38" s="492" t="str">
        <f t="shared" si="4"/>
        <v>NO</v>
      </c>
      <c r="N38" s="506">
        <f t="shared" si="5"/>
        <v>45840</v>
      </c>
      <c r="O38" s="514" t="s">
        <v>3427</v>
      </c>
      <c r="P38" s="508" t="s">
        <v>3428</v>
      </c>
      <c r="Q38" s="495" t="str">
        <f t="shared" si="6"/>
        <v/>
      </c>
      <c r="R38" s="495">
        <f t="shared" si="7"/>
        <v>0</v>
      </c>
    </row>
    <row r="39">
      <c r="A39" s="501">
        <f t="shared" si="1"/>
        <v>37</v>
      </c>
      <c r="B39" s="44" t="s">
        <v>708</v>
      </c>
      <c r="C39" s="44" t="s">
        <v>709</v>
      </c>
      <c r="D39" s="44" t="s">
        <v>710</v>
      </c>
      <c r="E39" s="44" t="s">
        <v>711</v>
      </c>
      <c r="F39" s="45">
        <v>922500.0</v>
      </c>
      <c r="G39" s="534">
        <v>45791.0</v>
      </c>
      <c r="H39" s="503">
        <v>45804.0</v>
      </c>
      <c r="I39" s="506">
        <f t="shared" si="9"/>
        <v>45819</v>
      </c>
      <c r="J39" s="506">
        <f t="shared" si="2"/>
        <v>45825</v>
      </c>
      <c r="K39" s="506">
        <f t="shared" si="3"/>
        <v>45833</v>
      </c>
      <c r="L39" s="492"/>
      <c r="M39" s="492" t="str">
        <f t="shared" si="4"/>
        <v>NO</v>
      </c>
      <c r="N39" s="506">
        <f t="shared" si="5"/>
        <v>45840</v>
      </c>
      <c r="O39" s="508" t="s">
        <v>712</v>
      </c>
      <c r="P39" s="492"/>
      <c r="Q39" s="495" t="str">
        <f t="shared" si="6"/>
        <v/>
      </c>
      <c r="R39" s="495">
        <f t="shared" si="7"/>
        <v>0</v>
      </c>
    </row>
    <row r="40">
      <c r="A40" s="501">
        <f t="shared" si="1"/>
        <v>38</v>
      </c>
      <c r="B40" s="218" t="s">
        <v>713</v>
      </c>
      <c r="C40" s="533" t="s">
        <v>714</v>
      </c>
      <c r="D40" s="157">
        <v>9.821231243E9</v>
      </c>
      <c r="E40" s="161" t="s">
        <v>715</v>
      </c>
      <c r="F40" s="157">
        <v>46552.0</v>
      </c>
      <c r="G40" s="535">
        <v>45789.0</v>
      </c>
      <c r="H40" s="510">
        <v>45804.0</v>
      </c>
      <c r="I40" s="506">
        <f t="shared" si="9"/>
        <v>45819</v>
      </c>
      <c r="J40" s="506">
        <f t="shared" si="2"/>
        <v>45825</v>
      </c>
      <c r="K40" s="506">
        <f t="shared" si="3"/>
        <v>45833</v>
      </c>
      <c r="L40" s="492"/>
      <c r="M40" s="492" t="str">
        <f t="shared" si="4"/>
        <v>NO</v>
      </c>
      <c r="N40" s="506">
        <f t="shared" si="5"/>
        <v>45840</v>
      </c>
      <c r="O40" s="508" t="s">
        <v>3429</v>
      </c>
      <c r="P40" s="492"/>
      <c r="Q40" s="495" t="str">
        <f t="shared" si="6"/>
        <v/>
      </c>
      <c r="R40" s="495">
        <f t="shared" si="7"/>
        <v>0</v>
      </c>
    </row>
    <row r="41">
      <c r="A41" s="501">
        <f t="shared" si="1"/>
        <v>39</v>
      </c>
      <c r="B41" s="216" t="s">
        <v>717</v>
      </c>
      <c r="C41" s="533" t="s">
        <v>718</v>
      </c>
      <c r="D41" s="161">
        <v>9.968238897E9</v>
      </c>
      <c r="E41" s="161" t="s">
        <v>719</v>
      </c>
      <c r="F41" s="157">
        <v>2612.0</v>
      </c>
      <c r="G41" s="535">
        <v>45789.0</v>
      </c>
      <c r="H41" s="510">
        <v>45804.0</v>
      </c>
      <c r="I41" s="506">
        <f t="shared" si="9"/>
        <v>45819</v>
      </c>
      <c r="J41" s="506">
        <f t="shared" si="2"/>
        <v>45825</v>
      </c>
      <c r="K41" s="506">
        <f t="shared" si="3"/>
        <v>45833</v>
      </c>
      <c r="L41" s="492"/>
      <c r="M41" s="492" t="str">
        <f t="shared" si="4"/>
        <v>NO</v>
      </c>
      <c r="N41" s="506">
        <f t="shared" si="5"/>
        <v>45840</v>
      </c>
      <c r="O41" s="514" t="s">
        <v>3430</v>
      </c>
      <c r="P41" s="508" t="s">
        <v>3431</v>
      </c>
      <c r="Q41" s="495" t="str">
        <f t="shared" si="6"/>
        <v/>
      </c>
      <c r="R41" s="495">
        <f t="shared" si="7"/>
        <v>0</v>
      </c>
    </row>
    <row r="42">
      <c r="A42" s="501">
        <f t="shared" si="1"/>
        <v>40</v>
      </c>
      <c r="B42" s="218" t="s">
        <v>721</v>
      </c>
      <c r="C42" s="161" t="s">
        <v>722</v>
      </c>
      <c r="D42" s="161">
        <v>8.130636867E9</v>
      </c>
      <c r="E42" s="161" t="s">
        <v>723</v>
      </c>
      <c r="F42" s="157">
        <v>3115.0</v>
      </c>
      <c r="G42" s="521">
        <v>45791.0</v>
      </c>
      <c r="H42" s="510">
        <v>45804.0</v>
      </c>
      <c r="I42" s="506">
        <f t="shared" si="9"/>
        <v>45819</v>
      </c>
      <c r="J42" s="506">
        <f t="shared" si="2"/>
        <v>45825</v>
      </c>
      <c r="K42" s="506">
        <f t="shared" si="3"/>
        <v>45833</v>
      </c>
      <c r="L42" s="492"/>
      <c r="M42" s="492" t="str">
        <f t="shared" si="4"/>
        <v>NO</v>
      </c>
      <c r="N42" s="506">
        <f t="shared" si="5"/>
        <v>45840</v>
      </c>
      <c r="O42" s="514" t="s">
        <v>724</v>
      </c>
      <c r="P42" s="492"/>
      <c r="Q42" s="495" t="str">
        <f t="shared" si="6"/>
        <v/>
      </c>
      <c r="R42" s="495">
        <f t="shared" si="7"/>
        <v>0</v>
      </c>
    </row>
    <row r="43">
      <c r="A43" s="501" t="str">
        <f t="shared" si="1"/>
        <v/>
      </c>
      <c r="B43" s="44"/>
      <c r="C43" s="524"/>
      <c r="D43" s="107"/>
      <c r="E43" s="107"/>
      <c r="F43" s="44"/>
      <c r="G43" s="107"/>
      <c r="H43" s="107"/>
      <c r="I43" s="494" t="str">
        <f t="shared" si="9"/>
        <v/>
      </c>
      <c r="J43" s="494" t="str">
        <f t="shared" si="2"/>
        <v/>
      </c>
      <c r="K43" s="494" t="str">
        <f t="shared" si="3"/>
        <v/>
      </c>
      <c r="L43" s="492"/>
      <c r="M43" s="492" t="str">
        <f t="shared" si="4"/>
        <v/>
      </c>
      <c r="N43" s="494" t="str">
        <f t="shared" si="5"/>
        <v/>
      </c>
      <c r="O43" s="492"/>
      <c r="P43" s="492"/>
      <c r="Q43" s="495" t="str">
        <f t="shared" si="6"/>
        <v/>
      </c>
      <c r="R43" s="495">
        <f t="shared" si="7"/>
        <v>0</v>
      </c>
    </row>
    <row r="44">
      <c r="A44" s="501">
        <f t="shared" si="1"/>
        <v>42</v>
      </c>
      <c r="B44" s="536" t="s">
        <v>357</v>
      </c>
      <c r="C44" s="524" t="s">
        <v>358</v>
      </c>
      <c r="D44" s="524">
        <v>8.376007162E9</v>
      </c>
      <c r="E44" s="524" t="s">
        <v>3432</v>
      </c>
      <c r="F44" s="460"/>
      <c r="G44" s="537">
        <v>45808.0</v>
      </c>
      <c r="H44" s="538"/>
      <c r="I44" s="494" t="str">
        <f t="shared" si="9"/>
        <v/>
      </c>
      <c r="J44" s="494" t="str">
        <f t="shared" si="2"/>
        <v/>
      </c>
      <c r="K44" s="494" t="str">
        <f t="shared" si="3"/>
        <v/>
      </c>
      <c r="L44" s="492"/>
      <c r="M44" s="492" t="str">
        <f t="shared" si="4"/>
        <v>NO</v>
      </c>
      <c r="N44" s="494" t="str">
        <f t="shared" si="5"/>
        <v/>
      </c>
      <c r="O44" s="492"/>
      <c r="P44" s="492"/>
      <c r="Q44" s="495" t="str">
        <f t="shared" si="6"/>
        <v/>
      </c>
      <c r="R44" s="495">
        <f t="shared" si="7"/>
        <v>0</v>
      </c>
    </row>
    <row r="45">
      <c r="A45" s="501">
        <f t="shared" si="1"/>
        <v>43</v>
      </c>
      <c r="B45" s="218" t="s">
        <v>725</v>
      </c>
      <c r="C45" s="161" t="s">
        <v>726</v>
      </c>
      <c r="D45" s="157" t="s">
        <v>727</v>
      </c>
      <c r="E45" s="161" t="s">
        <v>1155</v>
      </c>
      <c r="F45" s="157">
        <v>44763.0</v>
      </c>
      <c r="G45" s="535">
        <v>45789.0</v>
      </c>
      <c r="H45" s="510">
        <v>45804.0</v>
      </c>
      <c r="I45" s="506">
        <f t="shared" si="9"/>
        <v>45819</v>
      </c>
      <c r="J45" s="506">
        <f t="shared" si="2"/>
        <v>45825</v>
      </c>
      <c r="K45" s="506">
        <f t="shared" si="3"/>
        <v>45833</v>
      </c>
      <c r="L45" s="492"/>
      <c r="M45" s="492" t="str">
        <f t="shared" si="4"/>
        <v>NO</v>
      </c>
      <c r="N45" s="506">
        <f t="shared" si="5"/>
        <v>45840</v>
      </c>
      <c r="O45" s="514" t="s">
        <v>3433</v>
      </c>
      <c r="P45" s="514" t="s">
        <v>3434</v>
      </c>
      <c r="Q45" s="495" t="str">
        <f t="shared" si="6"/>
        <v/>
      </c>
      <c r="R45" s="495">
        <f t="shared" si="7"/>
        <v>0</v>
      </c>
    </row>
    <row r="46">
      <c r="A46" s="501">
        <f t="shared" si="1"/>
        <v>44</v>
      </c>
      <c r="B46" s="509" t="s">
        <v>730</v>
      </c>
      <c r="C46" s="161" t="s">
        <v>731</v>
      </c>
      <c r="D46" s="161" t="s">
        <v>732</v>
      </c>
      <c r="E46" s="161" t="s">
        <v>733</v>
      </c>
      <c r="F46" s="157">
        <v>2700.0</v>
      </c>
      <c r="G46" s="535">
        <v>45789.0</v>
      </c>
      <c r="H46" s="510">
        <v>45804.0</v>
      </c>
      <c r="I46" s="506">
        <f t="shared" si="9"/>
        <v>45819</v>
      </c>
      <c r="J46" s="506">
        <f t="shared" si="2"/>
        <v>45825</v>
      </c>
      <c r="K46" s="506">
        <f t="shared" si="3"/>
        <v>45833</v>
      </c>
      <c r="L46" s="492"/>
      <c r="M46" s="492" t="str">
        <f t="shared" si="4"/>
        <v>NO</v>
      </c>
      <c r="N46" s="506">
        <f t="shared" si="5"/>
        <v>45840</v>
      </c>
      <c r="O46" s="514" t="s">
        <v>734</v>
      </c>
      <c r="P46" s="492"/>
      <c r="Q46" s="495" t="str">
        <f t="shared" si="6"/>
        <v/>
      </c>
      <c r="R46" s="495">
        <f t="shared" si="7"/>
        <v>0</v>
      </c>
    </row>
    <row r="47">
      <c r="A47" s="501">
        <f t="shared" si="1"/>
        <v>45</v>
      </c>
      <c r="B47" s="218" t="s">
        <v>735</v>
      </c>
      <c r="C47" s="161" t="s">
        <v>736</v>
      </c>
      <c r="D47" s="161">
        <v>9.527859003E9</v>
      </c>
      <c r="E47" s="157" t="s">
        <v>75</v>
      </c>
      <c r="F47" s="157">
        <v>277283.0</v>
      </c>
      <c r="G47" s="521">
        <v>45791.0</v>
      </c>
      <c r="H47" s="510">
        <v>45804.0</v>
      </c>
      <c r="I47" s="506">
        <f t="shared" si="9"/>
        <v>45819</v>
      </c>
      <c r="J47" s="506">
        <f t="shared" si="2"/>
        <v>45825</v>
      </c>
      <c r="K47" s="506">
        <f t="shared" si="3"/>
        <v>45833</v>
      </c>
      <c r="L47" s="492"/>
      <c r="M47" s="492" t="str">
        <f t="shared" si="4"/>
        <v>NO</v>
      </c>
      <c r="N47" s="506">
        <f t="shared" si="5"/>
        <v>45840</v>
      </c>
      <c r="O47" s="514" t="s">
        <v>737</v>
      </c>
      <c r="P47" s="514" t="s">
        <v>3435</v>
      </c>
      <c r="Q47" s="495" t="str">
        <f t="shared" si="6"/>
        <v/>
      </c>
      <c r="R47" s="495">
        <f t="shared" si="7"/>
        <v>0</v>
      </c>
    </row>
    <row r="48">
      <c r="A48" s="501">
        <f t="shared" si="1"/>
        <v>46</v>
      </c>
      <c r="B48" s="44" t="s">
        <v>738</v>
      </c>
      <c r="C48" s="44" t="s">
        <v>739</v>
      </c>
      <c r="D48" s="44" t="s">
        <v>740</v>
      </c>
      <c r="E48" s="44" t="s">
        <v>741</v>
      </c>
      <c r="F48" s="45">
        <v>670000.0</v>
      </c>
      <c r="G48" s="534">
        <v>45791.0</v>
      </c>
      <c r="H48" s="503">
        <v>45804.0</v>
      </c>
      <c r="I48" s="506">
        <f t="shared" si="9"/>
        <v>45819</v>
      </c>
      <c r="J48" s="506">
        <f t="shared" si="2"/>
        <v>45825</v>
      </c>
      <c r="K48" s="506">
        <f t="shared" si="3"/>
        <v>45833</v>
      </c>
      <c r="L48" s="492"/>
      <c r="M48" s="492" t="str">
        <f t="shared" si="4"/>
        <v>NO</v>
      </c>
      <c r="N48" s="506">
        <f t="shared" si="5"/>
        <v>45840</v>
      </c>
      <c r="O48" s="508" t="s">
        <v>742</v>
      </c>
      <c r="P48" s="492"/>
      <c r="Q48" s="495" t="str">
        <f t="shared" si="6"/>
        <v/>
      </c>
      <c r="R48" s="495">
        <f t="shared" si="7"/>
        <v>0</v>
      </c>
    </row>
    <row r="49">
      <c r="A49" s="501">
        <f t="shared" si="1"/>
        <v>47</v>
      </c>
      <c r="B49" s="216" t="s">
        <v>743</v>
      </c>
      <c r="C49" s="157" t="s">
        <v>744</v>
      </c>
      <c r="D49" s="157" t="s">
        <v>745</v>
      </c>
      <c r="E49" s="157" t="s">
        <v>746</v>
      </c>
      <c r="F49" s="157">
        <v>4945.0</v>
      </c>
      <c r="G49" s="521">
        <v>45791.0</v>
      </c>
      <c r="H49" s="510">
        <v>45804.0</v>
      </c>
      <c r="I49" s="506">
        <f t="shared" si="9"/>
        <v>45819</v>
      </c>
      <c r="J49" s="506">
        <f t="shared" si="2"/>
        <v>45825</v>
      </c>
      <c r="K49" s="506">
        <f t="shared" si="3"/>
        <v>45833</v>
      </c>
      <c r="L49" s="492"/>
      <c r="M49" s="492" t="str">
        <f t="shared" si="4"/>
        <v>NO</v>
      </c>
      <c r="N49" s="506">
        <f t="shared" si="5"/>
        <v>45840</v>
      </c>
      <c r="O49" s="508" t="s">
        <v>3436</v>
      </c>
      <c r="P49" s="492"/>
      <c r="Q49" s="495" t="str">
        <f t="shared" si="6"/>
        <v/>
      </c>
      <c r="R49" s="495">
        <f t="shared" si="7"/>
        <v>0</v>
      </c>
    </row>
    <row r="50">
      <c r="A50" s="501">
        <f t="shared" si="1"/>
        <v>48</v>
      </c>
      <c r="B50" s="44" t="s">
        <v>748</v>
      </c>
      <c r="C50" s="524" t="s">
        <v>749</v>
      </c>
      <c r="D50" s="107"/>
      <c r="E50" s="107"/>
      <c r="F50" s="45" t="s">
        <v>3437</v>
      </c>
      <c r="G50" s="534">
        <v>45791.0</v>
      </c>
      <c r="H50" s="107"/>
      <c r="I50" s="494" t="str">
        <f t="shared" si="9"/>
        <v/>
      </c>
      <c r="J50" s="494" t="str">
        <f t="shared" si="2"/>
        <v/>
      </c>
      <c r="K50" s="494" t="str">
        <f t="shared" si="3"/>
        <v/>
      </c>
      <c r="L50" s="492"/>
      <c r="M50" s="492" t="str">
        <f t="shared" si="4"/>
        <v>NO</v>
      </c>
      <c r="N50" s="494" t="str">
        <f t="shared" si="5"/>
        <v/>
      </c>
      <c r="O50" s="492"/>
      <c r="P50" s="492"/>
      <c r="Q50" s="495" t="str">
        <f t="shared" si="6"/>
        <v/>
      </c>
      <c r="R50" s="495">
        <f t="shared" si="7"/>
        <v>0</v>
      </c>
    </row>
    <row r="51">
      <c r="A51" s="501">
        <f t="shared" si="1"/>
        <v>49</v>
      </c>
      <c r="B51" s="218" t="s">
        <v>750</v>
      </c>
      <c r="C51" s="161" t="s">
        <v>751</v>
      </c>
      <c r="D51" s="161" t="s">
        <v>752</v>
      </c>
      <c r="E51" s="157" t="s">
        <v>214</v>
      </c>
      <c r="F51" s="157">
        <v>1025000.0</v>
      </c>
      <c r="G51" s="525">
        <v>45808.0</v>
      </c>
      <c r="H51" s="510">
        <v>45813.0</v>
      </c>
      <c r="I51" s="506">
        <f t="shared" si="9"/>
        <v>45828</v>
      </c>
      <c r="J51" s="506">
        <f t="shared" si="2"/>
        <v>45834</v>
      </c>
      <c r="K51" s="506">
        <f t="shared" si="3"/>
        <v>45842</v>
      </c>
      <c r="L51" s="492"/>
      <c r="M51" s="492" t="str">
        <f t="shared" si="4"/>
        <v>NO</v>
      </c>
      <c r="N51" s="506">
        <f t="shared" si="5"/>
        <v>45849</v>
      </c>
      <c r="O51" s="514" t="s">
        <v>3438</v>
      </c>
      <c r="P51" s="492"/>
      <c r="Q51" s="495" t="str">
        <f t="shared" si="6"/>
        <v/>
      </c>
      <c r="R51" s="495">
        <f t="shared" si="7"/>
        <v>0</v>
      </c>
    </row>
    <row r="52">
      <c r="A52" s="501" t="str">
        <f t="shared" si="1"/>
        <v/>
      </c>
      <c r="B52" s="44"/>
      <c r="C52" s="44"/>
      <c r="D52" s="44"/>
      <c r="E52" s="44"/>
      <c r="F52" s="45"/>
      <c r="G52" s="539"/>
      <c r="H52" s="503"/>
      <c r="I52" s="494" t="str">
        <f t="shared" si="9"/>
        <v/>
      </c>
      <c r="J52" s="494" t="str">
        <f t="shared" si="2"/>
        <v/>
      </c>
      <c r="K52" s="494" t="str">
        <f t="shared" si="3"/>
        <v/>
      </c>
      <c r="L52" s="492"/>
      <c r="M52" s="492" t="str">
        <f t="shared" si="4"/>
        <v/>
      </c>
      <c r="N52" s="494" t="str">
        <f t="shared" si="5"/>
        <v/>
      </c>
      <c r="O52" s="508"/>
      <c r="P52" s="492"/>
      <c r="Q52" s="495" t="str">
        <f t="shared" si="6"/>
        <v/>
      </c>
      <c r="R52" s="495">
        <f t="shared" si="7"/>
        <v>0</v>
      </c>
    </row>
    <row r="53">
      <c r="A53" s="501">
        <f t="shared" si="1"/>
        <v>51</v>
      </c>
      <c r="B53" s="45" t="s">
        <v>754</v>
      </c>
      <c r="C53" s="459" t="s">
        <v>755</v>
      </c>
      <c r="D53" s="93">
        <v>9.911919139E9</v>
      </c>
      <c r="E53" s="45" t="s">
        <v>756</v>
      </c>
      <c r="F53" s="45">
        <v>34377.0</v>
      </c>
      <c r="G53" s="539">
        <v>45808.0</v>
      </c>
      <c r="H53" s="503">
        <v>45813.0</v>
      </c>
      <c r="I53" s="506">
        <f t="shared" si="9"/>
        <v>45828</v>
      </c>
      <c r="J53" s="506">
        <f t="shared" si="2"/>
        <v>45834</v>
      </c>
      <c r="K53" s="506">
        <f t="shared" si="3"/>
        <v>45842</v>
      </c>
      <c r="L53" s="492"/>
      <c r="M53" s="492" t="str">
        <f t="shared" si="4"/>
        <v>NO</v>
      </c>
      <c r="N53" s="506">
        <f t="shared" si="5"/>
        <v>45849</v>
      </c>
      <c r="O53" s="508" t="s">
        <v>757</v>
      </c>
      <c r="P53" s="492"/>
      <c r="Q53" s="495" t="str">
        <f t="shared" si="6"/>
        <v/>
      </c>
      <c r="R53" s="495">
        <f t="shared" si="7"/>
        <v>0</v>
      </c>
    </row>
    <row r="54">
      <c r="A54" s="501">
        <f t="shared" si="1"/>
        <v>52</v>
      </c>
      <c r="B54" s="216" t="s">
        <v>758</v>
      </c>
      <c r="C54" s="540" t="s">
        <v>759</v>
      </c>
      <c r="D54" s="541">
        <v>6.38206296E9</v>
      </c>
      <c r="E54" s="157" t="s">
        <v>760</v>
      </c>
      <c r="F54" s="157">
        <v>255318.0</v>
      </c>
      <c r="G54" s="525">
        <v>45808.0</v>
      </c>
      <c r="H54" s="510">
        <v>45813.0</v>
      </c>
      <c r="I54" s="506">
        <f t="shared" si="9"/>
        <v>45828</v>
      </c>
      <c r="J54" s="506">
        <f t="shared" si="2"/>
        <v>45834</v>
      </c>
      <c r="K54" s="506">
        <f t="shared" si="3"/>
        <v>45842</v>
      </c>
      <c r="L54" s="492"/>
      <c r="M54" s="492" t="str">
        <f t="shared" si="4"/>
        <v>NO</v>
      </c>
      <c r="N54" s="506">
        <f t="shared" si="5"/>
        <v>45849</v>
      </c>
      <c r="O54" s="514" t="s">
        <v>761</v>
      </c>
      <c r="P54" s="492"/>
      <c r="Q54" s="495" t="str">
        <f t="shared" si="6"/>
        <v/>
      </c>
      <c r="R54" s="495">
        <f t="shared" si="7"/>
        <v>0</v>
      </c>
    </row>
    <row r="55">
      <c r="A55" s="501">
        <f t="shared" si="1"/>
        <v>53</v>
      </c>
      <c r="B55" s="216" t="s">
        <v>762</v>
      </c>
      <c r="C55" s="540" t="s">
        <v>763</v>
      </c>
      <c r="D55" s="465"/>
      <c r="E55" s="157" t="s">
        <v>764</v>
      </c>
      <c r="F55" s="157">
        <v>8905.0</v>
      </c>
      <c r="G55" s="525">
        <v>45808.0</v>
      </c>
      <c r="H55" s="510">
        <v>45813.0</v>
      </c>
      <c r="I55" s="506">
        <f t="shared" si="9"/>
        <v>45828</v>
      </c>
      <c r="J55" s="506">
        <f t="shared" si="2"/>
        <v>45834</v>
      </c>
      <c r="K55" s="506">
        <f t="shared" si="3"/>
        <v>45842</v>
      </c>
      <c r="L55" s="492"/>
      <c r="M55" s="492" t="str">
        <f t="shared" si="4"/>
        <v>NO</v>
      </c>
      <c r="N55" s="506">
        <f t="shared" si="5"/>
        <v>45849</v>
      </c>
      <c r="O55" s="514" t="s">
        <v>3439</v>
      </c>
      <c r="P55" s="492"/>
      <c r="Q55" s="495" t="str">
        <f t="shared" si="6"/>
        <v/>
      </c>
      <c r="R55" s="495">
        <f t="shared" si="7"/>
        <v>0</v>
      </c>
    </row>
    <row r="56">
      <c r="A56" s="501">
        <f t="shared" si="1"/>
        <v>54</v>
      </c>
      <c r="B56" s="459" t="s">
        <v>3440</v>
      </c>
      <c r="C56" s="459" t="s">
        <v>3441</v>
      </c>
      <c r="D56" s="542">
        <v>7.984017712E9</v>
      </c>
      <c r="E56" s="459" t="s">
        <v>214</v>
      </c>
      <c r="F56" s="459" t="s">
        <v>3442</v>
      </c>
      <c r="G56" s="459"/>
      <c r="H56" s="460"/>
      <c r="I56" s="494" t="str">
        <f t="shared" si="9"/>
        <v/>
      </c>
      <c r="J56" s="494" t="str">
        <f t="shared" si="2"/>
        <v/>
      </c>
      <c r="K56" s="494" t="str">
        <f t="shared" si="3"/>
        <v/>
      </c>
      <c r="L56" s="492"/>
      <c r="M56" s="492" t="str">
        <f t="shared" si="4"/>
        <v/>
      </c>
      <c r="N56" s="494" t="str">
        <f t="shared" si="5"/>
        <v/>
      </c>
      <c r="O56" s="492"/>
      <c r="P56" s="492"/>
      <c r="Q56" s="495" t="str">
        <f t="shared" si="6"/>
        <v/>
      </c>
      <c r="R56" s="495">
        <f t="shared" si="7"/>
        <v>0</v>
      </c>
    </row>
    <row r="57">
      <c r="A57" s="501">
        <f t="shared" si="1"/>
        <v>55</v>
      </c>
      <c r="B57" s="216" t="s">
        <v>766</v>
      </c>
      <c r="C57" s="540" t="s">
        <v>3360</v>
      </c>
      <c r="D57" s="157">
        <v>9.523034362E9</v>
      </c>
      <c r="E57" s="157" t="s">
        <v>214</v>
      </c>
      <c r="F57" s="157">
        <v>27632.0</v>
      </c>
      <c r="G57" s="525">
        <v>45808.0</v>
      </c>
      <c r="H57" s="510">
        <v>45813.0</v>
      </c>
      <c r="I57" s="506">
        <f t="shared" si="9"/>
        <v>45828</v>
      </c>
      <c r="J57" s="506">
        <f t="shared" si="2"/>
        <v>45834</v>
      </c>
      <c r="K57" s="506">
        <f t="shared" si="3"/>
        <v>45842</v>
      </c>
      <c r="L57" s="492"/>
      <c r="M57" s="492" t="str">
        <f t="shared" si="4"/>
        <v>NO</v>
      </c>
      <c r="N57" s="506">
        <f t="shared" si="5"/>
        <v>45849</v>
      </c>
      <c r="O57" s="514" t="s">
        <v>3443</v>
      </c>
      <c r="P57" s="492"/>
      <c r="Q57" s="495" t="str">
        <f t="shared" si="6"/>
        <v/>
      </c>
      <c r="R57" s="495">
        <f t="shared" si="7"/>
        <v>0</v>
      </c>
    </row>
    <row r="58">
      <c r="A58" s="501">
        <f t="shared" si="1"/>
        <v>56</v>
      </c>
      <c r="B58" s="511" t="s">
        <v>769</v>
      </c>
      <c r="C58" s="540" t="s">
        <v>770</v>
      </c>
      <c r="D58" s="157" t="s">
        <v>771</v>
      </c>
      <c r="E58" s="157" t="s">
        <v>350</v>
      </c>
      <c r="F58" s="157">
        <v>696.0</v>
      </c>
      <c r="G58" s="525">
        <v>45808.0</v>
      </c>
      <c r="H58" s="510">
        <v>45813.0</v>
      </c>
      <c r="I58" s="506">
        <f t="shared" si="9"/>
        <v>45828</v>
      </c>
      <c r="J58" s="506">
        <f t="shared" si="2"/>
        <v>45834</v>
      </c>
      <c r="K58" s="506">
        <f t="shared" si="3"/>
        <v>45842</v>
      </c>
      <c r="L58" s="492"/>
      <c r="M58" s="492" t="str">
        <f t="shared" si="4"/>
        <v>NO</v>
      </c>
      <c r="N58" s="506">
        <f t="shared" si="5"/>
        <v>45849</v>
      </c>
      <c r="O58" s="514" t="s">
        <v>772</v>
      </c>
      <c r="P58" s="492"/>
      <c r="Q58" s="495" t="str">
        <f t="shared" si="6"/>
        <v/>
      </c>
      <c r="R58" s="495">
        <f t="shared" si="7"/>
        <v>0</v>
      </c>
    </row>
    <row r="59">
      <c r="A59" s="543">
        <v>57.0</v>
      </c>
      <c r="B59" s="528" t="s">
        <v>198</v>
      </c>
      <c r="C59" s="540" t="s">
        <v>3444</v>
      </c>
      <c r="D59" s="523" t="s">
        <v>773</v>
      </c>
      <c r="E59" s="157" t="s">
        <v>774</v>
      </c>
      <c r="F59" s="157">
        <v>45819.0</v>
      </c>
      <c r="G59" s="525">
        <v>45808.0</v>
      </c>
      <c r="H59" s="510">
        <v>45813.0</v>
      </c>
      <c r="I59" s="506">
        <f t="shared" si="9"/>
        <v>45828</v>
      </c>
      <c r="J59" s="506">
        <f t="shared" si="2"/>
        <v>45834</v>
      </c>
      <c r="K59" s="506">
        <f t="shared" si="3"/>
        <v>45842</v>
      </c>
      <c r="L59" s="492"/>
      <c r="M59" s="492" t="str">
        <f t="shared" si="4"/>
        <v>NO</v>
      </c>
      <c r="N59" s="506">
        <f t="shared" si="5"/>
        <v>45849</v>
      </c>
      <c r="O59" s="514" t="s">
        <v>775</v>
      </c>
      <c r="P59" s="492"/>
      <c r="Q59" s="495" t="str">
        <f t="shared" si="6"/>
        <v/>
      </c>
      <c r="R59" s="495">
        <f t="shared" si="7"/>
        <v>0</v>
      </c>
    </row>
    <row r="60">
      <c r="A60" s="501">
        <f>IF(B59="","",Row()-2)</f>
        <v>58</v>
      </c>
      <c r="B60" s="160" t="s">
        <v>776</v>
      </c>
      <c r="C60" s="544" t="s">
        <v>777</v>
      </c>
      <c r="D60" s="160">
        <v>9.110079138E9</v>
      </c>
      <c r="E60" s="160" t="s">
        <v>778</v>
      </c>
      <c r="F60" s="160">
        <v>40000.0</v>
      </c>
      <c r="G60" s="545">
        <v>45808.0</v>
      </c>
      <c r="H60" s="503">
        <v>45813.0</v>
      </c>
      <c r="I60" s="506">
        <f t="shared" si="9"/>
        <v>45828</v>
      </c>
      <c r="J60" s="506">
        <f t="shared" si="2"/>
        <v>45834</v>
      </c>
      <c r="K60" s="506">
        <f t="shared" si="3"/>
        <v>45842</v>
      </c>
      <c r="L60" s="492"/>
      <c r="M60" s="492" t="str">
        <f t="shared" si="4"/>
        <v>NO</v>
      </c>
      <c r="N60" s="506">
        <f t="shared" si="5"/>
        <v>45849</v>
      </c>
      <c r="O60" s="508" t="s">
        <v>779</v>
      </c>
      <c r="P60" s="492"/>
      <c r="Q60" s="495" t="str">
        <f t="shared" si="6"/>
        <v/>
      </c>
      <c r="R60" s="495">
        <f t="shared" si="7"/>
        <v>0</v>
      </c>
    </row>
    <row r="61">
      <c r="A61" s="543">
        <v>59.0</v>
      </c>
      <c r="B61" s="546" t="s">
        <v>3445</v>
      </c>
      <c r="C61" s="546" t="s">
        <v>781</v>
      </c>
      <c r="D61" s="546" t="s">
        <v>782</v>
      </c>
      <c r="E61" s="546" t="s">
        <v>90</v>
      </c>
      <c r="F61" s="546">
        <v>133133.0</v>
      </c>
      <c r="G61" s="547">
        <v>45808.0</v>
      </c>
      <c r="H61" s="548">
        <v>45813.0</v>
      </c>
      <c r="I61" s="506">
        <f t="shared" si="9"/>
        <v>45828</v>
      </c>
      <c r="J61" s="506">
        <f t="shared" si="2"/>
        <v>45834</v>
      </c>
      <c r="K61" s="506">
        <f t="shared" si="3"/>
        <v>45842</v>
      </c>
      <c r="L61" s="492"/>
      <c r="M61" s="492" t="str">
        <f t="shared" si="4"/>
        <v>NO</v>
      </c>
      <c r="N61" s="506">
        <f t="shared" si="5"/>
        <v>45849</v>
      </c>
      <c r="O61" s="514" t="s">
        <v>3446</v>
      </c>
      <c r="P61" s="492"/>
      <c r="Q61" s="495" t="str">
        <f t="shared" si="6"/>
        <v/>
      </c>
      <c r="R61" s="495">
        <f t="shared" si="7"/>
        <v>0</v>
      </c>
    </row>
    <row r="62">
      <c r="A62" s="501">
        <f t="shared" ref="A62:A65" si="10">IF(B62="","",Row()-2)</f>
        <v>60</v>
      </c>
      <c r="B62" s="155" t="s">
        <v>784</v>
      </c>
      <c r="C62" s="459" t="s">
        <v>785</v>
      </c>
      <c r="D62" s="155" t="s">
        <v>786</v>
      </c>
      <c r="E62" s="45" t="s">
        <v>214</v>
      </c>
      <c r="F62" s="155">
        <v>62111.0</v>
      </c>
      <c r="G62" s="539">
        <v>45808.0</v>
      </c>
      <c r="H62" s="503">
        <v>45813.0</v>
      </c>
      <c r="I62" s="506">
        <f t="shared" si="9"/>
        <v>45828</v>
      </c>
      <c r="J62" s="506">
        <f t="shared" si="2"/>
        <v>45834</v>
      </c>
      <c r="K62" s="506">
        <f t="shared" si="3"/>
        <v>45842</v>
      </c>
      <c r="L62" s="492"/>
      <c r="M62" s="492" t="str">
        <f t="shared" si="4"/>
        <v>NO</v>
      </c>
      <c r="N62" s="506">
        <f t="shared" si="5"/>
        <v>45849</v>
      </c>
      <c r="O62" s="508" t="s">
        <v>3447</v>
      </c>
      <c r="P62" s="492"/>
      <c r="Q62" s="495" t="str">
        <f t="shared" si="6"/>
        <v/>
      </c>
      <c r="R62" s="495">
        <f t="shared" si="7"/>
        <v>0</v>
      </c>
    </row>
    <row r="63">
      <c r="A63" s="501">
        <f t="shared" si="10"/>
        <v>61</v>
      </c>
      <c r="B63" s="549" t="s">
        <v>788</v>
      </c>
      <c r="C63" s="550" t="s">
        <v>789</v>
      </c>
      <c r="D63" s="459">
        <v>9.175763264E9</v>
      </c>
      <c r="E63" s="550" t="s">
        <v>790</v>
      </c>
      <c r="F63" s="550" t="s">
        <v>3448</v>
      </c>
      <c r="G63" s="537">
        <v>45808.0</v>
      </c>
      <c r="H63" s="551"/>
      <c r="I63" s="494" t="str">
        <f t="shared" si="9"/>
        <v/>
      </c>
      <c r="J63" s="494" t="str">
        <f t="shared" si="2"/>
        <v/>
      </c>
      <c r="K63" s="494" t="str">
        <f t="shared" si="3"/>
        <v/>
      </c>
      <c r="L63" s="492"/>
      <c r="M63" s="492" t="str">
        <f t="shared" si="4"/>
        <v>NO</v>
      </c>
      <c r="N63" s="494" t="str">
        <f t="shared" si="5"/>
        <v/>
      </c>
      <c r="O63" s="492"/>
      <c r="P63" s="492"/>
      <c r="Q63" s="495" t="str">
        <f t="shared" si="6"/>
        <v/>
      </c>
      <c r="R63" s="495">
        <f t="shared" si="7"/>
        <v>0</v>
      </c>
    </row>
    <row r="64">
      <c r="A64" s="501">
        <f t="shared" si="10"/>
        <v>62</v>
      </c>
      <c r="B64" s="155" t="s">
        <v>792</v>
      </c>
      <c r="C64" s="550" t="s">
        <v>793</v>
      </c>
      <c r="D64" s="155" t="s">
        <v>794</v>
      </c>
      <c r="E64" s="155" t="s">
        <v>795</v>
      </c>
      <c r="F64" s="550">
        <v>70000.0</v>
      </c>
      <c r="G64" s="539"/>
      <c r="H64" s="503">
        <v>45813.0</v>
      </c>
      <c r="I64" s="506">
        <f t="shared" si="9"/>
        <v>45828</v>
      </c>
      <c r="J64" s="506">
        <f t="shared" si="2"/>
        <v>45834</v>
      </c>
      <c r="K64" s="506">
        <f t="shared" si="3"/>
        <v>45842</v>
      </c>
      <c r="L64" s="492"/>
      <c r="M64" s="492" t="str">
        <f t="shared" si="4"/>
        <v/>
      </c>
      <c r="N64" s="506">
        <f t="shared" si="5"/>
        <v>45849</v>
      </c>
      <c r="O64" s="508" t="s">
        <v>796</v>
      </c>
      <c r="P64" s="492"/>
      <c r="Q64" s="495" t="str">
        <f t="shared" si="6"/>
        <v/>
      </c>
      <c r="R64" s="495">
        <f t="shared" si="7"/>
        <v>0</v>
      </c>
    </row>
    <row r="65">
      <c r="A65" s="501">
        <f t="shared" si="10"/>
        <v>63</v>
      </c>
      <c r="B65" s="160" t="s">
        <v>797</v>
      </c>
      <c r="C65" s="160" t="s">
        <v>798</v>
      </c>
      <c r="D65" s="160" t="s">
        <v>799</v>
      </c>
      <c r="E65" s="160" t="s">
        <v>800</v>
      </c>
      <c r="F65" s="155">
        <v>9000.0</v>
      </c>
      <c r="G65" s="539">
        <v>45808.0</v>
      </c>
      <c r="I65" s="494" t="str">
        <f t="shared" si="9"/>
        <v/>
      </c>
      <c r="J65" s="494" t="str">
        <f t="shared" si="2"/>
        <v/>
      </c>
      <c r="K65" s="494" t="str">
        <f t="shared" si="3"/>
        <v/>
      </c>
      <c r="L65" s="492"/>
      <c r="M65" s="492" t="str">
        <f t="shared" si="4"/>
        <v>NO</v>
      </c>
      <c r="N65" s="494" t="str">
        <f t="shared" si="5"/>
        <v/>
      </c>
      <c r="O65" s="492"/>
      <c r="P65" s="492"/>
      <c r="Q65" s="495" t="str">
        <f t="shared" si="6"/>
        <v/>
      </c>
      <c r="R65" s="495">
        <f t="shared" si="7"/>
        <v>0</v>
      </c>
    </row>
    <row r="66">
      <c r="A66" s="501">
        <f>IF(D66="","",Row()-2)</f>
        <v>64</v>
      </c>
      <c r="B66" s="160" t="s">
        <v>801</v>
      </c>
      <c r="C66" s="160" t="s">
        <v>802</v>
      </c>
      <c r="D66" s="160">
        <v>7.50479301E9</v>
      </c>
      <c r="E66" s="160" t="s">
        <v>803</v>
      </c>
      <c r="F66" s="155">
        <v>1175.0</v>
      </c>
      <c r="G66" s="539">
        <v>45808.0</v>
      </c>
      <c r="H66" s="503">
        <v>45813.0</v>
      </c>
      <c r="I66" s="506">
        <f t="shared" si="9"/>
        <v>45828</v>
      </c>
      <c r="J66" s="506">
        <f t="shared" si="2"/>
        <v>45834</v>
      </c>
      <c r="K66" s="506">
        <f t="shared" si="3"/>
        <v>45842</v>
      </c>
      <c r="L66" s="492"/>
      <c r="M66" s="492" t="str">
        <f t="shared" si="4"/>
        <v>NO</v>
      </c>
      <c r="N66" s="506">
        <f t="shared" si="5"/>
        <v>45849</v>
      </c>
      <c r="O66" s="508" t="s">
        <v>804</v>
      </c>
      <c r="P66" s="492"/>
      <c r="Q66" s="495" t="str">
        <f t="shared" si="6"/>
        <v/>
      </c>
      <c r="R66" s="495">
        <f t="shared" si="7"/>
        <v>0</v>
      </c>
    </row>
    <row r="67">
      <c r="A67" s="501">
        <f>IF(B67="","",Row()-2)</f>
        <v>65</v>
      </c>
      <c r="B67" s="155" t="s">
        <v>805</v>
      </c>
      <c r="C67" s="160" t="s">
        <v>806</v>
      </c>
      <c r="D67" s="160" t="s">
        <v>807</v>
      </c>
      <c r="E67" s="160" t="s">
        <v>808</v>
      </c>
      <c r="G67" s="539">
        <v>45808.0</v>
      </c>
      <c r="H67" s="503">
        <v>45813.0</v>
      </c>
      <c r="I67" s="506">
        <f t="shared" si="9"/>
        <v>45828</v>
      </c>
      <c r="J67" s="506">
        <f t="shared" si="2"/>
        <v>45834</v>
      </c>
      <c r="K67" s="506">
        <f t="shared" si="3"/>
        <v>45842</v>
      </c>
      <c r="L67" s="492"/>
      <c r="M67" s="492" t="str">
        <f t="shared" si="4"/>
        <v>NO</v>
      </c>
      <c r="N67" s="506">
        <f t="shared" si="5"/>
        <v>45849</v>
      </c>
      <c r="O67" s="508" t="s">
        <v>809</v>
      </c>
      <c r="P67" s="492"/>
      <c r="Q67" s="495" t="str">
        <f t="shared" si="6"/>
        <v/>
      </c>
      <c r="R67" s="495">
        <f t="shared" si="7"/>
        <v>0</v>
      </c>
    </row>
    <row r="68">
      <c r="A68" s="543">
        <v>66.0</v>
      </c>
      <c r="B68" s="528" t="s">
        <v>810</v>
      </c>
      <c r="C68" s="159" t="s">
        <v>811</v>
      </c>
      <c r="D68" s="517" t="s">
        <v>812</v>
      </c>
      <c r="E68" s="159" t="s">
        <v>813</v>
      </c>
      <c r="F68" s="517"/>
      <c r="G68" s="525">
        <v>45808.0</v>
      </c>
      <c r="H68" s="510">
        <v>45813.0</v>
      </c>
      <c r="I68" s="506">
        <f t="shared" si="9"/>
        <v>45828</v>
      </c>
      <c r="J68" s="506">
        <f t="shared" si="2"/>
        <v>45834</v>
      </c>
      <c r="K68" s="506">
        <f t="shared" si="3"/>
        <v>45842</v>
      </c>
      <c r="L68" s="492"/>
      <c r="M68" s="492" t="str">
        <f t="shared" si="4"/>
        <v>NO</v>
      </c>
      <c r="N68" s="506">
        <f t="shared" si="5"/>
        <v>45849</v>
      </c>
      <c r="O68" s="514" t="s">
        <v>814</v>
      </c>
      <c r="P68" s="492"/>
      <c r="Q68" s="495" t="str">
        <f t="shared" si="6"/>
        <v/>
      </c>
      <c r="R68" s="495">
        <f t="shared" si="7"/>
        <v>0</v>
      </c>
    </row>
    <row r="69">
      <c r="A69" s="501">
        <f t="shared" ref="A69:A75" si="11">IF(B69="","",Row()-2)</f>
        <v>67</v>
      </c>
      <c r="B69" s="160" t="s">
        <v>815</v>
      </c>
      <c r="C69" s="160" t="s">
        <v>816</v>
      </c>
      <c r="D69" s="160" t="s">
        <v>817</v>
      </c>
      <c r="E69" s="160" t="s">
        <v>818</v>
      </c>
      <c r="F69" s="155" t="s">
        <v>819</v>
      </c>
      <c r="G69" s="539">
        <v>45808.0</v>
      </c>
      <c r="H69" s="503">
        <v>45813.0</v>
      </c>
      <c r="I69" s="506">
        <f t="shared" si="9"/>
        <v>45828</v>
      </c>
      <c r="J69" s="506">
        <f t="shared" si="2"/>
        <v>45834</v>
      </c>
      <c r="K69" s="506">
        <f t="shared" si="3"/>
        <v>45842</v>
      </c>
      <c r="L69" s="492"/>
      <c r="M69" s="492" t="str">
        <f t="shared" si="4"/>
        <v>NO</v>
      </c>
      <c r="N69" s="506">
        <f t="shared" si="5"/>
        <v>45849</v>
      </c>
      <c r="O69" s="492"/>
      <c r="P69" s="492"/>
      <c r="Q69" s="495" t="str">
        <f t="shared" si="6"/>
        <v/>
      </c>
      <c r="R69" s="495">
        <f t="shared" si="7"/>
        <v>0</v>
      </c>
    </row>
    <row r="70">
      <c r="A70" s="501">
        <f t="shared" si="11"/>
        <v>68</v>
      </c>
      <c r="B70" s="189" t="s">
        <v>328</v>
      </c>
      <c r="C70" s="160" t="s">
        <v>329</v>
      </c>
      <c r="D70" s="160" t="s">
        <v>820</v>
      </c>
      <c r="E70" s="160" t="s">
        <v>821</v>
      </c>
      <c r="G70" s="539">
        <v>45808.0</v>
      </c>
      <c r="H70" s="503">
        <v>45813.0</v>
      </c>
      <c r="I70" s="506">
        <f t="shared" si="9"/>
        <v>45828</v>
      </c>
      <c r="J70" s="506">
        <f t="shared" si="2"/>
        <v>45834</v>
      </c>
      <c r="K70" s="506">
        <f t="shared" si="3"/>
        <v>45842</v>
      </c>
      <c r="L70" s="492"/>
      <c r="M70" s="492" t="str">
        <f t="shared" si="4"/>
        <v>NO</v>
      </c>
      <c r="N70" s="506">
        <f t="shared" si="5"/>
        <v>45849</v>
      </c>
      <c r="O70" s="508" t="s">
        <v>822</v>
      </c>
      <c r="P70" s="492"/>
      <c r="Q70" s="495" t="str">
        <f t="shared" si="6"/>
        <v/>
      </c>
      <c r="R70" s="495">
        <f t="shared" si="7"/>
        <v>0</v>
      </c>
    </row>
    <row r="71">
      <c r="A71" s="501">
        <f t="shared" si="11"/>
        <v>69</v>
      </c>
      <c r="B71" s="528" t="s">
        <v>823</v>
      </c>
      <c r="C71" s="159" t="s">
        <v>824</v>
      </c>
      <c r="D71" s="159" t="s">
        <v>825</v>
      </c>
      <c r="E71" s="159" t="s">
        <v>826</v>
      </c>
      <c r="F71" s="517" t="s">
        <v>827</v>
      </c>
      <c r="G71" s="525">
        <v>45808.0</v>
      </c>
      <c r="H71" s="510">
        <v>45813.0</v>
      </c>
      <c r="I71" s="506">
        <f t="shared" si="9"/>
        <v>45828</v>
      </c>
      <c r="J71" s="506">
        <f t="shared" si="2"/>
        <v>45834</v>
      </c>
      <c r="K71" s="506">
        <f t="shared" si="3"/>
        <v>45842</v>
      </c>
      <c r="L71" s="492"/>
      <c r="M71" s="492" t="str">
        <f t="shared" si="4"/>
        <v>NO</v>
      </c>
      <c r="N71" s="506">
        <f t="shared" si="5"/>
        <v>45849</v>
      </c>
      <c r="O71" s="514" t="s">
        <v>828</v>
      </c>
      <c r="P71" s="492"/>
      <c r="Q71" s="495" t="str">
        <f t="shared" si="6"/>
        <v/>
      </c>
      <c r="R71" s="495">
        <f t="shared" si="7"/>
        <v>0</v>
      </c>
    </row>
    <row r="72">
      <c r="A72" s="501">
        <f t="shared" si="11"/>
        <v>70</v>
      </c>
      <c r="B72" s="528" t="s">
        <v>829</v>
      </c>
      <c r="C72" s="517" t="s">
        <v>830</v>
      </c>
      <c r="D72" s="159">
        <v>9.113585766E9</v>
      </c>
      <c r="E72" s="159" t="s">
        <v>831</v>
      </c>
      <c r="F72" s="517">
        <v>999.0</v>
      </c>
      <c r="G72" s="525">
        <v>45808.0</v>
      </c>
      <c r="H72" s="552">
        <v>45814.0</v>
      </c>
      <c r="I72" s="506">
        <f t="shared" si="9"/>
        <v>45829</v>
      </c>
      <c r="J72" s="506">
        <f t="shared" si="2"/>
        <v>45835</v>
      </c>
      <c r="K72" s="506">
        <f t="shared" si="3"/>
        <v>45843</v>
      </c>
      <c r="L72" s="492"/>
      <c r="M72" s="492" t="str">
        <f t="shared" si="4"/>
        <v>NO</v>
      </c>
      <c r="N72" s="506">
        <f t="shared" si="5"/>
        <v>45850</v>
      </c>
      <c r="O72" s="514" t="s">
        <v>832</v>
      </c>
      <c r="P72" s="492"/>
      <c r="Q72" s="495" t="str">
        <f t="shared" si="6"/>
        <v/>
      </c>
      <c r="R72" s="495">
        <f t="shared" si="7"/>
        <v>0</v>
      </c>
    </row>
    <row r="73">
      <c r="A73" s="501">
        <f t="shared" si="11"/>
        <v>71</v>
      </c>
      <c r="B73" s="528" t="s">
        <v>833</v>
      </c>
      <c r="C73" s="553" t="s">
        <v>834</v>
      </c>
      <c r="D73" s="159" t="s">
        <v>835</v>
      </c>
      <c r="E73" s="159" t="s">
        <v>836</v>
      </c>
      <c r="F73" s="517">
        <v>3600.0</v>
      </c>
      <c r="G73" s="525">
        <v>45808.0</v>
      </c>
      <c r="H73" s="552">
        <v>45814.0</v>
      </c>
      <c r="I73" s="506">
        <f t="shared" si="9"/>
        <v>45829</v>
      </c>
      <c r="J73" s="506">
        <f t="shared" si="2"/>
        <v>45835</v>
      </c>
      <c r="K73" s="506">
        <f t="shared" si="3"/>
        <v>45843</v>
      </c>
      <c r="L73" s="492"/>
      <c r="M73" s="492" t="str">
        <f t="shared" si="4"/>
        <v>NO</v>
      </c>
      <c r="N73" s="506">
        <f t="shared" si="5"/>
        <v>45850</v>
      </c>
      <c r="O73" s="514" t="s">
        <v>837</v>
      </c>
      <c r="P73" s="492"/>
      <c r="Q73" s="495" t="str">
        <f t="shared" si="6"/>
        <v/>
      </c>
      <c r="R73" s="495">
        <f t="shared" si="7"/>
        <v>0</v>
      </c>
    </row>
    <row r="74">
      <c r="A74" s="501">
        <f t="shared" si="11"/>
        <v>72</v>
      </c>
      <c r="B74" s="44" t="s">
        <v>565</v>
      </c>
      <c r="C74" s="44" t="s">
        <v>566</v>
      </c>
      <c r="D74" s="44" t="s">
        <v>567</v>
      </c>
      <c r="E74" s="45" t="s">
        <v>3449</v>
      </c>
      <c r="F74" s="45"/>
      <c r="G74" s="539">
        <v>45814.0</v>
      </c>
      <c r="I74" s="494" t="str">
        <f t="shared" si="9"/>
        <v/>
      </c>
      <c r="J74" s="494" t="str">
        <f t="shared" si="2"/>
        <v/>
      </c>
      <c r="K74" s="494" t="str">
        <f t="shared" si="3"/>
        <v/>
      </c>
      <c r="L74" s="492"/>
      <c r="M74" s="492" t="str">
        <f t="shared" si="4"/>
        <v>NO</v>
      </c>
      <c r="N74" s="494" t="str">
        <f t="shared" si="5"/>
        <v/>
      </c>
      <c r="O74" s="492"/>
      <c r="P74" s="492"/>
      <c r="Q74" s="495" t="str">
        <f t="shared" si="6"/>
        <v/>
      </c>
      <c r="R74" s="495">
        <f t="shared" si="7"/>
        <v>0</v>
      </c>
    </row>
    <row r="75">
      <c r="A75" s="501">
        <f t="shared" si="11"/>
        <v>73</v>
      </c>
      <c r="B75" s="550" t="s">
        <v>838</v>
      </c>
      <c r="C75" s="554" t="s">
        <v>839</v>
      </c>
      <c r="D75" s="555">
        <v>8.750316283E9</v>
      </c>
      <c r="E75" s="550" t="s">
        <v>229</v>
      </c>
      <c r="F75" s="551"/>
      <c r="G75" s="537">
        <v>45814.0</v>
      </c>
      <c r="H75" s="551"/>
      <c r="I75" s="494" t="str">
        <f t="shared" si="9"/>
        <v/>
      </c>
      <c r="J75" s="494" t="str">
        <f t="shared" si="2"/>
        <v/>
      </c>
      <c r="K75" s="494" t="str">
        <f t="shared" si="3"/>
        <v/>
      </c>
      <c r="L75" s="492"/>
      <c r="M75" s="492" t="str">
        <f t="shared" si="4"/>
        <v>NO</v>
      </c>
      <c r="N75" s="494" t="str">
        <f t="shared" si="5"/>
        <v/>
      </c>
      <c r="O75" s="492"/>
      <c r="P75" s="492"/>
      <c r="Q75" s="495" t="str">
        <f t="shared" si="6"/>
        <v/>
      </c>
      <c r="R75" s="495">
        <f t="shared" si="7"/>
        <v>0</v>
      </c>
    </row>
    <row r="76">
      <c r="A76" s="501">
        <f>IF(C76="","",Row()-2)</f>
        <v>74</v>
      </c>
      <c r="B76" s="159" t="s">
        <v>841</v>
      </c>
      <c r="C76" s="159" t="s">
        <v>842</v>
      </c>
      <c r="D76" s="159" t="s">
        <v>843</v>
      </c>
      <c r="E76" s="159" t="s">
        <v>844</v>
      </c>
      <c r="F76" s="517" t="s">
        <v>3450</v>
      </c>
      <c r="G76" s="525">
        <v>45806.0</v>
      </c>
      <c r="H76" s="525">
        <v>45806.0</v>
      </c>
      <c r="I76" s="504">
        <f t="shared" si="9"/>
        <v>45821</v>
      </c>
      <c r="J76" s="504">
        <f t="shared" si="2"/>
        <v>45827</v>
      </c>
      <c r="K76" s="504">
        <f t="shared" si="3"/>
        <v>45835</v>
      </c>
      <c r="L76" s="492"/>
      <c r="M76" s="492" t="str">
        <f t="shared" si="4"/>
        <v>NO</v>
      </c>
      <c r="N76" s="504">
        <f t="shared" si="5"/>
        <v>45842</v>
      </c>
      <c r="O76" s="556" t="s">
        <v>845</v>
      </c>
      <c r="P76" s="492"/>
      <c r="Q76" s="495" t="str">
        <f t="shared" si="6"/>
        <v/>
      </c>
      <c r="R76" s="495">
        <f t="shared" si="7"/>
        <v>0</v>
      </c>
    </row>
    <row r="77">
      <c r="A77" s="501" t="str">
        <f t="shared" ref="A77:A200" si="12">IF(B77="","",Row()-2)</f>
        <v/>
      </c>
      <c r="C77" s="160"/>
      <c r="G77" s="539"/>
      <c r="H77" s="557"/>
      <c r="I77" s="494" t="str">
        <f t="shared" si="9"/>
        <v/>
      </c>
      <c r="J77" s="494" t="str">
        <f t="shared" si="2"/>
        <v/>
      </c>
      <c r="K77" s="494" t="str">
        <f t="shared" si="3"/>
        <v/>
      </c>
      <c r="L77" s="492"/>
      <c r="M77" s="492" t="str">
        <f t="shared" si="4"/>
        <v/>
      </c>
      <c r="N77" s="494" t="str">
        <f t="shared" si="5"/>
        <v/>
      </c>
      <c r="O77" s="508" t="s">
        <v>3451</v>
      </c>
      <c r="P77" s="492"/>
      <c r="Q77" s="495" t="str">
        <f t="shared" si="6"/>
        <v/>
      </c>
      <c r="R77" s="495">
        <f t="shared" si="7"/>
        <v>0</v>
      </c>
    </row>
    <row r="78">
      <c r="A78" s="501">
        <f t="shared" si="12"/>
        <v>76</v>
      </c>
      <c r="B78" s="528" t="s">
        <v>347</v>
      </c>
      <c r="C78" s="159" t="s">
        <v>348</v>
      </c>
      <c r="D78" s="159" t="s">
        <v>846</v>
      </c>
      <c r="E78" s="159" t="s">
        <v>229</v>
      </c>
      <c r="F78" s="517">
        <v>1249.0</v>
      </c>
      <c r="G78" s="525">
        <v>45808.0</v>
      </c>
      <c r="H78" s="552">
        <v>45814.0</v>
      </c>
      <c r="I78" s="506">
        <f t="shared" si="9"/>
        <v>45829</v>
      </c>
      <c r="J78" s="506">
        <f t="shared" si="2"/>
        <v>45835</v>
      </c>
      <c r="K78" s="506">
        <f t="shared" si="3"/>
        <v>45843</v>
      </c>
      <c r="L78" s="492"/>
      <c r="M78" s="492" t="str">
        <f t="shared" si="4"/>
        <v>NO</v>
      </c>
      <c r="N78" s="506">
        <f t="shared" si="5"/>
        <v>45850</v>
      </c>
      <c r="O78" s="514" t="s">
        <v>847</v>
      </c>
      <c r="P78" s="492"/>
      <c r="Q78" s="495" t="str">
        <f t="shared" si="6"/>
        <v/>
      </c>
      <c r="R78" s="495">
        <f t="shared" si="7"/>
        <v>0</v>
      </c>
    </row>
    <row r="79">
      <c r="A79" s="501">
        <f t="shared" si="12"/>
        <v>77</v>
      </c>
      <c r="B79" s="558" t="s">
        <v>848</v>
      </c>
      <c r="C79" s="558" t="s">
        <v>849</v>
      </c>
      <c r="D79" s="558" t="s">
        <v>850</v>
      </c>
      <c r="E79" s="558" t="s">
        <v>350</v>
      </c>
      <c r="F79" s="546">
        <v>4200.0</v>
      </c>
      <c r="G79" s="547">
        <v>45808.0</v>
      </c>
      <c r="H79" s="559">
        <v>45814.0</v>
      </c>
      <c r="I79" s="506">
        <f t="shared" si="9"/>
        <v>45829</v>
      </c>
      <c r="J79" s="506">
        <f t="shared" si="2"/>
        <v>45835</v>
      </c>
      <c r="K79" s="506">
        <f t="shared" si="3"/>
        <v>45843</v>
      </c>
      <c r="L79" s="492"/>
      <c r="M79" s="492" t="str">
        <f t="shared" si="4"/>
        <v>NO</v>
      </c>
      <c r="N79" s="506">
        <f t="shared" si="5"/>
        <v>45850</v>
      </c>
      <c r="O79" s="514" t="s">
        <v>3452</v>
      </c>
      <c r="P79" s="492"/>
      <c r="Q79" s="495" t="str">
        <f t="shared" si="6"/>
        <v/>
      </c>
      <c r="R79" s="495">
        <f t="shared" si="7"/>
        <v>0</v>
      </c>
    </row>
    <row r="80">
      <c r="A80" s="501">
        <f t="shared" si="12"/>
        <v>78</v>
      </c>
      <c r="B80" s="560" t="s">
        <v>852</v>
      </c>
      <c r="C80" s="553" t="s">
        <v>853</v>
      </c>
      <c r="D80" s="159" t="s">
        <v>3453</v>
      </c>
      <c r="E80" s="159" t="s">
        <v>855</v>
      </c>
      <c r="F80" s="517">
        <v>193955.0</v>
      </c>
      <c r="G80" s="525">
        <v>45808.0</v>
      </c>
      <c r="H80" s="552">
        <v>45814.0</v>
      </c>
      <c r="I80" s="506">
        <f t="shared" si="9"/>
        <v>45829</v>
      </c>
      <c r="J80" s="506">
        <f t="shared" si="2"/>
        <v>45835</v>
      </c>
      <c r="K80" s="506">
        <f t="shared" si="3"/>
        <v>45843</v>
      </c>
      <c r="L80" s="492"/>
      <c r="M80" s="492" t="str">
        <f t="shared" si="4"/>
        <v>NO</v>
      </c>
      <c r="N80" s="506">
        <f t="shared" si="5"/>
        <v>45850</v>
      </c>
      <c r="O80" s="514" t="s">
        <v>3454</v>
      </c>
      <c r="P80" s="514" t="s">
        <v>3455</v>
      </c>
      <c r="Q80" s="495" t="str">
        <f t="shared" si="6"/>
        <v/>
      </c>
      <c r="R80" s="495">
        <f t="shared" si="7"/>
        <v>0</v>
      </c>
    </row>
    <row r="81">
      <c r="A81" s="501">
        <f t="shared" si="12"/>
        <v>79</v>
      </c>
      <c r="B81" s="558" t="s">
        <v>857</v>
      </c>
      <c r="C81" s="558" t="s">
        <v>858</v>
      </c>
      <c r="D81" s="546" t="s">
        <v>859</v>
      </c>
      <c r="E81" s="558" t="s">
        <v>3456</v>
      </c>
      <c r="F81" s="546">
        <v>209900.0</v>
      </c>
      <c r="G81" s="547">
        <v>45808.0</v>
      </c>
      <c r="H81" s="559">
        <v>45814.0</v>
      </c>
      <c r="I81" s="506">
        <f t="shared" si="9"/>
        <v>45829</v>
      </c>
      <c r="J81" s="506">
        <f t="shared" si="2"/>
        <v>45835</v>
      </c>
      <c r="K81" s="506">
        <f t="shared" si="3"/>
        <v>45843</v>
      </c>
      <c r="L81" s="492"/>
      <c r="M81" s="492" t="str">
        <f t="shared" si="4"/>
        <v>NO</v>
      </c>
      <c r="N81" s="506">
        <f t="shared" si="5"/>
        <v>45850</v>
      </c>
      <c r="O81" s="514" t="s">
        <v>861</v>
      </c>
      <c r="P81" s="514" t="s">
        <v>3457</v>
      </c>
      <c r="Q81" s="495" t="str">
        <f t="shared" si="6"/>
        <v/>
      </c>
      <c r="R81" s="495">
        <f t="shared" si="7"/>
        <v>0</v>
      </c>
    </row>
    <row r="82">
      <c r="A82" s="501">
        <f t="shared" si="12"/>
        <v>80</v>
      </c>
      <c r="B82" s="544" t="s">
        <v>347</v>
      </c>
      <c r="C82" s="544" t="s">
        <v>348</v>
      </c>
      <c r="D82" s="544" t="s">
        <v>846</v>
      </c>
      <c r="E82" s="550" t="s">
        <v>3458</v>
      </c>
      <c r="F82" s="551"/>
      <c r="G82" s="550"/>
      <c r="H82" s="551"/>
      <c r="I82" s="494" t="str">
        <f t="shared" si="9"/>
        <v/>
      </c>
      <c r="J82" s="494" t="str">
        <f t="shared" si="2"/>
        <v/>
      </c>
      <c r="K82" s="494" t="str">
        <f t="shared" si="3"/>
        <v/>
      </c>
      <c r="L82" s="492"/>
      <c r="M82" s="492" t="str">
        <f t="shared" si="4"/>
        <v/>
      </c>
      <c r="N82" s="494" t="str">
        <f t="shared" si="5"/>
        <v/>
      </c>
      <c r="O82" s="492"/>
      <c r="P82" s="492"/>
      <c r="Q82" s="495" t="str">
        <f t="shared" si="6"/>
        <v/>
      </c>
      <c r="R82" s="495">
        <f t="shared" si="7"/>
        <v>0</v>
      </c>
    </row>
    <row r="83">
      <c r="A83" s="501">
        <f t="shared" si="12"/>
        <v>81</v>
      </c>
      <c r="B83" s="561" t="s">
        <v>862</v>
      </c>
      <c r="C83" s="553" t="s">
        <v>863</v>
      </c>
      <c r="D83" s="159" t="s">
        <v>864</v>
      </c>
      <c r="E83" s="159" t="s">
        <v>865</v>
      </c>
      <c r="F83" s="517">
        <v>9000000.0</v>
      </c>
      <c r="G83" s="525">
        <v>45808.0</v>
      </c>
      <c r="H83" s="552">
        <v>45814.0</v>
      </c>
      <c r="I83" s="506">
        <f t="shared" si="9"/>
        <v>45829</v>
      </c>
      <c r="J83" s="506">
        <f t="shared" si="2"/>
        <v>45835</v>
      </c>
      <c r="K83" s="506">
        <f t="shared" si="3"/>
        <v>45843</v>
      </c>
      <c r="L83" s="492"/>
      <c r="M83" s="492" t="str">
        <f t="shared" si="4"/>
        <v>NO</v>
      </c>
      <c r="N83" s="506">
        <f t="shared" si="5"/>
        <v>45850</v>
      </c>
      <c r="O83" s="508" t="s">
        <v>3459</v>
      </c>
      <c r="P83" s="508" t="s">
        <v>3460</v>
      </c>
      <c r="Q83" s="495" t="str">
        <f t="shared" si="6"/>
        <v/>
      </c>
      <c r="R83" s="495">
        <f t="shared" si="7"/>
        <v>0</v>
      </c>
    </row>
    <row r="84">
      <c r="A84" s="501">
        <f t="shared" si="12"/>
        <v>82</v>
      </c>
      <c r="B84" s="160" t="s">
        <v>867</v>
      </c>
      <c r="C84" s="544" t="s">
        <v>203</v>
      </c>
      <c r="D84" s="160" t="s">
        <v>655</v>
      </c>
      <c r="E84" s="160" t="s">
        <v>656</v>
      </c>
      <c r="F84" s="160">
        <v>43820.0</v>
      </c>
      <c r="G84" s="539">
        <v>45808.0</v>
      </c>
      <c r="H84" s="557">
        <v>45814.0</v>
      </c>
      <c r="I84" s="506">
        <f t="shared" si="9"/>
        <v>45829</v>
      </c>
      <c r="J84" s="506">
        <f t="shared" si="2"/>
        <v>45835</v>
      </c>
      <c r="K84" s="506">
        <f t="shared" si="3"/>
        <v>45843</v>
      </c>
      <c r="L84" s="492"/>
      <c r="M84" s="492" t="str">
        <f t="shared" si="4"/>
        <v>NO</v>
      </c>
      <c r="N84" s="506">
        <f t="shared" si="5"/>
        <v>45850</v>
      </c>
      <c r="O84" s="508" t="s">
        <v>868</v>
      </c>
      <c r="P84" s="492"/>
      <c r="Q84" s="495" t="str">
        <f t="shared" si="6"/>
        <v/>
      </c>
      <c r="R84" s="495">
        <f t="shared" si="7"/>
        <v>0</v>
      </c>
    </row>
    <row r="85">
      <c r="A85" s="501">
        <f t="shared" si="12"/>
        <v>83</v>
      </c>
      <c r="B85" s="160" t="s">
        <v>869</v>
      </c>
      <c r="C85" s="544" t="s">
        <v>203</v>
      </c>
      <c r="D85" s="160" t="s">
        <v>655</v>
      </c>
      <c r="E85" s="160" t="s">
        <v>656</v>
      </c>
      <c r="F85" s="160">
        <v>43820.0</v>
      </c>
      <c r="G85" s="539">
        <v>45808.0</v>
      </c>
      <c r="H85" s="557">
        <v>45814.0</v>
      </c>
      <c r="I85" s="506">
        <f t="shared" si="9"/>
        <v>45829</v>
      </c>
      <c r="J85" s="506">
        <f t="shared" si="2"/>
        <v>45835</v>
      </c>
      <c r="K85" s="506">
        <f t="shared" si="3"/>
        <v>45843</v>
      </c>
      <c r="L85" s="492"/>
      <c r="M85" s="492" t="str">
        <f t="shared" si="4"/>
        <v>NO</v>
      </c>
      <c r="N85" s="506">
        <f t="shared" si="5"/>
        <v>45850</v>
      </c>
      <c r="O85" s="508" t="s">
        <v>870</v>
      </c>
      <c r="P85" s="492"/>
      <c r="Q85" s="495" t="str">
        <f t="shared" si="6"/>
        <v/>
      </c>
      <c r="R85" s="495">
        <f t="shared" si="7"/>
        <v>0</v>
      </c>
    </row>
    <row r="86">
      <c r="A86" s="501">
        <f t="shared" si="12"/>
        <v>84</v>
      </c>
      <c r="B86" s="528" t="s">
        <v>871</v>
      </c>
      <c r="C86" s="553" t="s">
        <v>872</v>
      </c>
      <c r="D86" s="159" t="s">
        <v>873</v>
      </c>
      <c r="E86" s="517" t="s">
        <v>214</v>
      </c>
      <c r="F86" s="517">
        <v>300000.0</v>
      </c>
      <c r="G86" s="552">
        <v>45814.0</v>
      </c>
      <c r="H86" s="552">
        <v>45814.0</v>
      </c>
      <c r="I86" s="506">
        <f t="shared" si="9"/>
        <v>45829</v>
      </c>
      <c r="J86" s="506">
        <f t="shared" si="2"/>
        <v>45835</v>
      </c>
      <c r="K86" s="506">
        <f t="shared" si="3"/>
        <v>45843</v>
      </c>
      <c r="L86" s="492"/>
      <c r="M86" s="492" t="str">
        <f t="shared" si="4"/>
        <v>NO</v>
      </c>
      <c r="N86" s="506">
        <f t="shared" si="5"/>
        <v>45850</v>
      </c>
      <c r="O86" s="514" t="s">
        <v>874</v>
      </c>
      <c r="P86" s="492"/>
      <c r="Q86" s="495" t="str">
        <f t="shared" si="6"/>
        <v/>
      </c>
      <c r="R86" s="495">
        <f t="shared" si="7"/>
        <v>0</v>
      </c>
    </row>
    <row r="87">
      <c r="A87" s="501">
        <f t="shared" si="12"/>
        <v>85</v>
      </c>
      <c r="B87" s="516" t="s">
        <v>875</v>
      </c>
      <c r="C87" s="517" t="s">
        <v>876</v>
      </c>
      <c r="D87" s="159"/>
      <c r="E87" s="159" t="s">
        <v>877</v>
      </c>
      <c r="F87" s="562"/>
      <c r="G87" s="552">
        <v>45814.0</v>
      </c>
      <c r="H87" s="552">
        <v>45814.0</v>
      </c>
      <c r="I87" s="506">
        <f t="shared" si="9"/>
        <v>45829</v>
      </c>
      <c r="J87" s="506">
        <f t="shared" si="2"/>
        <v>45835</v>
      </c>
      <c r="K87" s="506">
        <f t="shared" si="3"/>
        <v>45843</v>
      </c>
      <c r="L87" s="492"/>
      <c r="M87" s="492" t="str">
        <f t="shared" si="4"/>
        <v>NO</v>
      </c>
      <c r="N87" s="506">
        <f t="shared" si="5"/>
        <v>45850</v>
      </c>
      <c r="O87" s="514" t="s">
        <v>878</v>
      </c>
      <c r="P87" s="563" t="s">
        <v>3461</v>
      </c>
      <c r="Q87" s="495" t="str">
        <f t="shared" si="6"/>
        <v/>
      </c>
      <c r="R87" s="495">
        <f t="shared" si="7"/>
        <v>0</v>
      </c>
    </row>
    <row r="88">
      <c r="A88" s="501">
        <f t="shared" si="12"/>
        <v>86</v>
      </c>
      <c r="B88" s="155" t="s">
        <v>879</v>
      </c>
      <c r="C88" s="155" t="s">
        <v>880</v>
      </c>
      <c r="D88" s="564">
        <v>7.761952598E9</v>
      </c>
      <c r="E88" s="160" t="s">
        <v>881</v>
      </c>
      <c r="F88" s="155">
        <v>79014.0</v>
      </c>
      <c r="G88" s="539">
        <v>45808.0</v>
      </c>
      <c r="H88" s="557">
        <v>45814.0</v>
      </c>
      <c r="I88" s="506">
        <f t="shared" si="9"/>
        <v>45829</v>
      </c>
      <c r="J88" s="506">
        <f t="shared" si="2"/>
        <v>45835</v>
      </c>
      <c r="K88" s="506">
        <f t="shared" si="3"/>
        <v>45843</v>
      </c>
      <c r="L88" s="492"/>
      <c r="M88" s="492" t="str">
        <f t="shared" si="4"/>
        <v>NO</v>
      </c>
      <c r="N88" s="506">
        <f t="shared" si="5"/>
        <v>45850</v>
      </c>
      <c r="O88" s="508" t="s">
        <v>882</v>
      </c>
      <c r="P88" s="492"/>
      <c r="Q88" s="495" t="str">
        <f t="shared" si="6"/>
        <v/>
      </c>
      <c r="R88" s="495">
        <f t="shared" si="7"/>
        <v>0</v>
      </c>
    </row>
    <row r="89">
      <c r="A89" s="501">
        <f t="shared" si="12"/>
        <v>87</v>
      </c>
      <c r="B89" s="516" t="s">
        <v>883</v>
      </c>
      <c r="C89" s="565" t="s">
        <v>884</v>
      </c>
      <c r="D89" s="562"/>
      <c r="E89" s="159" t="s">
        <v>214</v>
      </c>
      <c r="F89" s="517">
        <v>20000.0</v>
      </c>
      <c r="G89" s="525">
        <v>45808.0</v>
      </c>
      <c r="H89" s="552">
        <v>45815.0</v>
      </c>
      <c r="I89" s="506">
        <f t="shared" si="9"/>
        <v>45830</v>
      </c>
      <c r="J89" s="506">
        <f t="shared" si="2"/>
        <v>45836</v>
      </c>
      <c r="K89" s="506">
        <f t="shared" si="3"/>
        <v>45844</v>
      </c>
      <c r="L89" s="492"/>
      <c r="M89" s="492" t="str">
        <f t="shared" si="4"/>
        <v>NO</v>
      </c>
      <c r="N89" s="506">
        <f t="shared" si="5"/>
        <v>45851</v>
      </c>
      <c r="O89" s="563" t="s">
        <v>3462</v>
      </c>
      <c r="P89" s="492"/>
      <c r="Q89" s="495" t="str">
        <f t="shared" si="6"/>
        <v/>
      </c>
      <c r="R89" s="495">
        <f t="shared" si="7"/>
        <v>0</v>
      </c>
    </row>
    <row r="90">
      <c r="A90" s="501">
        <f t="shared" si="12"/>
        <v>88</v>
      </c>
      <c r="B90" s="564" t="s">
        <v>3463</v>
      </c>
      <c r="C90" s="550" t="s">
        <v>888</v>
      </c>
      <c r="D90" s="564">
        <v>9.009861202E9</v>
      </c>
      <c r="E90" s="155" t="s">
        <v>214</v>
      </c>
      <c r="F90" s="155">
        <v>10000.0</v>
      </c>
      <c r="G90" s="557"/>
      <c r="H90" s="557">
        <v>45815.0</v>
      </c>
      <c r="I90" s="506">
        <f t="shared" si="9"/>
        <v>45830</v>
      </c>
      <c r="J90" s="506">
        <f t="shared" si="2"/>
        <v>45836</v>
      </c>
      <c r="K90" s="506">
        <f t="shared" si="3"/>
        <v>45844</v>
      </c>
      <c r="L90" s="492"/>
      <c r="M90" s="492" t="str">
        <f t="shared" si="4"/>
        <v/>
      </c>
      <c r="N90" s="506">
        <f t="shared" si="5"/>
        <v>45851</v>
      </c>
      <c r="O90" s="508" t="s">
        <v>889</v>
      </c>
      <c r="P90" s="492"/>
      <c r="Q90" s="495" t="str">
        <f t="shared" si="6"/>
        <v/>
      </c>
      <c r="R90" s="495">
        <f t="shared" si="7"/>
        <v>0</v>
      </c>
    </row>
    <row r="91">
      <c r="A91" s="501">
        <f t="shared" si="12"/>
        <v>89</v>
      </c>
      <c r="B91" s="550" t="s">
        <v>3464</v>
      </c>
      <c r="C91" s="550" t="s">
        <v>3465</v>
      </c>
      <c r="D91" s="550">
        <v>6.291061075E9</v>
      </c>
      <c r="E91" s="544" t="s">
        <v>1063</v>
      </c>
      <c r="F91" s="551"/>
      <c r="G91" s="544"/>
      <c r="H91" s="551"/>
      <c r="I91" s="494" t="str">
        <f t="shared" si="9"/>
        <v/>
      </c>
      <c r="J91" s="494" t="str">
        <f t="shared" si="2"/>
        <v/>
      </c>
      <c r="K91" s="494" t="str">
        <f t="shared" si="3"/>
        <v/>
      </c>
      <c r="L91" s="492"/>
      <c r="M91" s="492" t="str">
        <f t="shared" si="4"/>
        <v/>
      </c>
      <c r="N91" s="494" t="str">
        <f t="shared" si="5"/>
        <v/>
      </c>
      <c r="O91" s="492"/>
      <c r="P91" s="492"/>
      <c r="Q91" s="495" t="str">
        <f t="shared" si="6"/>
        <v/>
      </c>
      <c r="R91" s="495">
        <f t="shared" si="7"/>
        <v>0</v>
      </c>
    </row>
    <row r="92">
      <c r="A92" s="501">
        <f t="shared" si="12"/>
        <v>90</v>
      </c>
      <c r="B92" s="155" t="s">
        <v>890</v>
      </c>
      <c r="C92" s="544" t="s">
        <v>891</v>
      </c>
      <c r="D92" s="160" t="s">
        <v>892</v>
      </c>
      <c r="E92" s="155" t="s">
        <v>214</v>
      </c>
      <c r="F92" s="155">
        <v>200000.0</v>
      </c>
      <c r="G92" s="539">
        <v>45808.0</v>
      </c>
      <c r="H92" s="557">
        <v>45815.0</v>
      </c>
      <c r="I92" s="506">
        <f t="shared" si="9"/>
        <v>45830</v>
      </c>
      <c r="J92" s="506">
        <f t="shared" si="2"/>
        <v>45836</v>
      </c>
      <c r="K92" s="506">
        <f t="shared" si="3"/>
        <v>45844</v>
      </c>
      <c r="L92" s="492"/>
      <c r="M92" s="492" t="str">
        <f t="shared" si="4"/>
        <v>NO</v>
      </c>
      <c r="N92" s="506">
        <f t="shared" si="5"/>
        <v>45851</v>
      </c>
      <c r="O92" s="508" t="s">
        <v>3466</v>
      </c>
      <c r="P92" s="492"/>
      <c r="Q92" s="495" t="str">
        <f t="shared" si="6"/>
        <v/>
      </c>
      <c r="R92" s="495">
        <f t="shared" si="7"/>
        <v>0</v>
      </c>
    </row>
    <row r="93">
      <c r="A93" s="501">
        <f t="shared" si="12"/>
        <v>91</v>
      </c>
      <c r="B93" s="528" t="s">
        <v>894</v>
      </c>
      <c r="C93" s="553" t="s">
        <v>895</v>
      </c>
      <c r="D93" s="159">
        <v>9.293103151E9</v>
      </c>
      <c r="E93" s="517" t="s">
        <v>896</v>
      </c>
      <c r="F93" s="517" t="s">
        <v>897</v>
      </c>
      <c r="G93" s="525">
        <v>45808.0</v>
      </c>
      <c r="H93" s="552">
        <v>45815.0</v>
      </c>
      <c r="I93" s="506">
        <f t="shared" si="9"/>
        <v>45830</v>
      </c>
      <c r="J93" s="506">
        <f t="shared" si="2"/>
        <v>45836</v>
      </c>
      <c r="K93" s="506">
        <f t="shared" si="3"/>
        <v>45844</v>
      </c>
      <c r="L93" s="492"/>
      <c r="M93" s="492" t="str">
        <f t="shared" si="4"/>
        <v>NO</v>
      </c>
      <c r="N93" s="506">
        <f t="shared" si="5"/>
        <v>45851</v>
      </c>
      <c r="O93" s="514" t="s">
        <v>898</v>
      </c>
      <c r="P93" s="492"/>
      <c r="Q93" s="495" t="str">
        <f t="shared" si="6"/>
        <v/>
      </c>
      <c r="R93" s="495">
        <f t="shared" si="7"/>
        <v>0</v>
      </c>
    </row>
    <row r="94">
      <c r="A94" s="501">
        <f t="shared" si="12"/>
        <v>92</v>
      </c>
      <c r="B94" s="155" t="s">
        <v>899</v>
      </c>
      <c r="C94" s="550" t="s">
        <v>900</v>
      </c>
      <c r="D94" s="564">
        <v>7.017083091E9</v>
      </c>
      <c r="E94" s="155" t="s">
        <v>3467</v>
      </c>
      <c r="F94" s="155">
        <v>8377.0</v>
      </c>
      <c r="G94" s="539">
        <v>45808.0</v>
      </c>
      <c r="H94" s="557">
        <v>45815.0</v>
      </c>
      <c r="I94" s="506">
        <f t="shared" si="9"/>
        <v>45830</v>
      </c>
      <c r="J94" s="506">
        <f t="shared" si="2"/>
        <v>45836</v>
      </c>
      <c r="K94" s="506">
        <f t="shared" si="3"/>
        <v>45844</v>
      </c>
      <c r="L94" s="492"/>
      <c r="M94" s="492" t="str">
        <f t="shared" si="4"/>
        <v>NO</v>
      </c>
      <c r="N94" s="506">
        <f t="shared" si="5"/>
        <v>45851</v>
      </c>
      <c r="O94" s="508" t="s">
        <v>902</v>
      </c>
      <c r="P94" s="492"/>
      <c r="Q94" s="495" t="str">
        <f t="shared" si="6"/>
        <v/>
      </c>
      <c r="R94" s="495">
        <f t="shared" si="7"/>
        <v>0</v>
      </c>
    </row>
    <row r="95">
      <c r="A95" s="501">
        <f t="shared" si="12"/>
        <v>93</v>
      </c>
      <c r="B95" s="550" t="s">
        <v>3468</v>
      </c>
      <c r="C95" s="566" t="s">
        <v>3469</v>
      </c>
      <c r="D95" s="544">
        <v>8.208423231E9</v>
      </c>
      <c r="E95" s="544" t="s">
        <v>1014</v>
      </c>
      <c r="F95" s="551"/>
      <c r="G95" s="550"/>
      <c r="H95" s="551"/>
      <c r="I95" s="494" t="str">
        <f t="shared" si="9"/>
        <v/>
      </c>
      <c r="J95" s="494" t="str">
        <f t="shared" si="2"/>
        <v/>
      </c>
      <c r="K95" s="494" t="str">
        <f t="shared" si="3"/>
        <v/>
      </c>
      <c r="L95" s="492"/>
      <c r="M95" s="492" t="str">
        <f t="shared" si="4"/>
        <v/>
      </c>
      <c r="N95" s="494" t="str">
        <f t="shared" si="5"/>
        <v/>
      </c>
      <c r="O95" s="492"/>
      <c r="P95" s="492"/>
      <c r="Q95" s="495" t="str">
        <f t="shared" si="6"/>
        <v/>
      </c>
      <c r="R95" s="495">
        <f t="shared" si="7"/>
        <v>0</v>
      </c>
    </row>
    <row r="96">
      <c r="A96" s="501">
        <f t="shared" si="12"/>
        <v>94</v>
      </c>
      <c r="B96" s="567" t="s">
        <v>903</v>
      </c>
      <c r="C96" s="517" t="s">
        <v>904</v>
      </c>
      <c r="D96" s="517">
        <v>7.37746102E9</v>
      </c>
      <c r="E96" s="159" t="s">
        <v>706</v>
      </c>
      <c r="F96" s="517">
        <v>209.0</v>
      </c>
      <c r="G96" s="525">
        <v>45808.0</v>
      </c>
      <c r="H96" s="525">
        <v>45817.0</v>
      </c>
      <c r="I96" s="504">
        <f t="shared" si="9"/>
        <v>45832</v>
      </c>
      <c r="J96" s="504">
        <f t="shared" si="2"/>
        <v>45838</v>
      </c>
      <c r="K96" s="504">
        <f t="shared" si="3"/>
        <v>45846</v>
      </c>
      <c r="L96" s="492"/>
      <c r="M96" s="492" t="str">
        <f t="shared" si="4"/>
        <v>NO</v>
      </c>
      <c r="N96" s="504">
        <f t="shared" si="5"/>
        <v>45853</v>
      </c>
      <c r="O96" s="514" t="s">
        <v>905</v>
      </c>
      <c r="P96" s="492"/>
      <c r="Q96" s="495" t="str">
        <f t="shared" si="6"/>
        <v/>
      </c>
      <c r="R96" s="495">
        <f t="shared" si="7"/>
        <v>0</v>
      </c>
    </row>
    <row r="97">
      <c r="A97" s="501">
        <f t="shared" si="12"/>
        <v>95</v>
      </c>
      <c r="B97" s="550" t="s">
        <v>906</v>
      </c>
      <c r="C97" s="160" t="s">
        <v>907</v>
      </c>
      <c r="D97" s="544" t="s">
        <v>908</v>
      </c>
      <c r="E97" s="544" t="s">
        <v>909</v>
      </c>
      <c r="F97" s="551"/>
      <c r="G97" s="537"/>
      <c r="H97" s="551"/>
      <c r="I97" s="494" t="str">
        <f t="shared" si="9"/>
        <v/>
      </c>
      <c r="J97" s="494" t="str">
        <f t="shared" si="2"/>
        <v/>
      </c>
      <c r="K97" s="494" t="str">
        <f t="shared" si="3"/>
        <v/>
      </c>
      <c r="L97" s="492"/>
      <c r="M97" s="492" t="str">
        <f t="shared" si="4"/>
        <v/>
      </c>
      <c r="N97" s="494" t="str">
        <f t="shared" si="5"/>
        <v/>
      </c>
      <c r="O97" s="492"/>
      <c r="P97" s="492"/>
      <c r="Q97" s="495" t="str">
        <f t="shared" si="6"/>
        <v/>
      </c>
      <c r="R97" s="495">
        <f t="shared" si="7"/>
        <v>0</v>
      </c>
    </row>
    <row r="98">
      <c r="A98" s="501">
        <f t="shared" si="12"/>
        <v>96</v>
      </c>
      <c r="B98" s="516" t="s">
        <v>910</v>
      </c>
      <c r="C98" s="565" t="s">
        <v>911</v>
      </c>
      <c r="D98" s="159">
        <v>9.428261663E9</v>
      </c>
      <c r="E98" s="159" t="s">
        <v>3470</v>
      </c>
      <c r="F98" s="562"/>
      <c r="G98" s="525">
        <v>45808.0</v>
      </c>
      <c r="H98" s="525">
        <v>45817.0</v>
      </c>
      <c r="I98" s="504">
        <f t="shared" si="9"/>
        <v>45832</v>
      </c>
      <c r="J98" s="504">
        <f t="shared" si="2"/>
        <v>45838</v>
      </c>
      <c r="K98" s="504">
        <f t="shared" si="3"/>
        <v>45846</v>
      </c>
      <c r="L98" s="492"/>
      <c r="M98" s="492" t="str">
        <f t="shared" si="4"/>
        <v>NO</v>
      </c>
      <c r="N98" s="504">
        <f t="shared" si="5"/>
        <v>45853</v>
      </c>
      <c r="O98" s="514" t="s">
        <v>913</v>
      </c>
      <c r="P98" s="492"/>
      <c r="Q98" s="495" t="str">
        <f t="shared" si="6"/>
        <v/>
      </c>
      <c r="R98" s="495">
        <f t="shared" si="7"/>
        <v>0</v>
      </c>
    </row>
    <row r="99">
      <c r="A99" s="501">
        <f t="shared" si="12"/>
        <v>97</v>
      </c>
      <c r="B99" s="516" t="s">
        <v>914</v>
      </c>
      <c r="C99" s="517" t="s">
        <v>915</v>
      </c>
      <c r="D99" s="562">
        <f>6581012424</f>
        <v>6581012424</v>
      </c>
      <c r="E99" s="159" t="s">
        <v>916</v>
      </c>
      <c r="F99" s="562"/>
      <c r="G99" s="525">
        <v>45808.0</v>
      </c>
      <c r="H99" s="525">
        <v>45817.0</v>
      </c>
      <c r="I99" s="504">
        <f t="shared" si="9"/>
        <v>45832</v>
      </c>
      <c r="J99" s="504">
        <f t="shared" si="2"/>
        <v>45838</v>
      </c>
      <c r="K99" s="504">
        <f t="shared" si="3"/>
        <v>45846</v>
      </c>
      <c r="L99" s="492"/>
      <c r="M99" s="492" t="str">
        <f t="shared" si="4"/>
        <v>NO</v>
      </c>
      <c r="N99" s="504">
        <f t="shared" si="5"/>
        <v>45853</v>
      </c>
      <c r="O99" s="508" t="s">
        <v>917</v>
      </c>
      <c r="P99" s="492"/>
      <c r="Q99" s="495" t="str">
        <f t="shared" si="6"/>
        <v/>
      </c>
      <c r="R99" s="495">
        <f t="shared" si="7"/>
        <v>0</v>
      </c>
    </row>
    <row r="100">
      <c r="A100" s="501">
        <f t="shared" si="12"/>
        <v>98</v>
      </c>
      <c r="B100" s="549" t="s">
        <v>3471</v>
      </c>
      <c r="C100" s="550" t="s">
        <v>3472</v>
      </c>
      <c r="D100" s="544" t="s">
        <v>3473</v>
      </c>
      <c r="E100" s="550" t="s">
        <v>3474</v>
      </c>
      <c r="F100" s="550" t="s">
        <v>3448</v>
      </c>
      <c r="G100" s="537"/>
      <c r="H100" s="551"/>
      <c r="I100" s="494" t="str">
        <f t="shared" si="9"/>
        <v/>
      </c>
      <c r="J100" s="494" t="str">
        <f t="shared" si="2"/>
        <v/>
      </c>
      <c r="K100" s="494" t="str">
        <f t="shared" si="3"/>
        <v/>
      </c>
      <c r="L100" s="492"/>
      <c r="M100" s="492" t="str">
        <f t="shared" si="4"/>
        <v/>
      </c>
      <c r="N100" s="494" t="str">
        <f t="shared" si="5"/>
        <v/>
      </c>
      <c r="O100" s="492"/>
      <c r="P100" s="492"/>
      <c r="Q100" s="495" t="str">
        <f t="shared" si="6"/>
        <v/>
      </c>
      <c r="R100" s="495">
        <f t="shared" si="7"/>
        <v>0</v>
      </c>
    </row>
    <row r="101">
      <c r="A101" s="501">
        <f t="shared" si="12"/>
        <v>99</v>
      </c>
      <c r="B101" s="516" t="s">
        <v>918</v>
      </c>
      <c r="C101" s="517" t="s">
        <v>919</v>
      </c>
      <c r="D101" s="159">
        <v>9.817416632E9</v>
      </c>
      <c r="E101" s="159" t="s">
        <v>920</v>
      </c>
      <c r="F101" s="562"/>
      <c r="G101" s="525">
        <v>45808.0</v>
      </c>
      <c r="H101" s="525">
        <v>45817.0</v>
      </c>
      <c r="I101" s="504">
        <f t="shared" si="9"/>
        <v>45832</v>
      </c>
      <c r="J101" s="504">
        <f t="shared" si="2"/>
        <v>45838</v>
      </c>
      <c r="K101" s="504">
        <f t="shared" si="3"/>
        <v>45846</v>
      </c>
      <c r="L101" s="492"/>
      <c r="M101" s="492" t="str">
        <f t="shared" si="4"/>
        <v>NO</v>
      </c>
      <c r="N101" s="504">
        <f t="shared" si="5"/>
        <v>45853</v>
      </c>
      <c r="O101" s="514" t="s">
        <v>921</v>
      </c>
      <c r="P101" s="492"/>
      <c r="Q101" s="495" t="str">
        <f t="shared" si="6"/>
        <v/>
      </c>
      <c r="R101" s="495">
        <f t="shared" si="7"/>
        <v>0</v>
      </c>
    </row>
    <row r="102">
      <c r="A102" s="501">
        <f t="shared" si="12"/>
        <v>100</v>
      </c>
      <c r="B102" s="155" t="s">
        <v>922</v>
      </c>
      <c r="C102" s="550" t="s">
        <v>923</v>
      </c>
      <c r="D102" s="564">
        <v>9.531514989E9</v>
      </c>
      <c r="E102" s="160" t="s">
        <v>214</v>
      </c>
      <c r="F102" s="155">
        <v>5000.0</v>
      </c>
      <c r="G102" s="539">
        <v>45808.0</v>
      </c>
      <c r="H102" s="539">
        <v>45817.0</v>
      </c>
      <c r="I102" s="504">
        <f t="shared" si="9"/>
        <v>45832</v>
      </c>
      <c r="J102" s="504">
        <f t="shared" si="2"/>
        <v>45838</v>
      </c>
      <c r="K102" s="504">
        <f t="shared" si="3"/>
        <v>45846</v>
      </c>
      <c r="L102" s="492"/>
      <c r="M102" s="492" t="str">
        <f t="shared" si="4"/>
        <v>NO</v>
      </c>
      <c r="N102" s="504">
        <f t="shared" si="5"/>
        <v>45853</v>
      </c>
      <c r="O102" s="508" t="s">
        <v>3475</v>
      </c>
      <c r="P102" s="492"/>
      <c r="Q102" s="495" t="str">
        <f t="shared" si="6"/>
        <v/>
      </c>
      <c r="R102" s="495">
        <f t="shared" si="7"/>
        <v>0</v>
      </c>
    </row>
    <row r="103">
      <c r="A103" s="501">
        <f t="shared" si="12"/>
        <v>101</v>
      </c>
      <c r="B103" s="516" t="s">
        <v>925</v>
      </c>
      <c r="C103" s="565" t="s">
        <v>926</v>
      </c>
      <c r="D103" s="562"/>
      <c r="E103" s="159" t="s">
        <v>927</v>
      </c>
      <c r="F103" s="159">
        <v>31096.66</v>
      </c>
      <c r="G103" s="525">
        <v>45808.0</v>
      </c>
      <c r="H103" s="525">
        <v>45817.0</v>
      </c>
      <c r="I103" s="504">
        <f t="shared" si="9"/>
        <v>45832</v>
      </c>
      <c r="J103" s="504">
        <f t="shared" si="2"/>
        <v>45838</v>
      </c>
      <c r="K103" s="504">
        <f t="shared" si="3"/>
        <v>45846</v>
      </c>
      <c r="L103" s="492"/>
      <c r="M103" s="492" t="str">
        <f t="shared" si="4"/>
        <v>NO</v>
      </c>
      <c r="N103" s="504">
        <f t="shared" si="5"/>
        <v>45853</v>
      </c>
      <c r="O103" s="514" t="s">
        <v>928</v>
      </c>
      <c r="P103" s="492"/>
      <c r="Q103" s="495" t="str">
        <f t="shared" si="6"/>
        <v/>
      </c>
      <c r="R103" s="495">
        <f t="shared" si="7"/>
        <v>0</v>
      </c>
    </row>
    <row r="104">
      <c r="A104" s="501">
        <f t="shared" si="12"/>
        <v>102</v>
      </c>
      <c r="B104" s="234" t="s">
        <v>929</v>
      </c>
      <c r="C104" s="517" t="s">
        <v>930</v>
      </c>
      <c r="D104" s="562"/>
      <c r="E104" s="159" t="s">
        <v>931</v>
      </c>
      <c r="F104" s="517">
        <v>14500.0</v>
      </c>
      <c r="G104" s="525">
        <v>45808.0</v>
      </c>
      <c r="H104" s="525">
        <v>45817.0</v>
      </c>
      <c r="I104" s="504">
        <f t="shared" si="9"/>
        <v>45832</v>
      </c>
      <c r="J104" s="504">
        <f t="shared" si="2"/>
        <v>45838</v>
      </c>
      <c r="K104" s="504">
        <f t="shared" si="3"/>
        <v>45846</v>
      </c>
      <c r="L104" s="492"/>
      <c r="M104" s="492" t="str">
        <f t="shared" si="4"/>
        <v>NO</v>
      </c>
      <c r="N104" s="504">
        <f t="shared" si="5"/>
        <v>45853</v>
      </c>
      <c r="O104" s="514" t="s">
        <v>932</v>
      </c>
      <c r="P104" s="492"/>
      <c r="Q104" s="495" t="str">
        <f t="shared" si="6"/>
        <v/>
      </c>
      <c r="R104" s="495">
        <f t="shared" si="7"/>
        <v>0</v>
      </c>
    </row>
    <row r="105">
      <c r="A105" s="501" t="str">
        <f t="shared" si="12"/>
        <v/>
      </c>
      <c r="B105" s="160"/>
      <c r="C105" s="155"/>
      <c r="E105" s="160"/>
      <c r="G105" s="155"/>
      <c r="H105" s="539"/>
      <c r="I105" s="494" t="str">
        <f t="shared" si="9"/>
        <v/>
      </c>
      <c r="J105" s="494" t="str">
        <f t="shared" si="2"/>
        <v/>
      </c>
      <c r="K105" s="494" t="str">
        <f t="shared" si="3"/>
        <v/>
      </c>
      <c r="L105" s="492"/>
      <c r="M105" s="492" t="str">
        <f t="shared" si="4"/>
        <v/>
      </c>
      <c r="N105" s="494" t="str">
        <f t="shared" si="5"/>
        <v/>
      </c>
      <c r="O105" s="492"/>
      <c r="P105" s="492"/>
      <c r="Q105" s="495" t="str">
        <f t="shared" si="6"/>
        <v/>
      </c>
      <c r="R105" s="495">
        <f t="shared" si="7"/>
        <v>0</v>
      </c>
    </row>
    <row r="106">
      <c r="A106" s="501" t="str">
        <f t="shared" si="12"/>
        <v/>
      </c>
      <c r="G106" s="155"/>
      <c r="I106" s="494" t="str">
        <f t="shared" si="9"/>
        <v/>
      </c>
      <c r="J106" s="494" t="str">
        <f t="shared" si="2"/>
        <v/>
      </c>
      <c r="K106" s="494" t="str">
        <f t="shared" si="3"/>
        <v/>
      </c>
      <c r="L106" s="492"/>
      <c r="M106" s="492" t="str">
        <f t="shared" si="4"/>
        <v/>
      </c>
      <c r="N106" s="494" t="str">
        <f t="shared" si="5"/>
        <v/>
      </c>
      <c r="O106" s="492"/>
      <c r="P106" s="492"/>
      <c r="Q106" s="495" t="str">
        <f t="shared" si="6"/>
        <v/>
      </c>
      <c r="R106" s="495">
        <f t="shared" si="7"/>
        <v>0</v>
      </c>
    </row>
    <row r="107">
      <c r="A107" s="501" t="str">
        <f t="shared" si="12"/>
        <v/>
      </c>
      <c r="B107" s="155"/>
      <c r="C107" s="155"/>
      <c r="D107" s="155"/>
      <c r="E107" s="160"/>
      <c r="G107" s="155"/>
      <c r="I107" s="494" t="str">
        <f t="shared" si="9"/>
        <v/>
      </c>
      <c r="J107" s="494" t="str">
        <f t="shared" si="2"/>
        <v/>
      </c>
      <c r="K107" s="494" t="str">
        <f t="shared" si="3"/>
        <v/>
      </c>
      <c r="L107" s="492"/>
      <c r="M107" s="492" t="str">
        <f t="shared" si="4"/>
        <v/>
      </c>
      <c r="N107" s="494" t="str">
        <f t="shared" si="5"/>
        <v/>
      </c>
      <c r="O107" s="492"/>
      <c r="P107" s="492"/>
      <c r="Q107" s="495" t="str">
        <f t="shared" si="6"/>
        <v/>
      </c>
      <c r="R107" s="495">
        <f t="shared" si="7"/>
        <v>0</v>
      </c>
    </row>
    <row r="108">
      <c r="A108" s="501" t="str">
        <f t="shared" si="12"/>
        <v/>
      </c>
      <c r="B108" s="155"/>
      <c r="C108" s="155"/>
      <c r="D108" s="155"/>
      <c r="E108" s="160"/>
      <c r="G108" s="155"/>
      <c r="I108" s="494" t="str">
        <f t="shared" si="9"/>
        <v/>
      </c>
      <c r="J108" s="494" t="str">
        <f t="shared" si="2"/>
        <v/>
      </c>
      <c r="K108" s="494" t="str">
        <f t="shared" si="3"/>
        <v/>
      </c>
      <c r="L108" s="492"/>
      <c r="M108" s="492" t="str">
        <f t="shared" si="4"/>
        <v/>
      </c>
      <c r="N108" s="494" t="str">
        <f t="shared" si="5"/>
        <v/>
      </c>
      <c r="O108" s="492"/>
      <c r="P108" s="492"/>
      <c r="Q108" s="495" t="str">
        <f t="shared" si="6"/>
        <v/>
      </c>
      <c r="R108" s="495">
        <f t="shared" si="7"/>
        <v>0</v>
      </c>
    </row>
    <row r="109">
      <c r="A109" s="501" t="str">
        <f t="shared" si="12"/>
        <v/>
      </c>
      <c r="B109" s="155"/>
      <c r="C109" s="155"/>
      <c r="E109" s="160"/>
      <c r="G109" s="539"/>
      <c r="I109" s="494" t="str">
        <f t="shared" si="9"/>
        <v/>
      </c>
      <c r="J109" s="494" t="str">
        <f t="shared" si="2"/>
        <v/>
      </c>
      <c r="K109" s="494" t="str">
        <f t="shared" si="3"/>
        <v/>
      </c>
      <c r="L109" s="492"/>
      <c r="M109" s="492" t="str">
        <f t="shared" si="4"/>
        <v/>
      </c>
      <c r="N109" s="494" t="str">
        <f t="shared" si="5"/>
        <v/>
      </c>
      <c r="O109" s="492"/>
      <c r="P109" s="492"/>
      <c r="Q109" s="495" t="str">
        <f t="shared" si="6"/>
        <v/>
      </c>
      <c r="R109" s="495">
        <f t="shared" si="7"/>
        <v>0</v>
      </c>
    </row>
    <row r="110">
      <c r="A110" s="501" t="str">
        <f t="shared" si="12"/>
        <v/>
      </c>
      <c r="B110" s="155"/>
      <c r="C110" s="155"/>
      <c r="D110" s="155"/>
      <c r="E110" s="160"/>
      <c r="G110" s="155"/>
      <c r="I110" s="494" t="str">
        <f t="shared" si="9"/>
        <v/>
      </c>
      <c r="J110" s="494" t="str">
        <f t="shared" si="2"/>
        <v/>
      </c>
      <c r="K110" s="494" t="str">
        <f t="shared" si="3"/>
        <v/>
      </c>
      <c r="L110" s="492"/>
      <c r="M110" s="492" t="str">
        <f t="shared" si="4"/>
        <v/>
      </c>
      <c r="N110" s="494" t="str">
        <f t="shared" si="5"/>
        <v/>
      </c>
      <c r="O110" s="492"/>
      <c r="P110" s="492"/>
      <c r="Q110" s="495" t="str">
        <f t="shared" si="6"/>
        <v/>
      </c>
      <c r="R110" s="495">
        <f t="shared" si="7"/>
        <v>0</v>
      </c>
    </row>
    <row r="111">
      <c r="A111" s="501" t="str">
        <f t="shared" si="12"/>
        <v/>
      </c>
      <c r="B111" s="160"/>
      <c r="C111" s="155"/>
      <c r="G111" s="155"/>
      <c r="I111" s="494" t="str">
        <f t="shared" si="9"/>
        <v/>
      </c>
      <c r="J111" s="494" t="str">
        <f t="shared" si="2"/>
        <v/>
      </c>
      <c r="K111" s="494" t="str">
        <f t="shared" si="3"/>
        <v/>
      </c>
      <c r="L111" s="492"/>
      <c r="M111" s="492" t="str">
        <f t="shared" si="4"/>
        <v/>
      </c>
      <c r="N111" s="494" t="str">
        <f t="shared" si="5"/>
        <v/>
      </c>
      <c r="O111" s="492"/>
      <c r="P111" s="492"/>
      <c r="Q111" s="495" t="str">
        <f t="shared" si="6"/>
        <v/>
      </c>
      <c r="R111" s="495">
        <f t="shared" si="7"/>
        <v>0</v>
      </c>
    </row>
    <row r="112">
      <c r="A112" s="501" t="str">
        <f t="shared" si="12"/>
        <v/>
      </c>
      <c r="B112" s="155"/>
      <c r="C112" s="155"/>
      <c r="D112" s="155"/>
      <c r="E112" s="160"/>
      <c r="I112" s="494" t="str">
        <f t="shared" si="9"/>
        <v/>
      </c>
      <c r="J112" s="494" t="str">
        <f t="shared" si="2"/>
        <v/>
      </c>
      <c r="K112" s="494" t="str">
        <f t="shared" si="3"/>
        <v/>
      </c>
      <c r="L112" s="492"/>
      <c r="M112" s="492" t="str">
        <f t="shared" si="4"/>
        <v/>
      </c>
      <c r="N112" s="494" t="str">
        <f t="shared" si="5"/>
        <v/>
      </c>
      <c r="O112" s="492"/>
      <c r="P112" s="492"/>
      <c r="Q112" s="495" t="str">
        <f t="shared" si="6"/>
        <v/>
      </c>
      <c r="R112" s="495">
        <f t="shared" si="7"/>
        <v>0</v>
      </c>
    </row>
    <row r="113">
      <c r="A113" s="501" t="str">
        <f t="shared" si="12"/>
        <v/>
      </c>
      <c r="B113" s="161"/>
      <c r="C113" s="155"/>
      <c r="D113" s="155"/>
      <c r="E113" s="160"/>
      <c r="I113" s="494" t="str">
        <f t="shared" si="9"/>
        <v/>
      </c>
      <c r="J113" s="494" t="str">
        <f t="shared" si="2"/>
        <v/>
      </c>
      <c r="K113" s="494" t="str">
        <f t="shared" si="3"/>
        <v/>
      </c>
      <c r="L113" s="492"/>
      <c r="M113" s="492" t="str">
        <f t="shared" si="4"/>
        <v/>
      </c>
      <c r="N113" s="494" t="str">
        <f t="shared" si="5"/>
        <v/>
      </c>
      <c r="O113" s="492"/>
      <c r="P113" s="492"/>
      <c r="Q113" s="495" t="str">
        <f t="shared" si="6"/>
        <v/>
      </c>
      <c r="R113" s="495">
        <f t="shared" si="7"/>
        <v>0</v>
      </c>
    </row>
    <row r="114">
      <c r="A114" s="501" t="str">
        <f t="shared" si="12"/>
        <v/>
      </c>
      <c r="B114" s="160"/>
      <c r="C114" s="155"/>
      <c r="G114" s="155"/>
      <c r="I114" s="494" t="str">
        <f t="shared" si="9"/>
        <v/>
      </c>
      <c r="J114" s="494" t="str">
        <f t="shared" si="2"/>
        <v/>
      </c>
      <c r="K114" s="494" t="str">
        <f t="shared" si="3"/>
        <v/>
      </c>
      <c r="L114" s="492"/>
      <c r="M114" s="492" t="str">
        <f t="shared" si="4"/>
        <v/>
      </c>
      <c r="N114" s="494" t="str">
        <f t="shared" si="5"/>
        <v/>
      </c>
      <c r="O114" s="492"/>
      <c r="P114" s="492"/>
      <c r="Q114" s="495" t="str">
        <f t="shared" si="6"/>
        <v/>
      </c>
      <c r="R114" s="495">
        <f t="shared" si="7"/>
        <v>0</v>
      </c>
    </row>
    <row r="115">
      <c r="A115" s="501" t="str">
        <f t="shared" si="12"/>
        <v/>
      </c>
      <c r="B115" s="155"/>
      <c r="C115" s="155"/>
      <c r="D115" s="155"/>
      <c r="E115" s="160"/>
      <c r="G115" s="155"/>
      <c r="I115" s="494" t="str">
        <f t="shared" si="9"/>
        <v/>
      </c>
      <c r="J115" s="494" t="str">
        <f t="shared" si="2"/>
        <v/>
      </c>
      <c r="K115" s="494" t="str">
        <f t="shared" si="3"/>
        <v/>
      </c>
      <c r="L115" s="492"/>
      <c r="M115" s="492" t="str">
        <f t="shared" si="4"/>
        <v/>
      </c>
      <c r="N115" s="494" t="str">
        <f t="shared" si="5"/>
        <v/>
      </c>
      <c r="O115" s="492"/>
      <c r="P115" s="492"/>
      <c r="Q115" s="495" t="str">
        <f t="shared" si="6"/>
        <v/>
      </c>
      <c r="R115" s="495">
        <f t="shared" si="7"/>
        <v>0</v>
      </c>
    </row>
    <row r="116">
      <c r="A116" s="501" t="str">
        <f t="shared" si="12"/>
        <v/>
      </c>
      <c r="B116" s="155"/>
      <c r="C116" s="155"/>
      <c r="D116" s="160"/>
      <c r="E116" s="160"/>
      <c r="G116" s="539"/>
      <c r="I116" s="494" t="str">
        <f t="shared" si="9"/>
        <v/>
      </c>
      <c r="J116" s="494" t="str">
        <f t="shared" si="2"/>
        <v/>
      </c>
      <c r="K116" s="494" t="str">
        <f t="shared" si="3"/>
        <v/>
      </c>
      <c r="L116" s="492"/>
      <c r="M116" s="492" t="str">
        <f t="shared" si="4"/>
        <v/>
      </c>
      <c r="N116" s="494" t="str">
        <f t="shared" si="5"/>
        <v/>
      </c>
      <c r="O116" s="492"/>
      <c r="P116" s="492"/>
      <c r="Q116" s="495" t="str">
        <f t="shared" si="6"/>
        <v/>
      </c>
      <c r="R116" s="495">
        <f t="shared" si="7"/>
        <v>0</v>
      </c>
    </row>
    <row r="117">
      <c r="A117" s="501" t="str">
        <f t="shared" si="12"/>
        <v/>
      </c>
      <c r="B117" s="155"/>
      <c r="C117" s="155"/>
      <c r="E117" s="160"/>
      <c r="G117" s="539"/>
      <c r="I117" s="494" t="str">
        <f t="shared" si="9"/>
        <v/>
      </c>
      <c r="J117" s="494" t="str">
        <f t="shared" si="2"/>
        <v/>
      </c>
      <c r="K117" s="494" t="str">
        <f t="shared" si="3"/>
        <v/>
      </c>
      <c r="L117" s="492"/>
      <c r="M117" s="492" t="str">
        <f t="shared" si="4"/>
        <v/>
      </c>
      <c r="N117" s="494" t="str">
        <f t="shared" si="5"/>
        <v/>
      </c>
      <c r="O117" s="492"/>
      <c r="P117" s="492"/>
      <c r="Q117" s="495" t="str">
        <f t="shared" si="6"/>
        <v/>
      </c>
      <c r="R117" s="495">
        <f t="shared" si="7"/>
        <v>0</v>
      </c>
    </row>
    <row r="118">
      <c r="A118" s="501" t="str">
        <f t="shared" si="12"/>
        <v/>
      </c>
      <c r="B118" s="155"/>
      <c r="C118" s="155"/>
      <c r="E118" s="160"/>
      <c r="F118" s="160"/>
      <c r="I118" s="494" t="str">
        <f t="shared" si="9"/>
        <v/>
      </c>
      <c r="J118" s="568" t="s">
        <v>3476</v>
      </c>
      <c r="K118" s="494" t="str">
        <f t="shared" si="3"/>
        <v/>
      </c>
      <c r="L118" s="492"/>
      <c r="M118" s="492" t="str">
        <f t="shared" si="4"/>
        <v/>
      </c>
      <c r="N118" s="494" t="str">
        <f t="shared" si="5"/>
        <v/>
      </c>
      <c r="O118" s="492"/>
      <c r="P118" s="492"/>
      <c r="Q118" s="495" t="str">
        <f t="shared" si="6"/>
        <v/>
      </c>
      <c r="R118" s="495">
        <f t="shared" si="7"/>
        <v>0</v>
      </c>
    </row>
    <row r="119">
      <c r="A119" s="501" t="str">
        <f t="shared" si="12"/>
        <v/>
      </c>
      <c r="I119" s="494" t="str">
        <f t="shared" si="9"/>
        <v/>
      </c>
      <c r="J119" s="494" t="str">
        <f t="shared" ref="J119:J200" si="13">if($M119="YES","NA",if(ISBLANK($H119),"",$H119+21))</f>
        <v/>
      </c>
      <c r="K119" s="494" t="str">
        <f t="shared" si="3"/>
        <v/>
      </c>
      <c r="L119" s="492"/>
      <c r="M119" s="492" t="str">
        <f t="shared" si="4"/>
        <v/>
      </c>
      <c r="N119" s="494" t="str">
        <f t="shared" si="5"/>
        <v/>
      </c>
      <c r="O119" s="492"/>
      <c r="P119" s="492"/>
      <c r="Q119" s="495" t="str">
        <f t="shared" si="6"/>
        <v/>
      </c>
      <c r="R119" s="495">
        <f t="shared" si="7"/>
        <v>0</v>
      </c>
    </row>
    <row r="120">
      <c r="A120" s="501" t="str">
        <f t="shared" si="12"/>
        <v/>
      </c>
      <c r="I120" s="494" t="str">
        <f t="shared" si="9"/>
        <v/>
      </c>
      <c r="J120" s="494" t="str">
        <f t="shared" si="13"/>
        <v/>
      </c>
      <c r="K120" s="494" t="str">
        <f t="shared" si="3"/>
        <v/>
      </c>
      <c r="L120" s="492"/>
      <c r="M120" s="492" t="str">
        <f t="shared" si="4"/>
        <v/>
      </c>
      <c r="N120" s="494" t="str">
        <f t="shared" si="5"/>
        <v/>
      </c>
      <c r="O120" s="492"/>
      <c r="P120" s="492"/>
      <c r="Q120" s="495" t="str">
        <f t="shared" si="6"/>
        <v/>
      </c>
      <c r="R120" s="495">
        <f t="shared" si="7"/>
        <v>0</v>
      </c>
    </row>
    <row r="121">
      <c r="A121" s="501" t="str">
        <f t="shared" si="12"/>
        <v/>
      </c>
      <c r="I121" s="494" t="str">
        <f t="shared" si="9"/>
        <v/>
      </c>
      <c r="J121" s="494" t="str">
        <f t="shared" si="13"/>
        <v/>
      </c>
      <c r="K121" s="494" t="str">
        <f t="shared" si="3"/>
        <v/>
      </c>
      <c r="L121" s="492"/>
      <c r="M121" s="492" t="str">
        <f t="shared" si="4"/>
        <v/>
      </c>
      <c r="N121" s="494" t="str">
        <f t="shared" si="5"/>
        <v/>
      </c>
      <c r="O121" s="492"/>
      <c r="P121" s="492"/>
      <c r="Q121" s="495" t="str">
        <f t="shared" si="6"/>
        <v/>
      </c>
      <c r="R121" s="495">
        <f t="shared" si="7"/>
        <v>0</v>
      </c>
    </row>
    <row r="122">
      <c r="A122" s="501" t="str">
        <f t="shared" si="12"/>
        <v/>
      </c>
      <c r="I122" s="494" t="str">
        <f t="shared" si="9"/>
        <v/>
      </c>
      <c r="J122" s="494" t="str">
        <f t="shared" si="13"/>
        <v/>
      </c>
      <c r="K122" s="494" t="str">
        <f t="shared" si="3"/>
        <v/>
      </c>
      <c r="L122" s="492"/>
      <c r="M122" s="492" t="str">
        <f t="shared" si="4"/>
        <v/>
      </c>
      <c r="N122" s="494" t="str">
        <f t="shared" si="5"/>
        <v/>
      </c>
      <c r="O122" s="492"/>
      <c r="P122" s="492"/>
      <c r="Q122" s="495" t="str">
        <f t="shared" si="6"/>
        <v/>
      </c>
      <c r="R122" s="495">
        <f t="shared" si="7"/>
        <v>0</v>
      </c>
    </row>
    <row r="123">
      <c r="A123" s="501" t="str">
        <f t="shared" si="12"/>
        <v/>
      </c>
      <c r="I123" s="494" t="str">
        <f t="shared" si="9"/>
        <v/>
      </c>
      <c r="J123" s="494" t="str">
        <f t="shared" si="13"/>
        <v/>
      </c>
      <c r="K123" s="494" t="str">
        <f t="shared" si="3"/>
        <v/>
      </c>
      <c r="L123" s="492"/>
      <c r="M123" s="492" t="str">
        <f t="shared" si="4"/>
        <v/>
      </c>
      <c r="N123" s="494" t="str">
        <f t="shared" si="5"/>
        <v/>
      </c>
      <c r="O123" s="492"/>
      <c r="P123" s="492"/>
      <c r="Q123" s="495" t="str">
        <f t="shared" si="6"/>
        <v/>
      </c>
      <c r="R123" s="495">
        <f t="shared" si="7"/>
        <v>0</v>
      </c>
    </row>
    <row r="124">
      <c r="A124" s="501" t="str">
        <f t="shared" si="12"/>
        <v/>
      </c>
      <c r="I124" s="494" t="str">
        <f t="shared" si="9"/>
        <v/>
      </c>
      <c r="J124" s="494" t="str">
        <f t="shared" si="13"/>
        <v/>
      </c>
      <c r="K124" s="494" t="str">
        <f t="shared" si="3"/>
        <v/>
      </c>
      <c r="L124" s="492"/>
      <c r="M124" s="492" t="str">
        <f t="shared" si="4"/>
        <v/>
      </c>
      <c r="N124" s="494" t="str">
        <f t="shared" si="5"/>
        <v/>
      </c>
      <c r="O124" s="492"/>
      <c r="P124" s="492"/>
      <c r="Q124" s="495" t="str">
        <f t="shared" si="6"/>
        <v/>
      </c>
      <c r="R124" s="495">
        <f t="shared" si="7"/>
        <v>0</v>
      </c>
    </row>
    <row r="125">
      <c r="A125" s="501" t="str">
        <f t="shared" si="12"/>
        <v/>
      </c>
      <c r="I125" s="494" t="str">
        <f t="shared" si="9"/>
        <v/>
      </c>
      <c r="J125" s="494" t="str">
        <f t="shared" si="13"/>
        <v/>
      </c>
      <c r="K125" s="494" t="str">
        <f t="shared" si="3"/>
        <v/>
      </c>
      <c r="L125" s="492"/>
      <c r="M125" s="492" t="str">
        <f t="shared" si="4"/>
        <v/>
      </c>
      <c r="N125" s="494" t="str">
        <f t="shared" si="5"/>
        <v/>
      </c>
      <c r="O125" s="492"/>
      <c r="P125" s="492"/>
      <c r="Q125" s="495" t="str">
        <f t="shared" si="6"/>
        <v/>
      </c>
      <c r="R125" s="495">
        <f t="shared" si="7"/>
        <v>0</v>
      </c>
    </row>
    <row r="126">
      <c r="A126" s="501" t="str">
        <f t="shared" si="12"/>
        <v/>
      </c>
      <c r="I126" s="494" t="str">
        <f t="shared" si="9"/>
        <v/>
      </c>
      <c r="J126" s="494" t="str">
        <f t="shared" si="13"/>
        <v/>
      </c>
      <c r="K126" s="494" t="str">
        <f t="shared" si="3"/>
        <v/>
      </c>
      <c r="L126" s="492"/>
      <c r="M126" s="492" t="str">
        <f t="shared" si="4"/>
        <v/>
      </c>
      <c r="N126" s="494" t="str">
        <f t="shared" si="5"/>
        <v/>
      </c>
      <c r="O126" s="492"/>
      <c r="P126" s="492"/>
      <c r="Q126" s="495" t="str">
        <f t="shared" si="6"/>
        <v/>
      </c>
      <c r="R126" s="495">
        <f t="shared" si="7"/>
        <v>0</v>
      </c>
    </row>
    <row r="127">
      <c r="A127" s="501" t="str">
        <f t="shared" si="12"/>
        <v/>
      </c>
      <c r="I127" s="494" t="str">
        <f t="shared" si="9"/>
        <v/>
      </c>
      <c r="J127" s="494" t="str">
        <f t="shared" si="13"/>
        <v/>
      </c>
      <c r="K127" s="494" t="str">
        <f t="shared" si="3"/>
        <v/>
      </c>
      <c r="L127" s="492"/>
      <c r="M127" s="492" t="str">
        <f t="shared" si="4"/>
        <v/>
      </c>
      <c r="N127" s="494" t="str">
        <f t="shared" si="5"/>
        <v/>
      </c>
      <c r="O127" s="492"/>
      <c r="P127" s="492"/>
      <c r="Q127" s="495" t="str">
        <f t="shared" si="6"/>
        <v/>
      </c>
      <c r="R127" s="495">
        <f t="shared" si="7"/>
        <v>0</v>
      </c>
    </row>
    <row r="128">
      <c r="A128" s="501" t="str">
        <f t="shared" si="12"/>
        <v/>
      </c>
      <c r="I128" s="494" t="str">
        <f t="shared" si="9"/>
        <v/>
      </c>
      <c r="J128" s="494" t="str">
        <f t="shared" si="13"/>
        <v/>
      </c>
      <c r="K128" s="494" t="str">
        <f t="shared" si="3"/>
        <v/>
      </c>
      <c r="L128" s="492"/>
      <c r="M128" s="492" t="str">
        <f t="shared" si="4"/>
        <v/>
      </c>
      <c r="N128" s="494" t="str">
        <f t="shared" si="5"/>
        <v/>
      </c>
      <c r="O128" s="492"/>
      <c r="P128" s="492"/>
      <c r="Q128" s="495" t="str">
        <f t="shared" si="6"/>
        <v/>
      </c>
      <c r="R128" s="495">
        <f t="shared" si="7"/>
        <v>0</v>
      </c>
    </row>
    <row r="129">
      <c r="A129" s="501" t="str">
        <f t="shared" si="12"/>
        <v/>
      </c>
      <c r="I129" s="494" t="str">
        <f t="shared" si="9"/>
        <v/>
      </c>
      <c r="J129" s="494" t="str">
        <f t="shared" si="13"/>
        <v/>
      </c>
      <c r="K129" s="494" t="str">
        <f t="shared" si="3"/>
        <v/>
      </c>
      <c r="L129" s="492"/>
      <c r="M129" s="492" t="str">
        <f t="shared" si="4"/>
        <v/>
      </c>
      <c r="N129" s="494" t="str">
        <f t="shared" si="5"/>
        <v/>
      </c>
      <c r="O129" s="492"/>
      <c r="P129" s="492"/>
      <c r="Q129" s="495" t="str">
        <f t="shared" si="6"/>
        <v/>
      </c>
      <c r="R129" s="495">
        <f t="shared" si="7"/>
        <v>0</v>
      </c>
    </row>
    <row r="130">
      <c r="A130" s="501" t="str">
        <f t="shared" si="12"/>
        <v/>
      </c>
      <c r="I130" s="494" t="str">
        <f t="shared" si="9"/>
        <v/>
      </c>
      <c r="J130" s="494" t="str">
        <f t="shared" si="13"/>
        <v/>
      </c>
      <c r="K130" s="494" t="str">
        <f t="shared" si="3"/>
        <v/>
      </c>
      <c r="L130" s="492"/>
      <c r="M130" s="492" t="str">
        <f t="shared" si="4"/>
        <v/>
      </c>
      <c r="N130" s="494" t="str">
        <f t="shared" si="5"/>
        <v/>
      </c>
      <c r="O130" s="492"/>
      <c r="P130" s="492"/>
      <c r="Q130" s="495" t="str">
        <f t="shared" si="6"/>
        <v/>
      </c>
      <c r="R130" s="495">
        <f t="shared" si="7"/>
        <v>0</v>
      </c>
    </row>
    <row r="131">
      <c r="A131" s="501" t="str">
        <f t="shared" si="12"/>
        <v/>
      </c>
      <c r="I131" s="494" t="str">
        <f t="shared" si="9"/>
        <v/>
      </c>
      <c r="J131" s="494" t="str">
        <f t="shared" si="13"/>
        <v/>
      </c>
      <c r="K131" s="494" t="str">
        <f t="shared" si="3"/>
        <v/>
      </c>
      <c r="L131" s="492"/>
      <c r="M131" s="492" t="str">
        <f t="shared" si="4"/>
        <v/>
      </c>
      <c r="N131" s="494" t="str">
        <f t="shared" si="5"/>
        <v/>
      </c>
      <c r="O131" s="492"/>
      <c r="P131" s="492"/>
      <c r="Q131" s="495" t="str">
        <f t="shared" si="6"/>
        <v/>
      </c>
      <c r="R131" s="495">
        <f t="shared" si="7"/>
        <v>0</v>
      </c>
    </row>
    <row r="132">
      <c r="A132" s="501" t="str">
        <f t="shared" si="12"/>
        <v/>
      </c>
      <c r="I132" s="494" t="str">
        <f t="shared" si="9"/>
        <v/>
      </c>
      <c r="J132" s="494" t="str">
        <f t="shared" si="13"/>
        <v/>
      </c>
      <c r="K132" s="494" t="str">
        <f t="shared" si="3"/>
        <v/>
      </c>
      <c r="L132" s="492"/>
      <c r="M132" s="492" t="str">
        <f t="shared" si="4"/>
        <v/>
      </c>
      <c r="N132" s="494" t="str">
        <f t="shared" si="5"/>
        <v/>
      </c>
      <c r="O132" s="492"/>
      <c r="P132" s="492"/>
      <c r="Q132" s="495" t="str">
        <f t="shared" si="6"/>
        <v/>
      </c>
      <c r="R132" s="495">
        <f t="shared" si="7"/>
        <v>0</v>
      </c>
    </row>
    <row r="133">
      <c r="A133" s="501" t="str">
        <f t="shared" si="12"/>
        <v/>
      </c>
      <c r="I133" s="494" t="str">
        <f t="shared" si="9"/>
        <v/>
      </c>
      <c r="J133" s="494" t="str">
        <f t="shared" si="13"/>
        <v/>
      </c>
      <c r="K133" s="494" t="str">
        <f t="shared" si="3"/>
        <v/>
      </c>
      <c r="L133" s="492"/>
      <c r="M133" s="492" t="str">
        <f t="shared" si="4"/>
        <v/>
      </c>
      <c r="N133" s="494" t="str">
        <f t="shared" si="5"/>
        <v/>
      </c>
      <c r="O133" s="492"/>
      <c r="P133" s="492"/>
      <c r="Q133" s="495" t="str">
        <f t="shared" si="6"/>
        <v/>
      </c>
      <c r="R133" s="495">
        <f t="shared" si="7"/>
        <v>0</v>
      </c>
    </row>
    <row r="134">
      <c r="A134" s="501" t="str">
        <f t="shared" si="12"/>
        <v/>
      </c>
      <c r="I134" s="494" t="str">
        <f t="shared" si="9"/>
        <v/>
      </c>
      <c r="J134" s="494" t="str">
        <f t="shared" si="13"/>
        <v/>
      </c>
      <c r="K134" s="494" t="str">
        <f t="shared" si="3"/>
        <v/>
      </c>
      <c r="L134" s="492"/>
      <c r="M134" s="492" t="str">
        <f t="shared" si="4"/>
        <v/>
      </c>
      <c r="N134" s="494" t="str">
        <f t="shared" si="5"/>
        <v/>
      </c>
      <c r="O134" s="492"/>
      <c r="P134" s="492"/>
      <c r="Q134" s="495" t="str">
        <f t="shared" si="6"/>
        <v/>
      </c>
      <c r="R134" s="495">
        <f t="shared" si="7"/>
        <v>0</v>
      </c>
    </row>
    <row r="135">
      <c r="A135" s="501" t="str">
        <f t="shared" si="12"/>
        <v/>
      </c>
      <c r="I135" s="494" t="str">
        <f t="shared" si="9"/>
        <v/>
      </c>
      <c r="J135" s="494" t="str">
        <f t="shared" si="13"/>
        <v/>
      </c>
      <c r="K135" s="494" t="str">
        <f t="shared" si="3"/>
        <v/>
      </c>
      <c r="L135" s="492"/>
      <c r="M135" s="492" t="str">
        <f t="shared" si="4"/>
        <v/>
      </c>
      <c r="N135" s="494" t="str">
        <f t="shared" si="5"/>
        <v/>
      </c>
      <c r="O135" s="492"/>
      <c r="P135" s="492"/>
      <c r="Q135" s="495" t="str">
        <f t="shared" si="6"/>
        <v/>
      </c>
      <c r="R135" s="495">
        <f t="shared" si="7"/>
        <v>0</v>
      </c>
    </row>
    <row r="136">
      <c r="A136" s="501" t="str">
        <f t="shared" si="12"/>
        <v/>
      </c>
      <c r="I136" s="494" t="str">
        <f t="shared" si="9"/>
        <v/>
      </c>
      <c r="J136" s="494" t="str">
        <f t="shared" si="13"/>
        <v/>
      </c>
      <c r="K136" s="494" t="str">
        <f t="shared" si="3"/>
        <v/>
      </c>
      <c r="L136" s="492"/>
      <c r="M136" s="492" t="str">
        <f t="shared" si="4"/>
        <v/>
      </c>
      <c r="N136" s="494" t="str">
        <f t="shared" si="5"/>
        <v/>
      </c>
      <c r="O136" s="492"/>
      <c r="P136" s="492"/>
      <c r="Q136" s="495" t="str">
        <f t="shared" si="6"/>
        <v/>
      </c>
      <c r="R136" s="495">
        <f t="shared" si="7"/>
        <v>0</v>
      </c>
    </row>
    <row r="137">
      <c r="A137" s="501" t="str">
        <f t="shared" si="12"/>
        <v/>
      </c>
      <c r="I137" s="494" t="str">
        <f t="shared" si="9"/>
        <v/>
      </c>
      <c r="J137" s="494" t="str">
        <f t="shared" si="13"/>
        <v/>
      </c>
      <c r="K137" s="494" t="str">
        <f t="shared" si="3"/>
        <v/>
      </c>
      <c r="L137" s="492"/>
      <c r="M137" s="492" t="str">
        <f t="shared" si="4"/>
        <v/>
      </c>
      <c r="N137" s="494" t="str">
        <f t="shared" si="5"/>
        <v/>
      </c>
      <c r="O137" s="492"/>
      <c r="P137" s="492"/>
      <c r="Q137" s="495" t="str">
        <f t="shared" si="6"/>
        <v/>
      </c>
      <c r="R137" s="495">
        <f t="shared" si="7"/>
        <v>0</v>
      </c>
    </row>
    <row r="138">
      <c r="A138" s="501" t="str">
        <f t="shared" si="12"/>
        <v/>
      </c>
      <c r="I138" s="494" t="str">
        <f t="shared" si="9"/>
        <v/>
      </c>
      <c r="J138" s="494" t="str">
        <f t="shared" si="13"/>
        <v/>
      </c>
      <c r="K138" s="494" t="str">
        <f t="shared" si="3"/>
        <v/>
      </c>
      <c r="L138" s="492"/>
      <c r="M138" s="492" t="str">
        <f t="shared" si="4"/>
        <v/>
      </c>
      <c r="N138" s="494" t="str">
        <f t="shared" si="5"/>
        <v/>
      </c>
      <c r="O138" s="492"/>
      <c r="P138" s="492"/>
      <c r="Q138" s="495" t="str">
        <f t="shared" si="6"/>
        <v/>
      </c>
      <c r="R138" s="495">
        <f t="shared" si="7"/>
        <v>0</v>
      </c>
    </row>
    <row r="139">
      <c r="A139" s="501" t="str">
        <f t="shared" si="12"/>
        <v/>
      </c>
      <c r="I139" s="494" t="str">
        <f t="shared" si="9"/>
        <v/>
      </c>
      <c r="J139" s="494" t="str">
        <f t="shared" si="13"/>
        <v/>
      </c>
      <c r="K139" s="494" t="str">
        <f t="shared" si="3"/>
        <v/>
      </c>
      <c r="L139" s="492"/>
      <c r="M139" s="492" t="str">
        <f t="shared" si="4"/>
        <v/>
      </c>
      <c r="N139" s="494" t="str">
        <f t="shared" si="5"/>
        <v/>
      </c>
      <c r="O139" s="492"/>
      <c r="P139" s="492"/>
      <c r="Q139" s="495" t="str">
        <f t="shared" si="6"/>
        <v/>
      </c>
      <c r="R139" s="495">
        <f t="shared" si="7"/>
        <v>0</v>
      </c>
    </row>
    <row r="140">
      <c r="A140" s="501" t="str">
        <f t="shared" si="12"/>
        <v/>
      </c>
      <c r="I140" s="494" t="str">
        <f t="shared" si="9"/>
        <v/>
      </c>
      <c r="J140" s="494" t="str">
        <f t="shared" si="13"/>
        <v/>
      </c>
      <c r="K140" s="494" t="str">
        <f t="shared" si="3"/>
        <v/>
      </c>
      <c r="L140" s="492"/>
      <c r="M140" s="492" t="str">
        <f t="shared" si="4"/>
        <v/>
      </c>
      <c r="N140" s="494" t="str">
        <f t="shared" si="5"/>
        <v/>
      </c>
      <c r="O140" s="492"/>
      <c r="P140" s="492"/>
      <c r="Q140" s="495" t="str">
        <f t="shared" si="6"/>
        <v/>
      </c>
      <c r="R140" s="495">
        <f t="shared" si="7"/>
        <v>0</v>
      </c>
    </row>
    <row r="141">
      <c r="A141" s="501" t="str">
        <f t="shared" si="12"/>
        <v/>
      </c>
      <c r="I141" s="494" t="str">
        <f t="shared" si="9"/>
        <v/>
      </c>
      <c r="J141" s="494" t="str">
        <f t="shared" si="13"/>
        <v/>
      </c>
      <c r="K141" s="494" t="str">
        <f t="shared" si="3"/>
        <v/>
      </c>
      <c r="L141" s="492"/>
      <c r="M141" s="492" t="str">
        <f t="shared" si="4"/>
        <v/>
      </c>
      <c r="N141" s="494" t="str">
        <f t="shared" si="5"/>
        <v/>
      </c>
      <c r="O141" s="492"/>
      <c r="P141" s="492"/>
      <c r="Q141" s="495" t="str">
        <f t="shared" si="6"/>
        <v/>
      </c>
      <c r="R141" s="495">
        <f t="shared" si="7"/>
        <v>0</v>
      </c>
    </row>
    <row r="142">
      <c r="A142" s="501" t="str">
        <f t="shared" si="12"/>
        <v/>
      </c>
      <c r="I142" s="494" t="str">
        <f t="shared" si="9"/>
        <v/>
      </c>
      <c r="J142" s="494" t="str">
        <f t="shared" si="13"/>
        <v/>
      </c>
      <c r="K142" s="494" t="str">
        <f t="shared" si="3"/>
        <v/>
      </c>
      <c r="L142" s="492"/>
      <c r="M142" s="492" t="str">
        <f t="shared" si="4"/>
        <v/>
      </c>
      <c r="N142" s="494" t="str">
        <f t="shared" si="5"/>
        <v/>
      </c>
      <c r="O142" s="492"/>
      <c r="P142" s="492"/>
      <c r="Q142" s="495" t="str">
        <f t="shared" si="6"/>
        <v/>
      </c>
      <c r="R142" s="495">
        <f t="shared" si="7"/>
        <v>0</v>
      </c>
    </row>
    <row r="143">
      <c r="A143" s="501" t="str">
        <f t="shared" si="12"/>
        <v/>
      </c>
      <c r="I143" s="494" t="str">
        <f t="shared" si="9"/>
        <v/>
      </c>
      <c r="J143" s="494" t="str">
        <f t="shared" si="13"/>
        <v/>
      </c>
      <c r="K143" s="494" t="str">
        <f t="shared" si="3"/>
        <v/>
      </c>
      <c r="L143" s="492"/>
      <c r="M143" s="492" t="str">
        <f t="shared" si="4"/>
        <v/>
      </c>
      <c r="N143" s="494" t="str">
        <f t="shared" si="5"/>
        <v/>
      </c>
      <c r="O143" s="492"/>
      <c r="P143" s="492"/>
      <c r="Q143" s="495" t="str">
        <f t="shared" si="6"/>
        <v/>
      </c>
      <c r="R143" s="495">
        <f t="shared" si="7"/>
        <v>0</v>
      </c>
    </row>
    <row r="144">
      <c r="A144" s="501" t="str">
        <f t="shared" si="12"/>
        <v/>
      </c>
      <c r="I144" s="494" t="str">
        <f t="shared" si="9"/>
        <v/>
      </c>
      <c r="J144" s="494" t="str">
        <f t="shared" si="13"/>
        <v/>
      </c>
      <c r="K144" s="494" t="str">
        <f t="shared" si="3"/>
        <v/>
      </c>
      <c r="L144" s="492"/>
      <c r="M144" s="492" t="str">
        <f t="shared" si="4"/>
        <v/>
      </c>
      <c r="N144" s="494" t="str">
        <f t="shared" si="5"/>
        <v/>
      </c>
      <c r="O144" s="492"/>
      <c r="P144" s="492"/>
      <c r="Q144" s="495" t="str">
        <f t="shared" si="6"/>
        <v/>
      </c>
      <c r="R144" s="495">
        <f t="shared" si="7"/>
        <v>0</v>
      </c>
    </row>
    <row r="145">
      <c r="A145" s="501" t="str">
        <f t="shared" si="12"/>
        <v/>
      </c>
      <c r="I145" s="494" t="str">
        <f t="shared" si="9"/>
        <v/>
      </c>
      <c r="J145" s="494" t="str">
        <f t="shared" si="13"/>
        <v/>
      </c>
      <c r="K145" s="494" t="str">
        <f t="shared" si="3"/>
        <v/>
      </c>
      <c r="L145" s="492"/>
      <c r="M145" s="492" t="str">
        <f t="shared" si="4"/>
        <v/>
      </c>
      <c r="N145" s="494" t="str">
        <f t="shared" si="5"/>
        <v/>
      </c>
      <c r="O145" s="492"/>
      <c r="P145" s="492"/>
      <c r="Q145" s="495" t="str">
        <f t="shared" si="6"/>
        <v/>
      </c>
      <c r="R145" s="495">
        <f t="shared" si="7"/>
        <v>0</v>
      </c>
    </row>
    <row r="146">
      <c r="A146" s="501" t="str">
        <f t="shared" si="12"/>
        <v/>
      </c>
      <c r="I146" s="494" t="str">
        <f t="shared" si="9"/>
        <v/>
      </c>
      <c r="J146" s="494" t="str">
        <f t="shared" si="13"/>
        <v/>
      </c>
      <c r="K146" s="494" t="str">
        <f t="shared" si="3"/>
        <v/>
      </c>
      <c r="L146" s="492"/>
      <c r="M146" s="492" t="str">
        <f t="shared" si="4"/>
        <v/>
      </c>
      <c r="N146" s="494" t="str">
        <f t="shared" si="5"/>
        <v/>
      </c>
      <c r="O146" s="492"/>
      <c r="P146" s="492"/>
      <c r="Q146" s="495" t="str">
        <f t="shared" si="6"/>
        <v/>
      </c>
      <c r="R146" s="495">
        <f t="shared" si="7"/>
        <v>0</v>
      </c>
    </row>
    <row r="147">
      <c r="A147" s="501" t="str">
        <f t="shared" si="12"/>
        <v/>
      </c>
      <c r="I147" s="494" t="str">
        <f t="shared" si="9"/>
        <v/>
      </c>
      <c r="J147" s="494" t="str">
        <f t="shared" si="13"/>
        <v/>
      </c>
      <c r="K147" s="494" t="str">
        <f t="shared" si="3"/>
        <v/>
      </c>
      <c r="L147" s="492"/>
      <c r="M147" s="492" t="str">
        <f t="shared" si="4"/>
        <v/>
      </c>
      <c r="N147" s="494" t="str">
        <f t="shared" si="5"/>
        <v/>
      </c>
      <c r="O147" s="492"/>
      <c r="P147" s="492"/>
      <c r="Q147" s="495" t="str">
        <f t="shared" si="6"/>
        <v/>
      </c>
      <c r="R147" s="495">
        <f t="shared" si="7"/>
        <v>0</v>
      </c>
    </row>
    <row r="148">
      <c r="A148" s="501" t="str">
        <f t="shared" si="12"/>
        <v/>
      </c>
      <c r="I148" s="494" t="str">
        <f t="shared" si="9"/>
        <v/>
      </c>
      <c r="J148" s="494" t="str">
        <f t="shared" si="13"/>
        <v/>
      </c>
      <c r="K148" s="494" t="str">
        <f t="shared" si="3"/>
        <v/>
      </c>
      <c r="L148" s="492"/>
      <c r="M148" s="492" t="str">
        <f t="shared" si="4"/>
        <v/>
      </c>
      <c r="N148" s="494" t="str">
        <f t="shared" si="5"/>
        <v/>
      </c>
      <c r="O148" s="492"/>
      <c r="P148" s="492"/>
      <c r="Q148" s="495" t="str">
        <f t="shared" si="6"/>
        <v/>
      </c>
      <c r="R148" s="495">
        <f t="shared" si="7"/>
        <v>0</v>
      </c>
    </row>
    <row r="149">
      <c r="A149" s="501" t="str">
        <f t="shared" si="12"/>
        <v/>
      </c>
      <c r="I149" s="494" t="str">
        <f t="shared" si="9"/>
        <v/>
      </c>
      <c r="J149" s="494" t="str">
        <f t="shared" si="13"/>
        <v/>
      </c>
      <c r="K149" s="494" t="str">
        <f t="shared" si="3"/>
        <v/>
      </c>
      <c r="L149" s="492"/>
      <c r="M149" s="492" t="str">
        <f t="shared" si="4"/>
        <v/>
      </c>
      <c r="N149" s="494" t="str">
        <f t="shared" si="5"/>
        <v/>
      </c>
      <c r="O149" s="492"/>
      <c r="P149" s="492"/>
      <c r="Q149" s="495" t="str">
        <f t="shared" si="6"/>
        <v/>
      </c>
      <c r="R149" s="495">
        <f t="shared" si="7"/>
        <v>0</v>
      </c>
    </row>
    <row r="150">
      <c r="A150" s="501" t="str">
        <f t="shared" si="12"/>
        <v/>
      </c>
      <c r="I150" s="494" t="str">
        <f t="shared" si="9"/>
        <v/>
      </c>
      <c r="J150" s="494" t="str">
        <f t="shared" si="13"/>
        <v/>
      </c>
      <c r="K150" s="494" t="str">
        <f t="shared" si="3"/>
        <v/>
      </c>
      <c r="L150" s="492"/>
      <c r="M150" s="492" t="str">
        <f t="shared" si="4"/>
        <v/>
      </c>
      <c r="N150" s="494" t="str">
        <f t="shared" si="5"/>
        <v/>
      </c>
      <c r="O150" s="492"/>
      <c r="P150" s="492"/>
      <c r="Q150" s="495" t="str">
        <f t="shared" si="6"/>
        <v/>
      </c>
      <c r="R150" s="495">
        <f t="shared" si="7"/>
        <v>0</v>
      </c>
    </row>
    <row r="151">
      <c r="A151" s="501" t="str">
        <f t="shared" si="12"/>
        <v/>
      </c>
      <c r="I151" s="494" t="str">
        <f t="shared" si="9"/>
        <v/>
      </c>
      <c r="J151" s="494" t="str">
        <f t="shared" si="13"/>
        <v/>
      </c>
      <c r="K151" s="494" t="str">
        <f t="shared" si="3"/>
        <v/>
      </c>
      <c r="L151" s="492"/>
      <c r="M151" s="492" t="str">
        <f t="shared" si="4"/>
        <v/>
      </c>
      <c r="N151" s="494" t="str">
        <f t="shared" si="5"/>
        <v/>
      </c>
      <c r="O151" s="492"/>
      <c r="P151" s="492"/>
      <c r="Q151" s="495" t="str">
        <f t="shared" si="6"/>
        <v/>
      </c>
      <c r="R151" s="495">
        <f t="shared" si="7"/>
        <v>0</v>
      </c>
    </row>
    <row r="152">
      <c r="A152" s="501" t="str">
        <f t="shared" si="12"/>
        <v/>
      </c>
      <c r="I152" s="494" t="str">
        <f t="shared" si="9"/>
        <v/>
      </c>
      <c r="J152" s="494" t="str">
        <f t="shared" si="13"/>
        <v/>
      </c>
      <c r="K152" s="494" t="str">
        <f t="shared" si="3"/>
        <v/>
      </c>
      <c r="L152" s="492"/>
      <c r="M152" s="492" t="str">
        <f t="shared" si="4"/>
        <v/>
      </c>
      <c r="N152" s="494" t="str">
        <f t="shared" si="5"/>
        <v/>
      </c>
      <c r="O152" s="492"/>
      <c r="P152" s="492"/>
      <c r="Q152" s="495" t="str">
        <f t="shared" si="6"/>
        <v/>
      </c>
      <c r="R152" s="495">
        <f t="shared" si="7"/>
        <v>0</v>
      </c>
    </row>
    <row r="153">
      <c r="A153" s="501" t="str">
        <f t="shared" si="12"/>
        <v/>
      </c>
      <c r="I153" s="494" t="str">
        <f t="shared" si="9"/>
        <v/>
      </c>
      <c r="J153" s="494" t="str">
        <f t="shared" si="13"/>
        <v/>
      </c>
      <c r="K153" s="494" t="str">
        <f t="shared" si="3"/>
        <v/>
      </c>
      <c r="L153" s="492"/>
      <c r="M153" s="492" t="str">
        <f t="shared" si="4"/>
        <v/>
      </c>
      <c r="N153" s="494" t="str">
        <f t="shared" si="5"/>
        <v/>
      </c>
      <c r="O153" s="492"/>
      <c r="P153" s="492"/>
      <c r="Q153" s="495" t="str">
        <f t="shared" si="6"/>
        <v/>
      </c>
      <c r="R153" s="495">
        <f t="shared" si="7"/>
        <v>0</v>
      </c>
    </row>
    <row r="154">
      <c r="A154" s="501" t="str">
        <f t="shared" si="12"/>
        <v/>
      </c>
      <c r="I154" s="494" t="str">
        <f t="shared" si="9"/>
        <v/>
      </c>
      <c r="J154" s="494" t="str">
        <f t="shared" si="13"/>
        <v/>
      </c>
      <c r="K154" s="494" t="str">
        <f t="shared" si="3"/>
        <v/>
      </c>
      <c r="L154" s="492"/>
      <c r="M154" s="492" t="str">
        <f t="shared" si="4"/>
        <v/>
      </c>
      <c r="N154" s="494" t="str">
        <f t="shared" si="5"/>
        <v/>
      </c>
      <c r="O154" s="492"/>
      <c r="P154" s="492"/>
      <c r="Q154" s="495" t="str">
        <f t="shared" si="6"/>
        <v/>
      </c>
      <c r="R154" s="495">
        <f t="shared" si="7"/>
        <v>0</v>
      </c>
    </row>
    <row r="155">
      <c r="A155" s="501" t="str">
        <f t="shared" si="12"/>
        <v/>
      </c>
      <c r="I155" s="494" t="str">
        <f t="shared" si="9"/>
        <v/>
      </c>
      <c r="J155" s="494" t="str">
        <f t="shared" si="13"/>
        <v/>
      </c>
      <c r="K155" s="494" t="str">
        <f t="shared" si="3"/>
        <v/>
      </c>
      <c r="L155" s="492"/>
      <c r="M155" s="492" t="str">
        <f t="shared" si="4"/>
        <v/>
      </c>
      <c r="N155" s="494" t="str">
        <f t="shared" si="5"/>
        <v/>
      </c>
      <c r="O155" s="492"/>
      <c r="P155" s="492"/>
      <c r="Q155" s="495" t="str">
        <f t="shared" si="6"/>
        <v/>
      </c>
      <c r="R155" s="495">
        <f t="shared" si="7"/>
        <v>0</v>
      </c>
    </row>
    <row r="156">
      <c r="A156" s="501" t="str">
        <f t="shared" si="12"/>
        <v/>
      </c>
      <c r="I156" s="494" t="str">
        <f t="shared" si="9"/>
        <v/>
      </c>
      <c r="J156" s="494" t="str">
        <f t="shared" si="13"/>
        <v/>
      </c>
      <c r="K156" s="494" t="str">
        <f t="shared" si="3"/>
        <v/>
      </c>
      <c r="L156" s="492"/>
      <c r="M156" s="492" t="str">
        <f t="shared" si="4"/>
        <v/>
      </c>
      <c r="N156" s="494" t="str">
        <f t="shared" si="5"/>
        <v/>
      </c>
      <c r="O156" s="492"/>
      <c r="P156" s="492"/>
      <c r="Q156" s="495" t="str">
        <f t="shared" si="6"/>
        <v/>
      </c>
      <c r="R156" s="495">
        <f t="shared" si="7"/>
        <v>0</v>
      </c>
    </row>
    <row r="157">
      <c r="A157" s="501" t="str">
        <f t="shared" si="12"/>
        <v/>
      </c>
      <c r="I157" s="494" t="str">
        <f t="shared" si="9"/>
        <v/>
      </c>
      <c r="J157" s="494" t="str">
        <f t="shared" si="13"/>
        <v/>
      </c>
      <c r="K157" s="494" t="str">
        <f t="shared" si="3"/>
        <v/>
      </c>
      <c r="L157" s="492"/>
      <c r="M157" s="492" t="str">
        <f t="shared" si="4"/>
        <v/>
      </c>
      <c r="N157" s="494" t="str">
        <f t="shared" si="5"/>
        <v/>
      </c>
      <c r="O157" s="492"/>
      <c r="P157" s="492"/>
      <c r="Q157" s="495" t="str">
        <f t="shared" si="6"/>
        <v/>
      </c>
      <c r="R157" s="495">
        <f t="shared" si="7"/>
        <v>0</v>
      </c>
    </row>
    <row r="158">
      <c r="A158" s="501" t="str">
        <f t="shared" si="12"/>
        <v/>
      </c>
      <c r="I158" s="494" t="str">
        <f t="shared" si="9"/>
        <v/>
      </c>
      <c r="J158" s="494" t="str">
        <f t="shared" si="13"/>
        <v/>
      </c>
      <c r="K158" s="494" t="str">
        <f t="shared" si="3"/>
        <v/>
      </c>
      <c r="L158" s="492"/>
      <c r="M158" s="492" t="str">
        <f t="shared" si="4"/>
        <v/>
      </c>
      <c r="N158" s="494" t="str">
        <f t="shared" si="5"/>
        <v/>
      </c>
      <c r="O158" s="492"/>
      <c r="P158" s="492"/>
      <c r="Q158" s="495" t="str">
        <f t="shared" si="6"/>
        <v/>
      </c>
      <c r="R158" s="495">
        <f t="shared" si="7"/>
        <v>0</v>
      </c>
    </row>
    <row r="159">
      <c r="A159" s="501" t="str">
        <f t="shared" si="12"/>
        <v/>
      </c>
      <c r="I159" s="494" t="str">
        <f t="shared" si="9"/>
        <v/>
      </c>
      <c r="J159" s="494" t="str">
        <f t="shared" si="13"/>
        <v/>
      </c>
      <c r="K159" s="494" t="str">
        <f t="shared" si="3"/>
        <v/>
      </c>
      <c r="L159" s="492"/>
      <c r="M159" s="492" t="str">
        <f t="shared" si="4"/>
        <v/>
      </c>
      <c r="N159" s="494" t="str">
        <f t="shared" si="5"/>
        <v/>
      </c>
      <c r="O159" s="492"/>
      <c r="P159" s="492"/>
      <c r="Q159" s="495" t="str">
        <f t="shared" si="6"/>
        <v/>
      </c>
      <c r="R159" s="495">
        <f t="shared" si="7"/>
        <v>0</v>
      </c>
    </row>
    <row r="160">
      <c r="A160" s="501" t="str">
        <f t="shared" si="12"/>
        <v/>
      </c>
      <c r="I160" s="494" t="str">
        <f t="shared" si="9"/>
        <v/>
      </c>
      <c r="J160" s="494" t="str">
        <f t="shared" si="13"/>
        <v/>
      </c>
      <c r="K160" s="494" t="str">
        <f t="shared" si="3"/>
        <v/>
      </c>
      <c r="L160" s="492"/>
      <c r="M160" s="492" t="str">
        <f t="shared" si="4"/>
        <v/>
      </c>
      <c r="N160" s="494" t="str">
        <f t="shared" si="5"/>
        <v/>
      </c>
      <c r="O160" s="492"/>
      <c r="P160" s="492"/>
      <c r="Q160" s="495" t="str">
        <f t="shared" si="6"/>
        <v/>
      </c>
      <c r="R160" s="495">
        <f t="shared" si="7"/>
        <v>0</v>
      </c>
    </row>
    <row r="161">
      <c r="A161" s="501" t="str">
        <f t="shared" si="12"/>
        <v/>
      </c>
      <c r="I161" s="494" t="str">
        <f t="shared" si="9"/>
        <v/>
      </c>
      <c r="J161" s="494" t="str">
        <f t="shared" si="13"/>
        <v/>
      </c>
      <c r="K161" s="494" t="str">
        <f t="shared" si="3"/>
        <v/>
      </c>
      <c r="L161" s="492"/>
      <c r="M161" s="492" t="str">
        <f t="shared" si="4"/>
        <v/>
      </c>
      <c r="N161" s="494" t="str">
        <f t="shared" si="5"/>
        <v/>
      </c>
      <c r="O161" s="492"/>
      <c r="P161" s="492"/>
      <c r="Q161" s="495" t="str">
        <f t="shared" si="6"/>
        <v/>
      </c>
      <c r="R161" s="495">
        <f t="shared" si="7"/>
        <v>0</v>
      </c>
    </row>
    <row r="162">
      <c r="A162" s="501" t="str">
        <f t="shared" si="12"/>
        <v/>
      </c>
      <c r="I162" s="494" t="str">
        <f t="shared" si="9"/>
        <v/>
      </c>
      <c r="J162" s="494" t="str">
        <f t="shared" si="13"/>
        <v/>
      </c>
      <c r="K162" s="494" t="str">
        <f t="shared" si="3"/>
        <v/>
      </c>
      <c r="L162" s="492"/>
      <c r="M162" s="492" t="str">
        <f t="shared" si="4"/>
        <v/>
      </c>
      <c r="N162" s="494" t="str">
        <f t="shared" si="5"/>
        <v/>
      </c>
      <c r="O162" s="492"/>
      <c r="P162" s="492"/>
      <c r="Q162" s="495" t="str">
        <f t="shared" si="6"/>
        <v/>
      </c>
      <c r="R162" s="495">
        <f t="shared" si="7"/>
        <v>0</v>
      </c>
    </row>
    <row r="163">
      <c r="A163" s="501" t="str">
        <f t="shared" si="12"/>
        <v/>
      </c>
      <c r="I163" s="494" t="str">
        <f t="shared" si="9"/>
        <v/>
      </c>
      <c r="J163" s="494" t="str">
        <f t="shared" si="13"/>
        <v/>
      </c>
      <c r="K163" s="494" t="str">
        <f t="shared" si="3"/>
        <v/>
      </c>
      <c r="L163" s="492"/>
      <c r="M163" s="492" t="str">
        <f t="shared" si="4"/>
        <v/>
      </c>
      <c r="N163" s="494" t="str">
        <f t="shared" si="5"/>
        <v/>
      </c>
      <c r="O163" s="492"/>
      <c r="P163" s="492"/>
      <c r="Q163" s="495" t="str">
        <f t="shared" si="6"/>
        <v/>
      </c>
      <c r="R163" s="495">
        <f t="shared" si="7"/>
        <v>0</v>
      </c>
    </row>
    <row r="164">
      <c r="A164" s="501" t="str">
        <f t="shared" si="12"/>
        <v/>
      </c>
      <c r="I164" s="494" t="str">
        <f t="shared" si="9"/>
        <v/>
      </c>
      <c r="J164" s="494" t="str">
        <f t="shared" si="13"/>
        <v/>
      </c>
      <c r="K164" s="494" t="str">
        <f t="shared" si="3"/>
        <v/>
      </c>
      <c r="L164" s="492"/>
      <c r="M164" s="492" t="str">
        <f t="shared" si="4"/>
        <v/>
      </c>
      <c r="N164" s="494" t="str">
        <f t="shared" si="5"/>
        <v/>
      </c>
      <c r="O164" s="492"/>
      <c r="P164" s="492"/>
      <c r="Q164" s="495" t="str">
        <f t="shared" si="6"/>
        <v/>
      </c>
      <c r="R164" s="495">
        <f t="shared" si="7"/>
        <v>0</v>
      </c>
    </row>
    <row r="165">
      <c r="A165" s="501" t="str">
        <f t="shared" si="12"/>
        <v/>
      </c>
      <c r="I165" s="494" t="str">
        <f t="shared" si="9"/>
        <v/>
      </c>
      <c r="J165" s="494" t="str">
        <f t="shared" si="13"/>
        <v/>
      </c>
      <c r="K165" s="494" t="str">
        <f t="shared" si="3"/>
        <v/>
      </c>
      <c r="L165" s="492"/>
      <c r="M165" s="492" t="str">
        <f t="shared" si="4"/>
        <v/>
      </c>
      <c r="N165" s="494" t="str">
        <f t="shared" si="5"/>
        <v/>
      </c>
      <c r="O165" s="492"/>
      <c r="P165" s="492"/>
      <c r="Q165" s="495" t="str">
        <f t="shared" si="6"/>
        <v/>
      </c>
      <c r="R165" s="495">
        <f t="shared" si="7"/>
        <v>0</v>
      </c>
    </row>
    <row r="166">
      <c r="A166" s="501" t="str">
        <f t="shared" si="12"/>
        <v/>
      </c>
      <c r="I166" s="494" t="str">
        <f t="shared" si="9"/>
        <v/>
      </c>
      <c r="J166" s="494" t="str">
        <f t="shared" si="13"/>
        <v/>
      </c>
      <c r="K166" s="494" t="str">
        <f t="shared" si="3"/>
        <v/>
      </c>
      <c r="L166" s="492"/>
      <c r="M166" s="492" t="str">
        <f t="shared" si="4"/>
        <v/>
      </c>
      <c r="N166" s="494" t="str">
        <f t="shared" si="5"/>
        <v/>
      </c>
      <c r="O166" s="492"/>
      <c r="P166" s="492"/>
      <c r="Q166" s="495" t="str">
        <f t="shared" si="6"/>
        <v/>
      </c>
      <c r="R166" s="495">
        <f t="shared" si="7"/>
        <v>0</v>
      </c>
    </row>
    <row r="167">
      <c r="A167" s="501" t="str">
        <f t="shared" si="12"/>
        <v/>
      </c>
      <c r="I167" s="494" t="str">
        <f t="shared" si="9"/>
        <v/>
      </c>
      <c r="J167" s="494" t="str">
        <f t="shared" si="13"/>
        <v/>
      </c>
      <c r="K167" s="494" t="str">
        <f t="shared" si="3"/>
        <v/>
      </c>
      <c r="L167" s="492"/>
      <c r="M167" s="492" t="str">
        <f t="shared" si="4"/>
        <v/>
      </c>
      <c r="N167" s="494" t="str">
        <f t="shared" si="5"/>
        <v/>
      </c>
      <c r="O167" s="492"/>
      <c r="P167" s="492"/>
      <c r="Q167" s="495" t="str">
        <f t="shared" si="6"/>
        <v/>
      </c>
      <c r="R167" s="495">
        <f t="shared" si="7"/>
        <v>0</v>
      </c>
    </row>
    <row r="168">
      <c r="A168" s="501" t="str">
        <f t="shared" si="12"/>
        <v/>
      </c>
      <c r="I168" s="494" t="str">
        <f t="shared" si="9"/>
        <v/>
      </c>
      <c r="J168" s="494" t="str">
        <f t="shared" si="13"/>
        <v/>
      </c>
      <c r="K168" s="494" t="str">
        <f t="shared" si="3"/>
        <v/>
      </c>
      <c r="L168" s="492"/>
      <c r="M168" s="492" t="str">
        <f t="shared" si="4"/>
        <v/>
      </c>
      <c r="N168" s="494" t="str">
        <f t="shared" si="5"/>
        <v/>
      </c>
      <c r="O168" s="492"/>
      <c r="P168" s="492"/>
      <c r="Q168" s="495" t="str">
        <f t="shared" si="6"/>
        <v/>
      </c>
      <c r="R168" s="495">
        <f t="shared" si="7"/>
        <v>0</v>
      </c>
    </row>
    <row r="169">
      <c r="A169" s="501" t="str">
        <f t="shared" si="12"/>
        <v/>
      </c>
      <c r="I169" s="494" t="str">
        <f t="shared" si="9"/>
        <v/>
      </c>
      <c r="J169" s="494" t="str">
        <f t="shared" si="13"/>
        <v/>
      </c>
      <c r="K169" s="494" t="str">
        <f t="shared" si="3"/>
        <v/>
      </c>
      <c r="L169" s="492"/>
      <c r="M169" s="492" t="str">
        <f t="shared" si="4"/>
        <v/>
      </c>
      <c r="N169" s="494" t="str">
        <f t="shared" si="5"/>
        <v/>
      </c>
      <c r="O169" s="492"/>
      <c r="P169" s="492"/>
      <c r="Q169" s="495" t="str">
        <f t="shared" si="6"/>
        <v/>
      </c>
      <c r="R169" s="495">
        <f t="shared" si="7"/>
        <v>0</v>
      </c>
    </row>
    <row r="170">
      <c r="A170" s="501" t="str">
        <f t="shared" si="12"/>
        <v/>
      </c>
      <c r="I170" s="494" t="str">
        <f t="shared" si="9"/>
        <v/>
      </c>
      <c r="J170" s="494" t="str">
        <f t="shared" si="13"/>
        <v/>
      </c>
      <c r="K170" s="494" t="str">
        <f t="shared" si="3"/>
        <v/>
      </c>
      <c r="L170" s="492"/>
      <c r="M170" s="492" t="str">
        <f t="shared" si="4"/>
        <v/>
      </c>
      <c r="N170" s="494" t="str">
        <f t="shared" si="5"/>
        <v/>
      </c>
      <c r="O170" s="492"/>
      <c r="P170" s="492"/>
      <c r="Q170" s="495" t="str">
        <f t="shared" si="6"/>
        <v/>
      </c>
      <c r="R170" s="495">
        <f t="shared" si="7"/>
        <v>0</v>
      </c>
    </row>
    <row r="171">
      <c r="A171" s="501" t="str">
        <f t="shared" si="12"/>
        <v/>
      </c>
      <c r="I171" s="494" t="str">
        <f t="shared" si="9"/>
        <v/>
      </c>
      <c r="J171" s="494" t="str">
        <f t="shared" si="13"/>
        <v/>
      </c>
      <c r="K171" s="494" t="str">
        <f t="shared" si="3"/>
        <v/>
      </c>
      <c r="L171" s="492"/>
      <c r="M171" s="492" t="str">
        <f t="shared" si="4"/>
        <v/>
      </c>
      <c r="N171" s="494" t="str">
        <f t="shared" si="5"/>
        <v/>
      </c>
      <c r="O171" s="492"/>
      <c r="P171" s="492"/>
      <c r="Q171" s="495" t="str">
        <f t="shared" si="6"/>
        <v/>
      </c>
      <c r="R171" s="495">
        <f t="shared" si="7"/>
        <v>0</v>
      </c>
    </row>
    <row r="172">
      <c r="A172" s="501" t="str">
        <f t="shared" si="12"/>
        <v/>
      </c>
      <c r="I172" s="494" t="str">
        <f t="shared" si="9"/>
        <v/>
      </c>
      <c r="J172" s="494" t="str">
        <f t="shared" si="13"/>
        <v/>
      </c>
      <c r="K172" s="494" t="str">
        <f t="shared" si="3"/>
        <v/>
      </c>
      <c r="L172" s="492"/>
      <c r="M172" s="492" t="str">
        <f t="shared" si="4"/>
        <v/>
      </c>
      <c r="N172" s="494" t="str">
        <f t="shared" si="5"/>
        <v/>
      </c>
      <c r="O172" s="492"/>
      <c r="P172" s="492"/>
      <c r="Q172" s="495" t="str">
        <f t="shared" si="6"/>
        <v/>
      </c>
      <c r="R172" s="495">
        <f t="shared" si="7"/>
        <v>0</v>
      </c>
    </row>
    <row r="173">
      <c r="A173" s="501" t="str">
        <f t="shared" si="12"/>
        <v/>
      </c>
      <c r="I173" s="494" t="str">
        <f t="shared" si="9"/>
        <v/>
      </c>
      <c r="J173" s="494" t="str">
        <f t="shared" si="13"/>
        <v/>
      </c>
      <c r="K173" s="494" t="str">
        <f t="shared" si="3"/>
        <v/>
      </c>
      <c r="L173" s="492"/>
      <c r="M173" s="492" t="str">
        <f t="shared" si="4"/>
        <v/>
      </c>
      <c r="N173" s="494" t="str">
        <f t="shared" si="5"/>
        <v/>
      </c>
      <c r="O173" s="492"/>
      <c r="P173" s="492"/>
      <c r="Q173" s="495" t="str">
        <f t="shared" si="6"/>
        <v/>
      </c>
      <c r="R173" s="495">
        <f t="shared" si="7"/>
        <v>0</v>
      </c>
    </row>
    <row r="174">
      <c r="A174" s="501" t="str">
        <f t="shared" si="12"/>
        <v/>
      </c>
      <c r="I174" s="494" t="str">
        <f t="shared" si="9"/>
        <v/>
      </c>
      <c r="J174" s="494" t="str">
        <f t="shared" si="13"/>
        <v/>
      </c>
      <c r="K174" s="494" t="str">
        <f t="shared" si="3"/>
        <v/>
      </c>
      <c r="L174" s="492"/>
      <c r="M174" s="492" t="str">
        <f t="shared" si="4"/>
        <v/>
      </c>
      <c r="N174" s="494" t="str">
        <f t="shared" si="5"/>
        <v/>
      </c>
      <c r="O174" s="492"/>
      <c r="P174" s="492"/>
      <c r="Q174" s="495" t="str">
        <f t="shared" si="6"/>
        <v/>
      </c>
      <c r="R174" s="495">
        <f t="shared" si="7"/>
        <v>0</v>
      </c>
    </row>
    <row r="175">
      <c r="A175" s="501" t="str">
        <f t="shared" si="12"/>
        <v/>
      </c>
      <c r="I175" s="494" t="str">
        <f t="shared" si="9"/>
        <v/>
      </c>
      <c r="J175" s="494" t="str">
        <f t="shared" si="13"/>
        <v/>
      </c>
      <c r="K175" s="494" t="str">
        <f t="shared" si="3"/>
        <v/>
      </c>
      <c r="L175" s="492"/>
      <c r="M175" s="492" t="str">
        <f t="shared" si="4"/>
        <v/>
      </c>
      <c r="N175" s="494" t="str">
        <f t="shared" si="5"/>
        <v/>
      </c>
      <c r="O175" s="492"/>
      <c r="P175" s="492"/>
      <c r="Q175" s="495" t="str">
        <f t="shared" si="6"/>
        <v/>
      </c>
      <c r="R175" s="495">
        <f t="shared" si="7"/>
        <v>0</v>
      </c>
    </row>
    <row r="176">
      <c r="A176" s="501" t="str">
        <f t="shared" si="12"/>
        <v/>
      </c>
      <c r="I176" s="494" t="str">
        <f t="shared" si="9"/>
        <v/>
      </c>
      <c r="J176" s="494" t="str">
        <f t="shared" si="13"/>
        <v/>
      </c>
      <c r="K176" s="494" t="str">
        <f t="shared" si="3"/>
        <v/>
      </c>
      <c r="L176" s="492"/>
      <c r="M176" s="492" t="str">
        <f t="shared" si="4"/>
        <v/>
      </c>
      <c r="N176" s="494" t="str">
        <f t="shared" si="5"/>
        <v/>
      </c>
      <c r="O176" s="492"/>
      <c r="P176" s="492"/>
      <c r="Q176" s="495" t="str">
        <f t="shared" si="6"/>
        <v/>
      </c>
      <c r="R176" s="495">
        <f t="shared" si="7"/>
        <v>0</v>
      </c>
    </row>
    <row r="177">
      <c r="A177" s="501" t="str">
        <f t="shared" si="12"/>
        <v/>
      </c>
      <c r="I177" s="494" t="str">
        <f t="shared" si="9"/>
        <v/>
      </c>
      <c r="J177" s="494" t="str">
        <f t="shared" si="13"/>
        <v/>
      </c>
      <c r="K177" s="494" t="str">
        <f t="shared" si="3"/>
        <v/>
      </c>
      <c r="L177" s="492"/>
      <c r="M177" s="492" t="str">
        <f t="shared" si="4"/>
        <v/>
      </c>
      <c r="N177" s="494" t="str">
        <f t="shared" si="5"/>
        <v/>
      </c>
      <c r="O177" s="492"/>
      <c r="P177" s="492"/>
      <c r="Q177" s="495" t="str">
        <f t="shared" si="6"/>
        <v/>
      </c>
      <c r="R177" s="495">
        <f t="shared" si="7"/>
        <v>0</v>
      </c>
    </row>
    <row r="178">
      <c r="A178" s="501" t="str">
        <f t="shared" si="12"/>
        <v/>
      </c>
      <c r="I178" s="494" t="str">
        <f t="shared" si="9"/>
        <v/>
      </c>
      <c r="J178" s="494" t="str">
        <f t="shared" si="13"/>
        <v/>
      </c>
      <c r="K178" s="494" t="str">
        <f t="shared" si="3"/>
        <v/>
      </c>
      <c r="L178" s="492"/>
      <c r="M178" s="492" t="str">
        <f t="shared" si="4"/>
        <v/>
      </c>
      <c r="N178" s="494" t="str">
        <f t="shared" si="5"/>
        <v/>
      </c>
      <c r="O178" s="492"/>
      <c r="P178" s="492"/>
      <c r="Q178" s="495" t="str">
        <f t="shared" si="6"/>
        <v/>
      </c>
      <c r="R178" s="495">
        <f t="shared" si="7"/>
        <v>0</v>
      </c>
    </row>
    <row r="179">
      <c r="A179" s="501" t="str">
        <f t="shared" si="12"/>
        <v/>
      </c>
      <c r="I179" s="494" t="str">
        <f t="shared" si="9"/>
        <v/>
      </c>
      <c r="J179" s="494" t="str">
        <f t="shared" si="13"/>
        <v/>
      </c>
      <c r="K179" s="494" t="str">
        <f t="shared" si="3"/>
        <v/>
      </c>
      <c r="L179" s="492"/>
      <c r="M179" s="492" t="str">
        <f t="shared" si="4"/>
        <v/>
      </c>
      <c r="N179" s="494" t="str">
        <f t="shared" si="5"/>
        <v/>
      </c>
      <c r="O179" s="492"/>
      <c r="P179" s="492"/>
      <c r="Q179" s="495" t="str">
        <f t="shared" si="6"/>
        <v/>
      </c>
      <c r="R179" s="495">
        <f t="shared" si="7"/>
        <v>0</v>
      </c>
    </row>
    <row r="180">
      <c r="A180" s="501" t="str">
        <f t="shared" si="12"/>
        <v/>
      </c>
      <c r="I180" s="494" t="str">
        <f t="shared" si="9"/>
        <v/>
      </c>
      <c r="J180" s="494" t="str">
        <f t="shared" si="13"/>
        <v/>
      </c>
      <c r="K180" s="494" t="str">
        <f t="shared" si="3"/>
        <v/>
      </c>
      <c r="L180" s="492"/>
      <c r="M180" s="492" t="str">
        <f t="shared" si="4"/>
        <v/>
      </c>
      <c r="N180" s="494" t="str">
        <f t="shared" si="5"/>
        <v/>
      </c>
      <c r="O180" s="492"/>
      <c r="P180" s="492"/>
      <c r="Q180" s="495" t="str">
        <f t="shared" si="6"/>
        <v/>
      </c>
      <c r="R180" s="495">
        <f t="shared" si="7"/>
        <v>0</v>
      </c>
    </row>
    <row r="181">
      <c r="A181" s="501" t="str">
        <f t="shared" si="12"/>
        <v/>
      </c>
      <c r="I181" s="494" t="str">
        <f t="shared" si="9"/>
        <v/>
      </c>
      <c r="J181" s="494" t="str">
        <f t="shared" si="13"/>
        <v/>
      </c>
      <c r="K181" s="494" t="str">
        <f t="shared" si="3"/>
        <v/>
      </c>
      <c r="L181" s="492"/>
      <c r="M181" s="492" t="str">
        <f t="shared" si="4"/>
        <v/>
      </c>
      <c r="N181" s="494" t="str">
        <f t="shared" si="5"/>
        <v/>
      </c>
      <c r="O181" s="492"/>
      <c r="P181" s="492"/>
      <c r="Q181" s="495" t="str">
        <f t="shared" si="6"/>
        <v/>
      </c>
      <c r="R181" s="495">
        <f t="shared" si="7"/>
        <v>0</v>
      </c>
    </row>
    <row r="182">
      <c r="A182" s="501" t="str">
        <f t="shared" si="12"/>
        <v/>
      </c>
      <c r="I182" s="494" t="str">
        <f t="shared" si="9"/>
        <v/>
      </c>
      <c r="J182" s="494" t="str">
        <f t="shared" si="13"/>
        <v/>
      </c>
      <c r="K182" s="494" t="str">
        <f t="shared" si="3"/>
        <v/>
      </c>
      <c r="L182" s="492"/>
      <c r="M182" s="492" t="str">
        <f t="shared" si="4"/>
        <v/>
      </c>
      <c r="N182" s="494" t="str">
        <f t="shared" si="5"/>
        <v/>
      </c>
      <c r="O182" s="492"/>
      <c r="P182" s="492"/>
      <c r="Q182" s="495" t="str">
        <f t="shared" si="6"/>
        <v/>
      </c>
      <c r="R182" s="495">
        <f t="shared" si="7"/>
        <v>0</v>
      </c>
    </row>
    <row r="183">
      <c r="A183" s="501" t="str">
        <f t="shared" si="12"/>
        <v/>
      </c>
      <c r="I183" s="494" t="str">
        <f t="shared" si="9"/>
        <v/>
      </c>
      <c r="J183" s="494" t="str">
        <f t="shared" si="13"/>
        <v/>
      </c>
      <c r="K183" s="494" t="str">
        <f t="shared" si="3"/>
        <v/>
      </c>
      <c r="L183" s="492"/>
      <c r="M183" s="492" t="str">
        <f t="shared" si="4"/>
        <v/>
      </c>
      <c r="N183" s="494" t="str">
        <f t="shared" si="5"/>
        <v/>
      </c>
      <c r="O183" s="492"/>
      <c r="P183" s="492"/>
      <c r="Q183" s="495" t="str">
        <f t="shared" si="6"/>
        <v/>
      </c>
      <c r="R183" s="495">
        <f t="shared" si="7"/>
        <v>0</v>
      </c>
    </row>
    <row r="184">
      <c r="A184" s="501" t="str">
        <f t="shared" si="12"/>
        <v/>
      </c>
      <c r="I184" s="494" t="str">
        <f t="shared" si="9"/>
        <v/>
      </c>
      <c r="J184" s="494" t="str">
        <f t="shared" si="13"/>
        <v/>
      </c>
      <c r="K184" s="494" t="str">
        <f t="shared" si="3"/>
        <v/>
      </c>
      <c r="L184" s="492"/>
      <c r="M184" s="492" t="str">
        <f t="shared" si="4"/>
        <v/>
      </c>
      <c r="N184" s="494" t="str">
        <f t="shared" si="5"/>
        <v/>
      </c>
      <c r="O184" s="492"/>
      <c r="P184" s="492"/>
      <c r="Q184" s="495" t="str">
        <f t="shared" si="6"/>
        <v/>
      </c>
      <c r="R184" s="495">
        <f t="shared" si="7"/>
        <v>0</v>
      </c>
    </row>
    <row r="185">
      <c r="A185" s="501" t="str">
        <f t="shared" si="12"/>
        <v/>
      </c>
      <c r="I185" s="494" t="str">
        <f t="shared" si="9"/>
        <v/>
      </c>
      <c r="J185" s="494" t="str">
        <f t="shared" si="13"/>
        <v/>
      </c>
      <c r="K185" s="494" t="str">
        <f t="shared" si="3"/>
        <v/>
      </c>
      <c r="L185" s="492"/>
      <c r="M185" s="492" t="str">
        <f t="shared" si="4"/>
        <v/>
      </c>
      <c r="N185" s="494" t="str">
        <f t="shared" si="5"/>
        <v/>
      </c>
      <c r="O185" s="492"/>
      <c r="P185" s="492"/>
      <c r="Q185" s="495" t="str">
        <f t="shared" si="6"/>
        <v/>
      </c>
      <c r="R185" s="495">
        <f t="shared" si="7"/>
        <v>0</v>
      </c>
    </row>
    <row r="186">
      <c r="A186" s="501" t="str">
        <f t="shared" si="12"/>
        <v/>
      </c>
      <c r="I186" s="494" t="str">
        <f t="shared" si="9"/>
        <v/>
      </c>
      <c r="J186" s="494" t="str">
        <f t="shared" si="13"/>
        <v/>
      </c>
      <c r="K186" s="494" t="str">
        <f t="shared" si="3"/>
        <v/>
      </c>
      <c r="L186" s="492"/>
      <c r="M186" s="492" t="str">
        <f t="shared" si="4"/>
        <v/>
      </c>
      <c r="N186" s="494" t="str">
        <f t="shared" si="5"/>
        <v/>
      </c>
      <c r="O186" s="492"/>
      <c r="P186" s="492"/>
      <c r="Q186" s="495" t="str">
        <f t="shared" si="6"/>
        <v/>
      </c>
      <c r="R186" s="495">
        <f t="shared" si="7"/>
        <v>0</v>
      </c>
    </row>
    <row r="187">
      <c r="A187" s="501" t="str">
        <f t="shared" si="12"/>
        <v/>
      </c>
      <c r="I187" s="494" t="str">
        <f t="shared" si="9"/>
        <v/>
      </c>
      <c r="J187" s="494" t="str">
        <f t="shared" si="13"/>
        <v/>
      </c>
      <c r="K187" s="494" t="str">
        <f t="shared" si="3"/>
        <v/>
      </c>
      <c r="L187" s="492"/>
      <c r="M187" s="492" t="str">
        <f t="shared" si="4"/>
        <v/>
      </c>
      <c r="N187" s="494" t="str">
        <f t="shared" si="5"/>
        <v/>
      </c>
      <c r="O187" s="492"/>
      <c r="P187" s="492"/>
      <c r="Q187" s="495" t="str">
        <f t="shared" si="6"/>
        <v/>
      </c>
      <c r="R187" s="495">
        <f t="shared" si="7"/>
        <v>0</v>
      </c>
    </row>
    <row r="188">
      <c r="A188" s="501" t="str">
        <f t="shared" si="12"/>
        <v/>
      </c>
      <c r="I188" s="494" t="str">
        <f t="shared" si="9"/>
        <v/>
      </c>
      <c r="J188" s="494" t="str">
        <f t="shared" si="13"/>
        <v/>
      </c>
      <c r="K188" s="494" t="str">
        <f t="shared" si="3"/>
        <v/>
      </c>
      <c r="L188" s="492"/>
      <c r="M188" s="492" t="str">
        <f t="shared" si="4"/>
        <v/>
      </c>
      <c r="N188" s="494" t="str">
        <f t="shared" si="5"/>
        <v/>
      </c>
      <c r="O188" s="492"/>
      <c r="P188" s="492"/>
      <c r="Q188" s="495" t="str">
        <f t="shared" si="6"/>
        <v/>
      </c>
      <c r="R188" s="495">
        <f t="shared" si="7"/>
        <v>0</v>
      </c>
    </row>
    <row r="189">
      <c r="A189" s="501" t="str">
        <f t="shared" si="12"/>
        <v/>
      </c>
      <c r="I189" s="494" t="str">
        <f t="shared" si="9"/>
        <v/>
      </c>
      <c r="J189" s="494" t="str">
        <f t="shared" si="13"/>
        <v/>
      </c>
      <c r="K189" s="494" t="str">
        <f t="shared" si="3"/>
        <v/>
      </c>
      <c r="L189" s="492"/>
      <c r="M189" s="492" t="str">
        <f t="shared" si="4"/>
        <v/>
      </c>
      <c r="N189" s="494" t="str">
        <f t="shared" si="5"/>
        <v/>
      </c>
      <c r="O189" s="492"/>
      <c r="P189" s="492"/>
      <c r="Q189" s="495" t="str">
        <f t="shared" si="6"/>
        <v/>
      </c>
      <c r="R189" s="495">
        <f t="shared" si="7"/>
        <v>0</v>
      </c>
    </row>
    <row r="190">
      <c r="A190" s="501" t="str">
        <f t="shared" si="12"/>
        <v/>
      </c>
      <c r="I190" s="494" t="str">
        <f t="shared" si="9"/>
        <v/>
      </c>
      <c r="J190" s="494" t="str">
        <f t="shared" si="13"/>
        <v/>
      </c>
      <c r="K190" s="494" t="str">
        <f t="shared" si="3"/>
        <v/>
      </c>
      <c r="L190" s="492"/>
      <c r="M190" s="492" t="str">
        <f t="shared" si="4"/>
        <v/>
      </c>
      <c r="N190" s="494" t="str">
        <f t="shared" si="5"/>
        <v/>
      </c>
      <c r="O190" s="492"/>
      <c r="P190" s="492"/>
      <c r="Q190" s="495" t="str">
        <f t="shared" si="6"/>
        <v/>
      </c>
      <c r="R190" s="495">
        <f t="shared" si="7"/>
        <v>0</v>
      </c>
    </row>
    <row r="191">
      <c r="A191" s="501" t="str">
        <f t="shared" si="12"/>
        <v/>
      </c>
      <c r="I191" s="494" t="str">
        <f t="shared" si="9"/>
        <v/>
      </c>
      <c r="J191" s="494" t="str">
        <f t="shared" si="13"/>
        <v/>
      </c>
      <c r="K191" s="494" t="str">
        <f t="shared" si="3"/>
        <v/>
      </c>
      <c r="L191" s="492"/>
      <c r="M191" s="492" t="str">
        <f t="shared" si="4"/>
        <v/>
      </c>
      <c r="N191" s="494" t="str">
        <f t="shared" si="5"/>
        <v/>
      </c>
      <c r="O191" s="492"/>
      <c r="P191" s="492"/>
      <c r="Q191" s="495" t="str">
        <f t="shared" si="6"/>
        <v/>
      </c>
      <c r="R191" s="495">
        <f t="shared" si="7"/>
        <v>0</v>
      </c>
    </row>
    <row r="192">
      <c r="A192" s="501" t="str">
        <f t="shared" si="12"/>
        <v/>
      </c>
      <c r="I192" s="494" t="str">
        <f t="shared" si="9"/>
        <v/>
      </c>
      <c r="J192" s="494" t="str">
        <f t="shared" si="13"/>
        <v/>
      </c>
      <c r="K192" s="494" t="str">
        <f t="shared" si="3"/>
        <v/>
      </c>
      <c r="L192" s="492"/>
      <c r="M192" s="492" t="str">
        <f t="shared" si="4"/>
        <v/>
      </c>
      <c r="N192" s="494" t="str">
        <f t="shared" si="5"/>
        <v/>
      </c>
      <c r="O192" s="492"/>
      <c r="P192" s="492"/>
      <c r="Q192" s="495" t="str">
        <f t="shared" si="6"/>
        <v/>
      </c>
      <c r="R192" s="495">
        <f t="shared" si="7"/>
        <v>0</v>
      </c>
    </row>
    <row r="193">
      <c r="A193" s="501" t="str">
        <f t="shared" si="12"/>
        <v/>
      </c>
      <c r="I193" s="494" t="str">
        <f t="shared" si="9"/>
        <v/>
      </c>
      <c r="J193" s="494" t="str">
        <f t="shared" si="13"/>
        <v/>
      </c>
      <c r="K193" s="494" t="str">
        <f t="shared" si="3"/>
        <v/>
      </c>
      <c r="L193" s="492"/>
      <c r="M193" s="492" t="str">
        <f t="shared" si="4"/>
        <v/>
      </c>
      <c r="N193" s="494" t="str">
        <f t="shared" si="5"/>
        <v/>
      </c>
      <c r="O193" s="492"/>
      <c r="P193" s="492"/>
      <c r="Q193" s="495" t="str">
        <f t="shared" si="6"/>
        <v/>
      </c>
      <c r="R193" s="495">
        <f t="shared" si="7"/>
        <v>0</v>
      </c>
    </row>
    <row r="194">
      <c r="A194" s="501" t="str">
        <f t="shared" si="12"/>
        <v/>
      </c>
      <c r="I194" s="494" t="str">
        <f t="shared" si="9"/>
        <v/>
      </c>
      <c r="J194" s="494" t="str">
        <f t="shared" si="13"/>
        <v/>
      </c>
      <c r="K194" s="494" t="str">
        <f t="shared" si="3"/>
        <v/>
      </c>
      <c r="L194" s="492"/>
      <c r="M194" s="492" t="str">
        <f t="shared" si="4"/>
        <v/>
      </c>
      <c r="N194" s="494" t="str">
        <f t="shared" si="5"/>
        <v/>
      </c>
      <c r="O194" s="492"/>
      <c r="P194" s="492"/>
      <c r="Q194" s="495" t="str">
        <f t="shared" si="6"/>
        <v/>
      </c>
      <c r="R194" s="495">
        <f t="shared" si="7"/>
        <v>0</v>
      </c>
    </row>
    <row r="195">
      <c r="A195" s="501" t="str">
        <f t="shared" si="12"/>
        <v/>
      </c>
      <c r="I195" s="494" t="str">
        <f t="shared" si="9"/>
        <v/>
      </c>
      <c r="J195" s="494" t="str">
        <f t="shared" si="13"/>
        <v/>
      </c>
      <c r="K195" s="494" t="str">
        <f t="shared" si="3"/>
        <v/>
      </c>
      <c r="L195" s="492"/>
      <c r="M195" s="492" t="str">
        <f t="shared" si="4"/>
        <v/>
      </c>
      <c r="N195" s="494" t="str">
        <f t="shared" si="5"/>
        <v/>
      </c>
      <c r="O195" s="492"/>
      <c r="P195" s="492"/>
      <c r="Q195" s="495" t="str">
        <f t="shared" si="6"/>
        <v/>
      </c>
      <c r="R195" s="495">
        <f t="shared" si="7"/>
        <v>0</v>
      </c>
    </row>
    <row r="196">
      <c r="A196" s="501" t="str">
        <f t="shared" si="12"/>
        <v/>
      </c>
      <c r="I196" s="494" t="str">
        <f t="shared" si="9"/>
        <v/>
      </c>
      <c r="J196" s="494" t="str">
        <f t="shared" si="13"/>
        <v/>
      </c>
      <c r="K196" s="494" t="str">
        <f t="shared" si="3"/>
        <v/>
      </c>
      <c r="L196" s="492"/>
      <c r="M196" s="492" t="str">
        <f t="shared" si="4"/>
        <v/>
      </c>
      <c r="N196" s="494" t="str">
        <f t="shared" si="5"/>
        <v/>
      </c>
      <c r="O196" s="492"/>
      <c r="P196" s="492"/>
      <c r="Q196" s="495" t="str">
        <f t="shared" si="6"/>
        <v/>
      </c>
      <c r="R196" s="495">
        <f t="shared" si="7"/>
        <v>0</v>
      </c>
    </row>
    <row r="197">
      <c r="A197" s="501" t="str">
        <f t="shared" si="12"/>
        <v/>
      </c>
      <c r="I197" s="494" t="str">
        <f t="shared" si="9"/>
        <v/>
      </c>
      <c r="J197" s="494" t="str">
        <f t="shared" si="13"/>
        <v/>
      </c>
      <c r="K197" s="494" t="str">
        <f t="shared" si="3"/>
        <v/>
      </c>
      <c r="L197" s="492"/>
      <c r="M197" s="492" t="str">
        <f t="shared" si="4"/>
        <v/>
      </c>
      <c r="N197" s="494" t="str">
        <f t="shared" si="5"/>
        <v/>
      </c>
      <c r="O197" s="492"/>
      <c r="P197" s="492"/>
      <c r="Q197" s="495" t="str">
        <f t="shared" si="6"/>
        <v/>
      </c>
      <c r="R197" s="495">
        <f t="shared" si="7"/>
        <v>0</v>
      </c>
    </row>
    <row r="198">
      <c r="A198" s="501" t="str">
        <f t="shared" si="12"/>
        <v/>
      </c>
      <c r="I198" s="494" t="str">
        <f t="shared" si="9"/>
        <v/>
      </c>
      <c r="J198" s="494" t="str">
        <f t="shared" si="13"/>
        <v/>
      </c>
      <c r="K198" s="494" t="str">
        <f t="shared" si="3"/>
        <v/>
      </c>
      <c r="L198" s="492"/>
      <c r="M198" s="492" t="str">
        <f t="shared" si="4"/>
        <v/>
      </c>
      <c r="N198" s="494" t="str">
        <f t="shared" si="5"/>
        <v/>
      </c>
      <c r="O198" s="492"/>
      <c r="P198" s="492"/>
      <c r="Q198" s="495" t="str">
        <f t="shared" si="6"/>
        <v/>
      </c>
      <c r="R198" s="495">
        <f t="shared" si="7"/>
        <v>0</v>
      </c>
    </row>
    <row r="199">
      <c r="A199" s="501" t="str">
        <f t="shared" si="12"/>
        <v/>
      </c>
      <c r="I199" s="494" t="str">
        <f t="shared" si="9"/>
        <v/>
      </c>
      <c r="J199" s="494" t="str">
        <f t="shared" si="13"/>
        <v/>
      </c>
      <c r="K199" s="494" t="str">
        <f t="shared" si="3"/>
        <v/>
      </c>
      <c r="L199" s="492"/>
      <c r="M199" s="492" t="str">
        <f t="shared" si="4"/>
        <v/>
      </c>
      <c r="N199" s="494" t="str">
        <f t="shared" si="5"/>
        <v/>
      </c>
      <c r="O199" s="492"/>
      <c r="P199" s="492"/>
      <c r="Q199" s="495" t="str">
        <f t="shared" si="6"/>
        <v/>
      </c>
      <c r="R199" s="495">
        <f t="shared" si="7"/>
        <v>0</v>
      </c>
    </row>
    <row r="200">
      <c r="A200" s="501" t="str">
        <f t="shared" si="12"/>
        <v/>
      </c>
      <c r="I200" s="494" t="str">
        <f t="shared" si="9"/>
        <v/>
      </c>
      <c r="J200" s="494" t="str">
        <f t="shared" si="13"/>
        <v/>
      </c>
      <c r="K200" s="494" t="str">
        <f t="shared" si="3"/>
        <v/>
      </c>
      <c r="L200" s="492"/>
      <c r="M200" s="492" t="str">
        <f t="shared" si="4"/>
        <v/>
      </c>
      <c r="N200" s="494" t="str">
        <f t="shared" si="5"/>
        <v/>
      </c>
      <c r="O200" s="492"/>
      <c r="P200" s="492"/>
      <c r="Q200" s="495" t="str">
        <f t="shared" si="6"/>
        <v/>
      </c>
      <c r="R200" s="495">
        <f t="shared" si="7"/>
        <v>0</v>
      </c>
    </row>
    <row r="201">
      <c r="A201" s="400"/>
      <c r="O201" s="107"/>
    </row>
    <row r="202">
      <c r="A202" s="400"/>
      <c r="O202" s="107"/>
    </row>
    <row r="203">
      <c r="A203" s="400"/>
      <c r="O203" s="107"/>
    </row>
    <row r="204">
      <c r="A204" s="400"/>
      <c r="O204" s="107"/>
    </row>
    <row r="205">
      <c r="A205" s="400"/>
      <c r="O205" s="107"/>
    </row>
    <row r="206">
      <c r="A206" s="400"/>
      <c r="O206" s="107"/>
    </row>
    <row r="207">
      <c r="A207" s="400"/>
      <c r="O207" s="107"/>
    </row>
    <row r="208">
      <c r="A208" s="400"/>
      <c r="O208" s="107"/>
    </row>
    <row r="209">
      <c r="A209" s="400"/>
      <c r="O209" s="107"/>
    </row>
    <row r="210">
      <c r="A210" s="400"/>
      <c r="O210" s="107"/>
    </row>
    <row r="211">
      <c r="A211" s="400"/>
      <c r="O211" s="107"/>
    </row>
    <row r="212">
      <c r="A212" s="400"/>
      <c r="O212" s="107"/>
    </row>
    <row r="213">
      <c r="A213" s="400"/>
      <c r="O213" s="107"/>
    </row>
    <row r="214">
      <c r="A214" s="400"/>
      <c r="O214" s="107"/>
    </row>
    <row r="215">
      <c r="A215" s="400"/>
      <c r="O215" s="107"/>
    </row>
    <row r="216">
      <c r="A216" s="400"/>
      <c r="O216" s="107"/>
    </row>
    <row r="217">
      <c r="A217" s="400"/>
      <c r="O217" s="107"/>
    </row>
    <row r="218">
      <c r="A218" s="400"/>
      <c r="O218" s="107"/>
    </row>
    <row r="219">
      <c r="A219" s="400"/>
      <c r="O219" s="107"/>
    </row>
    <row r="220">
      <c r="A220" s="400"/>
      <c r="O220" s="107"/>
    </row>
    <row r="221">
      <c r="A221" s="400"/>
      <c r="O221" s="107"/>
    </row>
    <row r="222">
      <c r="A222" s="400"/>
      <c r="O222" s="107"/>
    </row>
    <row r="223">
      <c r="A223" s="400"/>
      <c r="O223" s="107"/>
    </row>
    <row r="224">
      <c r="A224" s="400"/>
      <c r="O224" s="107"/>
    </row>
    <row r="225">
      <c r="A225" s="400"/>
      <c r="O225" s="107"/>
    </row>
    <row r="226">
      <c r="A226" s="400"/>
      <c r="O226" s="107"/>
    </row>
    <row r="227">
      <c r="A227" s="400"/>
      <c r="O227" s="107"/>
    </row>
    <row r="228">
      <c r="A228" s="400"/>
      <c r="O228" s="107"/>
    </row>
    <row r="229">
      <c r="A229" s="400"/>
      <c r="O229" s="107"/>
    </row>
    <row r="230">
      <c r="A230" s="400"/>
      <c r="O230" s="107"/>
    </row>
    <row r="231">
      <c r="A231" s="400"/>
      <c r="O231" s="107"/>
    </row>
    <row r="232">
      <c r="A232" s="400"/>
      <c r="O232" s="107"/>
    </row>
    <row r="233">
      <c r="A233" s="400"/>
      <c r="O233" s="107"/>
    </row>
    <row r="234">
      <c r="A234" s="400"/>
      <c r="O234" s="107"/>
    </row>
    <row r="235">
      <c r="A235" s="400"/>
      <c r="O235" s="107"/>
    </row>
    <row r="236">
      <c r="A236" s="400"/>
      <c r="O236" s="107"/>
    </row>
    <row r="237">
      <c r="A237" s="400"/>
      <c r="O237" s="107"/>
    </row>
    <row r="238">
      <c r="A238" s="400"/>
      <c r="O238" s="107"/>
    </row>
    <row r="239">
      <c r="A239" s="400"/>
      <c r="O239" s="107"/>
    </row>
    <row r="240">
      <c r="A240" s="400"/>
      <c r="O240" s="107"/>
    </row>
    <row r="241">
      <c r="A241" s="400"/>
      <c r="O241" s="107"/>
    </row>
    <row r="242">
      <c r="A242" s="400"/>
      <c r="O242" s="107"/>
    </row>
    <row r="243">
      <c r="A243" s="400"/>
      <c r="O243" s="107"/>
    </row>
    <row r="244">
      <c r="A244" s="400"/>
      <c r="O244" s="107"/>
    </row>
    <row r="245">
      <c r="A245" s="400"/>
      <c r="O245" s="107"/>
    </row>
    <row r="246">
      <c r="A246" s="400"/>
      <c r="O246" s="107"/>
    </row>
    <row r="247">
      <c r="A247" s="400"/>
      <c r="O247" s="107"/>
    </row>
    <row r="248">
      <c r="A248" s="400"/>
      <c r="O248" s="107"/>
    </row>
    <row r="249">
      <c r="A249" s="400"/>
      <c r="O249" s="107"/>
    </row>
    <row r="250">
      <c r="A250" s="400"/>
      <c r="O250" s="107"/>
    </row>
    <row r="251">
      <c r="A251" s="400"/>
      <c r="O251" s="107"/>
    </row>
    <row r="252">
      <c r="A252" s="400"/>
      <c r="O252" s="107"/>
    </row>
    <row r="253">
      <c r="A253" s="400"/>
      <c r="O253" s="107"/>
    </row>
    <row r="254">
      <c r="A254" s="400"/>
      <c r="O254" s="107"/>
    </row>
    <row r="255">
      <c r="A255" s="400"/>
      <c r="O255" s="107"/>
    </row>
    <row r="256">
      <c r="A256" s="400"/>
      <c r="O256" s="107"/>
    </row>
    <row r="257">
      <c r="A257" s="400"/>
      <c r="O257" s="107"/>
    </row>
    <row r="258">
      <c r="A258" s="400"/>
      <c r="O258" s="107"/>
    </row>
    <row r="259">
      <c r="A259" s="400"/>
      <c r="O259" s="107"/>
    </row>
    <row r="260">
      <c r="A260" s="400"/>
      <c r="O260" s="107"/>
    </row>
    <row r="261">
      <c r="A261" s="400"/>
      <c r="O261" s="107"/>
    </row>
    <row r="262">
      <c r="A262" s="400"/>
      <c r="O262" s="107"/>
    </row>
    <row r="263">
      <c r="A263" s="400"/>
      <c r="O263" s="107"/>
    </row>
    <row r="264">
      <c r="A264" s="400"/>
      <c r="O264" s="107"/>
    </row>
    <row r="265">
      <c r="A265" s="400"/>
      <c r="O265" s="107"/>
    </row>
    <row r="266">
      <c r="A266" s="400"/>
      <c r="O266" s="107"/>
    </row>
    <row r="267">
      <c r="A267" s="400"/>
      <c r="O267" s="107"/>
    </row>
    <row r="268">
      <c r="A268" s="400"/>
      <c r="O268" s="107"/>
    </row>
    <row r="269">
      <c r="A269" s="400"/>
      <c r="O269" s="107"/>
    </row>
    <row r="270">
      <c r="A270" s="400"/>
      <c r="O270" s="107"/>
    </row>
    <row r="271">
      <c r="A271" s="400"/>
      <c r="O271" s="107"/>
    </row>
    <row r="272">
      <c r="A272" s="400"/>
      <c r="O272" s="107"/>
    </row>
    <row r="273">
      <c r="A273" s="400"/>
      <c r="O273" s="107"/>
    </row>
    <row r="274">
      <c r="A274" s="400"/>
      <c r="O274" s="107"/>
    </row>
    <row r="275">
      <c r="A275" s="400"/>
      <c r="O275" s="107"/>
    </row>
    <row r="276">
      <c r="A276" s="400"/>
      <c r="O276" s="107"/>
    </row>
    <row r="277">
      <c r="A277" s="400"/>
      <c r="O277" s="107"/>
    </row>
    <row r="278">
      <c r="A278" s="400"/>
      <c r="O278" s="107"/>
    </row>
    <row r="279">
      <c r="A279" s="400"/>
      <c r="O279" s="107"/>
    </row>
    <row r="280">
      <c r="A280" s="400"/>
      <c r="O280" s="107"/>
    </row>
    <row r="281">
      <c r="A281" s="400"/>
      <c r="O281" s="107"/>
    </row>
    <row r="282">
      <c r="A282" s="400"/>
      <c r="O282" s="107"/>
    </row>
    <row r="283">
      <c r="A283" s="400"/>
      <c r="O283" s="107"/>
    </row>
    <row r="284">
      <c r="A284" s="400"/>
      <c r="O284" s="107"/>
    </row>
    <row r="285">
      <c r="A285" s="400"/>
      <c r="O285" s="107"/>
    </row>
    <row r="286">
      <c r="A286" s="400"/>
      <c r="O286" s="107"/>
    </row>
    <row r="287">
      <c r="A287" s="400"/>
      <c r="O287" s="107"/>
    </row>
    <row r="288">
      <c r="A288" s="400"/>
      <c r="O288" s="107"/>
    </row>
    <row r="289">
      <c r="A289" s="400"/>
      <c r="O289" s="107"/>
    </row>
    <row r="290">
      <c r="A290" s="400"/>
      <c r="O290" s="107"/>
    </row>
    <row r="291">
      <c r="A291" s="400"/>
      <c r="O291" s="107"/>
    </row>
    <row r="292">
      <c r="A292" s="400"/>
      <c r="O292" s="107"/>
    </row>
    <row r="293">
      <c r="A293" s="400"/>
      <c r="O293" s="107"/>
    </row>
    <row r="294">
      <c r="A294" s="400"/>
      <c r="O294" s="107"/>
    </row>
    <row r="295">
      <c r="A295" s="400"/>
      <c r="O295" s="107"/>
    </row>
    <row r="296">
      <c r="A296" s="400"/>
      <c r="O296" s="107"/>
    </row>
    <row r="297">
      <c r="A297" s="400"/>
      <c r="O297" s="107"/>
    </row>
    <row r="298">
      <c r="A298" s="400"/>
      <c r="O298" s="107"/>
    </row>
    <row r="299">
      <c r="A299" s="400"/>
      <c r="O299" s="107"/>
    </row>
    <row r="300">
      <c r="A300" s="400"/>
      <c r="O300" s="107"/>
    </row>
    <row r="301">
      <c r="A301" s="400"/>
      <c r="O301" s="107"/>
    </row>
    <row r="302">
      <c r="A302" s="400"/>
      <c r="O302" s="107"/>
    </row>
    <row r="303">
      <c r="A303" s="400"/>
      <c r="O303" s="107"/>
    </row>
    <row r="304">
      <c r="A304" s="400"/>
      <c r="O304" s="107"/>
    </row>
    <row r="305">
      <c r="A305" s="400"/>
      <c r="O305" s="107"/>
    </row>
    <row r="306">
      <c r="A306" s="400"/>
      <c r="O306" s="107"/>
    </row>
    <row r="307">
      <c r="A307" s="400"/>
      <c r="O307" s="107"/>
    </row>
    <row r="308">
      <c r="A308" s="400"/>
      <c r="O308" s="107"/>
    </row>
    <row r="309">
      <c r="A309" s="400"/>
      <c r="O309" s="107"/>
    </row>
    <row r="310">
      <c r="A310" s="400"/>
      <c r="O310" s="107"/>
    </row>
    <row r="311">
      <c r="A311" s="400"/>
      <c r="O311" s="107"/>
    </row>
    <row r="312">
      <c r="A312" s="400"/>
      <c r="O312" s="107"/>
    </row>
    <row r="313">
      <c r="A313" s="400"/>
      <c r="O313" s="107"/>
    </row>
    <row r="314">
      <c r="A314" s="400"/>
      <c r="O314" s="107"/>
    </row>
    <row r="315">
      <c r="A315" s="400"/>
      <c r="O315" s="107"/>
    </row>
    <row r="316">
      <c r="A316" s="400"/>
      <c r="O316" s="107"/>
    </row>
    <row r="317">
      <c r="A317" s="400"/>
      <c r="O317" s="107"/>
    </row>
    <row r="318">
      <c r="A318" s="400"/>
      <c r="O318" s="107"/>
    </row>
    <row r="319">
      <c r="A319" s="400"/>
      <c r="O319" s="107"/>
    </row>
    <row r="320">
      <c r="A320" s="400"/>
      <c r="O320" s="107"/>
    </row>
    <row r="321">
      <c r="A321" s="400"/>
      <c r="O321" s="107"/>
    </row>
    <row r="322">
      <c r="A322" s="400"/>
      <c r="O322" s="107"/>
    </row>
    <row r="323">
      <c r="A323" s="400"/>
      <c r="O323" s="107"/>
    </row>
    <row r="324">
      <c r="A324" s="400"/>
      <c r="O324" s="107"/>
    </row>
    <row r="325">
      <c r="A325" s="400"/>
      <c r="O325" s="107"/>
    </row>
    <row r="326">
      <c r="A326" s="400"/>
      <c r="O326" s="107"/>
    </row>
    <row r="327">
      <c r="A327" s="400"/>
      <c r="O327" s="107"/>
    </row>
    <row r="328">
      <c r="A328" s="400"/>
      <c r="O328" s="107"/>
    </row>
    <row r="329">
      <c r="A329" s="400"/>
      <c r="O329" s="107"/>
    </row>
    <row r="330">
      <c r="A330" s="400"/>
      <c r="O330" s="107"/>
    </row>
    <row r="331">
      <c r="A331" s="400"/>
      <c r="O331" s="107"/>
    </row>
    <row r="332">
      <c r="A332" s="400"/>
      <c r="O332" s="107"/>
    </row>
    <row r="333">
      <c r="A333" s="400"/>
      <c r="O333" s="107"/>
    </row>
    <row r="334">
      <c r="A334" s="400"/>
      <c r="O334" s="107"/>
    </row>
    <row r="335">
      <c r="A335" s="400"/>
      <c r="O335" s="107"/>
    </row>
    <row r="336">
      <c r="A336" s="400"/>
      <c r="O336" s="107"/>
    </row>
    <row r="337">
      <c r="A337" s="400"/>
      <c r="O337" s="107"/>
    </row>
    <row r="338">
      <c r="A338" s="400"/>
      <c r="O338" s="107"/>
    </row>
    <row r="339">
      <c r="A339" s="400"/>
      <c r="O339" s="107"/>
    </row>
    <row r="340">
      <c r="A340" s="400"/>
      <c r="O340" s="107"/>
    </row>
    <row r="341">
      <c r="A341" s="400"/>
      <c r="O341" s="107"/>
    </row>
    <row r="342">
      <c r="A342" s="400"/>
      <c r="O342" s="107"/>
    </row>
    <row r="343">
      <c r="A343" s="400"/>
      <c r="O343" s="107"/>
    </row>
    <row r="344">
      <c r="A344" s="400"/>
      <c r="O344" s="107"/>
    </row>
    <row r="345">
      <c r="A345" s="400"/>
      <c r="O345" s="107"/>
    </row>
    <row r="346">
      <c r="A346" s="400"/>
      <c r="O346" s="107"/>
    </row>
    <row r="347">
      <c r="A347" s="400"/>
      <c r="O347" s="107"/>
    </row>
    <row r="348">
      <c r="A348" s="400"/>
      <c r="O348" s="107"/>
    </row>
    <row r="349">
      <c r="A349" s="400"/>
      <c r="O349" s="107"/>
    </row>
    <row r="350">
      <c r="A350" s="400"/>
      <c r="O350" s="107"/>
    </row>
    <row r="351">
      <c r="A351" s="400"/>
      <c r="O351" s="107"/>
    </row>
    <row r="352">
      <c r="A352" s="400"/>
      <c r="O352" s="107"/>
    </row>
    <row r="353">
      <c r="A353" s="400"/>
      <c r="O353" s="107"/>
    </row>
    <row r="354">
      <c r="A354" s="400"/>
      <c r="O354" s="107"/>
    </row>
    <row r="355">
      <c r="A355" s="400"/>
      <c r="O355" s="107"/>
    </row>
    <row r="356">
      <c r="A356" s="400"/>
      <c r="O356" s="107"/>
    </row>
    <row r="357">
      <c r="A357" s="400"/>
      <c r="O357" s="107"/>
    </row>
    <row r="358">
      <c r="A358" s="400"/>
      <c r="O358" s="107"/>
    </row>
    <row r="359">
      <c r="A359" s="400"/>
      <c r="O359" s="107"/>
    </row>
    <row r="360">
      <c r="A360" s="400"/>
      <c r="O360" s="107"/>
    </row>
    <row r="361">
      <c r="A361" s="400"/>
      <c r="O361" s="107"/>
    </row>
    <row r="362">
      <c r="A362" s="400"/>
      <c r="O362" s="107"/>
    </row>
    <row r="363">
      <c r="A363" s="400"/>
      <c r="O363" s="107"/>
    </row>
    <row r="364">
      <c r="A364" s="400"/>
      <c r="O364" s="107"/>
    </row>
    <row r="365">
      <c r="A365" s="400"/>
      <c r="O365" s="107"/>
    </row>
    <row r="366">
      <c r="A366" s="400"/>
      <c r="O366" s="107"/>
    </row>
    <row r="367">
      <c r="A367" s="400"/>
      <c r="O367" s="107"/>
    </row>
    <row r="368">
      <c r="A368" s="400"/>
      <c r="O368" s="107"/>
    </row>
    <row r="369">
      <c r="A369" s="400"/>
      <c r="O369" s="107"/>
    </row>
    <row r="370">
      <c r="A370" s="400"/>
      <c r="O370" s="107"/>
    </row>
    <row r="371">
      <c r="A371" s="400"/>
      <c r="O371" s="107"/>
    </row>
    <row r="372">
      <c r="A372" s="400"/>
      <c r="O372" s="107"/>
    </row>
    <row r="373">
      <c r="A373" s="400"/>
      <c r="O373" s="107"/>
    </row>
    <row r="374">
      <c r="A374" s="400"/>
      <c r="O374" s="107"/>
    </row>
    <row r="375">
      <c r="A375" s="400"/>
      <c r="O375" s="107"/>
    </row>
    <row r="376">
      <c r="A376" s="400"/>
      <c r="O376" s="107"/>
    </row>
    <row r="377">
      <c r="A377" s="400"/>
      <c r="O377" s="107"/>
    </row>
    <row r="378">
      <c r="A378" s="400"/>
      <c r="O378" s="107"/>
    </row>
    <row r="379">
      <c r="A379" s="400"/>
      <c r="O379" s="107"/>
    </row>
    <row r="380">
      <c r="A380" s="400"/>
      <c r="O380" s="107"/>
    </row>
    <row r="381">
      <c r="A381" s="400"/>
      <c r="O381" s="107"/>
    </row>
    <row r="382">
      <c r="A382" s="400"/>
      <c r="O382" s="107"/>
    </row>
    <row r="383">
      <c r="A383" s="400"/>
      <c r="O383" s="107"/>
    </row>
    <row r="384">
      <c r="A384" s="400"/>
      <c r="O384" s="107"/>
    </row>
    <row r="385">
      <c r="A385" s="400"/>
      <c r="O385" s="107"/>
    </row>
    <row r="386">
      <c r="A386" s="400"/>
      <c r="O386" s="107"/>
    </row>
    <row r="387">
      <c r="A387" s="400"/>
      <c r="O387" s="107"/>
    </row>
    <row r="388">
      <c r="A388" s="400"/>
      <c r="O388" s="107"/>
    </row>
    <row r="389">
      <c r="A389" s="400"/>
      <c r="O389" s="107"/>
    </row>
    <row r="390">
      <c r="A390" s="400"/>
      <c r="O390" s="107"/>
    </row>
    <row r="391">
      <c r="A391" s="400"/>
      <c r="O391" s="107"/>
    </row>
    <row r="392">
      <c r="A392" s="400"/>
      <c r="O392" s="107"/>
    </row>
    <row r="393">
      <c r="A393" s="400"/>
      <c r="O393" s="107"/>
    </row>
    <row r="394">
      <c r="A394" s="400"/>
      <c r="O394" s="107"/>
    </row>
    <row r="395">
      <c r="A395" s="400"/>
      <c r="O395" s="107"/>
    </row>
    <row r="396">
      <c r="A396" s="400"/>
      <c r="O396" s="107"/>
    </row>
    <row r="397">
      <c r="A397" s="400"/>
      <c r="O397" s="107"/>
    </row>
    <row r="398">
      <c r="A398" s="400"/>
      <c r="O398" s="107"/>
    </row>
    <row r="399">
      <c r="A399" s="400"/>
      <c r="O399" s="107"/>
    </row>
    <row r="400">
      <c r="A400" s="400"/>
      <c r="O400" s="107"/>
    </row>
    <row r="401">
      <c r="A401" s="400"/>
      <c r="O401" s="107"/>
    </row>
    <row r="402">
      <c r="A402" s="400"/>
      <c r="O402" s="107"/>
    </row>
    <row r="403">
      <c r="A403" s="400"/>
      <c r="O403" s="107"/>
    </row>
    <row r="404">
      <c r="A404" s="400"/>
      <c r="O404" s="107"/>
    </row>
    <row r="405">
      <c r="A405" s="400"/>
      <c r="O405" s="107"/>
    </row>
    <row r="406">
      <c r="A406" s="400"/>
      <c r="O406" s="107"/>
    </row>
    <row r="407">
      <c r="A407" s="400"/>
      <c r="O407" s="107"/>
    </row>
    <row r="408">
      <c r="A408" s="400"/>
      <c r="O408" s="107"/>
    </row>
    <row r="409">
      <c r="A409" s="400"/>
      <c r="O409" s="107"/>
    </row>
    <row r="410">
      <c r="A410" s="400"/>
      <c r="O410" s="107"/>
    </row>
    <row r="411">
      <c r="A411" s="400"/>
      <c r="O411" s="107"/>
    </row>
    <row r="412">
      <c r="A412" s="400"/>
      <c r="O412" s="107"/>
    </row>
    <row r="413">
      <c r="A413" s="400"/>
      <c r="O413" s="107"/>
    </row>
    <row r="414">
      <c r="A414" s="400"/>
      <c r="O414" s="107"/>
    </row>
    <row r="415">
      <c r="A415" s="400"/>
      <c r="O415" s="107"/>
    </row>
    <row r="416">
      <c r="A416" s="400"/>
      <c r="O416" s="107"/>
    </row>
    <row r="417">
      <c r="A417" s="400"/>
      <c r="O417" s="107"/>
    </row>
    <row r="418">
      <c r="A418" s="400"/>
      <c r="O418" s="107"/>
    </row>
    <row r="419">
      <c r="A419" s="400"/>
      <c r="O419" s="107"/>
    </row>
    <row r="420">
      <c r="A420" s="400"/>
      <c r="O420" s="107"/>
    </row>
    <row r="421">
      <c r="A421" s="400"/>
      <c r="O421" s="107"/>
    </row>
    <row r="422">
      <c r="A422" s="400"/>
      <c r="O422" s="107"/>
    </row>
    <row r="423">
      <c r="A423" s="400"/>
      <c r="O423" s="107"/>
    </row>
    <row r="424">
      <c r="A424" s="400"/>
      <c r="O424" s="107"/>
    </row>
    <row r="425">
      <c r="A425" s="400"/>
      <c r="O425" s="107"/>
    </row>
    <row r="426">
      <c r="A426" s="400"/>
      <c r="O426" s="107"/>
    </row>
    <row r="427">
      <c r="A427" s="400"/>
      <c r="O427" s="107"/>
    </row>
    <row r="428">
      <c r="A428" s="400"/>
      <c r="O428" s="107"/>
    </row>
    <row r="429">
      <c r="A429" s="400"/>
      <c r="O429" s="107"/>
    </row>
    <row r="430">
      <c r="A430" s="400"/>
      <c r="O430" s="107"/>
    </row>
    <row r="431">
      <c r="A431" s="400"/>
      <c r="O431" s="107"/>
    </row>
    <row r="432">
      <c r="A432" s="400"/>
      <c r="O432" s="107"/>
    </row>
    <row r="433">
      <c r="A433" s="400"/>
      <c r="O433" s="107"/>
    </row>
    <row r="434">
      <c r="A434" s="400"/>
      <c r="O434" s="107"/>
    </row>
    <row r="435">
      <c r="A435" s="400"/>
      <c r="O435" s="107"/>
    </row>
    <row r="436">
      <c r="A436" s="400"/>
      <c r="O436" s="107"/>
    </row>
    <row r="437">
      <c r="A437" s="400"/>
      <c r="O437" s="107"/>
    </row>
    <row r="438">
      <c r="A438" s="400"/>
      <c r="O438" s="107"/>
    </row>
    <row r="439">
      <c r="A439" s="400"/>
      <c r="O439" s="107"/>
    </row>
    <row r="440">
      <c r="A440" s="400"/>
      <c r="O440" s="107"/>
    </row>
    <row r="441">
      <c r="A441" s="400"/>
      <c r="O441" s="107"/>
    </row>
    <row r="442">
      <c r="A442" s="400"/>
      <c r="O442" s="107"/>
    </row>
    <row r="443">
      <c r="A443" s="400"/>
      <c r="O443" s="107"/>
    </row>
    <row r="444">
      <c r="A444" s="400"/>
      <c r="O444" s="107"/>
    </row>
    <row r="445">
      <c r="A445" s="400"/>
      <c r="O445" s="107"/>
    </row>
    <row r="446">
      <c r="A446" s="400"/>
      <c r="O446" s="107"/>
    </row>
    <row r="447">
      <c r="A447" s="400"/>
      <c r="O447" s="107"/>
    </row>
    <row r="448">
      <c r="A448" s="400"/>
      <c r="O448" s="107"/>
    </row>
    <row r="449">
      <c r="A449" s="400"/>
      <c r="O449" s="107"/>
    </row>
    <row r="450">
      <c r="A450" s="400"/>
      <c r="O450" s="107"/>
    </row>
    <row r="451">
      <c r="A451" s="400"/>
      <c r="O451" s="107"/>
    </row>
    <row r="452">
      <c r="A452" s="400"/>
      <c r="O452" s="107"/>
    </row>
    <row r="453">
      <c r="A453" s="400"/>
      <c r="O453" s="107"/>
    </row>
    <row r="454">
      <c r="A454" s="400"/>
      <c r="O454" s="107"/>
    </row>
    <row r="455">
      <c r="A455" s="400"/>
      <c r="O455" s="107"/>
    </row>
    <row r="456">
      <c r="A456" s="400"/>
      <c r="O456" s="107"/>
    </row>
    <row r="457">
      <c r="A457" s="400"/>
      <c r="O457" s="107"/>
    </row>
    <row r="458">
      <c r="A458" s="400"/>
      <c r="O458" s="107"/>
    </row>
    <row r="459">
      <c r="A459" s="400"/>
      <c r="O459" s="107"/>
    </row>
    <row r="460">
      <c r="A460" s="400"/>
      <c r="O460" s="107"/>
    </row>
    <row r="461">
      <c r="A461" s="400"/>
      <c r="O461" s="107"/>
    </row>
    <row r="462">
      <c r="A462" s="400"/>
      <c r="O462" s="107"/>
    </row>
    <row r="463">
      <c r="A463" s="400"/>
      <c r="O463" s="107"/>
    </row>
    <row r="464">
      <c r="A464" s="400"/>
      <c r="O464" s="107"/>
    </row>
    <row r="465">
      <c r="A465" s="400"/>
      <c r="O465" s="107"/>
    </row>
    <row r="466">
      <c r="A466" s="400"/>
      <c r="O466" s="107"/>
    </row>
    <row r="467">
      <c r="A467" s="400"/>
      <c r="O467" s="107"/>
    </row>
    <row r="468">
      <c r="A468" s="400"/>
      <c r="O468" s="107"/>
    </row>
    <row r="469">
      <c r="A469" s="400"/>
      <c r="O469" s="107"/>
    </row>
    <row r="470">
      <c r="A470" s="400"/>
      <c r="O470" s="107"/>
    </row>
    <row r="471">
      <c r="A471" s="400"/>
      <c r="O471" s="107"/>
    </row>
    <row r="472">
      <c r="A472" s="400"/>
      <c r="O472" s="107"/>
    </row>
    <row r="473">
      <c r="A473" s="400"/>
      <c r="O473" s="107"/>
    </row>
    <row r="474">
      <c r="A474" s="400"/>
      <c r="O474" s="107"/>
    </row>
    <row r="475">
      <c r="A475" s="400"/>
      <c r="O475" s="107"/>
    </row>
    <row r="476">
      <c r="A476" s="400"/>
      <c r="O476" s="107"/>
    </row>
    <row r="477">
      <c r="A477" s="400"/>
      <c r="O477" s="107"/>
    </row>
    <row r="478">
      <c r="A478" s="400"/>
      <c r="O478" s="107"/>
    </row>
    <row r="479">
      <c r="A479" s="400"/>
      <c r="O479" s="107"/>
    </row>
    <row r="480">
      <c r="A480" s="400"/>
      <c r="O480" s="107"/>
    </row>
    <row r="481">
      <c r="A481" s="400"/>
      <c r="O481" s="107"/>
    </row>
    <row r="482">
      <c r="A482" s="400"/>
      <c r="O482" s="107"/>
    </row>
    <row r="483">
      <c r="A483" s="400"/>
      <c r="O483" s="107"/>
    </row>
    <row r="484">
      <c r="A484" s="400"/>
      <c r="O484" s="107"/>
    </row>
    <row r="485">
      <c r="A485" s="400"/>
      <c r="O485" s="107"/>
    </row>
    <row r="486">
      <c r="A486" s="400"/>
      <c r="O486" s="107"/>
    </row>
    <row r="487">
      <c r="A487" s="400"/>
      <c r="O487" s="107"/>
    </row>
    <row r="488">
      <c r="A488" s="400"/>
      <c r="O488" s="107"/>
    </row>
    <row r="489">
      <c r="A489" s="400"/>
      <c r="O489" s="107"/>
    </row>
    <row r="490">
      <c r="A490" s="400"/>
      <c r="O490" s="107"/>
    </row>
    <row r="491">
      <c r="A491" s="400"/>
      <c r="O491" s="107"/>
    </row>
    <row r="492">
      <c r="A492" s="400"/>
      <c r="O492" s="107"/>
    </row>
    <row r="493">
      <c r="A493" s="400"/>
      <c r="O493" s="107"/>
    </row>
    <row r="494">
      <c r="A494" s="400"/>
      <c r="O494" s="107"/>
    </row>
    <row r="495">
      <c r="A495" s="400"/>
      <c r="O495" s="107"/>
    </row>
    <row r="496">
      <c r="A496" s="400"/>
      <c r="O496" s="107"/>
    </row>
    <row r="497">
      <c r="A497" s="400"/>
      <c r="O497" s="107"/>
    </row>
    <row r="498">
      <c r="A498" s="400"/>
      <c r="O498" s="107"/>
    </row>
    <row r="499">
      <c r="A499" s="400"/>
      <c r="O499" s="107"/>
    </row>
    <row r="500">
      <c r="A500" s="400"/>
      <c r="O500" s="107"/>
    </row>
    <row r="501">
      <c r="A501" s="400"/>
      <c r="O501" s="107"/>
    </row>
    <row r="502">
      <c r="A502" s="400"/>
      <c r="O502" s="107"/>
    </row>
    <row r="503">
      <c r="A503" s="400"/>
      <c r="O503" s="107"/>
    </row>
    <row r="504">
      <c r="A504" s="400"/>
      <c r="O504" s="107"/>
    </row>
    <row r="505">
      <c r="A505" s="400"/>
      <c r="O505" s="107"/>
    </row>
    <row r="506">
      <c r="A506" s="400"/>
      <c r="O506" s="107"/>
    </row>
    <row r="507">
      <c r="A507" s="400"/>
      <c r="O507" s="107"/>
    </row>
    <row r="508">
      <c r="A508" s="400"/>
      <c r="O508" s="107"/>
    </row>
    <row r="509">
      <c r="A509" s="400"/>
      <c r="O509" s="107"/>
    </row>
    <row r="510">
      <c r="A510" s="400"/>
      <c r="O510" s="107"/>
    </row>
    <row r="511">
      <c r="A511" s="400"/>
      <c r="O511" s="107"/>
    </row>
    <row r="512">
      <c r="A512" s="400"/>
      <c r="O512" s="107"/>
    </row>
    <row r="513">
      <c r="A513" s="400"/>
      <c r="O513" s="107"/>
    </row>
    <row r="514">
      <c r="A514" s="400"/>
      <c r="O514" s="107"/>
    </row>
    <row r="515">
      <c r="A515" s="400"/>
      <c r="O515" s="107"/>
    </row>
    <row r="516">
      <c r="A516" s="400"/>
      <c r="O516" s="107"/>
    </row>
    <row r="517">
      <c r="A517" s="400"/>
      <c r="O517" s="107"/>
    </row>
    <row r="518">
      <c r="A518" s="400"/>
      <c r="O518" s="107"/>
    </row>
    <row r="519">
      <c r="A519" s="400"/>
      <c r="O519" s="107"/>
    </row>
    <row r="520">
      <c r="A520" s="400"/>
      <c r="O520" s="107"/>
    </row>
    <row r="521">
      <c r="A521" s="400"/>
      <c r="O521" s="107"/>
    </row>
    <row r="522">
      <c r="A522" s="400"/>
      <c r="O522" s="107"/>
    </row>
    <row r="523">
      <c r="A523" s="400"/>
      <c r="O523" s="107"/>
    </row>
    <row r="524">
      <c r="A524" s="400"/>
      <c r="O524" s="107"/>
    </row>
    <row r="525">
      <c r="A525" s="400"/>
      <c r="O525" s="107"/>
    </row>
    <row r="526">
      <c r="A526" s="400"/>
      <c r="O526" s="107"/>
    </row>
    <row r="527">
      <c r="A527" s="400"/>
      <c r="O527" s="107"/>
    </row>
    <row r="528">
      <c r="A528" s="400"/>
      <c r="O528" s="107"/>
    </row>
    <row r="529">
      <c r="A529" s="400"/>
      <c r="O529" s="107"/>
    </row>
    <row r="530">
      <c r="A530" s="400"/>
      <c r="O530" s="107"/>
    </row>
    <row r="531">
      <c r="A531" s="400"/>
      <c r="O531" s="107"/>
    </row>
    <row r="532">
      <c r="A532" s="400"/>
      <c r="O532" s="107"/>
    </row>
    <row r="533">
      <c r="A533" s="400"/>
      <c r="O533" s="107"/>
    </row>
    <row r="534">
      <c r="A534" s="400"/>
      <c r="O534" s="107"/>
    </row>
    <row r="535">
      <c r="A535" s="400"/>
      <c r="O535" s="107"/>
    </row>
    <row r="536">
      <c r="A536" s="400"/>
      <c r="O536" s="107"/>
    </row>
    <row r="537">
      <c r="A537" s="400"/>
      <c r="O537" s="107"/>
    </row>
    <row r="538">
      <c r="A538" s="400"/>
      <c r="O538" s="107"/>
    </row>
    <row r="539">
      <c r="A539" s="400"/>
      <c r="O539" s="107"/>
    </row>
    <row r="540">
      <c r="A540" s="400"/>
      <c r="O540" s="107"/>
    </row>
    <row r="541">
      <c r="A541" s="400"/>
      <c r="O541" s="107"/>
    </row>
    <row r="542">
      <c r="A542" s="400"/>
      <c r="O542" s="107"/>
    </row>
    <row r="543">
      <c r="A543" s="400"/>
      <c r="O543" s="107"/>
    </row>
    <row r="544">
      <c r="A544" s="400"/>
      <c r="O544" s="107"/>
    </row>
    <row r="545">
      <c r="A545" s="400"/>
      <c r="O545" s="107"/>
    </row>
    <row r="546">
      <c r="A546" s="400"/>
      <c r="O546" s="107"/>
    </row>
    <row r="547">
      <c r="A547" s="400"/>
      <c r="O547" s="107"/>
    </row>
    <row r="548">
      <c r="A548" s="400"/>
      <c r="O548" s="107"/>
    </row>
    <row r="549">
      <c r="A549" s="400"/>
      <c r="O549" s="107"/>
    </row>
    <row r="550">
      <c r="A550" s="400"/>
      <c r="O550" s="107"/>
    </row>
    <row r="551">
      <c r="A551" s="400"/>
      <c r="O551" s="107"/>
    </row>
    <row r="552">
      <c r="A552" s="400"/>
      <c r="O552" s="107"/>
    </row>
    <row r="553">
      <c r="A553" s="400"/>
      <c r="O553" s="107"/>
    </row>
    <row r="554">
      <c r="A554" s="400"/>
      <c r="O554" s="107"/>
    </row>
    <row r="555">
      <c r="A555" s="400"/>
      <c r="O555" s="107"/>
    </row>
    <row r="556">
      <c r="A556" s="400"/>
      <c r="O556" s="107"/>
    </row>
    <row r="557">
      <c r="A557" s="400"/>
      <c r="O557" s="107"/>
    </row>
    <row r="558">
      <c r="A558" s="400"/>
      <c r="O558" s="107"/>
    </row>
    <row r="559">
      <c r="A559" s="400"/>
      <c r="O559" s="107"/>
    </row>
    <row r="560">
      <c r="A560" s="400"/>
      <c r="O560" s="107"/>
    </row>
    <row r="561">
      <c r="A561" s="400"/>
      <c r="O561" s="107"/>
    </row>
    <row r="562">
      <c r="A562" s="400"/>
      <c r="O562" s="107"/>
    </row>
    <row r="563">
      <c r="A563" s="400"/>
      <c r="O563" s="107"/>
    </row>
    <row r="564">
      <c r="A564" s="400"/>
      <c r="O564" s="107"/>
    </row>
    <row r="565">
      <c r="A565" s="400"/>
      <c r="O565" s="107"/>
    </row>
    <row r="566">
      <c r="A566" s="400"/>
      <c r="O566" s="107"/>
    </row>
    <row r="567">
      <c r="A567" s="400"/>
      <c r="O567" s="107"/>
    </row>
    <row r="568">
      <c r="A568" s="400"/>
      <c r="O568" s="107"/>
    </row>
    <row r="569">
      <c r="A569" s="400"/>
      <c r="O569" s="107"/>
    </row>
    <row r="570">
      <c r="A570" s="400"/>
      <c r="O570" s="107"/>
    </row>
    <row r="571">
      <c r="A571" s="400"/>
      <c r="O571" s="107"/>
    </row>
    <row r="572">
      <c r="A572" s="400"/>
      <c r="O572" s="107"/>
    </row>
    <row r="573">
      <c r="A573" s="400"/>
      <c r="O573" s="107"/>
    </row>
    <row r="574">
      <c r="A574" s="400"/>
      <c r="O574" s="107"/>
    </row>
    <row r="575">
      <c r="A575" s="400"/>
      <c r="O575" s="107"/>
    </row>
    <row r="576">
      <c r="A576" s="400"/>
      <c r="O576" s="107"/>
    </row>
    <row r="577">
      <c r="A577" s="400"/>
      <c r="O577" s="107"/>
    </row>
    <row r="578">
      <c r="A578" s="400"/>
      <c r="O578" s="107"/>
    </row>
    <row r="579">
      <c r="A579" s="400"/>
      <c r="O579" s="107"/>
    </row>
    <row r="580">
      <c r="A580" s="400"/>
      <c r="O580" s="107"/>
    </row>
    <row r="581">
      <c r="A581" s="400"/>
      <c r="O581" s="107"/>
    </row>
    <row r="582">
      <c r="A582" s="400"/>
      <c r="O582" s="107"/>
    </row>
    <row r="583">
      <c r="A583" s="400"/>
      <c r="O583" s="107"/>
    </row>
    <row r="584">
      <c r="A584" s="400"/>
      <c r="O584" s="107"/>
    </row>
    <row r="585">
      <c r="A585" s="400"/>
      <c r="O585" s="107"/>
    </row>
    <row r="586">
      <c r="A586" s="400"/>
      <c r="O586" s="107"/>
    </row>
    <row r="587">
      <c r="A587" s="400"/>
      <c r="O587" s="107"/>
    </row>
    <row r="588">
      <c r="A588" s="400"/>
      <c r="O588" s="107"/>
    </row>
    <row r="589">
      <c r="A589" s="400"/>
      <c r="O589" s="107"/>
    </row>
    <row r="590">
      <c r="A590" s="400"/>
      <c r="O590" s="107"/>
    </row>
    <row r="591">
      <c r="A591" s="400"/>
      <c r="O591" s="107"/>
    </row>
    <row r="592">
      <c r="A592" s="400"/>
      <c r="O592" s="107"/>
    </row>
    <row r="593">
      <c r="A593" s="400"/>
      <c r="O593" s="107"/>
    </row>
    <row r="594">
      <c r="A594" s="400"/>
      <c r="O594" s="107"/>
    </row>
    <row r="595">
      <c r="A595" s="400"/>
      <c r="O595" s="107"/>
    </row>
    <row r="596">
      <c r="A596" s="400"/>
      <c r="O596" s="107"/>
    </row>
    <row r="597">
      <c r="A597" s="400"/>
      <c r="O597" s="107"/>
    </row>
    <row r="598">
      <c r="A598" s="400"/>
      <c r="O598" s="107"/>
    </row>
    <row r="599">
      <c r="A599" s="400"/>
      <c r="O599" s="107"/>
    </row>
    <row r="600">
      <c r="A600" s="400"/>
      <c r="O600" s="107"/>
    </row>
    <row r="601">
      <c r="A601" s="400"/>
      <c r="O601" s="107"/>
    </row>
    <row r="602">
      <c r="A602" s="400"/>
      <c r="O602" s="107"/>
    </row>
    <row r="603">
      <c r="A603" s="400"/>
      <c r="O603" s="107"/>
    </row>
    <row r="604">
      <c r="A604" s="400"/>
      <c r="O604" s="107"/>
    </row>
    <row r="605">
      <c r="A605" s="400"/>
      <c r="O605" s="107"/>
    </row>
    <row r="606">
      <c r="A606" s="400"/>
      <c r="O606" s="107"/>
    </row>
    <row r="607">
      <c r="A607" s="400"/>
      <c r="O607" s="107"/>
    </row>
    <row r="608">
      <c r="A608" s="400"/>
      <c r="O608" s="107"/>
    </row>
    <row r="609">
      <c r="A609" s="400"/>
      <c r="O609" s="107"/>
    </row>
    <row r="610">
      <c r="A610" s="400"/>
      <c r="O610" s="107"/>
    </row>
    <row r="611">
      <c r="A611" s="400"/>
      <c r="O611" s="107"/>
    </row>
    <row r="612">
      <c r="A612" s="400"/>
      <c r="O612" s="107"/>
    </row>
    <row r="613">
      <c r="A613" s="400"/>
      <c r="O613" s="107"/>
    </row>
    <row r="614">
      <c r="A614" s="400"/>
      <c r="O614" s="107"/>
    </row>
    <row r="615">
      <c r="A615" s="400"/>
      <c r="O615" s="107"/>
    </row>
    <row r="616">
      <c r="A616" s="400"/>
      <c r="O616" s="107"/>
    </row>
    <row r="617">
      <c r="A617" s="400"/>
      <c r="O617" s="107"/>
    </row>
    <row r="618">
      <c r="A618" s="400"/>
      <c r="O618" s="107"/>
    </row>
    <row r="619">
      <c r="A619" s="400"/>
      <c r="O619" s="107"/>
    </row>
    <row r="620">
      <c r="A620" s="400"/>
      <c r="O620" s="107"/>
    </row>
    <row r="621">
      <c r="A621" s="400"/>
      <c r="O621" s="107"/>
    </row>
    <row r="622">
      <c r="A622" s="400"/>
      <c r="O622" s="107"/>
    </row>
    <row r="623">
      <c r="A623" s="400"/>
      <c r="O623" s="107"/>
    </row>
    <row r="624">
      <c r="A624" s="400"/>
      <c r="O624" s="107"/>
    </row>
    <row r="625">
      <c r="A625" s="400"/>
      <c r="O625" s="107"/>
    </row>
    <row r="626">
      <c r="A626" s="400"/>
      <c r="O626" s="107"/>
    </row>
    <row r="627">
      <c r="A627" s="400"/>
      <c r="O627" s="107"/>
    </row>
    <row r="628">
      <c r="A628" s="400"/>
      <c r="O628" s="107"/>
    </row>
    <row r="629">
      <c r="A629" s="400"/>
      <c r="O629" s="107"/>
    </row>
    <row r="630">
      <c r="A630" s="400"/>
      <c r="O630" s="107"/>
    </row>
    <row r="631">
      <c r="A631" s="400"/>
      <c r="O631" s="107"/>
    </row>
    <row r="632">
      <c r="A632" s="400"/>
      <c r="O632" s="107"/>
    </row>
    <row r="633">
      <c r="A633" s="400"/>
      <c r="O633" s="107"/>
    </row>
    <row r="634">
      <c r="A634" s="400"/>
      <c r="O634" s="107"/>
    </row>
    <row r="635">
      <c r="A635" s="400"/>
      <c r="O635" s="107"/>
    </row>
    <row r="636">
      <c r="A636" s="400"/>
      <c r="O636" s="107"/>
    </row>
    <row r="637">
      <c r="A637" s="400"/>
      <c r="O637" s="107"/>
    </row>
    <row r="638">
      <c r="A638" s="400"/>
      <c r="O638" s="107"/>
    </row>
    <row r="639">
      <c r="A639" s="400"/>
      <c r="O639" s="107"/>
    </row>
    <row r="640">
      <c r="A640" s="400"/>
      <c r="O640" s="107"/>
    </row>
    <row r="641">
      <c r="A641" s="400"/>
      <c r="O641" s="107"/>
    </row>
    <row r="642">
      <c r="A642" s="400"/>
      <c r="O642" s="107"/>
    </row>
    <row r="643">
      <c r="A643" s="400"/>
      <c r="O643" s="107"/>
    </row>
    <row r="644">
      <c r="A644" s="400"/>
      <c r="O644" s="107"/>
    </row>
    <row r="645">
      <c r="A645" s="400"/>
      <c r="O645" s="107"/>
    </row>
    <row r="646">
      <c r="A646" s="400"/>
      <c r="O646" s="107"/>
    </row>
    <row r="647">
      <c r="A647" s="400"/>
      <c r="O647" s="107"/>
    </row>
    <row r="648">
      <c r="A648" s="400"/>
      <c r="O648" s="107"/>
    </row>
    <row r="649">
      <c r="A649" s="400"/>
      <c r="O649" s="107"/>
    </row>
    <row r="650">
      <c r="A650" s="400"/>
      <c r="O650" s="107"/>
    </row>
    <row r="651">
      <c r="A651" s="400"/>
      <c r="O651" s="107"/>
    </row>
    <row r="652">
      <c r="A652" s="400"/>
      <c r="O652" s="107"/>
    </row>
    <row r="653">
      <c r="A653" s="400"/>
      <c r="O653" s="107"/>
    </row>
    <row r="654">
      <c r="A654" s="400"/>
      <c r="O654" s="107"/>
    </row>
    <row r="655">
      <c r="A655" s="400"/>
      <c r="O655" s="107"/>
    </row>
    <row r="656">
      <c r="A656" s="400"/>
      <c r="O656" s="107"/>
    </row>
    <row r="657">
      <c r="A657" s="400"/>
      <c r="O657" s="107"/>
    </row>
    <row r="658">
      <c r="A658" s="400"/>
      <c r="O658" s="107"/>
    </row>
    <row r="659">
      <c r="A659" s="400"/>
      <c r="O659" s="107"/>
    </row>
    <row r="660">
      <c r="A660" s="400"/>
      <c r="O660" s="107"/>
    </row>
    <row r="661">
      <c r="A661" s="400"/>
      <c r="O661" s="107"/>
    </row>
    <row r="662">
      <c r="A662" s="400"/>
      <c r="O662" s="107"/>
    </row>
    <row r="663">
      <c r="A663" s="400"/>
      <c r="O663" s="107"/>
    </row>
    <row r="664">
      <c r="A664" s="400"/>
      <c r="O664" s="107"/>
    </row>
    <row r="665">
      <c r="A665" s="400"/>
      <c r="O665" s="107"/>
    </row>
    <row r="666">
      <c r="A666" s="400"/>
      <c r="O666" s="107"/>
    </row>
    <row r="667">
      <c r="A667" s="400"/>
      <c r="O667" s="107"/>
    </row>
    <row r="668">
      <c r="A668" s="400"/>
      <c r="O668" s="107"/>
    </row>
    <row r="669">
      <c r="A669" s="400"/>
      <c r="O669" s="107"/>
    </row>
    <row r="670">
      <c r="A670" s="400"/>
      <c r="O670" s="107"/>
    </row>
    <row r="671">
      <c r="A671" s="400"/>
      <c r="O671" s="107"/>
    </row>
    <row r="672">
      <c r="A672" s="400"/>
      <c r="O672" s="107"/>
    </row>
    <row r="673">
      <c r="A673" s="400"/>
      <c r="O673" s="107"/>
    </row>
    <row r="674">
      <c r="A674" s="400"/>
      <c r="O674" s="107"/>
    </row>
    <row r="675">
      <c r="A675" s="400"/>
      <c r="O675" s="107"/>
    </row>
    <row r="676">
      <c r="A676" s="400"/>
      <c r="O676" s="107"/>
    </row>
    <row r="677">
      <c r="A677" s="400"/>
      <c r="O677" s="107"/>
    </row>
    <row r="678">
      <c r="A678" s="400"/>
      <c r="O678" s="107"/>
    </row>
    <row r="679">
      <c r="A679" s="400"/>
      <c r="O679" s="107"/>
    </row>
    <row r="680">
      <c r="A680" s="400"/>
      <c r="O680" s="107"/>
    </row>
    <row r="681">
      <c r="A681" s="400"/>
      <c r="O681" s="107"/>
    </row>
    <row r="682">
      <c r="A682" s="400"/>
      <c r="O682" s="107"/>
    </row>
    <row r="683">
      <c r="A683" s="400"/>
      <c r="O683" s="107"/>
    </row>
    <row r="684">
      <c r="A684" s="400"/>
      <c r="O684" s="107"/>
    </row>
    <row r="685">
      <c r="A685" s="400"/>
      <c r="O685" s="107"/>
    </row>
    <row r="686">
      <c r="A686" s="400"/>
      <c r="O686" s="107"/>
    </row>
    <row r="687">
      <c r="A687" s="400"/>
      <c r="O687" s="107"/>
    </row>
    <row r="688">
      <c r="A688" s="400"/>
      <c r="O688" s="107"/>
    </row>
    <row r="689">
      <c r="A689" s="400"/>
      <c r="O689" s="107"/>
    </row>
    <row r="690">
      <c r="A690" s="400"/>
      <c r="O690" s="107"/>
    </row>
    <row r="691">
      <c r="A691" s="400"/>
      <c r="O691" s="107"/>
    </row>
    <row r="692">
      <c r="A692" s="400"/>
      <c r="O692" s="107"/>
    </row>
    <row r="693">
      <c r="A693" s="400"/>
      <c r="O693" s="107"/>
    </row>
    <row r="694">
      <c r="A694" s="400"/>
      <c r="O694" s="107"/>
    </row>
    <row r="695">
      <c r="A695" s="400"/>
      <c r="O695" s="107"/>
    </row>
    <row r="696">
      <c r="A696" s="400"/>
      <c r="O696" s="107"/>
    </row>
    <row r="697">
      <c r="A697" s="400"/>
      <c r="O697" s="107"/>
    </row>
    <row r="698">
      <c r="A698" s="400"/>
      <c r="O698" s="107"/>
    </row>
    <row r="699">
      <c r="A699" s="400"/>
      <c r="O699" s="107"/>
    </row>
    <row r="700">
      <c r="A700" s="400"/>
      <c r="O700" s="107"/>
    </row>
    <row r="701">
      <c r="A701" s="400"/>
      <c r="O701" s="107"/>
    </row>
    <row r="702">
      <c r="A702" s="400"/>
      <c r="O702" s="107"/>
    </row>
    <row r="703">
      <c r="A703" s="400"/>
      <c r="O703" s="107"/>
    </row>
    <row r="704">
      <c r="A704" s="400"/>
      <c r="O704" s="107"/>
    </row>
    <row r="705">
      <c r="A705" s="400"/>
      <c r="O705" s="107"/>
    </row>
    <row r="706">
      <c r="A706" s="400"/>
      <c r="O706" s="107"/>
    </row>
    <row r="707">
      <c r="A707" s="400"/>
      <c r="O707" s="107"/>
    </row>
    <row r="708">
      <c r="A708" s="400"/>
      <c r="O708" s="107"/>
    </row>
    <row r="709">
      <c r="A709" s="400"/>
      <c r="O709" s="107"/>
    </row>
    <row r="710">
      <c r="A710" s="400"/>
      <c r="O710" s="107"/>
    </row>
    <row r="711">
      <c r="A711" s="400"/>
      <c r="O711" s="107"/>
    </row>
    <row r="712">
      <c r="A712" s="400"/>
      <c r="O712" s="107"/>
    </row>
    <row r="713">
      <c r="A713" s="400"/>
      <c r="O713" s="107"/>
    </row>
    <row r="714">
      <c r="A714" s="400"/>
      <c r="O714" s="107"/>
    </row>
    <row r="715">
      <c r="A715" s="400"/>
      <c r="O715" s="107"/>
    </row>
    <row r="716">
      <c r="A716" s="400"/>
      <c r="O716" s="107"/>
    </row>
    <row r="717">
      <c r="A717" s="400"/>
      <c r="O717" s="107"/>
    </row>
    <row r="718">
      <c r="A718" s="400"/>
      <c r="O718" s="107"/>
    </row>
    <row r="719">
      <c r="A719" s="400"/>
      <c r="O719" s="107"/>
    </row>
    <row r="720">
      <c r="A720" s="400"/>
      <c r="O720" s="107"/>
    </row>
    <row r="721">
      <c r="A721" s="400"/>
      <c r="O721" s="107"/>
    </row>
    <row r="722">
      <c r="A722" s="400"/>
      <c r="O722" s="107"/>
    </row>
    <row r="723">
      <c r="A723" s="400"/>
      <c r="O723" s="107"/>
    </row>
    <row r="724">
      <c r="A724" s="400"/>
      <c r="O724" s="107"/>
    </row>
    <row r="725">
      <c r="A725" s="400"/>
      <c r="O725" s="107"/>
    </row>
    <row r="726">
      <c r="A726" s="400"/>
      <c r="O726" s="107"/>
    </row>
    <row r="727">
      <c r="A727" s="400"/>
      <c r="O727" s="107"/>
    </row>
    <row r="728">
      <c r="A728" s="400"/>
      <c r="O728" s="107"/>
    </row>
    <row r="729">
      <c r="A729" s="400"/>
      <c r="O729" s="107"/>
    </row>
    <row r="730">
      <c r="A730" s="400"/>
      <c r="O730" s="107"/>
    </row>
    <row r="731">
      <c r="A731" s="400"/>
      <c r="O731" s="107"/>
    </row>
    <row r="732">
      <c r="A732" s="400"/>
      <c r="O732" s="107"/>
    </row>
    <row r="733">
      <c r="A733" s="400"/>
      <c r="O733" s="107"/>
    </row>
    <row r="734">
      <c r="A734" s="400"/>
      <c r="O734" s="107"/>
    </row>
    <row r="735">
      <c r="A735" s="400"/>
      <c r="O735" s="107"/>
    </row>
    <row r="736">
      <c r="A736" s="400"/>
      <c r="O736" s="107"/>
    </row>
    <row r="737">
      <c r="A737" s="400"/>
      <c r="O737" s="107"/>
    </row>
    <row r="738">
      <c r="A738" s="400"/>
      <c r="O738" s="107"/>
    </row>
    <row r="739">
      <c r="A739" s="400"/>
      <c r="O739" s="107"/>
    </row>
    <row r="740">
      <c r="A740" s="400"/>
      <c r="O740" s="107"/>
    </row>
    <row r="741">
      <c r="A741" s="400"/>
      <c r="O741" s="107"/>
    </row>
    <row r="742">
      <c r="A742" s="400"/>
      <c r="O742" s="107"/>
    </row>
    <row r="743">
      <c r="A743" s="400"/>
      <c r="O743" s="107"/>
    </row>
    <row r="744">
      <c r="A744" s="400"/>
      <c r="O744" s="107"/>
    </row>
    <row r="745">
      <c r="A745" s="400"/>
      <c r="O745" s="107"/>
    </row>
    <row r="746">
      <c r="A746" s="400"/>
      <c r="O746" s="107"/>
    </row>
    <row r="747">
      <c r="A747" s="400"/>
      <c r="O747" s="107"/>
    </row>
    <row r="748">
      <c r="A748" s="400"/>
      <c r="O748" s="107"/>
    </row>
    <row r="749">
      <c r="A749" s="400"/>
      <c r="O749" s="107"/>
    </row>
    <row r="750">
      <c r="A750" s="400"/>
      <c r="O750" s="107"/>
    </row>
    <row r="751">
      <c r="A751" s="400"/>
      <c r="O751" s="107"/>
    </row>
    <row r="752">
      <c r="A752" s="400"/>
      <c r="O752" s="107"/>
    </row>
    <row r="753">
      <c r="A753" s="400"/>
      <c r="O753" s="107"/>
    </row>
    <row r="754">
      <c r="A754" s="400"/>
      <c r="O754" s="107"/>
    </row>
    <row r="755">
      <c r="A755" s="400"/>
      <c r="O755" s="107"/>
    </row>
    <row r="756">
      <c r="A756" s="400"/>
      <c r="O756" s="107"/>
    </row>
    <row r="757">
      <c r="A757" s="400"/>
      <c r="O757" s="107"/>
    </row>
    <row r="758">
      <c r="A758" s="400"/>
      <c r="O758" s="107"/>
    </row>
    <row r="759">
      <c r="A759" s="400"/>
      <c r="O759" s="107"/>
    </row>
    <row r="760">
      <c r="A760" s="400"/>
      <c r="O760" s="107"/>
    </row>
    <row r="761">
      <c r="A761" s="400"/>
      <c r="O761" s="107"/>
    </row>
    <row r="762">
      <c r="A762" s="400"/>
      <c r="O762" s="107"/>
    </row>
    <row r="763">
      <c r="A763" s="400"/>
      <c r="O763" s="107"/>
    </row>
    <row r="764">
      <c r="A764" s="400"/>
      <c r="O764" s="107"/>
    </row>
    <row r="765">
      <c r="A765" s="400"/>
      <c r="O765" s="107"/>
    </row>
    <row r="766">
      <c r="A766" s="400"/>
      <c r="O766" s="107"/>
    </row>
    <row r="767">
      <c r="A767" s="400"/>
      <c r="O767" s="107"/>
    </row>
    <row r="768">
      <c r="A768" s="400"/>
      <c r="O768" s="107"/>
    </row>
    <row r="769">
      <c r="A769" s="400"/>
      <c r="O769" s="107"/>
    </row>
    <row r="770">
      <c r="A770" s="400"/>
      <c r="O770" s="107"/>
    </row>
    <row r="771">
      <c r="A771" s="400"/>
      <c r="O771" s="107"/>
    </row>
    <row r="772">
      <c r="A772" s="400"/>
      <c r="O772" s="107"/>
    </row>
    <row r="773">
      <c r="A773" s="400"/>
      <c r="O773" s="107"/>
    </row>
    <row r="774">
      <c r="A774" s="400"/>
      <c r="O774" s="107"/>
    </row>
    <row r="775">
      <c r="A775" s="400"/>
      <c r="O775" s="107"/>
    </row>
    <row r="776">
      <c r="A776" s="400"/>
      <c r="O776" s="107"/>
    </row>
    <row r="777">
      <c r="A777" s="400"/>
      <c r="O777" s="107"/>
    </row>
    <row r="778">
      <c r="A778" s="400"/>
      <c r="O778" s="107"/>
    </row>
    <row r="779">
      <c r="A779" s="400"/>
      <c r="O779" s="107"/>
    </row>
    <row r="780">
      <c r="A780" s="400"/>
      <c r="O780" s="107"/>
    </row>
    <row r="781">
      <c r="A781" s="400"/>
      <c r="O781" s="107"/>
    </row>
    <row r="782">
      <c r="A782" s="400"/>
      <c r="O782" s="107"/>
    </row>
    <row r="783">
      <c r="A783" s="400"/>
      <c r="O783" s="107"/>
    </row>
    <row r="784">
      <c r="A784" s="400"/>
      <c r="O784" s="107"/>
    </row>
    <row r="785">
      <c r="A785" s="400"/>
      <c r="O785" s="107"/>
    </row>
    <row r="786">
      <c r="A786" s="400"/>
      <c r="O786" s="107"/>
    </row>
    <row r="787">
      <c r="A787" s="400"/>
      <c r="O787" s="107"/>
    </row>
    <row r="788">
      <c r="A788" s="400"/>
      <c r="O788" s="107"/>
    </row>
    <row r="789">
      <c r="A789" s="400"/>
      <c r="O789" s="107"/>
    </row>
    <row r="790">
      <c r="A790" s="400"/>
      <c r="O790" s="107"/>
    </row>
    <row r="791">
      <c r="A791" s="400"/>
      <c r="O791" s="107"/>
    </row>
    <row r="792">
      <c r="A792" s="400"/>
      <c r="O792" s="107"/>
    </row>
    <row r="793">
      <c r="A793" s="400"/>
      <c r="O793" s="107"/>
    </row>
    <row r="794">
      <c r="A794" s="400"/>
      <c r="O794" s="107"/>
    </row>
    <row r="795">
      <c r="A795" s="400"/>
      <c r="O795" s="107"/>
    </row>
    <row r="796">
      <c r="A796" s="400"/>
      <c r="O796" s="107"/>
    </row>
    <row r="797">
      <c r="A797" s="400"/>
      <c r="O797" s="107"/>
    </row>
    <row r="798">
      <c r="A798" s="400"/>
      <c r="O798" s="107"/>
    </row>
    <row r="799">
      <c r="A799" s="400"/>
      <c r="O799" s="107"/>
    </row>
    <row r="800">
      <c r="A800" s="400"/>
      <c r="O800" s="107"/>
    </row>
    <row r="801">
      <c r="A801" s="400"/>
      <c r="O801" s="107"/>
    </row>
    <row r="802">
      <c r="A802" s="400"/>
      <c r="O802" s="107"/>
    </row>
    <row r="803">
      <c r="A803" s="400"/>
      <c r="O803" s="107"/>
    </row>
    <row r="804">
      <c r="A804" s="400"/>
      <c r="O804" s="107"/>
    </row>
    <row r="805">
      <c r="A805" s="400"/>
      <c r="O805" s="107"/>
    </row>
    <row r="806">
      <c r="A806" s="400"/>
      <c r="O806" s="107"/>
    </row>
    <row r="807">
      <c r="A807" s="400"/>
      <c r="O807" s="107"/>
    </row>
    <row r="808">
      <c r="A808" s="400"/>
      <c r="O808" s="107"/>
    </row>
    <row r="809">
      <c r="A809" s="400"/>
      <c r="O809" s="107"/>
    </row>
    <row r="810">
      <c r="A810" s="400"/>
      <c r="O810" s="107"/>
    </row>
    <row r="811">
      <c r="A811" s="400"/>
      <c r="O811" s="107"/>
    </row>
    <row r="812">
      <c r="A812" s="400"/>
      <c r="O812" s="107"/>
    </row>
    <row r="813">
      <c r="A813" s="400"/>
      <c r="O813" s="107"/>
    </row>
    <row r="814">
      <c r="A814" s="400"/>
      <c r="O814" s="107"/>
    </row>
    <row r="815">
      <c r="A815" s="400"/>
      <c r="O815" s="107"/>
    </row>
    <row r="816">
      <c r="A816" s="400"/>
      <c r="O816" s="107"/>
    </row>
    <row r="817">
      <c r="A817" s="400"/>
      <c r="O817" s="107"/>
    </row>
    <row r="818">
      <c r="A818" s="400"/>
      <c r="O818" s="107"/>
    </row>
    <row r="819">
      <c r="A819" s="400"/>
      <c r="O819" s="107"/>
    </row>
    <row r="820">
      <c r="A820" s="400"/>
      <c r="O820" s="107"/>
    </row>
    <row r="821">
      <c r="A821" s="400"/>
      <c r="O821" s="107"/>
    </row>
    <row r="822">
      <c r="A822" s="400"/>
      <c r="O822" s="107"/>
    </row>
    <row r="823">
      <c r="A823" s="400"/>
      <c r="O823" s="107"/>
    </row>
    <row r="824">
      <c r="A824" s="400"/>
      <c r="O824" s="107"/>
    </row>
    <row r="825">
      <c r="A825" s="400"/>
      <c r="O825" s="107"/>
    </row>
    <row r="826">
      <c r="A826" s="400"/>
      <c r="O826" s="107"/>
    </row>
    <row r="827">
      <c r="A827" s="400"/>
      <c r="O827" s="107"/>
    </row>
    <row r="828">
      <c r="A828" s="400"/>
      <c r="O828" s="107"/>
    </row>
    <row r="829">
      <c r="A829" s="400"/>
      <c r="O829" s="107"/>
    </row>
    <row r="830">
      <c r="A830" s="400"/>
      <c r="O830" s="107"/>
    </row>
    <row r="831">
      <c r="A831" s="400"/>
      <c r="O831" s="107"/>
    </row>
    <row r="832">
      <c r="A832" s="400"/>
      <c r="O832" s="107"/>
    </row>
    <row r="833">
      <c r="A833" s="400"/>
      <c r="O833" s="107"/>
    </row>
    <row r="834">
      <c r="A834" s="400"/>
      <c r="O834" s="107"/>
    </row>
    <row r="835">
      <c r="A835" s="400"/>
      <c r="O835" s="107"/>
    </row>
    <row r="836">
      <c r="A836" s="400"/>
      <c r="O836" s="107"/>
    </row>
    <row r="837">
      <c r="A837" s="400"/>
      <c r="O837" s="107"/>
    </row>
    <row r="838">
      <c r="A838" s="400"/>
      <c r="O838" s="107"/>
    </row>
    <row r="839">
      <c r="A839" s="400"/>
      <c r="O839" s="107"/>
    </row>
    <row r="840">
      <c r="A840" s="400"/>
      <c r="O840" s="107"/>
    </row>
    <row r="841">
      <c r="A841" s="400"/>
      <c r="O841" s="107"/>
    </row>
    <row r="842">
      <c r="A842" s="400"/>
      <c r="O842" s="107"/>
    </row>
    <row r="843">
      <c r="A843" s="400"/>
      <c r="O843" s="107"/>
    </row>
    <row r="844">
      <c r="A844" s="400"/>
      <c r="O844" s="107"/>
    </row>
    <row r="845">
      <c r="A845" s="400"/>
      <c r="O845" s="107"/>
    </row>
    <row r="846">
      <c r="A846" s="400"/>
      <c r="O846" s="107"/>
    </row>
    <row r="847">
      <c r="A847" s="400"/>
      <c r="O847" s="107"/>
    </row>
    <row r="848">
      <c r="A848" s="400"/>
      <c r="O848" s="107"/>
    </row>
    <row r="849">
      <c r="A849" s="400"/>
      <c r="O849" s="107"/>
    </row>
    <row r="850">
      <c r="A850" s="400"/>
      <c r="O850" s="107"/>
    </row>
    <row r="851">
      <c r="A851" s="400"/>
      <c r="O851" s="107"/>
    </row>
    <row r="852">
      <c r="A852" s="400"/>
      <c r="O852" s="107"/>
    </row>
    <row r="853">
      <c r="A853" s="400"/>
      <c r="O853" s="107"/>
    </row>
    <row r="854">
      <c r="A854" s="400"/>
      <c r="O854" s="107"/>
    </row>
    <row r="855">
      <c r="A855" s="400"/>
      <c r="O855" s="107"/>
    </row>
    <row r="856">
      <c r="A856" s="400"/>
      <c r="O856" s="107"/>
    </row>
    <row r="857">
      <c r="A857" s="400"/>
      <c r="O857" s="107"/>
    </row>
    <row r="858">
      <c r="A858" s="400"/>
      <c r="O858" s="107"/>
    </row>
    <row r="859">
      <c r="A859" s="400"/>
      <c r="O859" s="107"/>
    </row>
    <row r="860">
      <c r="A860" s="400"/>
      <c r="O860" s="107"/>
    </row>
    <row r="861">
      <c r="A861" s="400"/>
      <c r="O861" s="107"/>
    </row>
    <row r="862">
      <c r="A862" s="400"/>
      <c r="O862" s="107"/>
    </row>
    <row r="863">
      <c r="A863" s="400"/>
      <c r="O863" s="107"/>
    </row>
    <row r="864">
      <c r="A864" s="400"/>
      <c r="O864" s="107"/>
    </row>
    <row r="865">
      <c r="A865" s="400"/>
      <c r="O865" s="107"/>
    </row>
    <row r="866">
      <c r="A866" s="400"/>
      <c r="O866" s="107"/>
    </row>
    <row r="867">
      <c r="A867" s="400"/>
      <c r="O867" s="107"/>
    </row>
    <row r="868">
      <c r="A868" s="400"/>
      <c r="O868" s="107"/>
    </row>
    <row r="869">
      <c r="A869" s="400"/>
      <c r="O869" s="107"/>
    </row>
    <row r="870">
      <c r="A870" s="400"/>
      <c r="O870" s="107"/>
    </row>
    <row r="871">
      <c r="A871" s="400"/>
      <c r="O871" s="107"/>
    </row>
    <row r="872">
      <c r="A872" s="400"/>
      <c r="O872" s="107"/>
    </row>
    <row r="873">
      <c r="A873" s="400"/>
      <c r="O873" s="107"/>
    </row>
    <row r="874">
      <c r="A874" s="400"/>
      <c r="O874" s="107"/>
    </row>
    <row r="875">
      <c r="A875" s="400"/>
      <c r="O875" s="107"/>
    </row>
    <row r="876">
      <c r="A876" s="400"/>
      <c r="O876" s="107"/>
    </row>
    <row r="877">
      <c r="A877" s="400"/>
      <c r="O877" s="107"/>
    </row>
    <row r="878">
      <c r="A878" s="400"/>
      <c r="O878" s="107"/>
    </row>
    <row r="879">
      <c r="A879" s="400"/>
      <c r="O879" s="107"/>
    </row>
    <row r="880">
      <c r="A880" s="400"/>
      <c r="O880" s="107"/>
    </row>
    <row r="881">
      <c r="A881" s="400"/>
      <c r="O881" s="107"/>
    </row>
    <row r="882">
      <c r="A882" s="400"/>
      <c r="O882" s="107"/>
    </row>
    <row r="883">
      <c r="A883" s="400"/>
      <c r="O883" s="107"/>
    </row>
    <row r="884">
      <c r="A884" s="400"/>
      <c r="O884" s="107"/>
    </row>
    <row r="885">
      <c r="A885" s="400"/>
      <c r="O885" s="107"/>
    </row>
    <row r="886">
      <c r="A886" s="400"/>
      <c r="O886" s="107"/>
    </row>
    <row r="887">
      <c r="A887" s="400"/>
      <c r="O887" s="107"/>
    </row>
    <row r="888">
      <c r="A888" s="400"/>
      <c r="O888" s="107"/>
    </row>
    <row r="889">
      <c r="A889" s="400"/>
      <c r="O889" s="107"/>
    </row>
    <row r="890">
      <c r="A890" s="400"/>
      <c r="O890" s="107"/>
    </row>
    <row r="891">
      <c r="A891" s="400"/>
      <c r="O891" s="107"/>
    </row>
    <row r="892">
      <c r="A892" s="400"/>
      <c r="O892" s="107"/>
    </row>
    <row r="893">
      <c r="A893" s="400"/>
      <c r="O893" s="107"/>
    </row>
    <row r="894">
      <c r="A894" s="400"/>
      <c r="O894" s="107"/>
    </row>
    <row r="895">
      <c r="A895" s="400"/>
      <c r="O895" s="107"/>
    </row>
    <row r="896">
      <c r="A896" s="400"/>
      <c r="O896" s="107"/>
    </row>
    <row r="897">
      <c r="A897" s="400"/>
      <c r="O897" s="107"/>
    </row>
    <row r="898">
      <c r="A898" s="400"/>
      <c r="O898" s="107"/>
    </row>
    <row r="899">
      <c r="A899" s="400"/>
      <c r="O899" s="107"/>
    </row>
    <row r="900">
      <c r="A900" s="400"/>
      <c r="O900" s="107"/>
    </row>
    <row r="901">
      <c r="A901" s="400"/>
      <c r="O901" s="107"/>
    </row>
    <row r="902">
      <c r="A902" s="400"/>
      <c r="O902" s="107"/>
    </row>
    <row r="903">
      <c r="A903" s="400"/>
      <c r="O903" s="107"/>
    </row>
    <row r="904">
      <c r="A904" s="400"/>
      <c r="O904" s="107"/>
    </row>
    <row r="905">
      <c r="A905" s="400"/>
      <c r="O905" s="107"/>
    </row>
    <row r="906">
      <c r="A906" s="400"/>
      <c r="O906" s="107"/>
    </row>
    <row r="907">
      <c r="A907" s="400"/>
      <c r="O907" s="107"/>
    </row>
    <row r="908">
      <c r="A908" s="400"/>
      <c r="O908" s="107"/>
    </row>
    <row r="909">
      <c r="A909" s="400"/>
      <c r="O909" s="107"/>
    </row>
    <row r="910">
      <c r="A910" s="400"/>
      <c r="O910" s="107"/>
    </row>
    <row r="911">
      <c r="A911" s="400"/>
      <c r="O911" s="107"/>
    </row>
    <row r="912">
      <c r="A912" s="400"/>
      <c r="O912" s="107"/>
    </row>
    <row r="913">
      <c r="A913" s="400"/>
      <c r="O913" s="107"/>
    </row>
    <row r="914">
      <c r="A914" s="400"/>
      <c r="O914" s="107"/>
    </row>
    <row r="915">
      <c r="A915" s="400"/>
      <c r="O915" s="107"/>
    </row>
    <row r="916">
      <c r="A916" s="400"/>
      <c r="O916" s="107"/>
    </row>
    <row r="917">
      <c r="A917" s="400"/>
      <c r="O917" s="107"/>
    </row>
    <row r="918">
      <c r="A918" s="400"/>
      <c r="O918" s="107"/>
    </row>
    <row r="919">
      <c r="A919" s="400"/>
      <c r="O919" s="107"/>
    </row>
    <row r="920">
      <c r="A920" s="400"/>
      <c r="O920" s="107"/>
    </row>
    <row r="921">
      <c r="A921" s="400"/>
      <c r="O921" s="107"/>
    </row>
    <row r="922">
      <c r="A922" s="400"/>
      <c r="O922" s="107"/>
    </row>
    <row r="923">
      <c r="A923" s="400"/>
      <c r="O923" s="107"/>
    </row>
    <row r="924">
      <c r="A924" s="400"/>
      <c r="O924" s="107"/>
    </row>
    <row r="925">
      <c r="A925" s="400"/>
      <c r="O925" s="107"/>
    </row>
    <row r="926">
      <c r="A926" s="400"/>
      <c r="O926" s="107"/>
    </row>
    <row r="927">
      <c r="A927" s="400"/>
      <c r="O927" s="107"/>
    </row>
    <row r="928">
      <c r="A928" s="400"/>
      <c r="O928" s="107"/>
    </row>
    <row r="929">
      <c r="A929" s="400"/>
      <c r="O929" s="107"/>
    </row>
    <row r="930">
      <c r="A930" s="400"/>
      <c r="O930" s="107"/>
    </row>
    <row r="931">
      <c r="A931" s="400"/>
      <c r="O931" s="107"/>
    </row>
    <row r="932">
      <c r="A932" s="400"/>
      <c r="O932" s="107"/>
    </row>
    <row r="933">
      <c r="A933" s="400"/>
      <c r="O933" s="107"/>
    </row>
    <row r="934">
      <c r="A934" s="400"/>
      <c r="O934" s="107"/>
    </row>
    <row r="935">
      <c r="A935" s="400"/>
      <c r="O935" s="107"/>
    </row>
    <row r="936">
      <c r="A936" s="400"/>
      <c r="O936" s="107"/>
    </row>
    <row r="937">
      <c r="A937" s="400"/>
      <c r="O937" s="107"/>
    </row>
    <row r="938">
      <c r="A938" s="400"/>
      <c r="O938" s="107"/>
    </row>
    <row r="939">
      <c r="A939" s="400"/>
      <c r="O939" s="107"/>
    </row>
    <row r="940">
      <c r="A940" s="400"/>
      <c r="O940" s="107"/>
    </row>
    <row r="941">
      <c r="A941" s="400"/>
      <c r="O941" s="107"/>
    </row>
    <row r="942">
      <c r="A942" s="400"/>
      <c r="O942" s="107"/>
    </row>
    <row r="943">
      <c r="A943" s="400"/>
      <c r="O943" s="107"/>
    </row>
    <row r="944">
      <c r="A944" s="400"/>
      <c r="O944" s="107"/>
    </row>
    <row r="945">
      <c r="A945" s="400"/>
      <c r="O945" s="107"/>
    </row>
    <row r="946">
      <c r="A946" s="400"/>
      <c r="O946" s="107"/>
    </row>
    <row r="947">
      <c r="A947" s="400"/>
      <c r="O947" s="107"/>
    </row>
    <row r="948">
      <c r="A948" s="400"/>
      <c r="O948" s="107"/>
    </row>
    <row r="949">
      <c r="A949" s="400"/>
      <c r="O949" s="107"/>
    </row>
    <row r="950">
      <c r="A950" s="400"/>
      <c r="O950" s="107"/>
    </row>
    <row r="951">
      <c r="A951" s="400"/>
      <c r="O951" s="107"/>
    </row>
    <row r="952">
      <c r="A952" s="400"/>
      <c r="O952" s="107"/>
    </row>
    <row r="953">
      <c r="A953" s="400"/>
      <c r="O953" s="107"/>
    </row>
    <row r="954">
      <c r="A954" s="400"/>
      <c r="O954" s="107"/>
    </row>
    <row r="955">
      <c r="A955" s="400"/>
      <c r="O955" s="107"/>
    </row>
    <row r="956">
      <c r="A956" s="400"/>
      <c r="O956" s="107"/>
    </row>
    <row r="957">
      <c r="A957" s="400"/>
      <c r="O957" s="107"/>
    </row>
    <row r="958">
      <c r="A958" s="400"/>
      <c r="O958" s="107"/>
    </row>
    <row r="959">
      <c r="A959" s="400"/>
      <c r="O959" s="107"/>
    </row>
    <row r="960">
      <c r="A960" s="400"/>
      <c r="O960" s="107"/>
    </row>
    <row r="961">
      <c r="A961" s="400"/>
      <c r="O961" s="107"/>
    </row>
    <row r="962">
      <c r="A962" s="400"/>
      <c r="O962" s="107"/>
    </row>
    <row r="963">
      <c r="A963" s="400"/>
      <c r="O963" s="107"/>
    </row>
    <row r="964">
      <c r="A964" s="400"/>
      <c r="O964" s="107"/>
    </row>
    <row r="965">
      <c r="A965" s="400"/>
      <c r="O965" s="107"/>
    </row>
    <row r="966">
      <c r="A966" s="400"/>
      <c r="O966" s="107"/>
    </row>
    <row r="967">
      <c r="A967" s="400"/>
      <c r="O967" s="107"/>
    </row>
    <row r="968">
      <c r="A968" s="400"/>
      <c r="O968" s="107"/>
    </row>
    <row r="969">
      <c r="A969" s="400"/>
      <c r="O969" s="107"/>
    </row>
    <row r="970">
      <c r="A970" s="400"/>
      <c r="O970" s="107"/>
    </row>
    <row r="971">
      <c r="A971" s="400"/>
      <c r="O971" s="107"/>
    </row>
    <row r="972">
      <c r="A972" s="400"/>
      <c r="O972" s="107"/>
    </row>
    <row r="973">
      <c r="A973" s="400"/>
      <c r="O973" s="107"/>
    </row>
    <row r="974">
      <c r="A974" s="400"/>
      <c r="O974" s="107"/>
    </row>
    <row r="975">
      <c r="A975" s="400"/>
      <c r="O975" s="107"/>
    </row>
    <row r="976">
      <c r="A976" s="400"/>
      <c r="O976" s="107"/>
    </row>
    <row r="977">
      <c r="A977" s="400"/>
      <c r="O977" s="107"/>
    </row>
    <row r="978">
      <c r="A978" s="400"/>
      <c r="O978" s="107"/>
    </row>
    <row r="979">
      <c r="A979" s="400"/>
      <c r="O979" s="107"/>
    </row>
    <row r="980">
      <c r="A980" s="400"/>
      <c r="O980" s="107"/>
    </row>
    <row r="981">
      <c r="A981" s="400"/>
      <c r="O981" s="107"/>
    </row>
    <row r="982">
      <c r="A982" s="400"/>
      <c r="O982" s="107"/>
    </row>
    <row r="983">
      <c r="A983" s="400"/>
      <c r="O983" s="107"/>
    </row>
    <row r="984">
      <c r="A984" s="400"/>
      <c r="O984" s="107"/>
    </row>
    <row r="985">
      <c r="A985" s="400"/>
      <c r="O985" s="107"/>
    </row>
    <row r="986">
      <c r="A986" s="400"/>
      <c r="O986" s="107"/>
    </row>
    <row r="987">
      <c r="A987" s="400"/>
      <c r="O987" s="107"/>
    </row>
    <row r="988">
      <c r="A988" s="400"/>
      <c r="O988" s="107"/>
    </row>
    <row r="989">
      <c r="A989" s="400"/>
      <c r="O989" s="107"/>
    </row>
    <row r="990">
      <c r="A990" s="400"/>
      <c r="O990" s="107"/>
    </row>
    <row r="991">
      <c r="A991" s="400"/>
      <c r="O991" s="107"/>
    </row>
    <row r="992">
      <c r="A992" s="400"/>
      <c r="O992" s="107"/>
    </row>
    <row r="993">
      <c r="A993" s="400"/>
      <c r="O993" s="107"/>
    </row>
    <row r="994">
      <c r="A994" s="400"/>
      <c r="O994" s="107"/>
    </row>
    <row r="995">
      <c r="A995" s="400"/>
      <c r="O995" s="107"/>
    </row>
    <row r="996">
      <c r="A996" s="400"/>
      <c r="O996" s="107"/>
    </row>
    <row r="997">
      <c r="A997" s="400"/>
      <c r="O997" s="107"/>
    </row>
    <row r="998">
      <c r="A998" s="400"/>
      <c r="O998" s="107"/>
    </row>
    <row r="999">
      <c r="A999" s="400"/>
      <c r="O999" s="107"/>
    </row>
    <row r="1000">
      <c r="A1000" s="400"/>
      <c r="O1000" s="107"/>
    </row>
  </sheetData>
  <dataValidations>
    <dataValidation type="custom" allowBlank="1" showDropDown="1" showErrorMessage="1" sqref="G1:H3 L1:L200">
      <formula1>OR(NOT(ISERROR(DATEVALUE(G1))), AND(ISNUMBER(G1), LEFT(CELL("format", G1))="D"))</formula1>
    </dataValidation>
  </dataValidations>
  <drawing r:id="rId1"/>
</worksheet>
</file>