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-means" sheetId="1" r:id="rId3"/>
  </sheets>
  <definedNames/>
  <calcPr/>
</workbook>
</file>

<file path=xl/sharedStrings.xml><?xml version="1.0" encoding="utf-8"?>
<sst xmlns="http://schemas.openxmlformats.org/spreadsheetml/2006/main" count="69" uniqueCount="19">
  <si>
    <t xml:space="preserve">        k-means Clustering </t>
  </si>
  <si>
    <t>Iteration 1</t>
  </si>
  <si>
    <t>Steps</t>
  </si>
  <si>
    <t>A</t>
  </si>
  <si>
    <t>X</t>
  </si>
  <si>
    <t>Y</t>
  </si>
  <si>
    <t>Cluster</t>
  </si>
  <si>
    <t>Center</t>
  </si>
  <si>
    <t>Min Squared Distance</t>
  </si>
  <si>
    <t>Dist_C1</t>
  </si>
  <si>
    <t>Dist_C2</t>
  </si>
  <si>
    <t>1. Input the distances of each point from both the centres in Dist_C1 and Dist_C2 columns</t>
  </si>
  <si>
    <t xml:space="preserve">2. The new centers of the clusters will appear in the next iteration box </t>
  </si>
  <si>
    <t xml:space="preserve">3. Repeat this process till the centers of 2 consecutive iterations converge </t>
  </si>
  <si>
    <t>SSE</t>
  </si>
  <si>
    <t>Iteration 2</t>
  </si>
  <si>
    <t>B</t>
  </si>
  <si>
    <t>Iteration 3</t>
  </si>
  <si>
    <t>Iteration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</si>
</sst>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rgb="FF000000"/>
      <name val="Calibri"/>
    </font>
    <font>
      <b/>
      <sz val="20.0"/>
      <color rgb="FF000000"/>
      <name val="Calibri"/>
    </font>
    <font/>
    <font>
      <b/>
      <sz val="11.0"/>
      <color rgb="FF000000"/>
      <name val="Calibri"/>
    </font>
    <font>
      <b/>
      <sz val="11.0"/>
      <color rgb="FFFF0000"/>
      <name val="Calibri"/>
    </font>
    <font>
      <i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19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1" numFmtId="0" xfId="0" applyBorder="1" applyFont="1"/>
    <xf borderId="0" fillId="0" fontId="0" numFmtId="0" xfId="0" applyFont="1"/>
    <xf borderId="2" fillId="3" fontId="0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4" fontId="0" numFmtId="0" xfId="0" applyBorder="1" applyFill="1" applyFont="1"/>
    <xf borderId="6" fillId="4" fontId="0" numFmtId="0" xfId="0" applyBorder="1" applyFont="1"/>
    <xf borderId="7" fillId="4" fontId="0" numFmtId="0" xfId="0" applyBorder="1" applyFont="1"/>
    <xf borderId="8" fillId="0" fontId="0" numFmtId="0" xfId="0" applyBorder="1" applyFont="1"/>
    <xf borderId="1" fillId="5" fontId="3" numFmtId="0" xfId="0" applyAlignment="1" applyBorder="1" applyFill="1" applyFont="1">
      <alignment horizontal="center"/>
    </xf>
    <xf borderId="9" fillId="0" fontId="0" numFmtId="0" xfId="0" applyBorder="1" applyFont="1"/>
    <xf borderId="10" fillId="4" fontId="4" numFmtId="0" xfId="0" applyBorder="1" applyFont="1"/>
    <xf borderId="1" fillId="4" fontId="0" numFmtId="0" xfId="0" applyBorder="1" applyFont="1"/>
    <xf borderId="11" fillId="4" fontId="0" numFmtId="0" xfId="0" applyBorder="1" applyFont="1"/>
    <xf borderId="12" fillId="0" fontId="3" numFmtId="0" xfId="0" applyAlignment="1" applyBorder="1" applyFont="1">
      <alignment horizontal="center"/>
    </xf>
    <xf borderId="10" fillId="4" fontId="5" numFmtId="0" xfId="0" applyBorder="1" applyFont="1"/>
    <xf borderId="1" fillId="4" fontId="5" numFmtId="0" xfId="0" applyBorder="1" applyFont="1"/>
    <xf borderId="11" fillId="4" fontId="5" numFmtId="0" xfId="0" applyBorder="1" applyFont="1"/>
    <xf borderId="5" fillId="4" fontId="0" numFmtId="0" xfId="0" applyAlignment="1" applyBorder="1" applyFont="1">
      <alignment horizontal="center"/>
    </xf>
    <xf borderId="6" fillId="4" fontId="0" numFmtId="0" xfId="0" applyAlignment="1" applyBorder="1" applyFont="1">
      <alignment horizontal="center"/>
    </xf>
    <xf borderId="7" fillId="4" fontId="0" numFmtId="0" xfId="0" applyAlignment="1" applyBorder="1" applyFont="1">
      <alignment horizontal="center"/>
    </xf>
    <xf borderId="12" fillId="4" fontId="3" numFmtId="0" xfId="0" applyAlignment="1" applyBorder="1" applyFont="1">
      <alignment horizontal="center"/>
    </xf>
    <xf borderId="6" fillId="4" fontId="0" numFmtId="164" xfId="0" applyAlignment="1" applyBorder="1" applyFont="1" applyNumberFormat="1">
      <alignment horizontal="center"/>
    </xf>
    <xf borderId="7" fillId="4" fontId="0" numFmtId="164" xfId="0" applyAlignment="1" applyBorder="1" applyFont="1" applyNumberFormat="1">
      <alignment horizontal="center"/>
    </xf>
    <xf borderId="12" fillId="4" fontId="0" numFmtId="164" xfId="0" applyAlignment="1" applyBorder="1" applyFont="1" applyNumberFormat="1">
      <alignment horizontal="center"/>
    </xf>
    <xf borderId="10" fillId="4" fontId="0" numFmtId="0" xfId="0" applyAlignment="1" applyBorder="1" applyFont="1">
      <alignment horizontal="center"/>
    </xf>
    <xf borderId="1" fillId="4" fontId="0" numFmtId="0" xfId="0" applyAlignment="1" applyBorder="1" applyFont="1">
      <alignment horizontal="center"/>
    </xf>
    <xf borderId="11" fillId="4" fontId="0" numFmtId="0" xfId="0" applyAlignment="1" applyBorder="1" applyFont="1">
      <alignment horizontal="center"/>
    </xf>
    <xf borderId="13" fillId="4" fontId="0" numFmtId="164" xfId="0" applyAlignment="1" applyBorder="1" applyFont="1" applyNumberFormat="1">
      <alignment horizontal="center"/>
    </xf>
    <xf borderId="14" fillId="4" fontId="0" numFmtId="164" xfId="0" applyAlignment="1" applyBorder="1" applyFont="1" applyNumberFormat="1">
      <alignment horizontal="center"/>
    </xf>
    <xf borderId="15" fillId="4" fontId="5" numFmtId="0" xfId="0" applyBorder="1" applyFont="1"/>
    <xf borderId="13" fillId="4" fontId="5" numFmtId="0" xfId="0" applyBorder="1" applyFont="1"/>
    <xf borderId="14" fillId="4" fontId="5" numFmtId="0" xfId="0" applyBorder="1" applyFont="1"/>
    <xf borderId="0" fillId="0" fontId="0" numFmtId="0" xfId="0" applyAlignment="1" applyFont="1">
      <alignment horizontal="center"/>
    </xf>
    <xf borderId="12" fillId="5" fontId="3" numFmtId="0" xfId="0" applyAlignment="1" applyBorder="1" applyFont="1">
      <alignment horizontal="center"/>
    </xf>
    <xf borderId="12" fillId="5" fontId="0" numFmtId="164" xfId="0" applyAlignment="1" applyBorder="1" applyFont="1" applyNumberFormat="1">
      <alignment horizontal="center"/>
    </xf>
    <xf borderId="0" fillId="0" fontId="3" numFmtId="0" xfId="0" applyFont="1"/>
    <xf borderId="15" fillId="4" fontId="0" numFmtId="1" xfId="0" applyAlignment="1" applyBorder="1" applyFont="1" applyNumberFormat="1">
      <alignment horizontal="center"/>
    </xf>
    <xf borderId="13" fillId="4" fontId="0" numFmtId="1" xfId="0" applyAlignment="1" applyBorder="1" applyFont="1" applyNumberFormat="1">
      <alignment horizontal="center"/>
    </xf>
    <xf borderId="14" fillId="4" fontId="0" numFmtId="0" xfId="0" applyAlignment="1" applyBorder="1" applyFont="1">
      <alignment horizontal="center"/>
    </xf>
    <xf borderId="0" fillId="0" fontId="0" numFmtId="1" xfId="0" applyFont="1" applyNumberFormat="1"/>
    <xf borderId="16" fillId="0" fontId="0" numFmtId="0" xfId="0" applyBorder="1" applyFont="1"/>
    <xf borderId="17" fillId="0" fontId="0" numFmtId="0" xfId="0" applyAlignment="1" applyBorder="1" applyFont="1">
      <alignment horizontal="center"/>
    </xf>
    <xf borderId="17" fillId="0" fontId="0" numFmtId="0" xfId="0" applyBorder="1" applyFont="1"/>
    <xf borderId="18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'k-means'!$K$6:$K$16</c:f>
            </c:numRef>
          </c:xVal>
          <c:yVal>
            <c:numRef>
              <c:f>'k-means'!$L$6:$L$16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81836"/>
        <c:axId val="1999457313"/>
      </c:scatterChart>
      <c:valAx>
        <c:axId val="481781836"/>
        <c:scaling>
          <c:orientation val="minMax"/>
        </c:scaling>
        <c:delete val="0"/>
        <c:axPos val="b"/>
        <c:majorGridlines>
          <c:spPr>
            <a:ln>
              <a:solidFill>
                <a:srgbClr val="0000-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999457313"/>
      </c:valAx>
      <c:valAx>
        <c:axId val="1999457313"/>
        <c:scaling>
          <c:orientation val="minMax"/>
        </c:scaling>
        <c:delete val="0"/>
        <c:axPos val="l"/>
        <c:majorGridlines>
          <c:spPr>
            <a:ln>
              <a:solidFill>
                <a:srgbClr val="0000-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48178183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46431572"/>
        <c:axId val="1454152818"/>
      </c:scatterChart>
      <c:valAx>
        <c:axId val="1046431572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crossAx val="1454152818"/>
      </c:valAx>
      <c:valAx>
        <c:axId val="1454152818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04643157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50600225"/>
        <c:axId val="718546180"/>
      </c:scatterChart>
      <c:valAx>
        <c:axId val="1750600225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crossAx val="718546180"/>
      </c:valAx>
      <c:valAx>
        <c:axId val="718546180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175060022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08789995"/>
        <c:axId val="1973698951"/>
      </c:scatterChart>
      <c:valAx>
        <c:axId val="808789995"/>
        <c:scaling>
          <c:orientation val="minMax"/>
        </c:scaling>
        <c:delete val="0"/>
        <c:axPos val="b"/>
        <c:numFmt formatCode="General" sourceLinked="1"/>
        <c:tickLblPos val="nextTo"/>
        <c:spPr>
          <a:ln w="47625">
            <a:noFill/>
          </a:ln>
        </c:spPr>
        <c:crossAx val="1973698951"/>
      </c:valAx>
      <c:valAx>
        <c:axId val="1973698951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crossAx val="80878999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19050</xdr:rowOff>
    </xdr:from>
    <xdr:ext cx="3657600" cy="24193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20</xdr:row>
      <xdr:rowOff>19050</xdr:rowOff>
    </xdr:from>
    <xdr:ext cx="3657600" cy="24193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0</xdr:colOff>
      <xdr:row>36</xdr:row>
      <xdr:rowOff>19050</xdr:rowOff>
    </xdr:from>
    <xdr:ext cx="3657600" cy="24193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0</xdr:colOff>
      <xdr:row>52</xdr:row>
      <xdr:rowOff>19050</xdr:rowOff>
    </xdr:from>
    <xdr:ext cx="3657600" cy="24193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5.43"/>
    <col customWidth="1" min="3" max="5" width="9.14"/>
    <col customWidth="1" min="6" max="6" width="4.71"/>
    <col customWidth="1" min="7" max="7" width="12.57"/>
    <col customWidth="1" min="8" max="9" width="9.14"/>
    <col customWidth="1" min="10" max="10" width="6.14"/>
    <col customWidth="1" min="11" max="16" width="9.14"/>
    <col customWidth="1" min="17" max="17" width="5.71"/>
    <col customWidth="1" min="18" max="18" width="19.57"/>
    <col customWidth="1" min="19" max="20" width="9.14"/>
    <col customWidth="1" min="21" max="21" width="3.29"/>
    <col customWidth="1" min="22" max="22" width="4.43"/>
    <col customWidth="1" min="23" max="37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>
      <c r="A3" s="3"/>
      <c r="B3" s="4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3"/>
      <c r="W3" s="3"/>
      <c r="X3" s="7" t="s">
        <v>2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</row>
    <row r="4">
      <c r="A4" s="3"/>
      <c r="B4" s="10"/>
      <c r="C4" s="3"/>
      <c r="D4" s="3"/>
      <c r="E4" s="3"/>
      <c r="F4" s="3"/>
      <c r="G4" s="11" t="s">
        <v>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2"/>
      <c r="V4" s="3"/>
      <c r="W4" s="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>
      <c r="A5" s="3"/>
      <c r="B5" s="10"/>
      <c r="C5" s="16" t="s">
        <v>4</v>
      </c>
      <c r="D5" s="16" t="s">
        <v>5</v>
      </c>
      <c r="E5" s="16" t="s">
        <v>6</v>
      </c>
      <c r="F5" s="3"/>
      <c r="G5" s="16" t="s">
        <v>7</v>
      </c>
      <c r="H5" s="16" t="s">
        <v>4</v>
      </c>
      <c r="I5" s="16" t="s">
        <v>5</v>
      </c>
      <c r="J5" s="3"/>
      <c r="K5" s="3" t="s">
        <v>4</v>
      </c>
      <c r="L5" s="3" t="s">
        <v>5</v>
      </c>
      <c r="M5" s="3" t="s">
        <v>4</v>
      </c>
      <c r="N5" s="3" t="s">
        <v>5</v>
      </c>
      <c r="O5" s="3"/>
      <c r="P5" s="3"/>
      <c r="Q5" s="3"/>
      <c r="R5" s="16" t="s">
        <v>8</v>
      </c>
      <c r="S5" s="16" t="s">
        <v>9</v>
      </c>
      <c r="T5" s="16" t="s">
        <v>10</v>
      </c>
      <c r="U5" s="12"/>
      <c r="V5" s="3"/>
      <c r="W5" s="3"/>
      <c r="X5" s="17" t="s">
        <v>11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9"/>
    </row>
    <row r="6">
      <c r="A6" s="3"/>
      <c r="B6" s="10"/>
      <c r="C6" s="20">
        <v>8.0</v>
      </c>
      <c r="D6" s="21">
        <v>10.0</v>
      </c>
      <c r="E6" s="22" t="str">
        <f t="shared" ref="E6:E16" si="1">IF(S6="","",IF(S6&lt;T6,1,2))</f>
        <v/>
      </c>
      <c r="F6" s="3"/>
      <c r="G6" s="23">
        <v>1.0</v>
      </c>
      <c r="H6" s="24">
        <v>10.0</v>
      </c>
      <c r="I6" s="25">
        <v>8.0</v>
      </c>
      <c r="J6" s="3"/>
      <c r="K6" s="3">
        <f t="shared" ref="K6:K16" si="2">IF(OR(E6=1,E6=""),C6,NA())</f>
        <v>8</v>
      </c>
      <c r="L6" s="3">
        <f t="shared" ref="L6:L16" si="3">IF(OR(E6=1,E6=""),D6,NA())</f>
        <v>10</v>
      </c>
      <c r="M6" s="3" t="str">
        <f t="shared" ref="M6:M16" si="4">IF(E6=2,C6,NA())</f>
        <v>#N/A</v>
      </c>
      <c r="N6" s="3" t="str">
        <f t="shared" ref="N6:N16" si="5">IF(E6=2,D6,NA())</f>
        <v>#N/A</v>
      </c>
      <c r="O6" s="3"/>
      <c r="P6" s="3"/>
      <c r="Q6" s="3"/>
      <c r="R6" s="26">
        <f t="shared" ref="R6:R16" si="6">(MIN(S6,T6))^2</f>
        <v>0</v>
      </c>
      <c r="S6" s="26"/>
      <c r="T6" s="26"/>
      <c r="U6" s="12"/>
      <c r="V6" s="3"/>
      <c r="W6" s="3"/>
      <c r="X6" s="17" t="s">
        <v>12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9"/>
    </row>
    <row r="7">
      <c r="A7" s="3"/>
      <c r="B7" s="10"/>
      <c r="C7" s="27">
        <v>20.0</v>
      </c>
      <c r="D7" s="28">
        <v>2.0</v>
      </c>
      <c r="E7" s="29" t="str">
        <f t="shared" si="1"/>
        <v/>
      </c>
      <c r="F7" s="3"/>
      <c r="G7" s="23">
        <v>2.0</v>
      </c>
      <c r="H7" s="30">
        <v>18.0</v>
      </c>
      <c r="I7" s="31">
        <v>6.0</v>
      </c>
      <c r="J7" s="3"/>
      <c r="K7" s="3">
        <f t="shared" si="2"/>
        <v>20</v>
      </c>
      <c r="L7" s="3">
        <f t="shared" si="3"/>
        <v>2</v>
      </c>
      <c r="M7" s="3" t="str">
        <f t="shared" si="4"/>
        <v>#N/A</v>
      </c>
      <c r="N7" s="3" t="str">
        <f t="shared" si="5"/>
        <v>#N/A</v>
      </c>
      <c r="O7" s="3"/>
      <c r="P7" s="3"/>
      <c r="Q7" s="3"/>
      <c r="R7" s="26">
        <f t="shared" si="6"/>
        <v>0</v>
      </c>
      <c r="S7" s="26"/>
      <c r="T7" s="26"/>
      <c r="U7" s="12"/>
      <c r="V7" s="3"/>
      <c r="W7" s="3"/>
      <c r="X7" s="32" t="s">
        <v>13</v>
      </c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4"/>
    </row>
    <row r="8">
      <c r="A8" s="3"/>
      <c r="B8" s="10"/>
      <c r="C8" s="27">
        <v>16.0</v>
      </c>
      <c r="D8" s="28">
        <v>8.0</v>
      </c>
      <c r="E8" s="29" t="str">
        <f t="shared" si="1"/>
        <v/>
      </c>
      <c r="F8" s="3"/>
      <c r="G8" s="35"/>
      <c r="H8" s="35"/>
      <c r="I8" s="35"/>
      <c r="J8" s="3"/>
      <c r="K8" s="3">
        <f t="shared" si="2"/>
        <v>16</v>
      </c>
      <c r="L8" s="3">
        <f t="shared" si="3"/>
        <v>8</v>
      </c>
      <c r="M8" s="3" t="str">
        <f t="shared" si="4"/>
        <v>#N/A</v>
      </c>
      <c r="N8" s="3" t="str">
        <f t="shared" si="5"/>
        <v>#N/A</v>
      </c>
      <c r="O8" s="3"/>
      <c r="P8" s="3"/>
      <c r="Q8" s="3"/>
      <c r="R8" s="26">
        <f t="shared" si="6"/>
        <v>0</v>
      </c>
      <c r="S8" s="26"/>
      <c r="T8" s="26"/>
      <c r="U8" s="12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>
      <c r="A9" s="3"/>
      <c r="B9" s="10"/>
      <c r="C9" s="27">
        <v>8.0</v>
      </c>
      <c r="D9" s="28">
        <v>7.0</v>
      </c>
      <c r="E9" s="29" t="str">
        <f t="shared" si="1"/>
        <v/>
      </c>
      <c r="F9" s="3"/>
      <c r="G9" s="36" t="s">
        <v>14</v>
      </c>
      <c r="H9" s="37">
        <f>SUM(R6:R16)</f>
        <v>0</v>
      </c>
      <c r="I9" s="35"/>
      <c r="J9" s="3"/>
      <c r="K9" s="3">
        <f t="shared" si="2"/>
        <v>8</v>
      </c>
      <c r="L9" s="3">
        <f t="shared" si="3"/>
        <v>7</v>
      </c>
      <c r="M9" s="3" t="str">
        <f t="shared" si="4"/>
        <v>#N/A</v>
      </c>
      <c r="N9" s="3" t="str">
        <f t="shared" si="5"/>
        <v>#N/A</v>
      </c>
      <c r="O9" s="3"/>
      <c r="P9" s="3"/>
      <c r="Q9" s="3"/>
      <c r="R9" s="26">
        <f t="shared" si="6"/>
        <v>0</v>
      </c>
      <c r="S9" s="26"/>
      <c r="T9" s="26"/>
      <c r="U9" s="12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>
      <c r="A10" s="3"/>
      <c r="B10" s="10"/>
      <c r="C10" s="27">
        <v>1.0</v>
      </c>
      <c r="D10" s="28">
        <v>4.0</v>
      </c>
      <c r="E10" s="29" t="str">
        <f t="shared" si="1"/>
        <v/>
      </c>
      <c r="F10" s="3"/>
      <c r="G10" s="3"/>
      <c r="H10" s="3"/>
      <c r="I10" s="3"/>
      <c r="J10" s="3"/>
      <c r="K10" s="3">
        <f t="shared" si="2"/>
        <v>1</v>
      </c>
      <c r="L10" s="3">
        <f t="shared" si="3"/>
        <v>4</v>
      </c>
      <c r="M10" s="3" t="str">
        <f t="shared" si="4"/>
        <v>#N/A</v>
      </c>
      <c r="N10" s="3" t="str">
        <f t="shared" si="5"/>
        <v>#N/A</v>
      </c>
      <c r="O10" s="3"/>
      <c r="P10" s="3"/>
      <c r="Q10" s="3"/>
      <c r="R10" s="26">
        <f t="shared" si="6"/>
        <v>0</v>
      </c>
      <c r="S10" s="26"/>
      <c r="T10" s="26"/>
      <c r="U10" s="12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>
      <c r="A11" s="3"/>
      <c r="B11" s="10"/>
      <c r="C11" s="27">
        <v>13.0</v>
      </c>
      <c r="D11" s="28">
        <v>10.0</v>
      </c>
      <c r="E11" s="29" t="str">
        <f t="shared" si="1"/>
        <v/>
      </c>
      <c r="F11" s="3"/>
      <c r="G11" s="38"/>
      <c r="H11" s="3"/>
      <c r="I11" s="3"/>
      <c r="J11" s="3"/>
      <c r="K11" s="3">
        <f t="shared" si="2"/>
        <v>13</v>
      </c>
      <c r="L11" s="3">
        <f t="shared" si="3"/>
        <v>10</v>
      </c>
      <c r="M11" s="3" t="str">
        <f t="shared" si="4"/>
        <v>#N/A</v>
      </c>
      <c r="N11" s="3" t="str">
        <f t="shared" si="5"/>
        <v>#N/A</v>
      </c>
      <c r="O11" s="3"/>
      <c r="P11" s="3"/>
      <c r="Q11" s="3"/>
      <c r="R11" s="26">
        <f t="shared" si="6"/>
        <v>0</v>
      </c>
      <c r="S11" s="26"/>
      <c r="T11" s="26"/>
      <c r="U11" s="12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>
      <c r="A12" s="3"/>
      <c r="B12" s="10"/>
      <c r="C12" s="27">
        <v>15.0</v>
      </c>
      <c r="D12" s="28">
        <v>1.0</v>
      </c>
      <c r="E12" s="29" t="str">
        <f t="shared" si="1"/>
        <v/>
      </c>
      <c r="F12" s="3"/>
      <c r="G12" s="3"/>
      <c r="H12" s="3"/>
      <c r="I12" s="3"/>
      <c r="J12" s="3"/>
      <c r="K12" s="3">
        <f t="shared" si="2"/>
        <v>15</v>
      </c>
      <c r="L12" s="3">
        <f t="shared" si="3"/>
        <v>1</v>
      </c>
      <c r="M12" s="3" t="str">
        <f t="shared" si="4"/>
        <v>#N/A</v>
      </c>
      <c r="N12" s="3" t="str">
        <f t="shared" si="5"/>
        <v>#N/A</v>
      </c>
      <c r="O12" s="3"/>
      <c r="P12" s="3"/>
      <c r="Q12" s="3"/>
      <c r="R12" s="26">
        <f t="shared" si="6"/>
        <v>0</v>
      </c>
      <c r="S12" s="26"/>
      <c r="T12" s="26"/>
      <c r="U12" s="12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>
      <c r="A13" s="3"/>
      <c r="B13" s="10"/>
      <c r="C13" s="27">
        <v>19.0</v>
      </c>
      <c r="D13" s="28">
        <v>7.0</v>
      </c>
      <c r="E13" s="29" t="str">
        <f t="shared" si="1"/>
        <v/>
      </c>
      <c r="F13" s="3"/>
      <c r="G13" s="3"/>
      <c r="H13" s="3"/>
      <c r="I13" s="3"/>
      <c r="J13" s="3"/>
      <c r="K13" s="3">
        <f t="shared" si="2"/>
        <v>19</v>
      </c>
      <c r="L13" s="3">
        <f t="shared" si="3"/>
        <v>7</v>
      </c>
      <c r="M13" s="3" t="str">
        <f t="shared" si="4"/>
        <v>#N/A</v>
      </c>
      <c r="N13" s="3" t="str">
        <f t="shared" si="5"/>
        <v>#N/A</v>
      </c>
      <c r="O13" s="3"/>
      <c r="P13" s="3"/>
      <c r="Q13" s="3"/>
      <c r="R13" s="26">
        <f t="shared" si="6"/>
        <v>0</v>
      </c>
      <c r="S13" s="26"/>
      <c r="T13" s="26"/>
      <c r="U13" s="12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>
      <c r="A14" s="3"/>
      <c r="B14" s="10"/>
      <c r="C14" s="27">
        <v>3.0</v>
      </c>
      <c r="D14" s="28">
        <v>4.0</v>
      </c>
      <c r="E14" s="29" t="str">
        <f t="shared" si="1"/>
        <v/>
      </c>
      <c r="F14" s="3"/>
      <c r="G14" s="3"/>
      <c r="H14" s="3"/>
      <c r="I14" s="3"/>
      <c r="J14" s="3"/>
      <c r="K14" s="3">
        <f t="shared" si="2"/>
        <v>3</v>
      </c>
      <c r="L14" s="3">
        <f t="shared" si="3"/>
        <v>4</v>
      </c>
      <c r="M14" s="3" t="str">
        <f t="shared" si="4"/>
        <v>#N/A</v>
      </c>
      <c r="N14" s="3" t="str">
        <f t="shared" si="5"/>
        <v>#N/A</v>
      </c>
      <c r="O14" s="3"/>
      <c r="P14" s="3"/>
      <c r="Q14" s="3"/>
      <c r="R14" s="26">
        <f t="shared" si="6"/>
        <v>0</v>
      </c>
      <c r="S14" s="26"/>
      <c r="T14" s="26"/>
      <c r="U14" s="12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>
      <c r="A15" s="3"/>
      <c r="B15" s="10"/>
      <c r="C15" s="27">
        <v>3.0</v>
      </c>
      <c r="D15" s="28">
        <v>2.0</v>
      </c>
      <c r="E15" s="29" t="str">
        <f t="shared" si="1"/>
        <v/>
      </c>
      <c r="F15" s="3"/>
      <c r="G15" s="3"/>
      <c r="H15" s="3"/>
      <c r="I15" s="3"/>
      <c r="J15" s="3"/>
      <c r="K15" s="3">
        <f t="shared" si="2"/>
        <v>3</v>
      </c>
      <c r="L15" s="3">
        <f t="shared" si="3"/>
        <v>2</v>
      </c>
      <c r="M15" s="3" t="str">
        <f t="shared" si="4"/>
        <v>#N/A</v>
      </c>
      <c r="N15" s="3" t="str">
        <f t="shared" si="5"/>
        <v>#N/A</v>
      </c>
      <c r="O15" s="3"/>
      <c r="P15" s="3"/>
      <c r="Q15" s="3"/>
      <c r="R15" s="26">
        <f t="shared" si="6"/>
        <v>0</v>
      </c>
      <c r="S15" s="26"/>
      <c r="T15" s="26"/>
      <c r="U15" s="12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>
      <c r="A16" s="3"/>
      <c r="B16" s="10"/>
      <c r="C16" s="39">
        <f t="shared" ref="C16:D16" si="7">AVERAGE(C6:C15)</f>
        <v>10.6</v>
      </c>
      <c r="D16" s="40">
        <f t="shared" si="7"/>
        <v>5.5</v>
      </c>
      <c r="E16" s="41" t="str">
        <f t="shared" si="1"/>
        <v/>
      </c>
      <c r="F16" s="3"/>
      <c r="G16" s="3"/>
      <c r="H16" s="3"/>
      <c r="I16" s="3"/>
      <c r="J16" s="3"/>
      <c r="K16" s="42">
        <f t="shared" si="2"/>
        <v>10.6</v>
      </c>
      <c r="L16" s="42">
        <f t="shared" si="3"/>
        <v>5.5</v>
      </c>
      <c r="M16" s="3" t="str">
        <f t="shared" si="4"/>
        <v>#N/A</v>
      </c>
      <c r="N16" s="3" t="str">
        <f t="shared" si="5"/>
        <v>#N/A</v>
      </c>
      <c r="O16" s="3"/>
      <c r="P16" s="3"/>
      <c r="Q16" s="3"/>
      <c r="R16" s="26">
        <f t="shared" si="6"/>
        <v>0</v>
      </c>
      <c r="S16" s="26"/>
      <c r="T16" s="26"/>
      <c r="U16" s="12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>
      <c r="A17" s="3"/>
      <c r="B17" s="43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4"/>
      <c r="S17" s="44"/>
      <c r="T17" s="44"/>
      <c r="U17" s="46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>
      <c r="A18" s="3"/>
      <c r="B18" s="3"/>
      <c r="C18" s="35"/>
      <c r="D18" s="35"/>
      <c r="E18" s="3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5"/>
      <c r="S18" s="35"/>
      <c r="T18" s="35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>
      <c r="A19" s="3"/>
      <c r="B19" s="4" t="s">
        <v>15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>
      <c r="A20" s="3"/>
      <c r="B20" s="10"/>
      <c r="C20" s="35"/>
      <c r="D20" s="35"/>
      <c r="E20" s="35"/>
      <c r="F20" s="3"/>
      <c r="G20" s="11" t="s">
        <v>16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5"/>
      <c r="S20" s="35"/>
      <c r="T20" s="35"/>
      <c r="U20" s="12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ht="15.75" customHeight="1">
      <c r="A21" s="3"/>
      <c r="B21" s="10"/>
      <c r="C21" s="16" t="s">
        <v>4</v>
      </c>
      <c r="D21" s="16" t="s">
        <v>5</v>
      </c>
      <c r="E21" s="16" t="s">
        <v>6</v>
      </c>
      <c r="F21" s="3"/>
      <c r="G21" s="16" t="s">
        <v>7</v>
      </c>
      <c r="H21" s="16" t="s">
        <v>4</v>
      </c>
      <c r="I21" s="16" t="s">
        <v>5</v>
      </c>
      <c r="J21" s="3"/>
      <c r="K21" s="3" t="s">
        <v>4</v>
      </c>
      <c r="L21" s="3" t="s">
        <v>5</v>
      </c>
      <c r="M21" s="3" t="s">
        <v>4</v>
      </c>
      <c r="N21" s="3" t="s">
        <v>5</v>
      </c>
      <c r="O21" s="3"/>
      <c r="P21" s="3"/>
      <c r="Q21" s="3"/>
      <c r="R21" s="16" t="s">
        <v>8</v>
      </c>
      <c r="S21" s="16" t="s">
        <v>9</v>
      </c>
      <c r="T21" s="16" t="s">
        <v>10</v>
      </c>
      <c r="U21" s="12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ht="15.75" customHeight="1">
      <c r="A22" s="3"/>
      <c r="B22" s="10"/>
      <c r="C22" s="20">
        <v>8.0</v>
      </c>
      <c r="D22" s="21">
        <v>10.0</v>
      </c>
      <c r="E22" s="22" t="str">
        <f t="shared" ref="E22:E32" si="8">IF(S22="","",IF(S22&lt;T22,1,2))</f>
        <v/>
      </c>
      <c r="F22" s="3"/>
      <c r="G22" s="16">
        <v>1.0</v>
      </c>
      <c r="H22" s="24" t="str">
        <f>AVERAGEIF(E6:E16,1,C6:C16)</f>
        <v>#DIV/0!</v>
      </c>
      <c r="I22" s="25" t="str">
        <f>AVERAGEIF(E6:E16,1,D6:D16)</f>
        <v>#DIV/0!</v>
      </c>
      <c r="J22" s="3"/>
      <c r="K22" s="3" t="str">
        <f t="shared" ref="K22:K32" si="9">IF(E22=1,C22,NA())</f>
        <v>#N/A</v>
      </c>
      <c r="L22" s="3" t="str">
        <f t="shared" ref="L22:L32" si="10">IF(E22=1,D22,NA())</f>
        <v>#N/A</v>
      </c>
      <c r="M22" s="3" t="str">
        <f t="shared" ref="M22:M32" si="11">IF(E22=2,C22,NA())</f>
        <v>#N/A</v>
      </c>
      <c r="N22" s="3" t="str">
        <f t="shared" ref="N22:N32" si="12">IF(E22=2,D22,NA())</f>
        <v>#N/A</v>
      </c>
      <c r="O22" s="3"/>
      <c r="P22" s="3"/>
      <c r="Q22" s="3"/>
      <c r="R22" s="26">
        <f t="shared" ref="R22:R32" si="13">(MIN(S22,T22))^2</f>
        <v>0</v>
      </c>
      <c r="S22" s="26"/>
      <c r="T22" s="26"/>
      <c r="U22" s="12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ht="15.75" customHeight="1">
      <c r="A23" s="3"/>
      <c r="B23" s="10"/>
      <c r="C23" s="27">
        <v>20.0</v>
      </c>
      <c r="D23" s="28">
        <v>2.0</v>
      </c>
      <c r="E23" s="29" t="str">
        <f t="shared" si="8"/>
        <v/>
      </c>
      <c r="F23" s="3"/>
      <c r="G23" s="16">
        <v>2.0</v>
      </c>
      <c r="H23" s="30" t="str">
        <f>AVERAGEIF(E6:E16,2,C6:C16)</f>
        <v>#DIV/0!</v>
      </c>
      <c r="I23" s="31" t="str">
        <f>AVERAGEIF(E6:E16,2,D6:D16)</f>
        <v>#DIV/0!</v>
      </c>
      <c r="J23" s="3"/>
      <c r="K23" s="3" t="str">
        <f t="shared" si="9"/>
        <v>#N/A</v>
      </c>
      <c r="L23" s="3" t="str">
        <f t="shared" si="10"/>
        <v>#N/A</v>
      </c>
      <c r="M23" s="3" t="str">
        <f t="shared" si="11"/>
        <v>#N/A</v>
      </c>
      <c r="N23" s="3" t="str">
        <f t="shared" si="12"/>
        <v>#N/A</v>
      </c>
      <c r="O23" s="3"/>
      <c r="P23" s="3"/>
      <c r="Q23" s="3"/>
      <c r="R23" s="26">
        <f t="shared" si="13"/>
        <v>0</v>
      </c>
      <c r="S23" s="26"/>
      <c r="T23" s="26"/>
      <c r="U23" s="12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ht="15.75" customHeight="1">
      <c r="A24" s="3"/>
      <c r="B24" s="10"/>
      <c r="C24" s="27">
        <v>16.0</v>
      </c>
      <c r="D24" s="28">
        <v>8.0</v>
      </c>
      <c r="E24" s="29" t="str">
        <f t="shared" si="8"/>
        <v/>
      </c>
      <c r="F24" s="3"/>
      <c r="G24" s="35"/>
      <c r="H24" s="35"/>
      <c r="I24" s="35"/>
      <c r="J24" s="3"/>
      <c r="K24" s="3" t="str">
        <f t="shared" si="9"/>
        <v>#N/A</v>
      </c>
      <c r="L24" s="3" t="str">
        <f t="shared" si="10"/>
        <v>#N/A</v>
      </c>
      <c r="M24" s="3" t="str">
        <f t="shared" si="11"/>
        <v>#N/A</v>
      </c>
      <c r="N24" s="3" t="str">
        <f t="shared" si="12"/>
        <v>#N/A</v>
      </c>
      <c r="O24" s="3"/>
      <c r="P24" s="3"/>
      <c r="Q24" s="3"/>
      <c r="R24" s="26">
        <f t="shared" si="13"/>
        <v>0</v>
      </c>
      <c r="S24" s="26"/>
      <c r="T24" s="26"/>
      <c r="U24" s="12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ht="15.75" customHeight="1">
      <c r="A25" s="3"/>
      <c r="B25" s="10"/>
      <c r="C25" s="27">
        <v>8.0</v>
      </c>
      <c r="D25" s="28">
        <v>7.0</v>
      </c>
      <c r="E25" s="29" t="str">
        <f t="shared" si="8"/>
        <v/>
      </c>
      <c r="F25" s="3"/>
      <c r="G25" s="36" t="s">
        <v>14</v>
      </c>
      <c r="H25" s="37">
        <f>SUM(R22:R32)</f>
        <v>0</v>
      </c>
      <c r="I25" s="35"/>
      <c r="J25" s="3"/>
      <c r="K25" s="3" t="str">
        <f t="shared" si="9"/>
        <v>#N/A</v>
      </c>
      <c r="L25" s="3" t="str">
        <f t="shared" si="10"/>
        <v>#N/A</v>
      </c>
      <c r="M25" s="3" t="str">
        <f t="shared" si="11"/>
        <v>#N/A</v>
      </c>
      <c r="N25" s="3" t="str">
        <f t="shared" si="12"/>
        <v>#N/A</v>
      </c>
      <c r="O25" s="3"/>
      <c r="P25" s="3"/>
      <c r="Q25" s="3"/>
      <c r="R25" s="26">
        <f t="shared" si="13"/>
        <v>0</v>
      </c>
      <c r="S25" s="26"/>
      <c r="T25" s="26"/>
      <c r="U25" s="12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ht="15.75" customHeight="1">
      <c r="A26" s="3"/>
      <c r="B26" s="10"/>
      <c r="C26" s="27">
        <v>1.0</v>
      </c>
      <c r="D26" s="28">
        <v>4.0</v>
      </c>
      <c r="E26" s="29" t="str">
        <f t="shared" si="8"/>
        <v/>
      </c>
      <c r="F26" s="3"/>
      <c r="G26" s="3"/>
      <c r="H26" s="3"/>
      <c r="I26" s="3"/>
      <c r="J26" s="3"/>
      <c r="K26" s="3" t="str">
        <f t="shared" si="9"/>
        <v>#N/A</v>
      </c>
      <c r="L26" s="3" t="str">
        <f t="shared" si="10"/>
        <v>#N/A</v>
      </c>
      <c r="M26" s="3" t="str">
        <f t="shared" si="11"/>
        <v>#N/A</v>
      </c>
      <c r="N26" s="3" t="str">
        <f t="shared" si="12"/>
        <v>#N/A</v>
      </c>
      <c r="O26" s="3"/>
      <c r="P26" s="3"/>
      <c r="Q26" s="3"/>
      <c r="R26" s="26">
        <f t="shared" si="13"/>
        <v>0</v>
      </c>
      <c r="S26" s="26"/>
      <c r="T26" s="26"/>
      <c r="U26" s="12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ht="15.75" customHeight="1">
      <c r="A27" s="3"/>
      <c r="B27" s="10"/>
      <c r="C27" s="27">
        <v>13.0</v>
      </c>
      <c r="D27" s="28">
        <v>10.0</v>
      </c>
      <c r="E27" s="29" t="str">
        <f t="shared" si="8"/>
        <v/>
      </c>
      <c r="F27" s="3"/>
      <c r="G27" s="3"/>
      <c r="H27" s="3"/>
      <c r="I27" s="3"/>
      <c r="J27" s="3"/>
      <c r="K27" s="3" t="str">
        <f t="shared" si="9"/>
        <v>#N/A</v>
      </c>
      <c r="L27" s="3" t="str">
        <f t="shared" si="10"/>
        <v>#N/A</v>
      </c>
      <c r="M27" s="3" t="str">
        <f t="shared" si="11"/>
        <v>#N/A</v>
      </c>
      <c r="N27" s="3" t="str">
        <f t="shared" si="12"/>
        <v>#N/A</v>
      </c>
      <c r="O27" s="3"/>
      <c r="P27" s="3"/>
      <c r="Q27" s="3"/>
      <c r="R27" s="26">
        <f t="shared" si="13"/>
        <v>0</v>
      </c>
      <c r="S27" s="26"/>
      <c r="T27" s="26"/>
      <c r="U27" s="12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ht="15.75" customHeight="1">
      <c r="A28" s="3"/>
      <c r="B28" s="10"/>
      <c r="C28" s="27">
        <v>15.0</v>
      </c>
      <c r="D28" s="28">
        <v>1.0</v>
      </c>
      <c r="E28" s="29" t="str">
        <f t="shared" si="8"/>
        <v/>
      </c>
      <c r="F28" s="3"/>
      <c r="G28" s="3"/>
      <c r="H28" s="3"/>
      <c r="I28" s="3"/>
      <c r="J28" s="3"/>
      <c r="K28" s="3" t="str">
        <f t="shared" si="9"/>
        <v>#N/A</v>
      </c>
      <c r="L28" s="3" t="str">
        <f t="shared" si="10"/>
        <v>#N/A</v>
      </c>
      <c r="M28" s="3" t="str">
        <f t="shared" si="11"/>
        <v>#N/A</v>
      </c>
      <c r="N28" s="3" t="str">
        <f t="shared" si="12"/>
        <v>#N/A</v>
      </c>
      <c r="O28" s="3"/>
      <c r="P28" s="3"/>
      <c r="Q28" s="3"/>
      <c r="R28" s="26">
        <f t="shared" si="13"/>
        <v>0</v>
      </c>
      <c r="S28" s="26"/>
      <c r="T28" s="26"/>
      <c r="U28" s="12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ht="15.75" customHeight="1">
      <c r="A29" s="3"/>
      <c r="B29" s="10"/>
      <c r="C29" s="27">
        <v>19.0</v>
      </c>
      <c r="D29" s="28">
        <v>7.0</v>
      </c>
      <c r="E29" s="29" t="str">
        <f t="shared" si="8"/>
        <v/>
      </c>
      <c r="F29" s="3"/>
      <c r="G29" s="3"/>
      <c r="H29" s="3"/>
      <c r="I29" s="3"/>
      <c r="J29" s="3"/>
      <c r="K29" s="3" t="str">
        <f t="shared" si="9"/>
        <v>#N/A</v>
      </c>
      <c r="L29" s="3" t="str">
        <f t="shared" si="10"/>
        <v>#N/A</v>
      </c>
      <c r="M29" s="3" t="str">
        <f t="shared" si="11"/>
        <v>#N/A</v>
      </c>
      <c r="N29" s="3" t="str">
        <f t="shared" si="12"/>
        <v>#N/A</v>
      </c>
      <c r="O29" s="3"/>
      <c r="P29" s="3"/>
      <c r="Q29" s="3"/>
      <c r="R29" s="26">
        <f t="shared" si="13"/>
        <v>0</v>
      </c>
      <c r="S29" s="26"/>
      <c r="T29" s="26"/>
      <c r="U29" s="12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ht="15.75" customHeight="1">
      <c r="A30" s="3"/>
      <c r="B30" s="10"/>
      <c r="C30" s="27">
        <v>3.0</v>
      </c>
      <c r="D30" s="28">
        <v>4.0</v>
      </c>
      <c r="E30" s="29" t="str">
        <f t="shared" si="8"/>
        <v/>
      </c>
      <c r="F30" s="3"/>
      <c r="G30" s="3"/>
      <c r="H30" s="3"/>
      <c r="I30" s="3"/>
      <c r="J30" s="3"/>
      <c r="K30" s="3" t="str">
        <f t="shared" si="9"/>
        <v>#N/A</v>
      </c>
      <c r="L30" s="3" t="str">
        <f t="shared" si="10"/>
        <v>#N/A</v>
      </c>
      <c r="M30" s="3" t="str">
        <f t="shared" si="11"/>
        <v>#N/A</v>
      </c>
      <c r="N30" s="3" t="str">
        <f t="shared" si="12"/>
        <v>#N/A</v>
      </c>
      <c r="O30" s="3"/>
      <c r="P30" s="3"/>
      <c r="Q30" s="3"/>
      <c r="R30" s="26">
        <f t="shared" si="13"/>
        <v>0</v>
      </c>
      <c r="S30" s="26"/>
      <c r="T30" s="26"/>
      <c r="U30" s="12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ht="15.75" customHeight="1">
      <c r="A31" s="3"/>
      <c r="B31" s="10"/>
      <c r="C31" s="27">
        <v>3.0</v>
      </c>
      <c r="D31" s="28">
        <v>2.0</v>
      </c>
      <c r="E31" s="29" t="str">
        <f t="shared" si="8"/>
        <v/>
      </c>
      <c r="F31" s="3"/>
      <c r="G31" s="3"/>
      <c r="H31" s="3"/>
      <c r="I31" s="3"/>
      <c r="J31" s="3"/>
      <c r="K31" s="3" t="str">
        <f t="shared" si="9"/>
        <v>#N/A</v>
      </c>
      <c r="L31" s="3" t="str">
        <f t="shared" si="10"/>
        <v>#N/A</v>
      </c>
      <c r="M31" s="3" t="str">
        <f t="shared" si="11"/>
        <v>#N/A</v>
      </c>
      <c r="N31" s="3" t="str">
        <f t="shared" si="12"/>
        <v>#N/A</v>
      </c>
      <c r="O31" s="3"/>
      <c r="P31" s="3"/>
      <c r="Q31" s="3"/>
      <c r="R31" s="26">
        <f t="shared" si="13"/>
        <v>0</v>
      </c>
      <c r="S31" s="26"/>
      <c r="T31" s="26"/>
      <c r="U31" s="12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ht="15.75" customHeight="1">
      <c r="A32" s="3"/>
      <c r="B32" s="10"/>
      <c r="C32" s="39">
        <f t="shared" ref="C32:D32" si="14">AVERAGE(C22:C31)</f>
        <v>10.6</v>
      </c>
      <c r="D32" s="40">
        <f t="shared" si="14"/>
        <v>5.5</v>
      </c>
      <c r="E32" s="41" t="str">
        <f t="shared" si="8"/>
        <v/>
      </c>
      <c r="F32" s="3"/>
      <c r="G32" s="3"/>
      <c r="H32" s="3"/>
      <c r="I32" s="3"/>
      <c r="J32" s="3"/>
      <c r="K32" s="3" t="str">
        <f t="shared" si="9"/>
        <v>#N/A</v>
      </c>
      <c r="L32" s="3" t="str">
        <f t="shared" si="10"/>
        <v>#N/A</v>
      </c>
      <c r="M32" s="3" t="str">
        <f t="shared" si="11"/>
        <v>#N/A</v>
      </c>
      <c r="N32" s="3" t="str">
        <f t="shared" si="12"/>
        <v>#N/A</v>
      </c>
      <c r="O32" s="3"/>
      <c r="P32" s="3"/>
      <c r="Q32" s="3"/>
      <c r="R32" s="26">
        <f t="shared" si="13"/>
        <v>0</v>
      </c>
      <c r="S32" s="26"/>
      <c r="T32" s="26"/>
      <c r="U32" s="12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ht="15.75" customHeight="1">
      <c r="A33" s="3"/>
      <c r="B33" s="43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6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ht="15.75" customHeight="1">
      <c r="A35" s="3"/>
      <c r="B35" s="4" t="s">
        <v>17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ht="15.75" customHeight="1">
      <c r="A36" s="3"/>
      <c r="B36" s="10"/>
      <c r="C36" s="35"/>
      <c r="D36" s="35"/>
      <c r="E36" s="35"/>
      <c r="F36" s="3"/>
      <c r="G36" s="11" t="s">
        <v>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5"/>
      <c r="S36" s="35"/>
      <c r="T36" s="35"/>
      <c r="U36" s="12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ht="15.75" customHeight="1">
      <c r="A37" s="3"/>
      <c r="B37" s="10"/>
      <c r="C37" s="16" t="s">
        <v>4</v>
      </c>
      <c r="D37" s="16" t="s">
        <v>5</v>
      </c>
      <c r="E37" s="16" t="s">
        <v>6</v>
      </c>
      <c r="F37" s="3"/>
      <c r="G37" s="16" t="s">
        <v>7</v>
      </c>
      <c r="H37" s="16" t="s">
        <v>4</v>
      </c>
      <c r="I37" s="16" t="s">
        <v>5</v>
      </c>
      <c r="J37" s="3"/>
      <c r="K37" s="3" t="s">
        <v>4</v>
      </c>
      <c r="L37" s="3" t="s">
        <v>5</v>
      </c>
      <c r="M37" s="3" t="s">
        <v>4</v>
      </c>
      <c r="N37" s="3" t="s">
        <v>5</v>
      </c>
      <c r="O37" s="3"/>
      <c r="P37" s="3"/>
      <c r="Q37" s="3"/>
      <c r="R37" s="16" t="s">
        <v>8</v>
      </c>
      <c r="S37" s="16" t="s">
        <v>9</v>
      </c>
      <c r="T37" s="16" t="s">
        <v>10</v>
      </c>
      <c r="U37" s="12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ht="15.75" customHeight="1">
      <c r="A38" s="3"/>
      <c r="B38" s="10"/>
      <c r="C38" s="20">
        <v>8.0</v>
      </c>
      <c r="D38" s="21">
        <v>10.0</v>
      </c>
      <c r="E38" s="22" t="str">
        <f t="shared" ref="E38:E48" si="15">IF(S38="","",IF(S38&lt;T38,1,2))</f>
        <v/>
      </c>
      <c r="F38" s="3"/>
      <c r="G38" s="16">
        <v>1.0</v>
      </c>
      <c r="H38" s="24" t="str">
        <f>AVERAGEIF(E22:E32,1,C22:C32)</f>
        <v>#DIV/0!</v>
      </c>
      <c r="I38" s="25" t="str">
        <f>AVERAGEIF(E22:E32,1,D22:D32)</f>
        <v>#DIV/0!</v>
      </c>
      <c r="J38" s="3"/>
      <c r="K38" s="3" t="str">
        <f t="shared" ref="K38:K48" si="16">IF(E38=1,C38,NA())</f>
        <v>#N/A</v>
      </c>
      <c r="L38" s="3" t="str">
        <f t="shared" ref="L38:L48" si="17">IF(E38=1,D38,NA())</f>
        <v>#N/A</v>
      </c>
      <c r="M38" s="3" t="str">
        <f t="shared" ref="M38:M48" si="18">IF(E38=2,C38,NA())</f>
        <v>#N/A</v>
      </c>
      <c r="N38" s="3" t="str">
        <f t="shared" ref="N38:N48" si="19">IF(E38=2,D38,NA())</f>
        <v>#N/A</v>
      </c>
      <c r="O38" s="3"/>
      <c r="P38" s="3"/>
      <c r="Q38" s="3"/>
      <c r="R38" s="26">
        <f t="shared" ref="R38:R48" si="20">(MIN(S38,T38))^2</f>
        <v>0</v>
      </c>
      <c r="S38" s="26"/>
      <c r="T38" s="26"/>
      <c r="U38" s="12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ht="15.75" customHeight="1">
      <c r="A39" s="3"/>
      <c r="B39" s="10"/>
      <c r="C39" s="27">
        <v>20.0</v>
      </c>
      <c r="D39" s="28">
        <v>2.0</v>
      </c>
      <c r="E39" s="29" t="str">
        <f t="shared" si="15"/>
        <v/>
      </c>
      <c r="F39" s="3"/>
      <c r="G39" s="16">
        <v>2.0</v>
      </c>
      <c r="H39" s="30" t="str">
        <f>AVERAGEIF(E22:E32,2,C22:C32)</f>
        <v>#DIV/0!</v>
      </c>
      <c r="I39" s="31" t="str">
        <f>AVERAGEIF(E22:E32,2,D22:D32)</f>
        <v>#DIV/0!</v>
      </c>
      <c r="J39" s="3"/>
      <c r="K39" s="3" t="str">
        <f t="shared" si="16"/>
        <v>#N/A</v>
      </c>
      <c r="L39" s="3" t="str">
        <f t="shared" si="17"/>
        <v>#N/A</v>
      </c>
      <c r="M39" s="3" t="str">
        <f t="shared" si="18"/>
        <v>#N/A</v>
      </c>
      <c r="N39" s="3" t="str">
        <f t="shared" si="19"/>
        <v>#N/A</v>
      </c>
      <c r="O39" s="3"/>
      <c r="P39" s="3"/>
      <c r="Q39" s="3"/>
      <c r="R39" s="26">
        <f t="shared" si="20"/>
        <v>0</v>
      </c>
      <c r="S39" s="26"/>
      <c r="T39" s="26"/>
      <c r="U39" s="12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ht="15.75" customHeight="1">
      <c r="A40" s="3"/>
      <c r="B40" s="10"/>
      <c r="C40" s="27">
        <v>16.0</v>
      </c>
      <c r="D40" s="28">
        <v>8.0</v>
      </c>
      <c r="E40" s="29" t="str">
        <f t="shared" si="15"/>
        <v/>
      </c>
      <c r="F40" s="3"/>
      <c r="G40" s="35"/>
      <c r="H40" s="35"/>
      <c r="I40" s="35"/>
      <c r="J40" s="3"/>
      <c r="K40" s="3" t="str">
        <f t="shared" si="16"/>
        <v>#N/A</v>
      </c>
      <c r="L40" s="3" t="str">
        <f t="shared" si="17"/>
        <v>#N/A</v>
      </c>
      <c r="M40" s="3" t="str">
        <f t="shared" si="18"/>
        <v>#N/A</v>
      </c>
      <c r="N40" s="3" t="str">
        <f t="shared" si="19"/>
        <v>#N/A</v>
      </c>
      <c r="O40" s="3"/>
      <c r="P40" s="3"/>
      <c r="Q40" s="3"/>
      <c r="R40" s="26">
        <f t="shared" si="20"/>
        <v>0</v>
      </c>
      <c r="S40" s="26"/>
      <c r="T40" s="26"/>
      <c r="U40" s="12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ht="15.75" customHeight="1">
      <c r="A41" s="3"/>
      <c r="B41" s="10"/>
      <c r="C41" s="27">
        <v>8.0</v>
      </c>
      <c r="D41" s="28">
        <v>7.0</v>
      </c>
      <c r="E41" s="29" t="str">
        <f t="shared" si="15"/>
        <v/>
      </c>
      <c r="F41" s="3"/>
      <c r="G41" s="36" t="s">
        <v>14</v>
      </c>
      <c r="H41" s="37">
        <f>SUM(R38:R48)</f>
        <v>0</v>
      </c>
      <c r="I41" s="35"/>
      <c r="J41" s="3"/>
      <c r="K41" s="3" t="str">
        <f t="shared" si="16"/>
        <v>#N/A</v>
      </c>
      <c r="L41" s="3" t="str">
        <f t="shared" si="17"/>
        <v>#N/A</v>
      </c>
      <c r="M41" s="3" t="str">
        <f t="shared" si="18"/>
        <v>#N/A</v>
      </c>
      <c r="N41" s="3" t="str">
        <f t="shared" si="19"/>
        <v>#N/A</v>
      </c>
      <c r="O41" s="3"/>
      <c r="P41" s="3"/>
      <c r="Q41" s="3"/>
      <c r="R41" s="26">
        <f t="shared" si="20"/>
        <v>0</v>
      </c>
      <c r="S41" s="26"/>
      <c r="T41" s="26"/>
      <c r="U41" s="12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ht="15.75" customHeight="1">
      <c r="A42" s="3"/>
      <c r="B42" s="10"/>
      <c r="C42" s="27">
        <v>1.0</v>
      </c>
      <c r="D42" s="28">
        <v>4.0</v>
      </c>
      <c r="E42" s="29" t="str">
        <f t="shared" si="15"/>
        <v/>
      </c>
      <c r="F42" s="3"/>
      <c r="G42" s="3"/>
      <c r="H42" s="3"/>
      <c r="I42" s="3"/>
      <c r="J42" s="3"/>
      <c r="K42" s="3" t="str">
        <f t="shared" si="16"/>
        <v>#N/A</v>
      </c>
      <c r="L42" s="3" t="str">
        <f t="shared" si="17"/>
        <v>#N/A</v>
      </c>
      <c r="M42" s="3" t="str">
        <f t="shared" si="18"/>
        <v>#N/A</v>
      </c>
      <c r="N42" s="3" t="str">
        <f t="shared" si="19"/>
        <v>#N/A</v>
      </c>
      <c r="O42" s="3"/>
      <c r="P42" s="3"/>
      <c r="Q42" s="3"/>
      <c r="R42" s="26">
        <f t="shared" si="20"/>
        <v>0</v>
      </c>
      <c r="S42" s="26"/>
      <c r="T42" s="26"/>
      <c r="U42" s="12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ht="15.75" customHeight="1">
      <c r="A43" s="3"/>
      <c r="B43" s="10"/>
      <c r="C43" s="27">
        <v>13.0</v>
      </c>
      <c r="D43" s="28">
        <v>10.0</v>
      </c>
      <c r="E43" s="29" t="str">
        <f t="shared" si="15"/>
        <v/>
      </c>
      <c r="F43" s="3"/>
      <c r="G43" s="3"/>
      <c r="H43" s="3"/>
      <c r="I43" s="3"/>
      <c r="J43" s="3"/>
      <c r="K43" s="3" t="str">
        <f t="shared" si="16"/>
        <v>#N/A</v>
      </c>
      <c r="L43" s="3" t="str">
        <f t="shared" si="17"/>
        <v>#N/A</v>
      </c>
      <c r="M43" s="3" t="str">
        <f t="shared" si="18"/>
        <v>#N/A</v>
      </c>
      <c r="N43" s="3" t="str">
        <f t="shared" si="19"/>
        <v>#N/A</v>
      </c>
      <c r="O43" s="3"/>
      <c r="P43" s="3"/>
      <c r="Q43" s="3"/>
      <c r="R43" s="26">
        <f t="shared" si="20"/>
        <v>0</v>
      </c>
      <c r="S43" s="26"/>
      <c r="T43" s="26"/>
      <c r="U43" s="12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ht="15.75" customHeight="1">
      <c r="A44" s="3"/>
      <c r="B44" s="10"/>
      <c r="C44" s="27">
        <v>15.0</v>
      </c>
      <c r="D44" s="28">
        <v>1.0</v>
      </c>
      <c r="E44" s="29" t="str">
        <f t="shared" si="15"/>
        <v/>
      </c>
      <c r="F44" s="3"/>
      <c r="G44" s="3"/>
      <c r="H44" s="3"/>
      <c r="I44" s="3"/>
      <c r="J44" s="3"/>
      <c r="K44" s="3" t="str">
        <f t="shared" si="16"/>
        <v>#N/A</v>
      </c>
      <c r="L44" s="3" t="str">
        <f t="shared" si="17"/>
        <v>#N/A</v>
      </c>
      <c r="M44" s="3" t="str">
        <f t="shared" si="18"/>
        <v>#N/A</v>
      </c>
      <c r="N44" s="3" t="str">
        <f t="shared" si="19"/>
        <v>#N/A</v>
      </c>
      <c r="O44" s="3"/>
      <c r="P44" s="3"/>
      <c r="Q44" s="3"/>
      <c r="R44" s="26">
        <f t="shared" si="20"/>
        <v>0</v>
      </c>
      <c r="S44" s="26"/>
      <c r="T44" s="26"/>
      <c r="U44" s="12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ht="15.75" customHeight="1">
      <c r="A45" s="3"/>
      <c r="B45" s="10"/>
      <c r="C45" s="27">
        <v>19.0</v>
      </c>
      <c r="D45" s="28">
        <v>7.0</v>
      </c>
      <c r="E45" s="29" t="str">
        <f t="shared" si="15"/>
        <v/>
      </c>
      <c r="F45" s="3"/>
      <c r="G45" s="3"/>
      <c r="H45" s="3"/>
      <c r="I45" s="3"/>
      <c r="J45" s="3"/>
      <c r="K45" s="3" t="str">
        <f t="shared" si="16"/>
        <v>#N/A</v>
      </c>
      <c r="L45" s="3" t="str">
        <f t="shared" si="17"/>
        <v>#N/A</v>
      </c>
      <c r="M45" s="3" t="str">
        <f t="shared" si="18"/>
        <v>#N/A</v>
      </c>
      <c r="N45" s="3" t="str">
        <f t="shared" si="19"/>
        <v>#N/A</v>
      </c>
      <c r="O45" s="3"/>
      <c r="P45" s="3"/>
      <c r="Q45" s="3"/>
      <c r="R45" s="26">
        <f t="shared" si="20"/>
        <v>0</v>
      </c>
      <c r="S45" s="26"/>
      <c r="T45" s="26"/>
      <c r="U45" s="12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ht="15.75" customHeight="1">
      <c r="A46" s="3"/>
      <c r="B46" s="10"/>
      <c r="C46" s="27">
        <v>3.0</v>
      </c>
      <c r="D46" s="28">
        <v>4.0</v>
      </c>
      <c r="E46" s="29" t="str">
        <f t="shared" si="15"/>
        <v/>
      </c>
      <c r="F46" s="3"/>
      <c r="G46" s="3"/>
      <c r="H46" s="3"/>
      <c r="I46" s="3"/>
      <c r="J46" s="3"/>
      <c r="K46" s="3" t="str">
        <f t="shared" si="16"/>
        <v>#N/A</v>
      </c>
      <c r="L46" s="3" t="str">
        <f t="shared" si="17"/>
        <v>#N/A</v>
      </c>
      <c r="M46" s="3" t="str">
        <f t="shared" si="18"/>
        <v>#N/A</v>
      </c>
      <c r="N46" s="3" t="str">
        <f t="shared" si="19"/>
        <v>#N/A</v>
      </c>
      <c r="O46" s="3"/>
      <c r="P46" s="3"/>
      <c r="Q46" s="3"/>
      <c r="R46" s="26">
        <f t="shared" si="20"/>
        <v>0</v>
      </c>
      <c r="S46" s="26"/>
      <c r="T46" s="26"/>
      <c r="U46" s="12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ht="15.75" customHeight="1">
      <c r="A47" s="3"/>
      <c r="B47" s="10"/>
      <c r="C47" s="27">
        <v>3.0</v>
      </c>
      <c r="D47" s="28">
        <v>2.0</v>
      </c>
      <c r="E47" s="29" t="str">
        <f t="shared" si="15"/>
        <v/>
      </c>
      <c r="F47" s="3"/>
      <c r="G47" s="3"/>
      <c r="H47" s="3"/>
      <c r="I47" s="3"/>
      <c r="J47" s="3"/>
      <c r="K47" s="3" t="str">
        <f t="shared" si="16"/>
        <v>#N/A</v>
      </c>
      <c r="L47" s="3" t="str">
        <f t="shared" si="17"/>
        <v>#N/A</v>
      </c>
      <c r="M47" s="3" t="str">
        <f t="shared" si="18"/>
        <v>#N/A</v>
      </c>
      <c r="N47" s="3" t="str">
        <f t="shared" si="19"/>
        <v>#N/A</v>
      </c>
      <c r="O47" s="3"/>
      <c r="P47" s="3"/>
      <c r="Q47" s="3"/>
      <c r="R47" s="26">
        <f t="shared" si="20"/>
        <v>0</v>
      </c>
      <c r="S47" s="26"/>
      <c r="T47" s="26"/>
      <c r="U47" s="12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ht="15.75" customHeight="1">
      <c r="A48" s="3"/>
      <c r="B48" s="10"/>
      <c r="C48" s="39">
        <f t="shared" ref="C48:D48" si="21">AVERAGE(C38:C47)</f>
        <v>10.6</v>
      </c>
      <c r="D48" s="40">
        <f t="shared" si="21"/>
        <v>5.5</v>
      </c>
      <c r="E48" s="41" t="str">
        <f t="shared" si="15"/>
        <v/>
      </c>
      <c r="F48" s="3"/>
      <c r="G48" s="3"/>
      <c r="H48" s="3"/>
      <c r="I48" s="3"/>
      <c r="J48" s="3"/>
      <c r="K48" s="3" t="str">
        <f t="shared" si="16"/>
        <v>#N/A</v>
      </c>
      <c r="L48" s="3" t="str">
        <f t="shared" si="17"/>
        <v>#N/A</v>
      </c>
      <c r="M48" s="3" t="str">
        <f t="shared" si="18"/>
        <v>#N/A</v>
      </c>
      <c r="N48" s="3" t="str">
        <f t="shared" si="19"/>
        <v>#N/A</v>
      </c>
      <c r="O48" s="3"/>
      <c r="P48" s="3"/>
      <c r="Q48" s="3"/>
      <c r="R48" s="26">
        <f t="shared" si="20"/>
        <v>0</v>
      </c>
      <c r="S48" s="26"/>
      <c r="T48" s="26"/>
      <c r="U48" s="12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ht="15.75" customHeight="1">
      <c r="A49" s="3"/>
      <c r="B49" s="43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6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ht="15.75" customHeight="1">
      <c r="A51" s="3"/>
      <c r="B51" s="4" t="s">
        <v>18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ht="15.75" customHeight="1">
      <c r="A52" s="3"/>
      <c r="B52" s="10"/>
      <c r="C52" s="35"/>
      <c r="D52" s="35"/>
      <c r="E52" s="35"/>
      <c r="F52" s="3"/>
      <c r="G52" s="11" t="s">
        <v>16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5"/>
      <c r="S52" s="35"/>
      <c r="T52" s="35"/>
      <c r="U52" s="12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ht="15.75" customHeight="1">
      <c r="A53" s="3"/>
      <c r="B53" s="10"/>
      <c r="C53" s="16" t="s">
        <v>4</v>
      </c>
      <c r="D53" s="16" t="s">
        <v>5</v>
      </c>
      <c r="E53" s="16" t="s">
        <v>6</v>
      </c>
      <c r="F53" s="3"/>
      <c r="G53" s="16" t="s">
        <v>7</v>
      </c>
      <c r="H53" s="16" t="s">
        <v>4</v>
      </c>
      <c r="I53" s="16" t="s">
        <v>5</v>
      </c>
      <c r="J53" s="3"/>
      <c r="K53" s="3" t="s">
        <v>4</v>
      </c>
      <c r="L53" s="3" t="s">
        <v>5</v>
      </c>
      <c r="M53" s="3" t="s">
        <v>4</v>
      </c>
      <c r="N53" s="3" t="s">
        <v>5</v>
      </c>
      <c r="O53" s="3"/>
      <c r="P53" s="3"/>
      <c r="Q53" s="3"/>
      <c r="R53" s="16" t="s">
        <v>8</v>
      </c>
      <c r="S53" s="16" t="s">
        <v>9</v>
      </c>
      <c r="T53" s="16" t="s">
        <v>10</v>
      </c>
      <c r="U53" s="12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ht="15.75" customHeight="1">
      <c r="A54" s="3"/>
      <c r="B54" s="10"/>
      <c r="C54" s="20">
        <v>8.0</v>
      </c>
      <c r="D54" s="21">
        <v>10.0</v>
      </c>
      <c r="E54" s="22" t="str">
        <f t="shared" ref="E54:E64" si="22">IF(S54="","",IF(S54&lt;T54,1,2))</f>
        <v/>
      </c>
      <c r="F54" s="3"/>
      <c r="G54" s="16">
        <v>1.0</v>
      </c>
      <c r="H54" s="24" t="str">
        <f>AVERAGEIF(E38:E48,1,C38:C48)</f>
        <v>#DIV/0!</v>
      </c>
      <c r="I54" s="25" t="str">
        <f>AVERAGEIF(E38:E48,1,D38:D48)</f>
        <v>#DIV/0!</v>
      </c>
      <c r="J54" s="3"/>
      <c r="K54" s="3" t="str">
        <f t="shared" ref="K54:K64" si="23">IF(E54=1,C54,NA())</f>
        <v>#N/A</v>
      </c>
      <c r="L54" s="3" t="str">
        <f t="shared" ref="L54:L64" si="24">IF(E54=1,D54,NA())</f>
        <v>#N/A</v>
      </c>
      <c r="M54" s="3" t="str">
        <f t="shared" ref="M54:M64" si="25">IF(E54=2,C54,NA())</f>
        <v>#N/A</v>
      </c>
      <c r="N54" s="3" t="str">
        <f t="shared" ref="N54:N64" si="26">IF(E54=2,D54,NA())</f>
        <v>#N/A</v>
      </c>
      <c r="O54" s="3"/>
      <c r="P54" s="3"/>
      <c r="Q54" s="3"/>
      <c r="R54" s="26">
        <f t="shared" ref="R54:R64" si="27">(MIN(S54,T54))^2</f>
        <v>0</v>
      </c>
      <c r="S54" s="26"/>
      <c r="T54" s="26"/>
      <c r="U54" s="12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ht="15.75" customHeight="1">
      <c r="A55" s="3"/>
      <c r="B55" s="10"/>
      <c r="C55" s="27">
        <v>20.0</v>
      </c>
      <c r="D55" s="28">
        <v>2.0</v>
      </c>
      <c r="E55" s="29" t="str">
        <f t="shared" si="22"/>
        <v/>
      </c>
      <c r="F55" s="3"/>
      <c r="G55" s="16">
        <v>2.0</v>
      </c>
      <c r="H55" s="30" t="str">
        <f>AVERAGEIF(E38:E48,2,C38:C48)</f>
        <v>#DIV/0!</v>
      </c>
      <c r="I55" s="31" t="str">
        <f>AVERAGEIF(E38:E48,2,D38:D48)</f>
        <v>#DIV/0!</v>
      </c>
      <c r="J55" s="3"/>
      <c r="K55" s="3" t="str">
        <f t="shared" si="23"/>
        <v>#N/A</v>
      </c>
      <c r="L55" s="3" t="str">
        <f t="shared" si="24"/>
        <v>#N/A</v>
      </c>
      <c r="M55" s="3" t="str">
        <f t="shared" si="25"/>
        <v>#N/A</v>
      </c>
      <c r="N55" s="3" t="str">
        <f t="shared" si="26"/>
        <v>#N/A</v>
      </c>
      <c r="O55" s="3"/>
      <c r="P55" s="3"/>
      <c r="Q55" s="3"/>
      <c r="R55" s="26">
        <f t="shared" si="27"/>
        <v>0</v>
      </c>
      <c r="S55" s="26"/>
      <c r="T55" s="26"/>
      <c r="U55" s="12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ht="15.75" customHeight="1">
      <c r="A56" s="3"/>
      <c r="B56" s="10"/>
      <c r="C56" s="27">
        <v>16.0</v>
      </c>
      <c r="D56" s="28">
        <v>8.0</v>
      </c>
      <c r="E56" s="29" t="str">
        <f t="shared" si="22"/>
        <v/>
      </c>
      <c r="F56" s="3"/>
      <c r="G56" s="35"/>
      <c r="H56" s="35"/>
      <c r="I56" s="35"/>
      <c r="J56" s="3"/>
      <c r="K56" s="3" t="str">
        <f t="shared" si="23"/>
        <v>#N/A</v>
      </c>
      <c r="L56" s="3" t="str">
        <f t="shared" si="24"/>
        <v>#N/A</v>
      </c>
      <c r="M56" s="3" t="str">
        <f t="shared" si="25"/>
        <v>#N/A</v>
      </c>
      <c r="N56" s="3" t="str">
        <f t="shared" si="26"/>
        <v>#N/A</v>
      </c>
      <c r="O56" s="3"/>
      <c r="P56" s="3"/>
      <c r="Q56" s="3"/>
      <c r="R56" s="26">
        <f t="shared" si="27"/>
        <v>0</v>
      </c>
      <c r="S56" s="26"/>
      <c r="T56" s="26"/>
      <c r="U56" s="12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ht="15.75" customHeight="1">
      <c r="A57" s="3"/>
      <c r="B57" s="10"/>
      <c r="C57" s="27">
        <v>8.0</v>
      </c>
      <c r="D57" s="28">
        <v>7.0</v>
      </c>
      <c r="E57" s="29" t="str">
        <f t="shared" si="22"/>
        <v/>
      </c>
      <c r="F57" s="3"/>
      <c r="G57" s="36" t="s">
        <v>14</v>
      </c>
      <c r="H57" s="37">
        <f>SUM(R54:R64)</f>
        <v>0</v>
      </c>
      <c r="I57" s="35"/>
      <c r="J57" s="3"/>
      <c r="K57" s="3" t="str">
        <f t="shared" si="23"/>
        <v>#N/A</v>
      </c>
      <c r="L57" s="3" t="str">
        <f t="shared" si="24"/>
        <v>#N/A</v>
      </c>
      <c r="M57" s="3" t="str">
        <f t="shared" si="25"/>
        <v>#N/A</v>
      </c>
      <c r="N57" s="3" t="str">
        <f t="shared" si="26"/>
        <v>#N/A</v>
      </c>
      <c r="O57" s="3"/>
      <c r="P57" s="3"/>
      <c r="Q57" s="3"/>
      <c r="R57" s="26">
        <f t="shared" si="27"/>
        <v>0</v>
      </c>
      <c r="S57" s="26"/>
      <c r="T57" s="26"/>
      <c r="U57" s="12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ht="15.75" customHeight="1">
      <c r="A58" s="3"/>
      <c r="B58" s="10"/>
      <c r="C58" s="27">
        <v>1.0</v>
      </c>
      <c r="D58" s="28">
        <v>4.0</v>
      </c>
      <c r="E58" s="29" t="str">
        <f t="shared" si="22"/>
        <v/>
      </c>
      <c r="F58" s="3"/>
      <c r="G58" s="3"/>
      <c r="H58" s="3"/>
      <c r="I58" s="3"/>
      <c r="J58" s="3"/>
      <c r="K58" s="3" t="str">
        <f t="shared" si="23"/>
        <v>#N/A</v>
      </c>
      <c r="L58" s="3" t="str">
        <f t="shared" si="24"/>
        <v>#N/A</v>
      </c>
      <c r="M58" s="3" t="str">
        <f t="shared" si="25"/>
        <v>#N/A</v>
      </c>
      <c r="N58" s="3" t="str">
        <f t="shared" si="26"/>
        <v>#N/A</v>
      </c>
      <c r="O58" s="3"/>
      <c r="P58" s="3"/>
      <c r="Q58" s="3"/>
      <c r="R58" s="26">
        <f t="shared" si="27"/>
        <v>0</v>
      </c>
      <c r="S58" s="26"/>
      <c r="T58" s="26"/>
      <c r="U58" s="12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ht="15.75" customHeight="1">
      <c r="A59" s="3"/>
      <c r="B59" s="10"/>
      <c r="C59" s="27">
        <v>13.0</v>
      </c>
      <c r="D59" s="28">
        <v>10.0</v>
      </c>
      <c r="E59" s="29" t="str">
        <f t="shared" si="22"/>
        <v/>
      </c>
      <c r="F59" s="3"/>
      <c r="G59" s="3"/>
      <c r="H59" s="3"/>
      <c r="I59" s="3"/>
      <c r="J59" s="3"/>
      <c r="K59" s="3" t="str">
        <f t="shared" si="23"/>
        <v>#N/A</v>
      </c>
      <c r="L59" s="3" t="str">
        <f t="shared" si="24"/>
        <v>#N/A</v>
      </c>
      <c r="M59" s="3" t="str">
        <f t="shared" si="25"/>
        <v>#N/A</v>
      </c>
      <c r="N59" s="3" t="str">
        <f t="shared" si="26"/>
        <v>#N/A</v>
      </c>
      <c r="O59" s="3"/>
      <c r="P59" s="3"/>
      <c r="Q59" s="3"/>
      <c r="R59" s="26">
        <f t="shared" si="27"/>
        <v>0</v>
      </c>
      <c r="S59" s="26"/>
      <c r="T59" s="26"/>
      <c r="U59" s="12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ht="15.75" customHeight="1">
      <c r="A60" s="3"/>
      <c r="B60" s="10"/>
      <c r="C60" s="27">
        <v>15.0</v>
      </c>
      <c r="D60" s="28">
        <v>1.0</v>
      </c>
      <c r="E60" s="29" t="str">
        <f t="shared" si="22"/>
        <v/>
      </c>
      <c r="F60" s="3"/>
      <c r="G60" s="3"/>
      <c r="H60" s="3"/>
      <c r="I60" s="3"/>
      <c r="J60" s="3"/>
      <c r="K60" s="3" t="str">
        <f t="shared" si="23"/>
        <v>#N/A</v>
      </c>
      <c r="L60" s="3" t="str">
        <f t="shared" si="24"/>
        <v>#N/A</v>
      </c>
      <c r="M60" s="3" t="str">
        <f t="shared" si="25"/>
        <v>#N/A</v>
      </c>
      <c r="N60" s="3" t="str">
        <f t="shared" si="26"/>
        <v>#N/A</v>
      </c>
      <c r="O60" s="3"/>
      <c r="P60" s="3"/>
      <c r="Q60" s="3"/>
      <c r="R60" s="26">
        <f t="shared" si="27"/>
        <v>0</v>
      </c>
      <c r="S60" s="26"/>
      <c r="T60" s="26"/>
      <c r="U60" s="12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ht="15.75" customHeight="1">
      <c r="A61" s="3"/>
      <c r="B61" s="10"/>
      <c r="C61" s="27">
        <v>19.0</v>
      </c>
      <c r="D61" s="28">
        <v>7.0</v>
      </c>
      <c r="E61" s="29" t="str">
        <f t="shared" si="22"/>
        <v/>
      </c>
      <c r="F61" s="3"/>
      <c r="G61" s="3"/>
      <c r="H61" s="3"/>
      <c r="I61" s="3"/>
      <c r="J61" s="3"/>
      <c r="K61" s="3" t="str">
        <f t="shared" si="23"/>
        <v>#N/A</v>
      </c>
      <c r="L61" s="3" t="str">
        <f t="shared" si="24"/>
        <v>#N/A</v>
      </c>
      <c r="M61" s="3" t="str">
        <f t="shared" si="25"/>
        <v>#N/A</v>
      </c>
      <c r="N61" s="3" t="str">
        <f t="shared" si="26"/>
        <v>#N/A</v>
      </c>
      <c r="O61" s="3"/>
      <c r="P61" s="3"/>
      <c r="Q61" s="3"/>
      <c r="R61" s="26">
        <f t="shared" si="27"/>
        <v>0</v>
      </c>
      <c r="S61" s="26"/>
      <c r="T61" s="26"/>
      <c r="U61" s="12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ht="15.75" customHeight="1">
      <c r="A62" s="3"/>
      <c r="B62" s="10"/>
      <c r="C62" s="27">
        <v>3.0</v>
      </c>
      <c r="D62" s="28">
        <v>4.0</v>
      </c>
      <c r="E62" s="29" t="str">
        <f t="shared" si="22"/>
        <v/>
      </c>
      <c r="F62" s="3"/>
      <c r="G62" s="3"/>
      <c r="H62" s="3"/>
      <c r="I62" s="3"/>
      <c r="J62" s="3"/>
      <c r="K62" s="3" t="str">
        <f t="shared" si="23"/>
        <v>#N/A</v>
      </c>
      <c r="L62" s="3" t="str">
        <f t="shared" si="24"/>
        <v>#N/A</v>
      </c>
      <c r="M62" s="3" t="str">
        <f t="shared" si="25"/>
        <v>#N/A</v>
      </c>
      <c r="N62" s="3" t="str">
        <f t="shared" si="26"/>
        <v>#N/A</v>
      </c>
      <c r="O62" s="3"/>
      <c r="P62" s="3"/>
      <c r="Q62" s="3"/>
      <c r="R62" s="26">
        <f t="shared" si="27"/>
        <v>0</v>
      </c>
      <c r="S62" s="26"/>
      <c r="T62" s="26"/>
      <c r="U62" s="12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ht="15.75" customHeight="1">
      <c r="A63" s="3"/>
      <c r="B63" s="10"/>
      <c r="C63" s="27">
        <v>3.0</v>
      </c>
      <c r="D63" s="28">
        <v>2.0</v>
      </c>
      <c r="E63" s="29" t="str">
        <f t="shared" si="22"/>
        <v/>
      </c>
      <c r="F63" s="3"/>
      <c r="G63" s="3"/>
      <c r="H63" s="3"/>
      <c r="I63" s="3"/>
      <c r="J63" s="3"/>
      <c r="K63" s="3" t="str">
        <f t="shared" si="23"/>
        <v>#N/A</v>
      </c>
      <c r="L63" s="3" t="str">
        <f t="shared" si="24"/>
        <v>#N/A</v>
      </c>
      <c r="M63" s="3" t="str">
        <f t="shared" si="25"/>
        <v>#N/A</v>
      </c>
      <c r="N63" s="3" t="str">
        <f t="shared" si="26"/>
        <v>#N/A</v>
      </c>
      <c r="O63" s="3"/>
      <c r="P63" s="3"/>
      <c r="Q63" s="3"/>
      <c r="R63" s="26">
        <f t="shared" si="27"/>
        <v>0</v>
      </c>
      <c r="S63" s="26"/>
      <c r="T63" s="26"/>
      <c r="U63" s="12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ht="15.75" customHeight="1">
      <c r="A64" s="3"/>
      <c r="B64" s="10"/>
      <c r="C64" s="39">
        <f t="shared" ref="C64:D64" si="28">AVERAGE(C54:C63)</f>
        <v>10.6</v>
      </c>
      <c r="D64" s="40">
        <f t="shared" si="28"/>
        <v>5.5</v>
      </c>
      <c r="E64" s="41" t="str">
        <f t="shared" si="22"/>
        <v/>
      </c>
      <c r="F64" s="3"/>
      <c r="G64" s="3"/>
      <c r="H64" s="3"/>
      <c r="I64" s="3"/>
      <c r="J64" s="3"/>
      <c r="K64" s="3" t="str">
        <f t="shared" si="23"/>
        <v>#N/A</v>
      </c>
      <c r="L64" s="3" t="str">
        <f t="shared" si="24"/>
        <v>#N/A</v>
      </c>
      <c r="M64" s="3" t="str">
        <f t="shared" si="25"/>
        <v>#N/A</v>
      </c>
      <c r="N64" s="3" t="str">
        <f t="shared" si="26"/>
        <v>#N/A</v>
      </c>
      <c r="O64" s="3"/>
      <c r="P64" s="3"/>
      <c r="Q64" s="3"/>
      <c r="R64" s="26">
        <f t="shared" si="27"/>
        <v>0</v>
      </c>
      <c r="S64" s="26"/>
      <c r="T64" s="26"/>
      <c r="U64" s="12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ht="15.75" customHeight="1">
      <c r="A65" s="3"/>
      <c r="B65" s="4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6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</sheetData>
  <mergeCells count="4">
    <mergeCell ref="B3:U3"/>
    <mergeCell ref="B19:U19"/>
    <mergeCell ref="B35:U35"/>
    <mergeCell ref="B51:U51"/>
  </mergeCells>
  <printOptions/>
  <pageMargins bottom="0.75" footer="0.0" header="0.0" left="0.7" right="0.7" top="0.75"/>
  <pageSetup paperSize="9" orientation="portrait"/>
  <drawing r:id="rId1"/>
</worksheet>
</file>