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7485" windowHeight="4140" activeTab="4"/>
  </bookViews>
  <sheets>
    <sheet name="Sheet1" sheetId="1" r:id="rId1"/>
    <sheet name="Area Social" sheetId="4" r:id="rId2"/>
    <sheet name="Dir. Obras" sheetId="7" r:id="rId3"/>
    <sheet name="Dir Adm" sheetId="9" r:id="rId4"/>
    <sheet name="Serv urban" sheetId="10" r:id="rId5"/>
    <sheet name="Intend" sheetId="11" r:id="rId6"/>
    <sheet name="Desar Urbano" sheetId="12" r:id="rId7"/>
    <sheet name="D Gest Amb" sheetId="13" r:id="rId8"/>
    <sheet name="Policia M" sheetId="14" r:id="rId9"/>
    <sheet name="Secret Gral." sheetId="15" r:id="rId10"/>
    <sheet name="Asun Jurid" sheetId="16" r:id="rId11"/>
    <sheet name="Contr Inter" sheetId="17" r:id="rId12"/>
    <sheet name="RR.HH" sheetId="18" r:id="rId13"/>
    <sheet name="Gabinete" sheetId="19" r:id="rId14"/>
    <sheet name="Planif y Sist" sheetId="20" r:id="rId15"/>
    <sheet name="Comunic" sheetId="21" r:id="rId16"/>
    <sheet name="Rel. Interins" sheetId="22" r:id="rId17"/>
    <sheet name="Terminal" sheetId="23" r:id="rId18"/>
    <sheet name="Abasto" sheetId="24" r:id="rId19"/>
    <sheet name="Cult y Turis" sheetId="25" r:id="rId20"/>
    <sheet name="J.M.A." sheetId="26" r:id="rId21"/>
    <sheet name="Comueda" sheetId="27" r:id="rId22"/>
    <sheet name="Mercado 4" sheetId="28" r:id="rId23"/>
    <sheet name="Proyec Invers" sheetId="29" r:id="rId24"/>
    <sheet name="resu Obj Gto" sheetId="31" r:id="rId25"/>
    <sheet name="Resumen" sheetId="30" r:id="rId26"/>
  </sheets>
  <calcPr calcId="144525"/>
</workbook>
</file>

<file path=xl/calcChain.xml><?xml version="1.0" encoding="utf-8"?>
<calcChain xmlns="http://schemas.openxmlformats.org/spreadsheetml/2006/main">
  <c r="N293" i="26" l="1"/>
  <c r="N294" i="26"/>
  <c r="N292" i="26"/>
  <c r="N484" i="25"/>
  <c r="N485" i="25"/>
  <c r="N486" i="25"/>
  <c r="N487" i="25"/>
  <c r="N488" i="25"/>
  <c r="N483" i="25"/>
  <c r="L174" i="13" l="1"/>
  <c r="L172" i="13"/>
  <c r="L171" i="13"/>
  <c r="N193" i="13"/>
  <c r="N192" i="13"/>
  <c r="J637" i="4" l="1"/>
  <c r="N410" i="4"/>
  <c r="N406" i="4"/>
  <c r="N405" i="4"/>
  <c r="N404" i="4"/>
  <c r="N403" i="4"/>
  <c r="N402" i="4"/>
  <c r="J633" i="4" s="1"/>
  <c r="J636" i="4"/>
  <c r="J635" i="4"/>
  <c r="J634" i="4"/>
  <c r="F267" i="31"/>
  <c r="F268" i="31"/>
  <c r="F269" i="31"/>
  <c r="F270" i="31"/>
  <c r="F271" i="31"/>
  <c r="F272" i="31"/>
  <c r="F273" i="31"/>
  <c r="F266" i="31"/>
  <c r="E266" i="31"/>
  <c r="E267" i="31"/>
  <c r="E268" i="31"/>
  <c r="E269" i="31"/>
  <c r="E270" i="31"/>
  <c r="E271" i="31"/>
  <c r="E272" i="31"/>
  <c r="E273" i="31"/>
  <c r="D267" i="31"/>
  <c r="D268" i="31"/>
  <c r="D269" i="31"/>
  <c r="D270" i="31"/>
  <c r="D271" i="31"/>
  <c r="D272" i="31"/>
  <c r="D273" i="31"/>
  <c r="D266" i="31"/>
  <c r="F254" i="31"/>
  <c r="F255" i="31"/>
  <c r="F256" i="31"/>
  <c r="F257" i="31"/>
  <c r="F258" i="31"/>
  <c r="F259" i="31"/>
  <c r="F260" i="31"/>
  <c r="F261" i="31"/>
  <c r="E254" i="31"/>
  <c r="E255" i="31"/>
  <c r="E256" i="31"/>
  <c r="E257" i="31"/>
  <c r="E258" i="31"/>
  <c r="E259" i="31"/>
  <c r="E260" i="31"/>
  <c r="E261" i="31"/>
  <c r="D255" i="31"/>
  <c r="D256" i="31"/>
  <c r="D257" i="31"/>
  <c r="D258" i="31"/>
  <c r="D259" i="31"/>
  <c r="D260" i="31"/>
  <c r="D261" i="31"/>
  <c r="D254" i="31"/>
  <c r="F242" i="31"/>
  <c r="F243" i="31"/>
  <c r="F244" i="31"/>
  <c r="F245" i="31"/>
  <c r="F246" i="31"/>
  <c r="F247" i="31"/>
  <c r="F248" i="31"/>
  <c r="F249" i="31"/>
  <c r="E242" i="31"/>
  <c r="E243" i="31"/>
  <c r="E244" i="31"/>
  <c r="E245" i="31"/>
  <c r="E246" i="31"/>
  <c r="E247" i="31"/>
  <c r="E248" i="31"/>
  <c r="E249" i="31"/>
  <c r="D243" i="31"/>
  <c r="D244" i="31"/>
  <c r="D245" i="31"/>
  <c r="D246" i="31"/>
  <c r="D247" i="31"/>
  <c r="D248" i="31"/>
  <c r="D249" i="31"/>
  <c r="D242" i="31"/>
  <c r="D234" i="31"/>
  <c r="D235" i="31"/>
  <c r="D222" i="31"/>
  <c r="D223" i="31"/>
  <c r="F206" i="31"/>
  <c r="F207" i="31"/>
  <c r="F208" i="31"/>
  <c r="F209" i="31"/>
  <c r="F210" i="31"/>
  <c r="F211" i="31"/>
  <c r="F212" i="31"/>
  <c r="F213" i="31"/>
  <c r="E206" i="31"/>
  <c r="E207" i="31"/>
  <c r="E208" i="31"/>
  <c r="E209" i="31"/>
  <c r="E210" i="31"/>
  <c r="E211" i="31"/>
  <c r="E212" i="31"/>
  <c r="E213" i="31"/>
  <c r="D207" i="31"/>
  <c r="D208" i="31"/>
  <c r="D209" i="31"/>
  <c r="D210" i="31"/>
  <c r="D211" i="31"/>
  <c r="D212" i="31"/>
  <c r="D213" i="31"/>
  <c r="D206" i="31"/>
  <c r="F195" i="31"/>
  <c r="F196" i="31"/>
  <c r="F197" i="31"/>
  <c r="F198" i="31"/>
  <c r="F199" i="31"/>
  <c r="F200" i="31"/>
  <c r="F201" i="31"/>
  <c r="F194" i="31"/>
  <c r="E195" i="31"/>
  <c r="E196" i="31"/>
  <c r="E197" i="31"/>
  <c r="E198" i="31"/>
  <c r="E199" i="31"/>
  <c r="E200" i="31"/>
  <c r="E201" i="31"/>
  <c r="E194" i="31"/>
  <c r="D195" i="31"/>
  <c r="D196" i="31"/>
  <c r="D197" i="31"/>
  <c r="D198" i="31"/>
  <c r="D199" i="31"/>
  <c r="D200" i="31"/>
  <c r="D201" i="31"/>
  <c r="D194" i="31"/>
  <c r="F182" i="31"/>
  <c r="F183" i="31"/>
  <c r="F184" i="31"/>
  <c r="F185" i="31"/>
  <c r="F186" i="31"/>
  <c r="F187" i="31"/>
  <c r="F188" i="31"/>
  <c r="F189" i="31"/>
  <c r="E182" i="31"/>
  <c r="E183" i="31"/>
  <c r="E184" i="31"/>
  <c r="E185" i="31"/>
  <c r="E186" i="31"/>
  <c r="E187" i="31"/>
  <c r="E188" i="31"/>
  <c r="E189" i="31"/>
  <c r="D183" i="31"/>
  <c r="D184" i="31"/>
  <c r="D185" i="31"/>
  <c r="D186" i="31"/>
  <c r="D187" i="31"/>
  <c r="D188" i="31"/>
  <c r="D189" i="31"/>
  <c r="D182" i="31"/>
  <c r="F170" i="31"/>
  <c r="F171" i="31"/>
  <c r="F172" i="31"/>
  <c r="F173" i="31"/>
  <c r="F174" i="31"/>
  <c r="F175" i="31"/>
  <c r="F176" i="31"/>
  <c r="F177" i="31"/>
  <c r="D175" i="31"/>
  <c r="E175" i="31"/>
  <c r="D176" i="31"/>
  <c r="E176" i="31"/>
  <c r="D177" i="31"/>
  <c r="E177" i="31"/>
  <c r="D171" i="31"/>
  <c r="E171" i="31"/>
  <c r="D172" i="31"/>
  <c r="E172" i="31"/>
  <c r="D173" i="31"/>
  <c r="E173" i="31"/>
  <c r="D174" i="31"/>
  <c r="E174" i="31"/>
  <c r="E170" i="31"/>
  <c r="D170" i="31"/>
  <c r="F159" i="31"/>
  <c r="F160" i="31"/>
  <c r="F161" i="31"/>
  <c r="F162" i="31"/>
  <c r="F163" i="31"/>
  <c r="F164" i="31"/>
  <c r="F165" i="31"/>
  <c r="F158" i="31"/>
  <c r="E158" i="31"/>
  <c r="E159" i="31"/>
  <c r="E160" i="31"/>
  <c r="E161" i="31"/>
  <c r="E162" i="31"/>
  <c r="E163" i="31"/>
  <c r="E164" i="31"/>
  <c r="E165" i="31"/>
  <c r="D159" i="31"/>
  <c r="D160" i="31"/>
  <c r="D161" i="31"/>
  <c r="D162" i="31"/>
  <c r="D163" i="31"/>
  <c r="D164" i="31"/>
  <c r="D165" i="31"/>
  <c r="D158" i="31"/>
  <c r="J183" i="20"/>
  <c r="K183" i="20"/>
  <c r="J184" i="20"/>
  <c r="K184" i="20" s="1"/>
  <c r="J185" i="20"/>
  <c r="K185" i="20"/>
  <c r="J186" i="20"/>
  <c r="K186" i="20" s="1"/>
  <c r="F146" i="31"/>
  <c r="F147" i="31"/>
  <c r="F148" i="31"/>
  <c r="F149" i="31"/>
  <c r="F150" i="31"/>
  <c r="F151" i="31"/>
  <c r="F152" i="31"/>
  <c r="F153" i="31"/>
  <c r="E146" i="31"/>
  <c r="E147" i="31"/>
  <c r="E148" i="31"/>
  <c r="E149" i="31"/>
  <c r="E150" i="31"/>
  <c r="E151" i="31"/>
  <c r="E152" i="31"/>
  <c r="E153" i="31"/>
  <c r="D147" i="31"/>
  <c r="D148" i="31"/>
  <c r="D149" i="31"/>
  <c r="D150" i="31"/>
  <c r="D151" i="31"/>
  <c r="D152" i="31"/>
  <c r="D153" i="31"/>
  <c r="D146" i="31"/>
  <c r="F134" i="31"/>
  <c r="F135" i="31"/>
  <c r="F136" i="31"/>
  <c r="F137" i="31"/>
  <c r="F138" i="31"/>
  <c r="F139" i="31"/>
  <c r="F140" i="31"/>
  <c r="F141" i="31"/>
  <c r="E134" i="31"/>
  <c r="E135" i="31"/>
  <c r="E136" i="31"/>
  <c r="E137" i="31"/>
  <c r="E138" i="31"/>
  <c r="E139" i="31"/>
  <c r="E140" i="31"/>
  <c r="E141" i="31"/>
  <c r="D135" i="31"/>
  <c r="D136" i="31"/>
  <c r="D137" i="31"/>
  <c r="D138" i="31"/>
  <c r="D139" i="31"/>
  <c r="D140" i="31"/>
  <c r="D141" i="31"/>
  <c r="D134" i="31"/>
  <c r="J93" i="18"/>
  <c r="K93" i="18" s="1"/>
  <c r="J94" i="18"/>
  <c r="K94" i="18" s="1"/>
  <c r="J95" i="18"/>
  <c r="K95" i="18"/>
  <c r="J96" i="18"/>
  <c r="K96" i="18"/>
  <c r="J97" i="18"/>
  <c r="K97" i="18" s="1"/>
  <c r="E123" i="31"/>
  <c r="F123" i="31"/>
  <c r="E124" i="31"/>
  <c r="F124" i="31"/>
  <c r="E125" i="31"/>
  <c r="F125" i="31"/>
  <c r="E126" i="31"/>
  <c r="F126" i="31"/>
  <c r="E127" i="31"/>
  <c r="F127" i="31"/>
  <c r="E128" i="31"/>
  <c r="F128" i="31"/>
  <c r="E129" i="31"/>
  <c r="F129" i="31"/>
  <c r="F122" i="31"/>
  <c r="E122" i="31"/>
  <c r="D123" i="31"/>
  <c r="D124" i="31"/>
  <c r="D125" i="31"/>
  <c r="D126" i="31"/>
  <c r="D127" i="31"/>
  <c r="D128" i="31"/>
  <c r="D129" i="31"/>
  <c r="D122" i="31"/>
  <c r="F111" i="31"/>
  <c r="F112" i="31"/>
  <c r="F113" i="31"/>
  <c r="F114" i="31"/>
  <c r="F115" i="31"/>
  <c r="F116" i="31"/>
  <c r="F117" i="31"/>
  <c r="F110" i="31"/>
  <c r="E110" i="31"/>
  <c r="E111" i="31"/>
  <c r="E112" i="31"/>
  <c r="E113" i="31"/>
  <c r="E114" i="31"/>
  <c r="E115" i="31"/>
  <c r="E116" i="31"/>
  <c r="E117" i="31"/>
  <c r="D111" i="31"/>
  <c r="D112" i="31"/>
  <c r="D113" i="31"/>
  <c r="D114" i="31"/>
  <c r="D115" i="31"/>
  <c r="D116" i="31"/>
  <c r="D117" i="31"/>
  <c r="D110" i="31"/>
  <c r="F98" i="31"/>
  <c r="F99" i="31"/>
  <c r="F100" i="31"/>
  <c r="F101" i="31"/>
  <c r="F102" i="31"/>
  <c r="F103" i="31"/>
  <c r="F104" i="31"/>
  <c r="F105" i="31"/>
  <c r="E98" i="31"/>
  <c r="E99" i="31"/>
  <c r="E100" i="31"/>
  <c r="E101" i="31"/>
  <c r="E102" i="31"/>
  <c r="E103" i="31"/>
  <c r="E104" i="31"/>
  <c r="E105" i="31"/>
  <c r="D99" i="31"/>
  <c r="D100" i="31"/>
  <c r="D101" i="31"/>
  <c r="D102" i="31"/>
  <c r="D103" i="31"/>
  <c r="D104" i="31"/>
  <c r="D105" i="31"/>
  <c r="D98" i="31"/>
  <c r="F90" i="31"/>
  <c r="F91" i="31"/>
  <c r="D90" i="31"/>
  <c r="D91" i="31"/>
  <c r="D78" i="31"/>
  <c r="D79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D66" i="31"/>
  <c r="E66" i="31"/>
  <c r="F66" i="31"/>
  <c r="D67" i="31"/>
  <c r="E67" i="31"/>
  <c r="F67" i="31"/>
  <c r="D68" i="31"/>
  <c r="E68" i="31"/>
  <c r="F68" i="31"/>
  <c r="E61" i="31"/>
  <c r="F61" i="31"/>
  <c r="D61" i="31"/>
  <c r="F51" i="31"/>
  <c r="F52" i="31"/>
  <c r="F53" i="31"/>
  <c r="F54" i="31"/>
  <c r="F55" i="31"/>
  <c r="F56" i="31"/>
  <c r="E50" i="31"/>
  <c r="F50" i="31"/>
  <c r="E51" i="31"/>
  <c r="E52" i="31"/>
  <c r="E53" i="31"/>
  <c r="E54" i="31"/>
  <c r="E55" i="31"/>
  <c r="E56" i="31"/>
  <c r="D51" i="31"/>
  <c r="D52" i="31"/>
  <c r="D53" i="31"/>
  <c r="D54" i="31"/>
  <c r="D55" i="31"/>
  <c r="D56" i="31"/>
  <c r="D50" i="31"/>
  <c r="D39" i="31"/>
  <c r="E39" i="31"/>
  <c r="F39" i="31"/>
  <c r="D40" i="31"/>
  <c r="E40" i="31"/>
  <c r="F40" i="31"/>
  <c r="D41" i="31"/>
  <c r="E41" i="31"/>
  <c r="F41" i="31"/>
  <c r="D42" i="31"/>
  <c r="E42" i="31"/>
  <c r="F42" i="31"/>
  <c r="D43" i="31"/>
  <c r="E43" i="31"/>
  <c r="F43" i="31"/>
  <c r="D44" i="31"/>
  <c r="E44" i="31"/>
  <c r="F44" i="31"/>
  <c r="E38" i="31"/>
  <c r="F38" i="31"/>
  <c r="D38" i="31"/>
  <c r="E142" i="31" l="1"/>
  <c r="F190" i="31"/>
  <c r="D202" i="31"/>
  <c r="E202" i="31"/>
  <c r="F202" i="31"/>
  <c r="D214" i="31"/>
  <c r="E214" i="31"/>
  <c r="F214" i="31"/>
  <c r="D154" i="31"/>
  <c r="E250" i="31"/>
  <c r="F250" i="31"/>
  <c r="E262" i="31"/>
  <c r="F262" i="31"/>
  <c r="D274" i="31"/>
  <c r="F274" i="31"/>
  <c r="D250" i="31"/>
  <c r="D262" i="31"/>
  <c r="E274" i="31"/>
  <c r="F166" i="31"/>
  <c r="D190" i="31"/>
  <c r="D166" i="31"/>
  <c r="E166" i="31"/>
  <c r="D142" i="31"/>
  <c r="F178" i="31"/>
  <c r="E190" i="31"/>
  <c r="D118" i="31"/>
  <c r="E118" i="31"/>
  <c r="F118" i="31"/>
  <c r="D130" i="31"/>
  <c r="E130" i="31"/>
  <c r="F142" i="31"/>
  <c r="E154" i="31"/>
  <c r="F154" i="31"/>
  <c r="E178" i="31"/>
  <c r="D178" i="31"/>
  <c r="L183" i="20"/>
  <c r="K191" i="20"/>
  <c r="L184" i="20" s="1"/>
  <c r="L186" i="20"/>
  <c r="L185" i="20"/>
  <c r="J191" i="20"/>
  <c r="K101" i="18"/>
  <c r="J101" i="18"/>
  <c r="F130" i="31"/>
  <c r="F106" i="31"/>
  <c r="D106" i="31"/>
  <c r="E106" i="31"/>
  <c r="D70" i="31"/>
  <c r="F70" i="31"/>
  <c r="E70" i="31"/>
  <c r="E58" i="31"/>
  <c r="F58" i="31"/>
  <c r="D58" i="31"/>
  <c r="E46" i="31"/>
  <c r="D46" i="31"/>
  <c r="F46" i="31"/>
  <c r="L191" i="20" l="1"/>
  <c r="L99" i="18"/>
  <c r="L101" i="18"/>
  <c r="L98" i="18"/>
  <c r="L100" i="18"/>
  <c r="L96" i="18"/>
  <c r="L93" i="18"/>
  <c r="L94" i="18"/>
  <c r="L97" i="18"/>
  <c r="L95" i="18"/>
  <c r="F17" i="31"/>
  <c r="F18" i="31"/>
  <c r="F19" i="31"/>
  <c r="E16" i="31"/>
  <c r="F16" i="31"/>
  <c r="E17" i="31"/>
  <c r="E18" i="31"/>
  <c r="E19" i="31"/>
  <c r="D17" i="31"/>
  <c r="D18" i="31"/>
  <c r="D19" i="31"/>
  <c r="D16" i="31"/>
  <c r="E27" i="31"/>
  <c r="E28" i="31"/>
  <c r="E29" i="31"/>
  <c r="E30" i="31"/>
  <c r="E31" i="31"/>
  <c r="E32" i="31"/>
  <c r="E33" i="31"/>
  <c r="E26" i="31"/>
  <c r="D27" i="31"/>
  <c r="D28" i="31"/>
  <c r="D29" i="31"/>
  <c r="D30" i="31"/>
  <c r="D31" i="31"/>
  <c r="D32" i="31"/>
  <c r="D33" i="31"/>
  <c r="D26" i="31"/>
  <c r="D7" i="31"/>
  <c r="D8" i="31"/>
  <c r="D9" i="31"/>
  <c r="D11" i="31"/>
  <c r="E11" i="31"/>
  <c r="D6" i="31"/>
  <c r="N136" i="10"/>
  <c r="L121" i="10"/>
  <c r="N146" i="10"/>
  <c r="D22" i="31" l="1"/>
  <c r="F22" i="31"/>
  <c r="E34" i="31"/>
  <c r="F32" i="31" s="1"/>
  <c r="D34" i="31"/>
  <c r="N300" i="7"/>
  <c r="N301" i="7"/>
  <c r="N302" i="7"/>
  <c r="N303" i="7"/>
  <c r="N304" i="7"/>
  <c r="N299" i="7"/>
  <c r="N283" i="7"/>
  <c r="N284" i="7"/>
  <c r="N282" i="7"/>
  <c r="E22" i="31" l="1"/>
  <c r="F33" i="31"/>
  <c r="F31" i="31"/>
  <c r="F29" i="31"/>
  <c r="F27" i="31"/>
  <c r="F30" i="31"/>
  <c r="F28" i="31"/>
  <c r="F26" i="31"/>
  <c r="N675" i="4"/>
  <c r="N668" i="4"/>
  <c r="N669" i="4"/>
  <c r="N670" i="4"/>
  <c r="N671" i="4"/>
  <c r="N672" i="4"/>
  <c r="N673" i="4"/>
  <c r="N674" i="4"/>
  <c r="N667" i="4"/>
  <c r="K621" i="4"/>
  <c r="F34" i="31" l="1"/>
  <c r="D10" i="31"/>
  <c r="D12" i="31" s="1"/>
  <c r="J72" i="19" l="1"/>
  <c r="L66" i="29"/>
  <c r="L67" i="29"/>
  <c r="L68" i="29"/>
  <c r="L73" i="29"/>
  <c r="L65" i="29"/>
  <c r="K73" i="29"/>
  <c r="K66" i="29"/>
  <c r="K67" i="29"/>
  <c r="K68" i="29"/>
  <c r="K65" i="29"/>
  <c r="J73" i="29"/>
  <c r="J68" i="29"/>
  <c r="J67" i="29"/>
  <c r="J66" i="29"/>
  <c r="J65" i="29"/>
  <c r="L98" i="28"/>
  <c r="L91" i="28"/>
  <c r="L92" i="28"/>
  <c r="L93" i="28"/>
  <c r="L90" i="28"/>
  <c r="K98" i="28"/>
  <c r="K91" i="28"/>
  <c r="K92" i="28"/>
  <c r="K93" i="28"/>
  <c r="K90" i="28"/>
  <c r="J98" i="28"/>
  <c r="J93" i="28"/>
  <c r="J92" i="28"/>
  <c r="J91" i="28"/>
  <c r="J90" i="28"/>
  <c r="L79" i="27"/>
  <c r="L80" i="27"/>
  <c r="L81" i="27"/>
  <c r="L84" i="27"/>
  <c r="L86" i="27"/>
  <c r="L78" i="27"/>
  <c r="K86" i="27"/>
  <c r="K79" i="27"/>
  <c r="K80" i="27"/>
  <c r="K81" i="27"/>
  <c r="K84" i="27"/>
  <c r="K78" i="27"/>
  <c r="J86" i="27"/>
  <c r="J84" i="27"/>
  <c r="J81" i="27"/>
  <c r="J80" i="27"/>
  <c r="J79" i="27"/>
  <c r="J78" i="27"/>
  <c r="K303" i="26"/>
  <c r="E234" i="31" s="1"/>
  <c r="K304" i="26"/>
  <c r="E235" i="31" s="1"/>
  <c r="J306" i="26"/>
  <c r="D237" i="31" s="1"/>
  <c r="J299" i="26"/>
  <c r="D230" i="31" s="1"/>
  <c r="N221" i="26"/>
  <c r="N220" i="26"/>
  <c r="N219" i="26"/>
  <c r="J300" i="26" s="1"/>
  <c r="N218" i="26"/>
  <c r="N226" i="26" s="1"/>
  <c r="N135" i="26"/>
  <c r="N132" i="26"/>
  <c r="N131" i="26"/>
  <c r="N130" i="26"/>
  <c r="N129" i="26"/>
  <c r="N137" i="26" s="1"/>
  <c r="N19" i="26"/>
  <c r="N18" i="26"/>
  <c r="J305" i="26" s="1"/>
  <c r="N15" i="26"/>
  <c r="J302" i="26" s="1"/>
  <c r="N14" i="26"/>
  <c r="N21" i="26" s="1"/>
  <c r="N13" i="26"/>
  <c r="N12" i="26"/>
  <c r="D233" i="31" l="1"/>
  <c r="K302" i="26"/>
  <c r="D236" i="31"/>
  <c r="K305" i="26"/>
  <c r="D231" i="31"/>
  <c r="K300" i="26"/>
  <c r="J301" i="26"/>
  <c r="K299" i="26"/>
  <c r="K306" i="26"/>
  <c r="K497" i="25"/>
  <c r="E222" i="31" s="1"/>
  <c r="K498" i="25"/>
  <c r="E223" i="31" s="1"/>
  <c r="N267" i="25"/>
  <c r="K390" i="25"/>
  <c r="N247" i="25"/>
  <c r="N243" i="25"/>
  <c r="N192" i="25"/>
  <c r="K149" i="25"/>
  <c r="N13" i="25"/>
  <c r="J496" i="25" s="1"/>
  <c r="N12" i="25"/>
  <c r="N11" i="25"/>
  <c r="N10" i="25"/>
  <c r="J500" i="25"/>
  <c r="D225" i="31" s="1"/>
  <c r="N430" i="25"/>
  <c r="N424" i="25"/>
  <c r="N423" i="25"/>
  <c r="N422" i="25"/>
  <c r="N401" i="25"/>
  <c r="N400" i="25"/>
  <c r="N404" i="25" s="1"/>
  <c r="N407" i="25" s="1"/>
  <c r="N340" i="25"/>
  <c r="N339" i="25"/>
  <c r="N338" i="25"/>
  <c r="N337" i="25"/>
  <c r="N345" i="25" s="1"/>
  <c r="N264" i="25"/>
  <c r="N263" i="25"/>
  <c r="N262" i="25"/>
  <c r="N261" i="25"/>
  <c r="N269" i="25" s="1"/>
  <c r="N194" i="25"/>
  <c r="N193" i="25"/>
  <c r="N200" i="25" s="1"/>
  <c r="N91" i="25"/>
  <c r="N90" i="25"/>
  <c r="N87" i="25"/>
  <c r="N86" i="25"/>
  <c r="J495" i="25" s="1"/>
  <c r="N85" i="25"/>
  <c r="J494" i="25" s="1"/>
  <c r="N84" i="25"/>
  <c r="N92" i="25" s="1"/>
  <c r="N18" i="25"/>
  <c r="N16" i="25"/>
  <c r="J499" i="25" s="1"/>
  <c r="L130" i="24"/>
  <c r="L131" i="24"/>
  <c r="L132" i="24"/>
  <c r="L133" i="24"/>
  <c r="L134" i="24"/>
  <c r="L135" i="24"/>
  <c r="L136" i="24"/>
  <c r="L137" i="24"/>
  <c r="L129" i="24"/>
  <c r="K137" i="24"/>
  <c r="K130" i="24"/>
  <c r="K131" i="24"/>
  <c r="K132" i="24"/>
  <c r="K133" i="24"/>
  <c r="K134" i="24"/>
  <c r="K135" i="24"/>
  <c r="K136" i="24"/>
  <c r="K129" i="24"/>
  <c r="J137" i="24"/>
  <c r="J136" i="24"/>
  <c r="J135" i="24"/>
  <c r="J132" i="24"/>
  <c r="J131" i="24"/>
  <c r="J130" i="24"/>
  <c r="J129" i="24"/>
  <c r="N106" i="24"/>
  <c r="N22" i="24"/>
  <c r="N21" i="24"/>
  <c r="N20" i="24"/>
  <c r="N17" i="24"/>
  <c r="N16" i="24"/>
  <c r="N15" i="24"/>
  <c r="N14" i="24"/>
  <c r="M490" i="25" l="1"/>
  <c r="D219" i="31"/>
  <c r="K494" i="25"/>
  <c r="D224" i="31"/>
  <c r="K499" i="25"/>
  <c r="D220" i="31"/>
  <c r="K495" i="25"/>
  <c r="D221" i="31"/>
  <c r="K496" i="25"/>
  <c r="N250" i="25"/>
  <c r="J493" i="25"/>
  <c r="K500" i="25"/>
  <c r="N317" i="26"/>
  <c r="E236" i="31"/>
  <c r="N318" i="26"/>
  <c r="E237" i="31"/>
  <c r="N314" i="26"/>
  <c r="E231" i="31"/>
  <c r="L300" i="26"/>
  <c r="F231" i="31" s="1"/>
  <c r="N316" i="26"/>
  <c r="E233" i="31"/>
  <c r="L302" i="26"/>
  <c r="F233" i="31" s="1"/>
  <c r="D232" i="31"/>
  <c r="D238" i="31" s="1"/>
  <c r="K301" i="26"/>
  <c r="J307" i="26"/>
  <c r="N313" i="26"/>
  <c r="E230" i="31"/>
  <c r="K307" i="26"/>
  <c r="L140" i="23"/>
  <c r="L133" i="23"/>
  <c r="L134" i="23"/>
  <c r="L135" i="23"/>
  <c r="L136" i="23"/>
  <c r="L137" i="23"/>
  <c r="L138" i="23"/>
  <c r="L139" i="23"/>
  <c r="L132" i="23"/>
  <c r="K136" i="23"/>
  <c r="K137" i="23"/>
  <c r="K138" i="23"/>
  <c r="J138" i="23"/>
  <c r="J135" i="23"/>
  <c r="K135" i="23" s="1"/>
  <c r="J132" i="23"/>
  <c r="K132" i="23" s="1"/>
  <c r="N114" i="23"/>
  <c r="N109" i="23"/>
  <c r="N107" i="23"/>
  <c r="N20" i="23"/>
  <c r="J139" i="23" s="1"/>
  <c r="N19" i="23"/>
  <c r="N16" i="23"/>
  <c r="N15" i="23"/>
  <c r="J134" i="23" s="1"/>
  <c r="K134" i="23" s="1"/>
  <c r="N14" i="23"/>
  <c r="J133" i="23" s="1"/>
  <c r="K133" i="23" s="1"/>
  <c r="N13" i="23"/>
  <c r="L167" i="22"/>
  <c r="J167" i="22"/>
  <c r="K167" i="22" s="1"/>
  <c r="J166" i="22"/>
  <c r="K166" i="22" s="1"/>
  <c r="N121" i="22"/>
  <c r="N123" i="22" s="1"/>
  <c r="N117" i="22"/>
  <c r="N116" i="22"/>
  <c r="N115" i="22"/>
  <c r="N64" i="22"/>
  <c r="J170" i="22" s="1"/>
  <c r="K170" i="22" s="1"/>
  <c r="N61" i="22"/>
  <c r="N60" i="22"/>
  <c r="N59" i="22"/>
  <c r="N66" i="22" s="1"/>
  <c r="N58" i="22"/>
  <c r="N12" i="22"/>
  <c r="N11" i="22"/>
  <c r="J165" i="22" s="1"/>
  <c r="K165" i="22" s="1"/>
  <c r="N10" i="22"/>
  <c r="J164" i="22" s="1"/>
  <c r="L115" i="21"/>
  <c r="L108" i="21"/>
  <c r="L109" i="21"/>
  <c r="L110" i="21"/>
  <c r="L107" i="21"/>
  <c r="K115" i="21"/>
  <c r="K108" i="21"/>
  <c r="K109" i="21"/>
  <c r="K110" i="21"/>
  <c r="K107" i="21"/>
  <c r="J115" i="21"/>
  <c r="J110" i="21"/>
  <c r="J109" i="21"/>
  <c r="J108" i="21"/>
  <c r="J107" i="21"/>
  <c r="N66" i="21"/>
  <c r="N61" i="21"/>
  <c r="N60" i="21"/>
  <c r="N59" i="21"/>
  <c r="N58" i="21"/>
  <c r="N24" i="21"/>
  <c r="N19" i="21"/>
  <c r="N18" i="21"/>
  <c r="N17" i="21"/>
  <c r="N16" i="21"/>
  <c r="J194" i="20"/>
  <c r="N74" i="20"/>
  <c r="N69" i="20"/>
  <c r="N68" i="20"/>
  <c r="N67" i="20"/>
  <c r="N66" i="20"/>
  <c r="N130" i="20"/>
  <c r="N125" i="20"/>
  <c r="N124" i="20"/>
  <c r="N123" i="20"/>
  <c r="N122" i="20"/>
  <c r="N18" i="20"/>
  <c r="N13" i="20"/>
  <c r="N12" i="20"/>
  <c r="N11" i="20"/>
  <c r="N10" i="20"/>
  <c r="K73" i="19"/>
  <c r="K74" i="19"/>
  <c r="K75" i="19"/>
  <c r="K72" i="19"/>
  <c r="J80" i="19"/>
  <c r="J75" i="19"/>
  <c r="J74" i="19"/>
  <c r="J73" i="19"/>
  <c r="L71" i="17"/>
  <c r="L72" i="17"/>
  <c r="L73" i="17"/>
  <c r="L74" i="17"/>
  <c r="L75" i="17"/>
  <c r="L76" i="17"/>
  <c r="L77" i="17"/>
  <c r="L78" i="17"/>
  <c r="L70" i="17"/>
  <c r="K78" i="17"/>
  <c r="K71" i="17"/>
  <c r="K72" i="17"/>
  <c r="K73" i="17"/>
  <c r="K70" i="17"/>
  <c r="J78" i="17"/>
  <c r="J73" i="17"/>
  <c r="J72" i="17"/>
  <c r="J71" i="17"/>
  <c r="J70" i="17"/>
  <c r="L69" i="16"/>
  <c r="L70" i="16"/>
  <c r="L71" i="16"/>
  <c r="L72" i="16"/>
  <c r="L73" i="16"/>
  <c r="L74" i="16"/>
  <c r="L75" i="16"/>
  <c r="L76" i="16"/>
  <c r="L68" i="16"/>
  <c r="K76" i="16"/>
  <c r="K69" i="16"/>
  <c r="K70" i="16"/>
  <c r="K71" i="16"/>
  <c r="K72" i="16"/>
  <c r="K73" i="16"/>
  <c r="K74" i="16"/>
  <c r="K75" i="16"/>
  <c r="K68" i="16"/>
  <c r="J76" i="16"/>
  <c r="J75" i="16"/>
  <c r="J74" i="16"/>
  <c r="J70" i="16"/>
  <c r="J69" i="16"/>
  <c r="J68" i="16"/>
  <c r="K65" i="15"/>
  <c r="K66" i="15"/>
  <c r="J63" i="15"/>
  <c r="K63" i="15" s="1"/>
  <c r="J64" i="15"/>
  <c r="K64" i="15" s="1"/>
  <c r="J65" i="15"/>
  <c r="J66" i="15"/>
  <c r="J67" i="15"/>
  <c r="K67" i="15" s="1"/>
  <c r="N28" i="15"/>
  <c r="N22" i="15"/>
  <c r="J62" i="15" s="1"/>
  <c r="K62" i="15" s="1"/>
  <c r="N21" i="15"/>
  <c r="J61" i="15" s="1"/>
  <c r="K61" i="15" s="1"/>
  <c r="N20" i="15"/>
  <c r="J60" i="15" s="1"/>
  <c r="K403" i="14"/>
  <c r="E90" i="31" s="1"/>
  <c r="K404" i="14"/>
  <c r="E91" i="31" s="1"/>
  <c r="J405" i="14"/>
  <c r="D92" i="31" s="1"/>
  <c r="N335" i="14"/>
  <c r="N334" i="14"/>
  <c r="N333" i="14"/>
  <c r="N341" i="14" s="1"/>
  <c r="N278" i="14"/>
  <c r="N277" i="14"/>
  <c r="N276" i="14"/>
  <c r="N275" i="14"/>
  <c r="N283" i="14" s="1"/>
  <c r="N207" i="14"/>
  <c r="N206" i="14"/>
  <c r="N205" i="14"/>
  <c r="N204" i="14"/>
  <c r="N212" i="14" s="1"/>
  <c r="N147" i="14"/>
  <c r="J406" i="14" s="1"/>
  <c r="N143" i="14"/>
  <c r="N142" i="14"/>
  <c r="N141" i="14"/>
  <c r="J400" i="14" s="1"/>
  <c r="N140" i="14"/>
  <c r="N148" i="14" s="1"/>
  <c r="N79" i="14"/>
  <c r="N76" i="14"/>
  <c r="N75" i="14"/>
  <c r="N74" i="14"/>
  <c r="N81" i="14" s="1"/>
  <c r="N73" i="14"/>
  <c r="N10" i="14"/>
  <c r="J402" i="14" s="1"/>
  <c r="N9" i="14"/>
  <c r="J401" i="14" s="1"/>
  <c r="N8" i="14"/>
  <c r="N7" i="14"/>
  <c r="K181" i="13"/>
  <c r="E78" i="31" s="1"/>
  <c r="K182" i="13"/>
  <c r="E79" i="31" s="1"/>
  <c r="N91" i="13"/>
  <c r="D93" i="31" l="1"/>
  <c r="K406" i="14"/>
  <c r="D88" i="31"/>
  <c r="K401" i="14"/>
  <c r="D87" i="31"/>
  <c r="K400" i="14"/>
  <c r="D89" i="31"/>
  <c r="K402" i="14"/>
  <c r="J399" i="14"/>
  <c r="N15" i="14"/>
  <c r="K405" i="14"/>
  <c r="N510" i="25"/>
  <c r="E225" i="31"/>
  <c r="D218" i="31"/>
  <c r="D226" i="31" s="1"/>
  <c r="K493" i="25"/>
  <c r="N507" i="25"/>
  <c r="E220" i="31"/>
  <c r="N506" i="25"/>
  <c r="E219" i="31"/>
  <c r="J501" i="25"/>
  <c r="N508" i="25"/>
  <c r="E221" i="31"/>
  <c r="N509" i="25"/>
  <c r="E224" i="31"/>
  <c r="L303" i="26"/>
  <c r="F234" i="31" s="1"/>
  <c r="L307" i="26"/>
  <c r="L304" i="26"/>
  <c r="F235" i="31" s="1"/>
  <c r="L305" i="26"/>
  <c r="F236" i="31" s="1"/>
  <c r="L299" i="26"/>
  <c r="F230" i="31" s="1"/>
  <c r="N315" i="26"/>
  <c r="E232" i="31"/>
  <c r="E238" i="31" s="1"/>
  <c r="L301" i="26"/>
  <c r="F232" i="31" s="1"/>
  <c r="L306" i="26"/>
  <c r="F237" i="31" s="1"/>
  <c r="K80" i="19"/>
  <c r="J140" i="23"/>
  <c r="J143" i="23" s="1"/>
  <c r="K139" i="23"/>
  <c r="K140" i="23"/>
  <c r="N21" i="23"/>
  <c r="J172" i="22"/>
  <c r="K164" i="22"/>
  <c r="N18" i="22"/>
  <c r="J68" i="15"/>
  <c r="K60" i="15"/>
  <c r="N95" i="13"/>
  <c r="N92" i="13"/>
  <c r="N90" i="13"/>
  <c r="N89" i="13"/>
  <c r="N17" i="13"/>
  <c r="J184" i="13" s="1"/>
  <c r="N16" i="13"/>
  <c r="J183" i="13" s="1"/>
  <c r="N13" i="13"/>
  <c r="N12" i="13"/>
  <c r="J179" i="13" s="1"/>
  <c r="N11" i="13"/>
  <c r="N10" i="13"/>
  <c r="J177" i="13" s="1"/>
  <c r="K362" i="12"/>
  <c r="K363" i="12"/>
  <c r="D86" i="31" l="1"/>
  <c r="D94" i="31" s="1"/>
  <c r="K399" i="14"/>
  <c r="J407" i="14"/>
  <c r="N430" i="14"/>
  <c r="E89" i="31"/>
  <c r="N429" i="14"/>
  <c r="E88" i="31"/>
  <c r="N431" i="14"/>
  <c r="E92" i="31"/>
  <c r="N428" i="14"/>
  <c r="E87" i="31"/>
  <c r="N432" i="14"/>
  <c r="E93" i="31"/>
  <c r="N505" i="25"/>
  <c r="E218" i="31"/>
  <c r="E226" i="31" s="1"/>
  <c r="K501" i="25"/>
  <c r="F238" i="31"/>
  <c r="N98" i="13"/>
  <c r="D80" i="31"/>
  <c r="K183" i="13"/>
  <c r="J178" i="13"/>
  <c r="D76" i="31"/>
  <c r="K179" i="13"/>
  <c r="N19" i="13"/>
  <c r="D74" i="31"/>
  <c r="K177" i="13"/>
  <c r="D81" i="31"/>
  <c r="K184" i="13"/>
  <c r="J180" i="13"/>
  <c r="L75" i="19"/>
  <c r="L73" i="19"/>
  <c r="L74" i="19"/>
  <c r="L80" i="19"/>
  <c r="L72" i="19"/>
  <c r="L164" i="22"/>
  <c r="K172" i="22"/>
  <c r="L60" i="15"/>
  <c r="K68" i="15"/>
  <c r="N338" i="12"/>
  <c r="N330" i="12"/>
  <c r="N311" i="12"/>
  <c r="N316" i="12" s="1"/>
  <c r="N340" i="12" s="1"/>
  <c r="N310" i="12"/>
  <c r="N309" i="12"/>
  <c r="N290" i="12"/>
  <c r="N292" i="12" s="1"/>
  <c r="N225" i="12"/>
  <c r="J364" i="12" s="1"/>
  <c r="K364" i="12" s="1"/>
  <c r="N222" i="12"/>
  <c r="N221" i="12"/>
  <c r="N220" i="12"/>
  <c r="N219" i="12"/>
  <c r="N227" i="12" s="1"/>
  <c r="N162" i="12"/>
  <c r="N161" i="12"/>
  <c r="N160" i="12"/>
  <c r="N159" i="12"/>
  <c r="N167" i="12" s="1"/>
  <c r="N135" i="12"/>
  <c r="N143" i="12"/>
  <c r="N74" i="12"/>
  <c r="N70" i="12"/>
  <c r="N69" i="12"/>
  <c r="N68" i="12"/>
  <c r="N67" i="12"/>
  <c r="N427" i="14" l="1"/>
  <c r="E86" i="31"/>
  <c r="E94" i="31" s="1"/>
  <c r="K407" i="14"/>
  <c r="L399" i="14"/>
  <c r="F86" i="31" s="1"/>
  <c r="L497" i="25"/>
  <c r="F222" i="31" s="1"/>
  <c r="L501" i="25"/>
  <c r="L498" i="25"/>
  <c r="F223" i="31" s="1"/>
  <c r="L499" i="25"/>
  <c r="F224" i="31" s="1"/>
  <c r="L500" i="25"/>
  <c r="F225" i="31" s="1"/>
  <c r="L494" i="25"/>
  <c r="F219" i="31" s="1"/>
  <c r="L496" i="25"/>
  <c r="F221" i="31" s="1"/>
  <c r="L495" i="25"/>
  <c r="F220" i="31" s="1"/>
  <c r="L493" i="25"/>
  <c r="F218" i="31" s="1"/>
  <c r="F226" i="31" s="1"/>
  <c r="D77" i="31"/>
  <c r="K180" i="13"/>
  <c r="J185" i="13"/>
  <c r="N216" i="13"/>
  <c r="E81" i="31"/>
  <c r="D75" i="31"/>
  <c r="K178" i="13"/>
  <c r="N213" i="13"/>
  <c r="E76" i="31"/>
  <c r="N215" i="13"/>
  <c r="E80" i="31"/>
  <c r="N211" i="13"/>
  <c r="E74" i="31"/>
  <c r="N75" i="12"/>
  <c r="N145" i="12"/>
  <c r="N148" i="12" s="1"/>
  <c r="N296" i="12"/>
  <c r="N343" i="12" s="1"/>
  <c r="J361" i="12"/>
  <c r="K361" i="12" s="1"/>
  <c r="J365" i="12"/>
  <c r="L172" i="22"/>
  <c r="L166" i="22"/>
  <c r="L170" i="22"/>
  <c r="L165" i="22"/>
  <c r="L68" i="15"/>
  <c r="L62" i="15"/>
  <c r="L67" i="15"/>
  <c r="L65" i="15"/>
  <c r="L64" i="15"/>
  <c r="L63" i="15"/>
  <c r="L61" i="15"/>
  <c r="L66" i="15"/>
  <c r="N12" i="12"/>
  <c r="J360" i="12" s="1"/>
  <c r="K360" i="12" s="1"/>
  <c r="N11" i="12"/>
  <c r="J359" i="12" s="1"/>
  <c r="K359" i="12" s="1"/>
  <c r="N10" i="12"/>
  <c r="N341" i="11"/>
  <c r="J366" i="11"/>
  <c r="K366" i="11" s="1"/>
  <c r="N303" i="11"/>
  <c r="N308" i="11" s="1"/>
  <c r="N302" i="11"/>
  <c r="N301" i="11"/>
  <c r="N273" i="11"/>
  <c r="N279" i="11" s="1"/>
  <c r="N272" i="11"/>
  <c r="N228" i="11"/>
  <c r="N227" i="11"/>
  <c r="N226" i="11"/>
  <c r="N233" i="11" s="1"/>
  <c r="N186" i="11"/>
  <c r="N185" i="11"/>
  <c r="N184" i="11"/>
  <c r="N191" i="11" s="1"/>
  <c r="N144" i="11"/>
  <c r="N143" i="11"/>
  <c r="N142" i="11"/>
  <c r="N149" i="11" s="1"/>
  <c r="N111" i="11"/>
  <c r="N107" i="11"/>
  <c r="N113" i="11" s="1"/>
  <c r="N106" i="11"/>
  <c r="N75" i="11"/>
  <c r="N74" i="11"/>
  <c r="N81" i="11" s="1"/>
  <c r="L407" i="14" l="1"/>
  <c r="L402" i="14"/>
  <c r="F89" i="31" s="1"/>
  <c r="L406" i="14"/>
  <c r="F93" i="31" s="1"/>
  <c r="L400" i="14"/>
  <c r="F87" i="31" s="1"/>
  <c r="F94" i="31" s="1"/>
  <c r="L405" i="14"/>
  <c r="F92" i="31" s="1"/>
  <c r="L401" i="14"/>
  <c r="F88" i="31" s="1"/>
  <c r="D82" i="31"/>
  <c r="N212" i="13"/>
  <c r="E75" i="31"/>
  <c r="K185" i="13"/>
  <c r="L180" i="13" s="1"/>
  <c r="F77" i="31" s="1"/>
  <c r="N214" i="13"/>
  <c r="E77" i="31"/>
  <c r="J358" i="12"/>
  <c r="N18" i="12"/>
  <c r="K365" i="12"/>
  <c r="N312" i="11"/>
  <c r="N314" i="11" s="1"/>
  <c r="J363" i="11"/>
  <c r="K363" i="11" s="1"/>
  <c r="E82" i="31" l="1"/>
  <c r="L181" i="13"/>
  <c r="F78" i="31" s="1"/>
  <c r="L182" i="13"/>
  <c r="F79" i="31" s="1"/>
  <c r="L184" i="13"/>
  <c r="F81" i="31" s="1"/>
  <c r="L183" i="13"/>
  <c r="F80" i="31" s="1"/>
  <c r="L177" i="13"/>
  <c r="L179" i="13"/>
  <c r="F76" i="31" s="1"/>
  <c r="L178" i="13"/>
  <c r="F75" i="31" s="1"/>
  <c r="J367" i="12"/>
  <c r="K358" i="12"/>
  <c r="N21" i="11"/>
  <c r="J362" i="11" s="1"/>
  <c r="K362" i="11" s="1"/>
  <c r="N20" i="11"/>
  <c r="J361" i="11" s="1"/>
  <c r="K361" i="11" s="1"/>
  <c r="N19" i="11"/>
  <c r="J360" i="11" s="1"/>
  <c r="K129" i="10"/>
  <c r="K130" i="10"/>
  <c r="K132" i="10"/>
  <c r="N94" i="10"/>
  <c r="N93" i="10"/>
  <c r="N92" i="10"/>
  <c r="N57" i="10"/>
  <c r="J131" i="10" s="1"/>
  <c r="K131" i="10" s="1"/>
  <c r="N54" i="10"/>
  <c r="J128" i="10" s="1"/>
  <c r="K128" i="10" s="1"/>
  <c r="N53" i="10"/>
  <c r="J127" i="10" s="1"/>
  <c r="K127" i="10" s="1"/>
  <c r="N52" i="10"/>
  <c r="N51" i="10"/>
  <c r="F74" i="31" l="1"/>
  <c r="F82" i="31" s="1"/>
  <c r="L185" i="13"/>
  <c r="N60" i="10"/>
  <c r="J125" i="10"/>
  <c r="K125" i="10" s="1"/>
  <c r="N100" i="10"/>
  <c r="K367" i="12"/>
  <c r="J368" i="11"/>
  <c r="J371" i="11" s="1"/>
  <c r="K360" i="11"/>
  <c r="N27" i="11"/>
  <c r="K133" i="10"/>
  <c r="L127" i="10" s="1"/>
  <c r="N144" i="10" s="1"/>
  <c r="J126" i="10"/>
  <c r="K126" i="10" s="1"/>
  <c r="J133" i="10"/>
  <c r="K406" i="9"/>
  <c r="K398" i="9"/>
  <c r="K399" i="9"/>
  <c r="K400" i="9"/>
  <c r="K401" i="9"/>
  <c r="K402" i="9"/>
  <c r="K397" i="9"/>
  <c r="N362" i="9"/>
  <c r="N360" i="9"/>
  <c r="J417" i="9" s="1"/>
  <c r="N358" i="9"/>
  <c r="N357" i="9"/>
  <c r="N356" i="9"/>
  <c r="N286" i="9"/>
  <c r="N285" i="9"/>
  <c r="N284" i="9"/>
  <c r="N283" i="9"/>
  <c r="N282" i="9"/>
  <c r="N281" i="9"/>
  <c r="N196" i="9"/>
  <c r="N259" i="9"/>
  <c r="N261" i="9" s="1"/>
  <c r="N197" i="9"/>
  <c r="N195" i="9"/>
  <c r="N194" i="9"/>
  <c r="N193" i="9"/>
  <c r="N108" i="9"/>
  <c r="N106" i="9"/>
  <c r="N105" i="9"/>
  <c r="N104" i="9"/>
  <c r="N103" i="9"/>
  <c r="N50" i="9"/>
  <c r="N48" i="9"/>
  <c r="N47" i="9"/>
  <c r="N46" i="9"/>
  <c r="N19" i="9"/>
  <c r="N18" i="9"/>
  <c r="N17" i="9"/>
  <c r="K170" i="7"/>
  <c r="K252" i="7"/>
  <c r="N236" i="7"/>
  <c r="N247" i="7"/>
  <c r="N251" i="7" s="1"/>
  <c r="L128" i="10" l="1"/>
  <c r="N145" i="10" s="1"/>
  <c r="J415" i="9"/>
  <c r="K415" i="9" s="1"/>
  <c r="J416" i="9"/>
  <c r="K416" i="9" s="1"/>
  <c r="J418" i="9"/>
  <c r="N53" i="9"/>
  <c r="J420" i="9"/>
  <c r="J419" i="9"/>
  <c r="N460" i="9" s="1"/>
  <c r="N287" i="9"/>
  <c r="K417" i="9"/>
  <c r="N458" i="9"/>
  <c r="C109" i="30"/>
  <c r="K404" i="9"/>
  <c r="K408" i="9" s="1"/>
  <c r="N24" i="9"/>
  <c r="J414" i="9"/>
  <c r="L367" i="12"/>
  <c r="L363" i="12"/>
  <c r="L362" i="12"/>
  <c r="L364" i="12"/>
  <c r="N390" i="12" s="1"/>
  <c r="L360" i="12"/>
  <c r="N388" i="12" s="1"/>
  <c r="L359" i="12"/>
  <c r="N387" i="12" s="1"/>
  <c r="L361" i="12"/>
  <c r="N389" i="12" s="1"/>
  <c r="L365" i="12"/>
  <c r="N391" i="12" s="1"/>
  <c r="L358" i="12"/>
  <c r="N386" i="12" s="1"/>
  <c r="L360" i="11"/>
  <c r="K368" i="11"/>
  <c r="L126" i="10"/>
  <c r="N143" i="10" s="1"/>
  <c r="L125" i="10"/>
  <c r="N142" i="10" s="1"/>
  <c r="N147" i="10" s="1"/>
  <c r="L131" i="10"/>
  <c r="N110" i="9"/>
  <c r="N364" i="9"/>
  <c r="J413" i="9"/>
  <c r="N199" i="9"/>
  <c r="N264" i="9" s="1"/>
  <c r="N182" i="7"/>
  <c r="N181" i="7"/>
  <c r="N180" i="7"/>
  <c r="N179" i="7"/>
  <c r="N139" i="7"/>
  <c r="N138" i="7"/>
  <c r="N137" i="7"/>
  <c r="N78" i="7"/>
  <c r="J271" i="7" s="1"/>
  <c r="K271" i="7" s="1"/>
  <c r="N77" i="7"/>
  <c r="N76" i="7"/>
  <c r="N75" i="7"/>
  <c r="N15" i="7"/>
  <c r="N14" i="7"/>
  <c r="J270" i="7" s="1"/>
  <c r="K270" i="7" s="1"/>
  <c r="N13" i="7"/>
  <c r="N12" i="7"/>
  <c r="N573" i="4"/>
  <c r="N572" i="4"/>
  <c r="N571" i="4"/>
  <c r="N492" i="4"/>
  <c r="N491" i="4"/>
  <c r="N490" i="4"/>
  <c r="N489" i="4"/>
  <c r="N488" i="4"/>
  <c r="N408" i="4"/>
  <c r="J638" i="4" s="1"/>
  <c r="K638" i="4" s="1"/>
  <c r="N345" i="4"/>
  <c r="N344" i="4"/>
  <c r="N343" i="4"/>
  <c r="N342" i="4"/>
  <c r="C131" i="30" l="1"/>
  <c r="D284" i="31"/>
  <c r="E284" i="31" s="1"/>
  <c r="N456" i="9"/>
  <c r="N457" i="9"/>
  <c r="L402" i="9"/>
  <c r="L399" i="9"/>
  <c r="K419" i="9"/>
  <c r="L397" i="9"/>
  <c r="L404" i="9"/>
  <c r="K414" i="9"/>
  <c r="N455" i="9"/>
  <c r="K420" i="9"/>
  <c r="N461" i="9"/>
  <c r="C112" i="30"/>
  <c r="K413" i="9"/>
  <c r="N454" i="9"/>
  <c r="L406" i="9"/>
  <c r="L401" i="9"/>
  <c r="L400" i="9"/>
  <c r="K418" i="9"/>
  <c r="N459" i="9"/>
  <c r="C110" i="30"/>
  <c r="L366" i="11"/>
  <c r="L363" i="11"/>
  <c r="L362" i="11"/>
  <c r="L361" i="11"/>
  <c r="L368" i="11" s="1"/>
  <c r="L133" i="10"/>
  <c r="L398" i="9"/>
  <c r="J421" i="9"/>
  <c r="N185" i="7"/>
  <c r="N252" i="7" s="1"/>
  <c r="J268" i="7"/>
  <c r="K268" i="7" s="1"/>
  <c r="N82" i="7"/>
  <c r="N142" i="7"/>
  <c r="N577" i="4"/>
  <c r="N494" i="4"/>
  <c r="N19" i="7"/>
  <c r="J269" i="7"/>
  <c r="N347" i="4"/>
  <c r="N290" i="4"/>
  <c r="N289" i="4"/>
  <c r="N288" i="4"/>
  <c r="N287" i="4"/>
  <c r="N286" i="4"/>
  <c r="N255" i="4"/>
  <c r="N251" i="4"/>
  <c r="N179" i="4"/>
  <c r="N178" i="4"/>
  <c r="N177" i="4"/>
  <c r="N176" i="4"/>
  <c r="N175" i="4"/>
  <c r="N113" i="4"/>
  <c r="N112" i="4"/>
  <c r="N111" i="4"/>
  <c r="N110" i="4"/>
  <c r="N32" i="4"/>
  <c r="N31" i="4"/>
  <c r="N23" i="4"/>
  <c r="N22" i="4"/>
  <c r="N21" i="4"/>
  <c r="N20" i="4"/>
  <c r="M17" i="4"/>
  <c r="C132" i="30" l="1"/>
  <c r="D285" i="31"/>
  <c r="E285" i="31" s="1"/>
  <c r="C134" i="30"/>
  <c r="D287" i="31"/>
  <c r="E287" i="31" s="1"/>
  <c r="N432" i="9"/>
  <c r="N434" i="9"/>
  <c r="N433" i="9"/>
  <c r="N429" i="9"/>
  <c r="N428" i="9"/>
  <c r="N430" i="9"/>
  <c r="N431" i="9"/>
  <c r="K421" i="9"/>
  <c r="L419" i="9" s="1"/>
  <c r="L408" i="9"/>
  <c r="N462" i="9"/>
  <c r="N147" i="7"/>
  <c r="C105" i="30"/>
  <c r="D280" i="31" s="1"/>
  <c r="N34" i="4"/>
  <c r="J274" i="7"/>
  <c r="K269" i="7"/>
  <c r="N258" i="4"/>
  <c r="N115" i="4"/>
  <c r="N181" i="4"/>
  <c r="N292" i="4"/>
  <c r="N25" i="4"/>
  <c r="I4497" i="1"/>
  <c r="E280" i="31" l="1"/>
  <c r="N436" i="9"/>
  <c r="L417" i="9"/>
  <c r="L414" i="9"/>
  <c r="L415" i="9"/>
  <c r="L420" i="9"/>
  <c r="L416" i="9"/>
  <c r="L418" i="9"/>
  <c r="L413" i="9"/>
  <c r="C127" i="30"/>
  <c r="K636" i="4"/>
  <c r="E9" i="31" s="1"/>
  <c r="C108" i="30"/>
  <c r="K634" i="4"/>
  <c r="E7" i="31" s="1"/>
  <c r="C106" i="30"/>
  <c r="K635" i="4"/>
  <c r="E8" i="31" s="1"/>
  <c r="C107" i="30"/>
  <c r="K637" i="4"/>
  <c r="E10" i="31" s="1"/>
  <c r="C111" i="30"/>
  <c r="J4497" i="1"/>
  <c r="D14" i="30" s="1"/>
  <c r="I4531" i="1"/>
  <c r="J4531" i="1" s="1"/>
  <c r="K274" i="7"/>
  <c r="K633" i="4"/>
  <c r="E6" i="31" s="1"/>
  <c r="J639" i="4"/>
  <c r="N36" i="4"/>
  <c r="C14" i="30"/>
  <c r="N261" i="4"/>
  <c r="J404" i="9"/>
  <c r="J490" i="25"/>
  <c r="J503" i="25" s="1"/>
  <c r="J296" i="26"/>
  <c r="J310" i="26" s="1"/>
  <c r="J396" i="14"/>
  <c r="J174" i="13"/>
  <c r="J188" i="13" s="1"/>
  <c r="C133" i="30" l="1"/>
  <c r="D286" i="31"/>
  <c r="E286" i="31" s="1"/>
  <c r="C130" i="30"/>
  <c r="D283" i="31"/>
  <c r="E283" i="31" s="1"/>
  <c r="C129" i="30"/>
  <c r="D282" i="31"/>
  <c r="E282" i="31" s="1"/>
  <c r="E12" i="31"/>
  <c r="C128" i="30"/>
  <c r="D281" i="31"/>
  <c r="L421" i="9"/>
  <c r="C114" i="30"/>
  <c r="L270" i="7"/>
  <c r="L271" i="7"/>
  <c r="L268" i="7"/>
  <c r="L269" i="7"/>
  <c r="K639" i="4"/>
  <c r="L633" i="4" s="1"/>
  <c r="J408" i="9"/>
  <c r="J424" i="9" s="1"/>
  <c r="I4496" i="1"/>
  <c r="I4530" i="1" s="1"/>
  <c r="J4530" i="1" s="1"/>
  <c r="J356" i="12"/>
  <c r="K179" i="9"/>
  <c r="K193" i="9"/>
  <c r="K209" i="9"/>
  <c r="K168" i="9"/>
  <c r="K161" i="9"/>
  <c r="K157" i="9"/>
  <c r="K164" i="9"/>
  <c r="K173" i="9"/>
  <c r="K176" i="9"/>
  <c r="K190" i="9"/>
  <c r="K187" i="9"/>
  <c r="K184" i="9"/>
  <c r="K198" i="9"/>
  <c r="K219" i="9"/>
  <c r="K220" i="9"/>
  <c r="K223" i="9"/>
  <c r="K224" i="9"/>
  <c r="K226" i="9"/>
  <c r="K230" i="9"/>
  <c r="J161" i="22"/>
  <c r="J104" i="21"/>
  <c r="J179" i="20"/>
  <c r="I4502" i="1"/>
  <c r="I4523" i="1"/>
  <c r="I4517" i="1"/>
  <c r="I4550" i="1" s="1"/>
  <c r="J4550" i="1" s="1"/>
  <c r="I4516" i="1"/>
  <c r="I4549" i="1" s="1"/>
  <c r="J4549" i="1" s="1"/>
  <c r="I4515" i="1"/>
  <c r="I4548" i="1" s="1"/>
  <c r="J4548" i="1" s="1"/>
  <c r="I4514" i="1"/>
  <c r="I4513" i="1"/>
  <c r="I4547" i="1" s="1"/>
  <c r="J4547" i="1" s="1"/>
  <c r="I4512" i="1"/>
  <c r="I4546" i="1" s="1"/>
  <c r="J4546" i="1" s="1"/>
  <c r="I4511" i="1"/>
  <c r="I4545" i="1" s="1"/>
  <c r="J4545" i="1" s="1"/>
  <c r="I4510" i="1"/>
  <c r="I4544" i="1" s="1"/>
  <c r="J4544" i="1" s="1"/>
  <c r="I4509" i="1"/>
  <c r="I4543" i="1" s="1"/>
  <c r="J4543" i="1" s="1"/>
  <c r="I4508" i="1"/>
  <c r="I4542" i="1" s="1"/>
  <c r="J4542" i="1" s="1"/>
  <c r="I4507" i="1"/>
  <c r="I4541" i="1" s="1"/>
  <c r="J4541" i="1" s="1"/>
  <c r="I4506" i="1"/>
  <c r="I4540" i="1" s="1"/>
  <c r="J4540" i="1" s="1"/>
  <c r="I4505" i="1"/>
  <c r="I4539" i="1" s="1"/>
  <c r="J4539" i="1" s="1"/>
  <c r="I4504" i="1"/>
  <c r="I4538" i="1" s="1"/>
  <c r="J4538" i="1" s="1"/>
  <c r="I4503" i="1"/>
  <c r="I4537" i="1" s="1"/>
  <c r="J4537" i="1" s="1"/>
  <c r="I4501" i="1"/>
  <c r="I4535" i="1" s="1"/>
  <c r="J4535" i="1" s="1"/>
  <c r="I4499" i="1"/>
  <c r="I4533" i="1" s="1"/>
  <c r="J4533" i="1" s="1"/>
  <c r="I4498" i="1"/>
  <c r="K60" i="29"/>
  <c r="K87" i="28"/>
  <c r="K73" i="27"/>
  <c r="K296" i="26"/>
  <c r="K294" i="26"/>
  <c r="K293" i="26"/>
  <c r="K292" i="26"/>
  <c r="K487" i="25"/>
  <c r="K486" i="25"/>
  <c r="K485" i="25"/>
  <c r="K488" i="25"/>
  <c r="K484" i="25"/>
  <c r="K483" i="25"/>
  <c r="K126" i="24"/>
  <c r="K128" i="23"/>
  <c r="K159" i="22"/>
  <c r="K158" i="22"/>
  <c r="K157" i="22"/>
  <c r="K161" i="22" s="1"/>
  <c r="K490" i="25" l="1"/>
  <c r="C136" i="30"/>
  <c r="C151" i="30" s="1"/>
  <c r="E281" i="31"/>
  <c r="E289" i="31" s="1"/>
  <c r="D289" i="31"/>
  <c r="N643" i="4"/>
  <c r="F6" i="31"/>
  <c r="I4500" i="1"/>
  <c r="I4534" i="1" s="1"/>
  <c r="J4534" i="1" s="1"/>
  <c r="J370" i="12"/>
  <c r="J4498" i="1"/>
  <c r="I4532" i="1"/>
  <c r="J4532" i="1" s="1"/>
  <c r="C19" i="30"/>
  <c r="I4536" i="1"/>
  <c r="J4536" i="1" s="1"/>
  <c r="L274" i="7"/>
  <c r="L638" i="4"/>
  <c r="L636" i="4"/>
  <c r="L635" i="4"/>
  <c r="L637" i="4"/>
  <c r="L634" i="4"/>
  <c r="C15" i="30"/>
  <c r="J4503" i="1"/>
  <c r="C20" i="30"/>
  <c r="J4507" i="1"/>
  <c r="C24" i="30"/>
  <c r="J4511" i="1"/>
  <c r="C28" i="30"/>
  <c r="J4515" i="1"/>
  <c r="C32" i="30"/>
  <c r="J4499" i="1"/>
  <c r="C16" i="30"/>
  <c r="J4504" i="1"/>
  <c r="C21" i="30"/>
  <c r="J4508" i="1"/>
  <c r="C25" i="30"/>
  <c r="J4512" i="1"/>
  <c r="C29" i="30"/>
  <c r="J4516" i="1"/>
  <c r="C33" i="30"/>
  <c r="J4500" i="1"/>
  <c r="C17" i="30"/>
  <c r="J4505" i="1"/>
  <c r="C22" i="30"/>
  <c r="J4509" i="1"/>
  <c r="C26" i="30"/>
  <c r="J4513" i="1"/>
  <c r="C30" i="30"/>
  <c r="J4517" i="1"/>
  <c r="C34" i="30"/>
  <c r="J4501" i="1"/>
  <c r="C18" i="30"/>
  <c r="J4506" i="1"/>
  <c r="C23" i="30"/>
  <c r="J4510" i="1"/>
  <c r="C27" i="30"/>
  <c r="J4514" i="1"/>
  <c r="C31" i="30"/>
  <c r="K227" i="9"/>
  <c r="K211" i="9"/>
  <c r="L211" i="9" s="1"/>
  <c r="J4502" i="1"/>
  <c r="K104" i="21"/>
  <c r="K102" i="21"/>
  <c r="K101" i="21"/>
  <c r="K179" i="20"/>
  <c r="K177" i="20"/>
  <c r="K176" i="20"/>
  <c r="K175" i="20"/>
  <c r="K69" i="19"/>
  <c r="K90" i="18"/>
  <c r="K67" i="17"/>
  <c r="K64" i="16"/>
  <c r="K56" i="15"/>
  <c r="K394" i="14"/>
  <c r="K393" i="14"/>
  <c r="K392" i="14"/>
  <c r="K391" i="14"/>
  <c r="K390" i="14"/>
  <c r="K389" i="14"/>
  <c r="K172" i="13"/>
  <c r="K171" i="13"/>
  <c r="K354" i="12"/>
  <c r="K353" i="12"/>
  <c r="K352" i="12"/>
  <c r="K351" i="12"/>
  <c r="K354" i="11"/>
  <c r="K121" i="10"/>
  <c r="L389" i="14" l="1"/>
  <c r="N412" i="14"/>
  <c r="N417" i="14"/>
  <c r="N414" i="14"/>
  <c r="L391" i="14"/>
  <c r="K396" i="14"/>
  <c r="L394" i="14" s="1"/>
  <c r="N416" i="14"/>
  <c r="L393" i="14"/>
  <c r="L390" i="14"/>
  <c r="N413" i="14"/>
  <c r="N415" i="14"/>
  <c r="L392" i="14"/>
  <c r="K174" i="13"/>
  <c r="C154" i="30"/>
  <c r="F283" i="31"/>
  <c r="F287" i="31"/>
  <c r="F285" i="31"/>
  <c r="F286" i="31"/>
  <c r="F284" i="31"/>
  <c r="F281" i="31"/>
  <c r="F282" i="31"/>
  <c r="F280" i="31"/>
  <c r="C152" i="30"/>
  <c r="C155" i="30"/>
  <c r="C149" i="30"/>
  <c r="C150" i="30"/>
  <c r="C153" i="30"/>
  <c r="C148" i="30"/>
  <c r="N647" i="4"/>
  <c r="F10" i="31"/>
  <c r="N646" i="4"/>
  <c r="F9" i="31"/>
  <c r="N645" i="4"/>
  <c r="F8" i="31"/>
  <c r="N644" i="4"/>
  <c r="F7" i="31"/>
  <c r="N648" i="4"/>
  <c r="F11" i="31"/>
  <c r="K356" i="12"/>
  <c r="L356" i="12" s="1"/>
  <c r="L639" i="4"/>
  <c r="D27" i="30"/>
  <c r="D18" i="30"/>
  <c r="D34" i="30"/>
  <c r="D26" i="30"/>
  <c r="D17" i="30"/>
  <c r="D33" i="30"/>
  <c r="D25" i="30"/>
  <c r="D16" i="30"/>
  <c r="D28" i="30"/>
  <c r="D20" i="30"/>
  <c r="D19" i="30"/>
  <c r="D31" i="30"/>
  <c r="D23" i="30"/>
  <c r="D30" i="30"/>
  <c r="D22" i="30"/>
  <c r="D29" i="30"/>
  <c r="D21" i="30"/>
  <c r="D32" i="30"/>
  <c r="D24" i="30"/>
  <c r="D15" i="30"/>
  <c r="C13" i="30"/>
  <c r="K260" i="7"/>
  <c r="K261" i="7"/>
  <c r="K259" i="7"/>
  <c r="J262" i="7"/>
  <c r="K262" i="7" s="1"/>
  <c r="K620" i="4"/>
  <c r="K622" i="4"/>
  <c r="K623" i="4"/>
  <c r="K624" i="4"/>
  <c r="K625" i="4"/>
  <c r="K626" i="4"/>
  <c r="K619" i="4"/>
  <c r="J627" i="4"/>
  <c r="L396" i="14" l="1"/>
  <c r="F289" i="31"/>
  <c r="C157" i="30"/>
  <c r="F12" i="31"/>
  <c r="N649" i="4"/>
  <c r="L353" i="12"/>
  <c r="N373" i="12" s="1"/>
  <c r="L352" i="12"/>
  <c r="N372" i="12" s="1"/>
  <c r="L351" i="12"/>
  <c r="N371" i="12" s="1"/>
  <c r="L354" i="12"/>
  <c r="N374" i="12" s="1"/>
  <c r="L261" i="7"/>
  <c r="L260" i="7"/>
  <c r="L259" i="7"/>
  <c r="I4494" i="1"/>
  <c r="J642" i="4"/>
  <c r="J277" i="7"/>
  <c r="K278" i="7" s="1"/>
  <c r="I4495" i="1"/>
  <c r="I4529" i="1" s="1"/>
  <c r="J4529" i="1" s="1"/>
  <c r="K627" i="4"/>
  <c r="L625" i="4" s="1"/>
  <c r="J4496" i="1"/>
  <c r="J336" i="1"/>
  <c r="J343" i="1"/>
  <c r="J340" i="1"/>
  <c r="J77" i="1"/>
  <c r="J71" i="1"/>
  <c r="J68" i="1"/>
  <c r="J65" i="1"/>
  <c r="J60" i="1"/>
  <c r="J57" i="1"/>
  <c r="J54" i="1"/>
  <c r="J51" i="1"/>
  <c r="J46" i="1"/>
  <c r="J43" i="1"/>
  <c r="J40" i="1"/>
  <c r="J37" i="1"/>
  <c r="J34" i="1"/>
  <c r="J31" i="1"/>
  <c r="J26" i="1"/>
  <c r="J22" i="1"/>
  <c r="J19" i="1"/>
  <c r="C11" i="30" l="1"/>
  <c r="I4528" i="1"/>
  <c r="L262" i="7"/>
  <c r="J4494" i="1"/>
  <c r="D11" i="30" s="1"/>
  <c r="L621" i="4"/>
  <c r="L624" i="4"/>
  <c r="I4520" i="1"/>
  <c r="I4525" i="1" s="1"/>
  <c r="L622" i="4"/>
  <c r="L619" i="4"/>
  <c r="L623" i="4"/>
  <c r="L626" i="4"/>
  <c r="L620" i="4"/>
  <c r="J4495" i="1"/>
  <c r="D12" i="30" s="1"/>
  <c r="C12" i="30"/>
  <c r="D13" i="30"/>
  <c r="J47" i="1"/>
  <c r="J27" i="1"/>
  <c r="J344" i="1"/>
  <c r="J346" i="1" s="1"/>
  <c r="J72" i="1"/>
  <c r="J61" i="1"/>
  <c r="C36" i="30" l="1"/>
  <c r="C117" i="30" s="1"/>
  <c r="C120" i="30" s="1"/>
  <c r="I4553" i="1"/>
  <c r="J4528" i="1"/>
  <c r="J4520" i="1"/>
  <c r="L627" i="4"/>
  <c r="D36" i="30"/>
  <c r="J79" i="1"/>
  <c r="K4497" i="1" l="1"/>
  <c r="J4553" i="1"/>
  <c r="K4509" i="1"/>
  <c r="K4503" i="1"/>
  <c r="L4509" i="1"/>
  <c r="K4513" i="1"/>
  <c r="K4516" i="1"/>
  <c r="L4512" i="1"/>
  <c r="K4498" i="1"/>
  <c r="K4495" i="1"/>
  <c r="K4518" i="1"/>
  <c r="K4519" i="1"/>
  <c r="K4506" i="1"/>
  <c r="K4501" i="1"/>
  <c r="L4505" i="1"/>
  <c r="L4513" i="1"/>
  <c r="L4500" i="1"/>
  <c r="K4496" i="1"/>
  <c r="K4507" i="1"/>
  <c r="K4520" i="1"/>
  <c r="K4510" i="1"/>
  <c r="K4515" i="1"/>
  <c r="K4500" i="1"/>
  <c r="L4503" i="1"/>
  <c r="L4511" i="1"/>
  <c r="L4517" i="1"/>
  <c r="K4511" i="1"/>
  <c r="K4514" i="1"/>
  <c r="K4504" i="1"/>
  <c r="K4505" i="1"/>
  <c r="K4499" i="1"/>
  <c r="K4502" i="1"/>
  <c r="L4516" i="1"/>
  <c r="L4498" i="1"/>
  <c r="K4517" i="1"/>
  <c r="K4508" i="1"/>
  <c r="L4499" i="1"/>
  <c r="L4506" i="1"/>
  <c r="L4495" i="1"/>
  <c r="K4512" i="1"/>
  <c r="L4496" i="1"/>
  <c r="L4507" i="1"/>
  <c r="K4494" i="1"/>
  <c r="L4510" i="1"/>
  <c r="L4514" i="1"/>
  <c r="L4504" i="1"/>
  <c r="L4494" i="1"/>
  <c r="L4501" i="1"/>
  <c r="L4502" i="1"/>
  <c r="L4515" i="1"/>
  <c r="L4508" i="1"/>
  <c r="E13" i="30"/>
  <c r="C44" i="30" s="1"/>
  <c r="E14" i="30"/>
  <c r="C45" i="30" s="1"/>
  <c r="E36" i="30"/>
  <c r="E24" i="30"/>
  <c r="C55" i="30" s="1"/>
  <c r="E31" i="30"/>
  <c r="C62" i="30" s="1"/>
  <c r="E18" i="30"/>
  <c r="C49" i="30" s="1"/>
  <c r="E19" i="30"/>
  <c r="C50" i="30" s="1"/>
  <c r="E29" i="30"/>
  <c r="C60" i="30" s="1"/>
  <c r="E22" i="30"/>
  <c r="C53" i="30" s="1"/>
  <c r="E16" i="30"/>
  <c r="C47" i="30" s="1"/>
  <c r="E21" i="30"/>
  <c r="C52" i="30" s="1"/>
  <c r="E20" i="30"/>
  <c r="C51" i="30" s="1"/>
  <c r="E25" i="30"/>
  <c r="C56" i="30" s="1"/>
  <c r="E28" i="30"/>
  <c r="C59" i="30" s="1"/>
  <c r="E11" i="30"/>
  <c r="C42" i="30" s="1"/>
  <c r="E33" i="30"/>
  <c r="C64" i="30" s="1"/>
  <c r="E30" i="30"/>
  <c r="C61" i="30" s="1"/>
  <c r="E15" i="30"/>
  <c r="C46" i="30" s="1"/>
  <c r="E17" i="30"/>
  <c r="C48" i="30" s="1"/>
  <c r="E27" i="30"/>
  <c r="C58" i="30" s="1"/>
  <c r="E12" i="30"/>
  <c r="C43" i="30" s="1"/>
  <c r="E26" i="30"/>
  <c r="C57" i="30" s="1"/>
  <c r="E23" i="30"/>
  <c r="C54" i="30" s="1"/>
  <c r="E32" i="30"/>
  <c r="C63" i="30" s="1"/>
  <c r="E34" i="30"/>
  <c r="C65" i="30" s="1"/>
  <c r="K4530" i="1" l="1"/>
  <c r="C76" i="30" s="1"/>
  <c r="K4534" i="1"/>
  <c r="C80" i="30" s="1"/>
  <c r="K4538" i="1"/>
  <c r="C84" i="30" s="1"/>
  <c r="K4542" i="1"/>
  <c r="C88" i="30" s="1"/>
  <c r="K4546" i="1"/>
  <c r="C92" i="30" s="1"/>
  <c r="K4550" i="1"/>
  <c r="C96" i="30" s="1"/>
  <c r="K4536" i="1"/>
  <c r="C82" i="30" s="1"/>
  <c r="K4540" i="1"/>
  <c r="C86" i="30" s="1"/>
  <c r="K4529" i="1"/>
  <c r="C75" i="30" s="1"/>
  <c r="K4537" i="1"/>
  <c r="C83" i="30" s="1"/>
  <c r="K4541" i="1"/>
  <c r="C87" i="30" s="1"/>
  <c r="K4549" i="1"/>
  <c r="C95" i="30" s="1"/>
  <c r="K4531" i="1"/>
  <c r="C77" i="30" s="1"/>
  <c r="K4535" i="1"/>
  <c r="C81" i="30" s="1"/>
  <c r="K4539" i="1"/>
  <c r="C85" i="30" s="1"/>
  <c r="K4543" i="1"/>
  <c r="C89" i="30" s="1"/>
  <c r="K4547" i="1"/>
  <c r="C93" i="30" s="1"/>
  <c r="K4528" i="1"/>
  <c r="K4532" i="1"/>
  <c r="C78" i="30" s="1"/>
  <c r="K4544" i="1"/>
  <c r="C90" i="30" s="1"/>
  <c r="K4548" i="1"/>
  <c r="C94" i="30" s="1"/>
  <c r="K4545" i="1"/>
  <c r="C91" i="30" s="1"/>
  <c r="K4533" i="1"/>
  <c r="C79" i="30" s="1"/>
  <c r="C67" i="30"/>
  <c r="C74" i="30" l="1"/>
  <c r="C98" i="30" s="1"/>
  <c r="K4553" i="1"/>
</calcChain>
</file>

<file path=xl/sharedStrings.xml><?xml version="1.0" encoding="utf-8"?>
<sst xmlns="http://schemas.openxmlformats.org/spreadsheetml/2006/main" count="16186" uniqueCount="373">
  <si>
    <t>Municipalidad de la Ciudad de Asunción</t>
  </si>
  <si>
    <t>Cod</t>
  </si>
  <si>
    <t>F.F.</t>
  </si>
  <si>
    <t>O.F.</t>
  </si>
  <si>
    <t>Objeto del Gasto</t>
  </si>
  <si>
    <t>Total</t>
  </si>
  <si>
    <t xml:space="preserve">Unidad Ejecutora : </t>
  </si>
  <si>
    <t>18</t>
  </si>
  <si>
    <t>DIR. GRAL. DE CULTURA Y TURISMO</t>
  </si>
  <si>
    <t>Tipo Presupuesto :</t>
  </si>
  <si>
    <t>ACCION</t>
  </si>
  <si>
    <t xml:space="preserve">Programa : </t>
  </si>
  <si>
    <t>ACTIVIDADES CULTURALES</t>
  </si>
  <si>
    <t>Grupo Objeto del Gasto:</t>
  </si>
  <si>
    <t>SERVICIOS PERSONALES</t>
  </si>
  <si>
    <t>REMUNERACIONES BASICAS</t>
  </si>
  <si>
    <t>30</t>
  </si>
  <si>
    <t>1</t>
  </si>
  <si>
    <t>SUELDOS PERSONAL ADMINISTRATIVO</t>
  </si>
  <si>
    <t>GASTOS DE REPRESENTACIÓN</t>
  </si>
  <si>
    <t>AGUINALDO</t>
  </si>
  <si>
    <t>SUELDOS  PERSONAL TÉCNICO</t>
  </si>
  <si>
    <t>SUELDO PERSONAL DE SERVICIO</t>
  </si>
  <si>
    <t>ASIGNACIONES COMPLEMENTARIAS</t>
  </si>
  <si>
    <t>APORTE JUBILATORIO DEL EMPLEADOR</t>
  </si>
  <si>
    <t>PERSONAL CONTRATADO</t>
  </si>
  <si>
    <t>JORNALES</t>
  </si>
  <si>
    <t>CONTRATACION PERSONAL ADMINISTRATIVO</t>
  </si>
  <si>
    <t>Total Grupo Objeto del Gasto:</t>
  </si>
  <si>
    <t>SERVICIOS NO PERSONALES</t>
  </si>
  <si>
    <t>TRANSPORTE Y ALMACENAJE</t>
  </si>
  <si>
    <t>PASAJES Y VIATICOS</t>
  </si>
  <si>
    <t>GASTOS POR SERVICIOS DE ASEO, MANTENIMIENTO Y  REPARACIONES</t>
  </si>
  <si>
    <t>ALQUILERES Y DERECHOS</t>
  </si>
  <si>
    <t>SERVICIOS TECNICOS Y PROFESIONALES</t>
  </si>
  <si>
    <t>OTROS SERVICIOS EN GENERAL</t>
  </si>
  <si>
    <t>BIENES DE CONSUMO E INSUMOS.</t>
  </si>
  <si>
    <t>PRODUCTOS DE PAPEL, CARTON E IMPRESOS</t>
  </si>
  <si>
    <t>BIENES DE CONSUMO DE OFICINAS E INSUMOS</t>
  </si>
  <si>
    <t>PRODUCTOS E INSTRUMENTALES QUIMICOS Y MEDICINALES</t>
  </si>
  <si>
    <t>OTROS BIENES DE CONSUMO</t>
  </si>
  <si>
    <t>INVERSION FISICA</t>
  </si>
  <si>
    <t>ADQUISICION DE MAQUINARIAS, EQUIPOS Y HERRAMIENTAS EN GENERA</t>
  </si>
  <si>
    <t>ADQUISICION DE EQUIPOS DE OFICINA Y COMPUTACION</t>
  </si>
  <si>
    <t>ADQUISICION DE ACTIVOS INTANGIBLES</t>
  </si>
  <si>
    <t>TRANSFERENCIAS</t>
  </si>
  <si>
    <t>TRANSFERENCIAS  CORRIENTES  AL S ECTOR P RIVADO</t>
  </si>
  <si>
    <t>APORTES A ENT. EDUC. E INST. SIN FINES DE LUCRO</t>
  </si>
  <si>
    <t>OTRAS TRANSFERENCIAS CORRIENTES</t>
  </si>
  <si>
    <t>Total Programa :</t>
  </si>
  <si>
    <t>Total Tipo Presupuesto :</t>
  </si>
  <si>
    <t xml:space="preserve">Total Unidad Ejecutora : </t>
  </si>
  <si>
    <t>19</t>
  </si>
  <si>
    <t>DIR. GRAL. DEL AREA SOCIAL</t>
  </si>
  <si>
    <t>GERENCIAMIENTO DEL AREA SOCIAL</t>
  </si>
  <si>
    <t>CONTRATACIÓN DE PERSONAL DE SALUD</t>
  </si>
  <si>
    <t>ATENCION INTEGRAL A VICTIMAS YCUA BOLAÑOS-BOTANICO</t>
  </si>
  <si>
    <t>SERVICIOS BÁSICOS</t>
  </si>
  <si>
    <t>PRODUCTOS ALIMENTICIOS</t>
  </si>
  <si>
    <t>20</t>
  </si>
  <si>
    <t>DIRECCION DE DEFENSA AL CONSUMIDOR</t>
  </si>
  <si>
    <t>PROTECCION Y PREVENSION DE LA SALUD</t>
  </si>
  <si>
    <t>TEXTILES  Y VESTUARIOS</t>
  </si>
  <si>
    <t>CONSTRUCCIONES</t>
  </si>
  <si>
    <t>7</t>
  </si>
  <si>
    <t>22</t>
  </si>
  <si>
    <t>DIR. PROMOCION DE LA PARTICIPACION CIUDA</t>
  </si>
  <si>
    <t>PARTICIPACION CIUDADANA</t>
  </si>
  <si>
    <t>SERVICIO SOCIAL.</t>
  </si>
  <si>
    <t>SUBSIDIOS Y ASISTENCIA SOCIAL A PERS. Y FAM. DEL SECTOR PRIV</t>
  </si>
  <si>
    <t>INVERSION</t>
  </si>
  <si>
    <t>FONDO DE PROYECTOS ESPECIALES</t>
  </si>
  <si>
    <t>HONORARIOS PROFESIONALES</t>
  </si>
  <si>
    <t>TRANSFERENCIAS DE CAPITAL AL SECTOR PRIVADO</t>
  </si>
  <si>
    <t>APORTES Y SUBSIDIOS A ENT.EDUC.E INST.PRIV.S/FINES DE LUCRO</t>
  </si>
  <si>
    <t>23</t>
  </si>
  <si>
    <t>DIRECCION DE JUVENTUD Y DEPORTE</t>
  </si>
  <si>
    <t>JUVENTUD Y DEPORTE</t>
  </si>
  <si>
    <t>BECAS</t>
  </si>
  <si>
    <t>24</t>
  </si>
  <si>
    <t>DIRECCION GENERAL DE OBRAS</t>
  </si>
  <si>
    <t>OBRAS</t>
  </si>
  <si>
    <t>25</t>
  </si>
  <si>
    <t>DIRECCION DE POLITICAS DE GENERO</t>
  </si>
  <si>
    <t>POLITICAS DE GENERO</t>
  </si>
  <si>
    <t>26</t>
  </si>
  <si>
    <t>DIRECCION GENERAL DE ADMINISTRAC.Y FINAN</t>
  </si>
  <si>
    <t>ADMINISTRACION</t>
  </si>
  <si>
    <t>ADMINISTRACION Y FINANZAS</t>
  </si>
  <si>
    <t>REMUNERACIONES TEMPORALES</t>
  </si>
  <si>
    <t>REMUNERACIÓN EXTRAORDINARIA</t>
  </si>
  <si>
    <t>REMUNERACIÓN ADICIONAL</t>
  </si>
  <si>
    <t>27</t>
  </si>
  <si>
    <t>DIRECCION DE ADQUISICIONES</t>
  </si>
  <si>
    <t>ADQUISICIONES</t>
  </si>
  <si>
    <t>INDEMNIZACIONES</t>
  </si>
  <si>
    <t>28</t>
  </si>
  <si>
    <t>DIRECCION DE SERVICIOS ADMNISTRATIVOS</t>
  </si>
  <si>
    <t>DIR. DE SERV. ADMINISTRATIVOS</t>
  </si>
  <si>
    <t>COMBUSTIBLES Y LUBRICANTES</t>
  </si>
  <si>
    <t>OTROS GASTOS DE INVERSION Y REPARACIONES MAYORES</t>
  </si>
  <si>
    <t>OTROS GASTOS</t>
  </si>
  <si>
    <t>PAGO DE IMPUESTOS, TASAS Y GASTOS JUDICIALES</t>
  </si>
  <si>
    <t>29</t>
  </si>
  <si>
    <t>DIRECCION DE HACIENDA</t>
  </si>
  <si>
    <t>DIR. DE HACIENDA</t>
  </si>
  <si>
    <t>CONTRATACIÓN DE PERSONAL TÉCNICO</t>
  </si>
  <si>
    <t>OTRAS  TRANSFERENCIAS CORRIENTES AL SECTOR PUBLICO  O PRIVAD</t>
  </si>
  <si>
    <t>APORTES A ENT. CON FINES SOCIALES O DE EMERGENCIA NAC/MUNIC.</t>
  </si>
  <si>
    <t>TRANSFERENCIAS A MUNICIPALIDADES</t>
  </si>
  <si>
    <t>OTRAS TRANSFERENCIAS AL SECTOR PÚBLICO</t>
  </si>
  <si>
    <t>TRANSFERENCIAS A ORGANIZACIONES MUNICIPALES</t>
  </si>
  <si>
    <t>SERVICIO DE LA DEUDA PUBLICA</t>
  </si>
  <si>
    <t>SERVICIO DE LA DEUDA</t>
  </si>
  <si>
    <t>INTERESES DE LA DEUDA PUBLICA INTERNA</t>
  </si>
  <si>
    <t>INTERESES DE LA DEUDA CON EL SECTOR PRIVADO</t>
  </si>
  <si>
    <t>INTERESES POR DEUDA BONIFICADA.</t>
  </si>
  <si>
    <t>AMORTIZACIONES DE LA DEUDA PÚBLICA INTERNA</t>
  </si>
  <si>
    <t>AMORTIZACIÓN DE LA DEUDA CON EL SECTOR PRIVADO</t>
  </si>
  <si>
    <t>AMORTIZACIÓN POR DEUDA BONIFICADA.</t>
  </si>
  <si>
    <t>COMISIONES</t>
  </si>
  <si>
    <t>COMISIONES Y OTROS GASTOS DE LA DEUDA INTERNA BONIFICADA.</t>
  </si>
  <si>
    <t>DIRECCION DE SERVICIOS URBANOS</t>
  </si>
  <si>
    <t>SERVICIOS URBANOS</t>
  </si>
  <si>
    <t>MEJORAMIENTO DE PLAZAS,PARQUES Y PASEOS CENTRALES</t>
  </si>
  <si>
    <t>31</t>
  </si>
  <si>
    <t>DIRECCION DE RECAUDACIONES</t>
  </si>
  <si>
    <t>DIR DE RECAUDACION</t>
  </si>
  <si>
    <t>DEV. IMPUESTOS Y OTROS INGRESOS NO TRIBUTARIOS</t>
  </si>
  <si>
    <t>32</t>
  </si>
  <si>
    <t>CAJA MUNICIPAL DE PRESTAMO</t>
  </si>
  <si>
    <t>CAJA MPAL DE PRESTAMOS</t>
  </si>
  <si>
    <t>224</t>
  </si>
  <si>
    <t>INVERSION FINANCIERA</t>
  </si>
  <si>
    <t>PRESTAMOS AL SECTOR PRIVADO</t>
  </si>
  <si>
    <t>33</t>
  </si>
  <si>
    <t>DIRECCION DE VIALIDAD</t>
  </si>
  <si>
    <t>VIALIDAD</t>
  </si>
  <si>
    <t>MEJORAMIENTO DE LA CIUDAD</t>
  </si>
  <si>
    <t>34</t>
  </si>
  <si>
    <t>INTENDENCIA MUNICIPAL</t>
  </si>
  <si>
    <t>INTENDENCIA</t>
  </si>
  <si>
    <t>MERCADOS</t>
  </si>
  <si>
    <t>FONACIDE</t>
  </si>
  <si>
    <t>3</t>
  </si>
  <si>
    <t>TRANS.PARA COMPLEMENTO NUTRICIONAL EN LAS ESCUELAS PUBLICAS</t>
  </si>
  <si>
    <t>INSTITUTO DE FORMACION Y CAPACITACION MUNICIPAL</t>
  </si>
  <si>
    <t>POLITICAS DE CAPACIDADES DIFERENTES</t>
  </si>
  <si>
    <t>SISTEMA SEMAFORICO</t>
  </si>
  <si>
    <t>RECUP. Y REVITALIZACION DE ESPACIOS VERDES</t>
  </si>
  <si>
    <t>REGISTRO DE OCUPACION</t>
  </si>
  <si>
    <t>SERVICIOS DE CAPACITACION Y ADIESTRAMIENTO</t>
  </si>
  <si>
    <t>35</t>
  </si>
  <si>
    <t>DIRECCION GENERAL DE DESARROLLO URBANO</t>
  </si>
  <si>
    <t>AREA URBANA</t>
  </si>
  <si>
    <t>36</t>
  </si>
  <si>
    <t>DIRECCION DEL JARDIN BOTANICO Y ZOOLOGIC</t>
  </si>
  <si>
    <t>JARDIN BOTANICO Y ZOOLOGICO</t>
  </si>
  <si>
    <t>ADQUISICION DE EQUIPOS MILITARES Y DE SEGURIDAD</t>
  </si>
  <si>
    <t>37</t>
  </si>
  <si>
    <t>DIRECCION DE CATASTRO MUNICIPAL</t>
  </si>
  <si>
    <t>CATASTRO</t>
  </si>
  <si>
    <t>REGULARIZACION PATRIMONIO MUNICIPAL</t>
  </si>
  <si>
    <t>MODERNIZ.INTEGRAL GESTION TRIBUTARIA Y CATASTRAL</t>
  </si>
  <si>
    <t>39</t>
  </si>
  <si>
    <t>DIRECCION GENERAL DE GESTION AMBIENTAL</t>
  </si>
  <si>
    <t>GESTIÓN AMBIENTAL</t>
  </si>
  <si>
    <t>TRANSFERENCIAS CORRIENTES AL SECTOR EXTERNO</t>
  </si>
  <si>
    <t>40</t>
  </si>
  <si>
    <t>DIRECCION DE TRANSITO Y TRANSPORTE</t>
  </si>
  <si>
    <t>TRANSITO</t>
  </si>
  <si>
    <t>41</t>
  </si>
  <si>
    <t>SECRETARIA GENERAL.</t>
  </si>
  <si>
    <t>SECRETARIA GENERAL</t>
  </si>
  <si>
    <t>42</t>
  </si>
  <si>
    <t>DIRECCION DE ASUNTOS JURIDICOS</t>
  </si>
  <si>
    <t>ASUNTOS JURIDICOS</t>
  </si>
  <si>
    <t>49</t>
  </si>
  <si>
    <t>DIRECCION DE CONTRALORIA INTERNA</t>
  </si>
  <si>
    <t>CONTRALORIA MUNICIPAL</t>
  </si>
  <si>
    <t>50</t>
  </si>
  <si>
    <t>POLICLINICO MUNICIPAL</t>
  </si>
  <si>
    <t>225</t>
  </si>
  <si>
    <t>51</t>
  </si>
  <si>
    <t>DIRECCION DE RECURSOS HUMANOS</t>
  </si>
  <si>
    <t>RECURSOS HUMANOS</t>
  </si>
  <si>
    <t>SUBSIDIO FAMILIAR</t>
  </si>
  <si>
    <t>BONIFICACIONES Y GRATIFICACIONES</t>
  </si>
  <si>
    <t>GRATIFICACIÓN POR SERVICIOS ESPECIALES</t>
  </si>
  <si>
    <t>OTROS GASTOS DE PERSONAL</t>
  </si>
  <si>
    <t>SUBSIDIO PARA LA SALUD</t>
  </si>
  <si>
    <t>OTROS GASTOS DEL PERSONAL</t>
  </si>
  <si>
    <t>53</t>
  </si>
  <si>
    <t>GABINETE</t>
  </si>
  <si>
    <t>54</t>
  </si>
  <si>
    <t>DIR.GRAL.DE PLANIFICACION Y SISTEMAS</t>
  </si>
  <si>
    <t>PLANIFICACION</t>
  </si>
  <si>
    <t>55</t>
  </si>
  <si>
    <t>DIRECCION DE COMUNICACIONES</t>
  </si>
  <si>
    <t>COMUNICACIONES</t>
  </si>
  <si>
    <t>57</t>
  </si>
  <si>
    <t>DIR. DE RELAC.INTERNACIONALES</t>
  </si>
  <si>
    <t>RELACIONES INTERNACIONALES</t>
  </si>
  <si>
    <t>62</t>
  </si>
  <si>
    <t>DIR.TERMINAL DE OMNIBUS DE ASUNCION</t>
  </si>
  <si>
    <t>TERMINAL DE OMNIBUS</t>
  </si>
  <si>
    <t>221</t>
  </si>
  <si>
    <t>OTRAS TRANS. CORRIENTES AL SECTOR PÚBLICO O PRIVADO VARIAS</t>
  </si>
  <si>
    <t>MEJORAMIENTO DE INFRAESTRUCTURA</t>
  </si>
  <si>
    <t>ESTUDIOS Y PROYECTOS DE INVERSION</t>
  </si>
  <si>
    <t>63</t>
  </si>
  <si>
    <t>DIR.ABASTECIMIENTO MUNICIPALIDAD DE ASUN</t>
  </si>
  <si>
    <t>ABASTECIMIENTO MUNIC.DE ASUNCION</t>
  </si>
  <si>
    <t>222</t>
  </si>
  <si>
    <t>REVITALIZACION INFRAESTRUCTURA DAMA</t>
  </si>
  <si>
    <t>64</t>
  </si>
  <si>
    <t>CENTRO PARAGUAYO JAPONES</t>
  </si>
  <si>
    <t>223</t>
  </si>
  <si>
    <t>65</t>
  </si>
  <si>
    <t>JUNTA MUNICIPAL</t>
  </si>
  <si>
    <t>DIETAS</t>
  </si>
  <si>
    <t>66</t>
  </si>
  <si>
    <t>DEFENSORIA VECINAL</t>
  </si>
  <si>
    <t>67</t>
  </si>
  <si>
    <t>JUZGADOS DE FALTAS MUNICIPALES</t>
  </si>
  <si>
    <t>JUZGADOS MUNICIPALES</t>
  </si>
  <si>
    <t>68</t>
  </si>
  <si>
    <t>DIRECCION DEL TEATRO MUNCIPAL</t>
  </si>
  <si>
    <t>RESTAURACION TEATRO MUNICIPAL</t>
  </si>
  <si>
    <t>71</t>
  </si>
  <si>
    <t>DIRECCION DE OBRAS PARTICULARES</t>
  </si>
  <si>
    <t>OBRAS PARTICULARES</t>
  </si>
  <si>
    <t>72</t>
  </si>
  <si>
    <t>DIRECCION DE PLANEAMIENTO URBANO</t>
  </si>
  <si>
    <t>PLANEAMIENTO URBANO</t>
  </si>
  <si>
    <t>ADQUISICION DE INMUEBLES</t>
  </si>
  <si>
    <t>PATRIMONIO PARA EL DESARROLLO</t>
  </si>
  <si>
    <t>MEJORAMIENTO ESPACIOS PUBLICOS</t>
  </si>
  <si>
    <t>GESTION POR RESULTADO</t>
  </si>
  <si>
    <t>11</t>
  </si>
  <si>
    <t>73</t>
  </si>
  <si>
    <t>DIRECCION DE NINEZ Y ADOLESCENCIA</t>
  </si>
  <si>
    <t>NIÑEZ</t>
  </si>
  <si>
    <t>74</t>
  </si>
  <si>
    <t>DIRECCION DE OBRAS MUNICIPALES</t>
  </si>
  <si>
    <t>OBRAS MUNICIPALES</t>
  </si>
  <si>
    <t>999</t>
  </si>
  <si>
    <t>76</t>
  </si>
  <si>
    <t>DIR. DEL INSTITUTO MUNICIPAL DE ARTE</t>
  </si>
  <si>
    <t>INSTITUTO MUNICIPAL DE ARTE</t>
  </si>
  <si>
    <t>79</t>
  </si>
  <si>
    <t>DIRECCION DE SEGURIDAD</t>
  </si>
  <si>
    <t>80</t>
  </si>
  <si>
    <t>DIR. DE EMERGENCIA Y DESASTRE MUNICIPAL</t>
  </si>
  <si>
    <t>COMUEDA</t>
  </si>
  <si>
    <t>81</t>
  </si>
  <si>
    <t>DIRECCION DE MERCADO 4</t>
  </si>
  <si>
    <t>BONIFICACIONES POR VENTAS Y COBRANZAS</t>
  </si>
  <si>
    <t>82</t>
  </si>
  <si>
    <t>DIRECCION DEL CENTRO CULTURAL DE LA CIUD</t>
  </si>
  <si>
    <t>BIBLIOTECA MUNICIPAL</t>
  </si>
  <si>
    <t>83</t>
  </si>
  <si>
    <t>DIRECION DE POLICIA MUNICIPAL DE TRANSIT</t>
  </si>
  <si>
    <t>POLICIA MUNICIPAL DE TRANSITO</t>
  </si>
  <si>
    <t>84</t>
  </si>
  <si>
    <t>DIRECC.GRAL.DE RELACIONES INTERINSTITUCI</t>
  </si>
  <si>
    <t>RELACIONES INTERINSTITUCIONALES</t>
  </si>
  <si>
    <t>85</t>
  </si>
  <si>
    <t>DIRECC. DE RELAC. INTERGUB. Y ORGANIZ.CI</t>
  </si>
  <si>
    <t>RELAC.INTERGUBERNAMENTALES Y ORGANIZ CIVILES</t>
  </si>
  <si>
    <t>86</t>
  </si>
  <si>
    <t>CENTRO MUNIC. DE PROMOCION EMPRESARIAL</t>
  </si>
  <si>
    <t>CENTRO DE EMPRESAS MUNICIPAL</t>
  </si>
  <si>
    <t>87</t>
  </si>
  <si>
    <t>DIRECCION GENERAL DE LA POLICIA MUNICIPA</t>
  </si>
  <si>
    <t>88</t>
  </si>
  <si>
    <t>DIRECCION DE INSTRUCCION</t>
  </si>
  <si>
    <t>90</t>
  </si>
  <si>
    <t>DIR.DE ESTUDIOS ECONOMICOS.</t>
  </si>
  <si>
    <t>91</t>
  </si>
  <si>
    <t>DIR.DE INFORMATICA Y ORGANIZACION</t>
  </si>
  <si>
    <t>92</t>
  </si>
  <si>
    <t>DIR.DE ACCION CULTURAL Y TURISMO</t>
  </si>
  <si>
    <t>93</t>
  </si>
  <si>
    <t>DIRECCION GENERAL DE COMUNICACIONES</t>
  </si>
  <si>
    <t>94</t>
  </si>
  <si>
    <t>DIR.PROYECTOS E INVERSIONES</t>
  </si>
  <si>
    <t>PROYECTO DE INVERS.MUNICIPAL</t>
  </si>
  <si>
    <t>95</t>
  </si>
  <si>
    <t>DIR.DE POLICIA MUNIC.DE VIGILANCIA</t>
  </si>
  <si>
    <t>Total general</t>
  </si>
  <si>
    <t>Presupuesto 2016</t>
  </si>
  <si>
    <t>Por Dependencia con FF OF</t>
  </si>
  <si>
    <t>Total Dir Gral del Area Social</t>
  </si>
  <si>
    <t>USD</t>
  </si>
  <si>
    <t>Guaraníes</t>
  </si>
  <si>
    <t>Total Dir. Gral de Obras</t>
  </si>
  <si>
    <t>T Cambio</t>
  </si>
  <si>
    <t>Total Dir. De Admini y Finanzas</t>
  </si>
  <si>
    <t>Guananíes</t>
  </si>
  <si>
    <t>T. Cambio</t>
  </si>
  <si>
    <t>Guraníes</t>
  </si>
  <si>
    <t>Guraraníes</t>
  </si>
  <si>
    <t>T. Cambo</t>
  </si>
  <si>
    <t>Guaranies</t>
  </si>
  <si>
    <t>Area Social</t>
  </si>
  <si>
    <t>Servicio Urbano</t>
  </si>
  <si>
    <t>Dir. Adm. Y Finanzas</t>
  </si>
  <si>
    <t>Dir Obras</t>
  </si>
  <si>
    <t>Intendencia</t>
  </si>
  <si>
    <t>Desarrollo Urbano</t>
  </si>
  <si>
    <t>Desarrollo Gestion Ambiental</t>
  </si>
  <si>
    <t>Policía Municipal</t>
  </si>
  <si>
    <t>Secretaria General</t>
  </si>
  <si>
    <t>Asuntos Jurídicos</t>
  </si>
  <si>
    <t>Contraloria Interna</t>
  </si>
  <si>
    <t>Reursos Humanos</t>
  </si>
  <si>
    <t>Gabinete</t>
  </si>
  <si>
    <t>Planificación Y Sistemas</t>
  </si>
  <si>
    <t>Comunicación</t>
  </si>
  <si>
    <t>Relaciones Interinstiucionales</t>
  </si>
  <si>
    <t>Terminal de Omnibus</t>
  </si>
  <si>
    <t>Mercado de Absto</t>
  </si>
  <si>
    <t>Dir. Cultura y Turismo</t>
  </si>
  <si>
    <t>Junta Municipal de Asunción</t>
  </si>
  <si>
    <t>Comueda</t>
  </si>
  <si>
    <t>Mercado 4</t>
  </si>
  <si>
    <t>Proyecto e Inversión</t>
  </si>
  <si>
    <t xml:space="preserve">Dif. </t>
  </si>
  <si>
    <t>Participación</t>
  </si>
  <si>
    <t>Total General</t>
  </si>
  <si>
    <t>Serv de la Deuda Pública</t>
  </si>
  <si>
    <t>Servicio de la Deuda Pública</t>
  </si>
  <si>
    <t>Programa N°105</t>
  </si>
  <si>
    <t xml:space="preserve">Programa N° 6 </t>
  </si>
  <si>
    <t>Programa N° 7 PROTECCION Y PREVENSION DE LA SALUD</t>
  </si>
  <si>
    <t xml:space="preserve">Programa N° 9 </t>
  </si>
  <si>
    <t>Total Dirl Promo y Particp. Ciuda</t>
  </si>
  <si>
    <t xml:space="preserve">T.C.   </t>
  </si>
  <si>
    <t>Dif.</t>
  </si>
  <si>
    <t>T.C.</t>
  </si>
  <si>
    <t>SERVICIOS DE LA DEUDA</t>
  </si>
  <si>
    <t>Guraranies</t>
  </si>
  <si>
    <t>Porcentaje</t>
  </si>
  <si>
    <t>DIRECCION DEL TEATRO MUNICIPAL</t>
  </si>
  <si>
    <t>Presupuesto 2016 por Objeto de Gasto Guaraníes</t>
  </si>
  <si>
    <t>Presupuesto 2016 por Objeto de Gasto Dólares</t>
  </si>
  <si>
    <t>Presupuesto 2016 por Objeto de Gasto Porcentajes</t>
  </si>
  <si>
    <t>DIR. DE JUVENTUD Y DEPORTE</t>
  </si>
  <si>
    <t>DIR. DE DEFENSA AL CONSUMIDOR</t>
  </si>
  <si>
    <t>DIR. DE NINEZ Y ADOLESCENCIA</t>
  </si>
  <si>
    <t>Dir. Gral de Obras</t>
  </si>
  <si>
    <t>Dir. Gral. de Servicios Urbanos</t>
  </si>
  <si>
    <t>Dir. Gral. de Adm. y Finanzas</t>
  </si>
  <si>
    <t>Intendencia Municipal</t>
  </si>
  <si>
    <t>Dir. Gral. de la Policia Municipal</t>
  </si>
  <si>
    <t>Dir. Gral. de Gestión Ambiental</t>
  </si>
  <si>
    <t>Dir. Gral. de Desarrollo Urbano</t>
  </si>
  <si>
    <t>Secretaría General</t>
  </si>
  <si>
    <t>Dir. Gral. Contraloría Interna</t>
  </si>
  <si>
    <t>Dir. Gral. Recursos Humanos</t>
  </si>
  <si>
    <t>Dir. Gral. Gabinete</t>
  </si>
  <si>
    <t>Dir. Gral. Planificación y Sistemas</t>
  </si>
  <si>
    <t>Dir. Gral. Comunicación</t>
  </si>
  <si>
    <t>Dir. Gral. Relaciones Interinstitucionales</t>
  </si>
  <si>
    <t>Dir. Gral. de Asuntos Jurídicos</t>
  </si>
  <si>
    <t>Dir. Terminal de Omnibus</t>
  </si>
  <si>
    <t>Dir. Mercado de Abasto</t>
  </si>
  <si>
    <t xml:space="preserve">Dir. Gral. de Cultura y Turismo </t>
  </si>
  <si>
    <t>Dir. Mercados (Mercado 4)</t>
  </si>
  <si>
    <t>Dir. Proyectos e Inversiones</t>
  </si>
  <si>
    <t>Presupuesto Aprobado 2016 x Dir. Grales. y Objeto de Gasto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</si>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</sst>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8" x14ac:knownFonts="1">
    <font>
      <sz val="10"/>
      <color indexed="8"/>
      <name val="MS Sans Serif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MS Sans Serif"/>
      <family val="2"/>
    </font>
    <font>
      <b/>
      <sz val="10"/>
      <color indexed="8"/>
      <name val="Calibri"/>
      <family val="2"/>
    </font>
    <font>
      <sz val="10"/>
      <color indexed="8"/>
      <name val="MS Sans Serif"/>
      <family val="2"/>
    </font>
    <font>
      <sz val="10"/>
      <color indexed="8"/>
      <name val="Calibri"/>
      <family val="2"/>
    </font>
    <font>
      <b/>
      <sz val="10"/>
      <color indexed="8"/>
      <name val="MS Sans Serif"/>
      <family val="2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MS Sans Serif"/>
      <family val="2"/>
    </font>
    <font>
      <b/>
      <sz val="9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8">
    <xf numFmtId="0" fontId="0" fillId="0" borderId="0" xfId="0"/>
    <xf numFmtId="3" fontId="1" fillId="0" borderId="0" xfId="0" applyNumberFormat="1" applyFont="1"/>
    <xf numFmtId="3" fontId="1" fillId="0" borderId="0" xfId="0" applyNumberFormat="1" applyFont="1" applyProtection="1">
      <protection locked="0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3" fillId="0" borderId="0" xfId="0" applyNumberFormat="1" applyFont="1"/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2" fillId="0" borderId="0" xfId="0" applyNumberFormat="1" applyFont="1"/>
    <xf numFmtId="3" fontId="2" fillId="2" borderId="0" xfId="0" applyNumberFormat="1" applyFont="1" applyFill="1" applyAlignment="1">
      <alignment vertical="center"/>
    </xf>
    <xf numFmtId="3" fontId="1" fillId="2" borderId="0" xfId="0" applyNumberFormat="1" applyFont="1" applyFill="1"/>
    <xf numFmtId="3" fontId="1" fillId="2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3" fontId="1" fillId="3" borderId="0" xfId="0" applyNumberFormat="1" applyFont="1" applyFill="1"/>
    <xf numFmtId="3" fontId="1" fillId="3" borderId="0" xfId="0" applyNumberFormat="1" applyFont="1" applyFill="1" applyProtection="1">
      <protection locked="0"/>
    </xf>
    <xf numFmtId="3" fontId="1" fillId="3" borderId="0" xfId="0" applyNumberFormat="1" applyFont="1" applyFill="1" applyAlignment="1">
      <alignment vertical="center"/>
    </xf>
    <xf numFmtId="0" fontId="0" fillId="0" borderId="0" xfId="0" applyBorder="1"/>
    <xf numFmtId="164" fontId="0" fillId="0" borderId="0" xfId="1" applyNumberFormat="1" applyFont="1"/>
    <xf numFmtId="3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/>
    <xf numFmtId="0" fontId="0" fillId="0" borderId="2" xfId="0" applyBorder="1"/>
    <xf numFmtId="3" fontId="1" fillId="0" borderId="4" xfId="0" applyNumberFormat="1" applyFont="1" applyBorder="1" applyAlignment="1">
      <alignment vertical="center"/>
    </xf>
    <xf numFmtId="3" fontId="1" fillId="0" borderId="5" xfId="0" applyNumberFormat="1" applyFont="1" applyBorder="1"/>
    <xf numFmtId="3" fontId="1" fillId="0" borderId="7" xfId="0" applyNumberFormat="1" applyFont="1" applyBorder="1" applyAlignment="1">
      <alignment vertical="center"/>
    </xf>
    <xf numFmtId="0" fontId="0" fillId="0" borderId="10" xfId="0" applyBorder="1"/>
    <xf numFmtId="3" fontId="1" fillId="0" borderId="12" xfId="0" applyNumberFormat="1" applyFont="1" applyBorder="1" applyAlignment="1">
      <alignment vertical="center"/>
    </xf>
    <xf numFmtId="0" fontId="0" fillId="0" borderId="13" xfId="0" applyBorder="1"/>
    <xf numFmtId="3" fontId="2" fillId="0" borderId="12" xfId="0" applyNumberFormat="1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1" applyNumberFormat="1" applyFont="1"/>
    <xf numFmtId="164" fontId="2" fillId="0" borderId="0" xfId="1" applyNumberFormat="1" applyFont="1" applyAlignment="1">
      <alignment horizontal="center"/>
    </xf>
    <xf numFmtId="3" fontId="1" fillId="0" borderId="15" xfId="0" applyNumberFormat="1" applyFont="1" applyBorder="1" applyAlignment="1">
      <alignment vertical="center"/>
    </xf>
    <xf numFmtId="3" fontId="1" fillId="0" borderId="16" xfId="0" applyNumberFormat="1" applyFont="1" applyBorder="1" applyAlignment="1">
      <alignment vertical="center"/>
    </xf>
    <xf numFmtId="164" fontId="2" fillId="0" borderId="3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1" fillId="0" borderId="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3" fontId="1" fillId="0" borderId="13" xfId="0" applyNumberFormat="1" applyFont="1" applyBorder="1"/>
    <xf numFmtId="3" fontId="2" fillId="0" borderId="13" xfId="0" applyNumberFormat="1" applyFont="1" applyBorder="1"/>
    <xf numFmtId="3" fontId="5" fillId="0" borderId="13" xfId="0" applyNumberFormat="1" applyFont="1" applyBorder="1"/>
    <xf numFmtId="0" fontId="2" fillId="0" borderId="12" xfId="0" applyFont="1" applyBorder="1"/>
    <xf numFmtId="164" fontId="2" fillId="0" borderId="0" xfId="1" applyNumberFormat="1" applyFont="1"/>
    <xf numFmtId="3" fontId="2" fillId="0" borderId="0" xfId="0" applyNumberFormat="1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1" applyNumberFormat="1" applyFont="1" applyAlignment="1">
      <alignment horizontal="center"/>
    </xf>
    <xf numFmtId="0" fontId="7" fillId="0" borderId="0" xfId="0" applyFont="1"/>
    <xf numFmtId="164" fontId="7" fillId="0" borderId="0" xfId="1" applyNumberFormat="1" applyFont="1"/>
    <xf numFmtId="3" fontId="7" fillId="0" borderId="0" xfId="0" applyNumberFormat="1" applyFont="1" applyAlignment="1">
      <alignment vertical="center"/>
    </xf>
    <xf numFmtId="164" fontId="5" fillId="0" borderId="0" xfId="1" applyNumberFormat="1" applyFont="1"/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vertical="center"/>
    </xf>
    <xf numFmtId="9" fontId="1" fillId="0" borderId="0" xfId="0" applyNumberFormat="1" applyFont="1"/>
    <xf numFmtId="9" fontId="3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7" fillId="0" borderId="20" xfId="0" applyFont="1" applyBorder="1"/>
    <xf numFmtId="10" fontId="1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3" fontId="1" fillId="0" borderId="1" xfId="0" applyNumberFormat="1" applyFont="1" applyBorder="1" applyAlignment="1"/>
    <xf numFmtId="3" fontId="9" fillId="0" borderId="0" xfId="0" applyNumberFormat="1" applyFont="1" applyProtection="1">
      <protection locked="0"/>
    </xf>
    <xf numFmtId="3" fontId="9" fillId="0" borderId="0" xfId="0" applyNumberFormat="1" applyFont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3" fontId="1" fillId="0" borderId="0" xfId="0" applyNumberFormat="1" applyFont="1" applyBorder="1"/>
    <xf numFmtId="3" fontId="2" fillId="0" borderId="17" xfId="0" applyNumberFormat="1" applyFont="1" applyBorder="1"/>
    <xf numFmtId="3" fontId="1" fillId="0" borderId="2" xfId="0" applyNumberFormat="1" applyFont="1" applyBorder="1" applyProtection="1">
      <protection locked="0"/>
    </xf>
    <xf numFmtId="164" fontId="1" fillId="0" borderId="2" xfId="1" applyNumberFormat="1" applyFont="1" applyBorder="1"/>
    <xf numFmtId="0" fontId="1" fillId="0" borderId="2" xfId="0" applyFont="1" applyBorder="1"/>
    <xf numFmtId="3" fontId="2" fillId="0" borderId="2" xfId="0" applyNumberFormat="1" applyFont="1" applyBorder="1"/>
    <xf numFmtId="3" fontId="2" fillId="0" borderId="2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1" applyNumberFormat="1" applyFont="1" applyBorder="1"/>
    <xf numFmtId="3" fontId="0" fillId="0" borderId="0" xfId="0" applyNumberFormat="1"/>
    <xf numFmtId="3" fontId="2" fillId="0" borderId="0" xfId="0" applyNumberFormat="1" applyFont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0" borderId="0" xfId="0" applyNumberFormat="1" applyFont="1" applyProtection="1">
      <protection locked="0"/>
    </xf>
    <xf numFmtId="0" fontId="10" fillId="0" borderId="0" xfId="0" applyFont="1"/>
    <xf numFmtId="3" fontId="10" fillId="0" borderId="0" xfId="0" applyNumberFormat="1" applyFont="1"/>
    <xf numFmtId="164" fontId="11" fillId="0" borderId="0" xfId="1" applyNumberFormat="1" applyFont="1" applyBorder="1"/>
    <xf numFmtId="164" fontId="12" fillId="0" borderId="0" xfId="1" applyNumberFormat="1" applyFont="1"/>
    <xf numFmtId="164" fontId="1" fillId="0" borderId="0" xfId="1" applyNumberFormat="1" applyFont="1" applyBorder="1"/>
    <xf numFmtId="3" fontId="2" fillId="0" borderId="21" xfId="0" applyNumberFormat="1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3" fontId="1" fillId="0" borderId="10" xfId="0" applyNumberFormat="1" applyFont="1" applyBorder="1" applyProtection="1">
      <protection locked="0"/>
    </xf>
    <xf numFmtId="3" fontId="1" fillId="0" borderId="10" xfId="0" applyNumberFormat="1" applyFont="1" applyBorder="1" applyAlignment="1">
      <alignment vertical="center"/>
    </xf>
    <xf numFmtId="0" fontId="0" fillId="0" borderId="21" xfId="0" applyBorder="1"/>
    <xf numFmtId="0" fontId="0" fillId="0" borderId="23" xfId="0" applyBorder="1"/>
    <xf numFmtId="0" fontId="1" fillId="0" borderId="10" xfId="0" applyFont="1" applyBorder="1"/>
    <xf numFmtId="3" fontId="2" fillId="0" borderId="22" xfId="0" applyNumberFormat="1" applyFont="1" applyBorder="1"/>
    <xf numFmtId="9" fontId="2" fillId="0" borderId="3" xfId="2" applyFont="1" applyBorder="1"/>
    <xf numFmtId="9" fontId="1" fillId="0" borderId="0" xfId="2" applyFont="1"/>
    <xf numFmtId="9" fontId="2" fillId="0" borderId="2" xfId="2" applyFont="1" applyBorder="1"/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0" borderId="2" xfId="0" applyFont="1" applyBorder="1"/>
    <xf numFmtId="9" fontId="1" fillId="0" borderId="2" xfId="2" applyFont="1" applyBorder="1"/>
    <xf numFmtId="164" fontId="1" fillId="0" borderId="24" xfId="1" applyNumberFormat="1" applyFont="1" applyBorder="1"/>
    <xf numFmtId="164" fontId="1" fillId="0" borderId="25" xfId="1" applyNumberFormat="1" applyFont="1" applyBorder="1"/>
    <xf numFmtId="9" fontId="1" fillId="0" borderId="6" xfId="0" applyNumberFormat="1" applyFont="1" applyBorder="1"/>
    <xf numFmtId="9" fontId="1" fillId="0" borderId="8" xfId="0" applyNumberFormat="1" applyFont="1" applyBorder="1"/>
    <xf numFmtId="9" fontId="1" fillId="0" borderId="11" xfId="0" applyNumberFormat="1" applyFont="1" applyBorder="1"/>
    <xf numFmtId="0" fontId="10" fillId="0" borderId="2" xfId="0" applyFont="1" applyBorder="1"/>
    <xf numFmtId="0" fontId="0" fillId="0" borderId="5" xfId="0" applyBorder="1"/>
    <xf numFmtId="3" fontId="1" fillId="0" borderId="7" xfId="0" applyNumberFormat="1" applyFont="1" applyBorder="1" applyProtection="1">
      <protection locked="0"/>
    </xf>
    <xf numFmtId="3" fontId="1" fillId="0" borderId="9" xfId="0" applyNumberFormat="1" applyFont="1" applyBorder="1" applyProtection="1">
      <protection locked="0"/>
    </xf>
    <xf numFmtId="0" fontId="10" fillId="0" borderId="10" xfId="0" applyFont="1" applyBorder="1"/>
    <xf numFmtId="0" fontId="0" fillId="0" borderId="12" xfId="0" applyBorder="1"/>
    <xf numFmtId="10" fontId="2" fillId="0" borderId="14" xfId="0" applyNumberFormat="1" applyFont="1" applyBorder="1"/>
    <xf numFmtId="3" fontId="1" fillId="0" borderId="26" xfId="0" applyNumberFormat="1" applyFont="1" applyBorder="1" applyProtection="1">
      <protection locked="0"/>
    </xf>
    <xf numFmtId="3" fontId="1" fillId="0" borderId="27" xfId="0" applyNumberFormat="1" applyFont="1" applyBorder="1" applyAlignment="1">
      <alignment vertical="center"/>
    </xf>
    <xf numFmtId="0" fontId="0" fillId="0" borderId="27" xfId="0" applyBorder="1"/>
    <xf numFmtId="3" fontId="1" fillId="0" borderId="27" xfId="0" applyNumberFormat="1" applyFont="1" applyBorder="1"/>
    <xf numFmtId="164" fontId="1" fillId="0" borderId="27" xfId="1" applyNumberFormat="1" applyFont="1" applyBorder="1"/>
    <xf numFmtId="0" fontId="2" fillId="0" borderId="13" xfId="0" applyFont="1" applyBorder="1" applyAlignment="1">
      <alignment horizontal="center"/>
    </xf>
    <xf numFmtId="164" fontId="1" fillId="0" borderId="15" xfId="1" applyNumberFormat="1" applyFont="1" applyBorder="1"/>
    <xf numFmtId="164" fontId="1" fillId="0" borderId="16" xfId="1" applyNumberFormat="1" applyFont="1" applyBorder="1"/>
    <xf numFmtId="164" fontId="2" fillId="0" borderId="17" xfId="1" applyNumberFormat="1" applyFont="1" applyBorder="1"/>
    <xf numFmtId="9" fontId="1" fillId="0" borderId="6" xfId="2" applyFont="1" applyBorder="1"/>
    <xf numFmtId="9" fontId="1" fillId="0" borderId="8" xfId="2" applyFont="1" applyBorder="1"/>
    <xf numFmtId="9" fontId="1" fillId="0" borderId="11" xfId="2" applyFont="1" applyBorder="1"/>
    <xf numFmtId="9" fontId="2" fillId="0" borderId="14" xfId="2" applyFont="1" applyBorder="1"/>
    <xf numFmtId="9" fontId="1" fillId="0" borderId="28" xfId="0" applyNumberFormat="1" applyFont="1" applyBorder="1"/>
    <xf numFmtId="9" fontId="2" fillId="0" borderId="14" xfId="0" applyNumberFormat="1" applyFont="1" applyBorder="1"/>
    <xf numFmtId="3" fontId="7" fillId="0" borderId="16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164" fontId="2" fillId="0" borderId="2" xfId="1" applyNumberFormat="1" applyFont="1" applyBorder="1"/>
    <xf numFmtId="3" fontId="2" fillId="0" borderId="21" xfId="0" applyNumberFormat="1" applyFont="1" applyBorder="1"/>
    <xf numFmtId="3" fontId="2" fillId="0" borderId="23" xfId="0" applyNumberFormat="1" applyFont="1" applyBorder="1"/>
    <xf numFmtId="3" fontId="1" fillId="0" borderId="4" xfId="0" applyNumberFormat="1" applyFont="1" applyBorder="1" applyProtection="1">
      <protection locked="0"/>
    </xf>
    <xf numFmtId="164" fontId="1" fillId="0" borderId="5" xfId="1" applyNumberFormat="1" applyFont="1" applyBorder="1"/>
    <xf numFmtId="3" fontId="1" fillId="0" borderId="10" xfId="0" applyNumberFormat="1" applyFont="1" applyBorder="1"/>
    <xf numFmtId="164" fontId="1" fillId="0" borderId="10" xfId="1" applyNumberFormat="1" applyFont="1" applyBorder="1"/>
    <xf numFmtId="164" fontId="2" fillId="0" borderId="2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4" fontId="1" fillId="0" borderId="0" xfId="0" applyNumberFormat="1" applyFont="1"/>
    <xf numFmtId="9" fontId="2" fillId="0" borderId="22" xfId="2" applyFont="1" applyBorder="1"/>
    <xf numFmtId="9" fontId="2" fillId="0" borderId="22" xfId="2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3" fontId="1" fillId="0" borderId="0" xfId="0" applyNumberFormat="1" applyFont="1" applyBorder="1" applyProtection="1">
      <protection locked="0"/>
    </xf>
    <xf numFmtId="3" fontId="1" fillId="0" borderId="27" xfId="0" applyNumberFormat="1" applyFont="1" applyBorder="1" applyProtection="1">
      <protection locked="0"/>
    </xf>
    <xf numFmtId="9" fontId="1" fillId="0" borderId="27" xfId="2" applyFont="1" applyBorder="1"/>
    <xf numFmtId="3" fontId="1" fillId="0" borderId="21" xfId="0" applyNumberFormat="1" applyFont="1" applyBorder="1" applyAlignment="1">
      <alignment vertical="center"/>
    </xf>
    <xf numFmtId="3" fontId="1" fillId="0" borderId="23" xfId="0" applyNumberFormat="1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164" fontId="1" fillId="0" borderId="10" xfId="0" applyNumberFormat="1" applyFont="1" applyBorder="1"/>
    <xf numFmtId="164" fontId="2" fillId="0" borderId="23" xfId="1" applyNumberFormat="1" applyFont="1" applyBorder="1"/>
    <xf numFmtId="3" fontId="1" fillId="2" borderId="0" xfId="0" applyNumberFormat="1" applyFont="1" applyFill="1" applyProtection="1">
      <protection locked="0"/>
    </xf>
    <xf numFmtId="3" fontId="1" fillId="0" borderId="29" xfId="0" applyNumberFormat="1" applyFont="1" applyBorder="1" applyProtection="1">
      <protection locked="0"/>
    </xf>
    <xf numFmtId="3" fontId="1" fillId="0" borderId="29" xfId="0" applyNumberFormat="1" applyFont="1" applyBorder="1" applyAlignment="1">
      <alignment vertical="center"/>
    </xf>
    <xf numFmtId="0" fontId="1" fillId="0" borderId="12" xfId="0" applyFont="1" applyBorder="1"/>
    <xf numFmtId="164" fontId="1" fillId="0" borderId="14" xfId="1" applyNumberFormat="1" applyFont="1" applyBorder="1"/>
    <xf numFmtId="164" fontId="1" fillId="0" borderId="2" xfId="0" applyNumberFormat="1" applyFont="1" applyBorder="1"/>
    <xf numFmtId="3" fontId="2" fillId="0" borderId="14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20" xfId="0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0" fontId="0" fillId="0" borderId="9" xfId="0" applyBorder="1"/>
    <xf numFmtId="0" fontId="1" fillId="0" borderId="11" xfId="0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4" xfId="1" applyNumberFormat="1" applyFont="1" applyBorder="1"/>
    <xf numFmtId="9" fontId="1" fillId="0" borderId="10" xfId="2" applyFont="1" applyBorder="1"/>
    <xf numFmtId="164" fontId="0" fillId="0" borderId="2" xfId="1" applyNumberFormat="1" applyFont="1" applyBorder="1"/>
    <xf numFmtId="164" fontId="0" fillId="0" borderId="2" xfId="0" applyNumberFormat="1" applyBorder="1"/>
    <xf numFmtId="10" fontId="1" fillId="0" borderId="2" xfId="2" applyNumberFormat="1" applyFont="1" applyBorder="1"/>
    <xf numFmtId="0" fontId="8" fillId="0" borderId="2" xfId="0" applyFont="1" applyBorder="1"/>
    <xf numFmtId="0" fontId="1" fillId="0" borderId="13" xfId="0" applyFont="1" applyBorder="1"/>
    <xf numFmtId="164" fontId="1" fillId="0" borderId="12" xfId="1" applyNumberFormat="1" applyFont="1" applyBorder="1"/>
    <xf numFmtId="9" fontId="1" fillId="0" borderId="0" xfId="2" applyFont="1" applyBorder="1"/>
    <xf numFmtId="10" fontId="1" fillId="0" borderId="10" xfId="2" applyNumberFormat="1" applyFont="1" applyBorder="1"/>
    <xf numFmtId="164" fontId="2" fillId="0" borderId="2" xfId="0" applyNumberFormat="1" applyFont="1" applyBorder="1"/>
    <xf numFmtId="10" fontId="2" fillId="0" borderId="2" xfId="0" applyNumberFormat="1" applyFont="1" applyBorder="1"/>
    <xf numFmtId="3" fontId="1" fillId="0" borderId="7" xfId="0" applyNumberFormat="1" applyFont="1" applyBorder="1"/>
    <xf numFmtId="10" fontId="1" fillId="0" borderId="8" xfId="0" applyNumberFormat="1" applyFont="1" applyBorder="1"/>
    <xf numFmtId="3" fontId="1" fillId="0" borderId="9" xfId="0" applyNumberFormat="1" applyFont="1" applyBorder="1"/>
    <xf numFmtId="10" fontId="1" fillId="0" borderId="11" xfId="0" applyNumberFormat="1" applyFont="1" applyBorder="1"/>
    <xf numFmtId="3" fontId="1" fillId="0" borderId="12" xfId="0" applyNumberFormat="1" applyFont="1" applyBorder="1"/>
    <xf numFmtId="3" fontId="1" fillId="0" borderId="26" xfId="0" applyNumberFormat="1" applyFont="1" applyBorder="1"/>
    <xf numFmtId="10" fontId="1" fillId="0" borderId="28" xfId="0" applyNumberFormat="1" applyFont="1" applyBorder="1"/>
    <xf numFmtId="3" fontId="2" fillId="0" borderId="1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vertical="center"/>
    </xf>
    <xf numFmtId="3" fontId="9" fillId="0" borderId="7" xfId="0" applyNumberFormat="1" applyFont="1" applyBorder="1" applyAlignment="1">
      <alignment vertical="center"/>
    </xf>
    <xf numFmtId="9" fontId="2" fillId="0" borderId="0" xfId="2" applyFont="1"/>
    <xf numFmtId="9" fontId="0" fillId="0" borderId="0" xfId="0" applyNumberFormat="1"/>
    <xf numFmtId="9" fontId="1" fillId="0" borderId="14" xfId="0" applyNumberFormat="1" applyFont="1" applyBorder="1"/>
    <xf numFmtId="3" fontId="13" fillId="0" borderId="7" xfId="0" applyNumberFormat="1" applyFont="1" applyBorder="1" applyAlignment="1">
      <alignment vertical="center"/>
    </xf>
    <xf numFmtId="0" fontId="8" fillId="0" borderId="12" xfId="0" applyFont="1" applyBorder="1"/>
    <xf numFmtId="9" fontId="1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9" fontId="1" fillId="0" borderId="5" xfId="2" applyFont="1" applyBorder="1"/>
    <xf numFmtId="9" fontId="1" fillId="0" borderId="27" xfId="2" applyFont="1" applyBorder="1" applyAlignment="1">
      <alignment vertical="center"/>
    </xf>
    <xf numFmtId="3" fontId="3" fillId="0" borderId="21" xfId="0" applyNumberFormat="1" applyFont="1" applyBorder="1" applyAlignment="1">
      <alignment vertical="center"/>
    </xf>
    <xf numFmtId="3" fontId="3" fillId="0" borderId="22" xfId="0" applyNumberFormat="1" applyFont="1" applyBorder="1" applyAlignment="1">
      <alignment vertical="center"/>
    </xf>
    <xf numFmtId="9" fontId="3" fillId="0" borderId="22" xfId="2" applyFont="1" applyBorder="1" applyAlignment="1">
      <alignment vertical="center"/>
    </xf>
    <xf numFmtId="3" fontId="3" fillId="0" borderId="13" xfId="0" applyNumberFormat="1" applyFont="1" applyBorder="1"/>
    <xf numFmtId="9" fontId="3" fillId="0" borderId="14" xfId="2" applyFont="1" applyBorder="1"/>
    <xf numFmtId="9" fontId="3" fillId="0" borderId="14" xfId="0" applyNumberFormat="1" applyFont="1" applyBorder="1"/>
    <xf numFmtId="0" fontId="3" fillId="0" borderId="13" xfId="0" applyFont="1" applyBorder="1" applyAlignment="1">
      <alignment horizontal="center"/>
    </xf>
    <xf numFmtId="10" fontId="3" fillId="0" borderId="14" xfId="0" applyNumberFormat="1" applyFont="1" applyBorder="1"/>
    <xf numFmtId="0" fontId="3" fillId="0" borderId="3" xfId="0" applyFont="1" applyBorder="1" applyAlignment="1">
      <alignment horizontal="center"/>
    </xf>
    <xf numFmtId="164" fontId="3" fillId="0" borderId="23" xfId="1" applyNumberFormat="1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0" borderId="2" xfId="0" applyFont="1" applyBorder="1"/>
    <xf numFmtId="3" fontId="3" fillId="0" borderId="2" xfId="0" applyNumberFormat="1" applyFont="1" applyBorder="1"/>
    <xf numFmtId="9" fontId="3" fillId="0" borderId="2" xfId="2" applyFont="1" applyBorder="1"/>
    <xf numFmtId="3" fontId="3" fillId="0" borderId="3" xfId="0" applyNumberFormat="1" applyFont="1" applyBorder="1" applyAlignment="1">
      <alignment horizontal="center" vertical="center"/>
    </xf>
    <xf numFmtId="0" fontId="16" fillId="0" borderId="13" xfId="0" applyFont="1" applyBorder="1"/>
    <xf numFmtId="0" fontId="3" fillId="0" borderId="14" xfId="0" applyFont="1" applyBorder="1" applyAlignment="1">
      <alignment horizontal="center"/>
    </xf>
    <xf numFmtId="164" fontId="3" fillId="0" borderId="3" xfId="1" applyNumberFormat="1" applyFont="1" applyBorder="1"/>
    <xf numFmtId="164" fontId="3" fillId="0" borderId="23" xfId="1" applyNumberFormat="1" applyFont="1" applyBorder="1"/>
    <xf numFmtId="9" fontId="3" fillId="0" borderId="3" xfId="2" applyFont="1" applyBorder="1"/>
    <xf numFmtId="0" fontId="0" fillId="0" borderId="30" xfId="0" applyBorder="1"/>
    <xf numFmtId="0" fontId="3" fillId="0" borderId="12" xfId="0" applyFont="1" applyBorder="1"/>
    <xf numFmtId="164" fontId="3" fillId="0" borderId="31" xfId="0" applyNumberFormat="1" applyFont="1" applyBorder="1"/>
    <xf numFmtId="164" fontId="3" fillId="0" borderId="32" xfId="0" applyNumberFormat="1" applyFont="1" applyBorder="1"/>
    <xf numFmtId="9" fontId="3" fillId="0" borderId="32" xfId="2" applyFont="1" applyBorder="1"/>
    <xf numFmtId="9" fontId="2" fillId="0" borderId="0" xfId="2" applyFont="1" applyBorder="1"/>
    <xf numFmtId="3" fontId="1" fillId="0" borderId="21" xfId="0" applyNumberFormat="1" applyFont="1" applyBorder="1"/>
    <xf numFmtId="9" fontId="3" fillId="0" borderId="13" xfId="2" applyFont="1" applyBorder="1"/>
    <xf numFmtId="9" fontId="1" fillId="0" borderId="2" xfId="2" applyFont="1" applyBorder="1" applyAlignment="1">
      <alignment vertical="center"/>
    </xf>
    <xf numFmtId="9" fontId="1" fillId="0" borderId="10" xfId="2" applyFont="1" applyBorder="1" applyAlignment="1">
      <alignment vertical="center"/>
    </xf>
    <xf numFmtId="0" fontId="3" fillId="0" borderId="13" xfId="0" applyFont="1" applyBorder="1"/>
    <xf numFmtId="164" fontId="3" fillId="0" borderId="13" xfId="1" applyNumberFormat="1" applyFont="1" applyBorder="1"/>
    <xf numFmtId="0" fontId="3" fillId="0" borderId="0" xfId="0" applyFont="1"/>
    <xf numFmtId="3" fontId="1" fillId="0" borderId="15" xfId="0" applyNumberFormat="1" applyFont="1" applyBorder="1"/>
    <xf numFmtId="3" fontId="1" fillId="0" borderId="16" xfId="0" applyNumberFormat="1" applyFont="1" applyBorder="1"/>
    <xf numFmtId="164" fontId="1" fillId="0" borderId="34" xfId="1" applyNumberFormat="1" applyFont="1" applyBorder="1"/>
    <xf numFmtId="0" fontId="0" fillId="0" borderId="35" xfId="0" applyBorder="1"/>
    <xf numFmtId="0" fontId="17" fillId="0" borderId="0" xfId="0" applyFont="1"/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3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 Gral. Area Social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'Area Social'!$M$643:$M$648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'Area Social'!$N$643:$N$648</c:f>
              <c:numCache>
                <c:formatCode>0%</c:formatCode>
                <c:ptCount val="6"/>
                <c:pt idx="0">
                  <c:v>0.63240180215111585</c:v>
                </c:pt>
                <c:pt idx="1">
                  <c:v>4.279027317920267E-2</c:v>
                </c:pt>
                <c:pt idx="2">
                  <c:v>9.1835745091192272E-2</c:v>
                </c:pt>
                <c:pt idx="3">
                  <c:v>2.7171103276849268E-2</c:v>
                </c:pt>
                <c:pt idx="4">
                  <c:v>0.20572829517982807</c:v>
                </c:pt>
                <c:pt idx="5" formatCode="0.00%">
                  <c:v>7.2781121811952066E-5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Dir.</a:t>
            </a:r>
            <a:r>
              <a:rPr lang="en-US" baseline="0"/>
              <a:t> Gral de Desarrollo Urbano</a:t>
            </a:r>
            <a:endParaRPr lang="en-US"/>
          </a:p>
        </c:rich>
      </c:tx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'Desar Urbano'!$M$386:$M$391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'Desar Urbano'!$N$386:$N$391</c:f>
              <c:numCache>
                <c:formatCode>0%</c:formatCode>
                <c:ptCount val="6"/>
                <c:pt idx="0">
                  <c:v>0.40274844107764807</c:v>
                </c:pt>
                <c:pt idx="1">
                  <c:v>3.0922632960454794E-2</c:v>
                </c:pt>
                <c:pt idx="2">
                  <c:v>2.4232992878480478E-2</c:v>
                </c:pt>
                <c:pt idx="3">
                  <c:v>0.53122512722752124</c:v>
                </c:pt>
                <c:pt idx="4">
                  <c:v>1.0617996417386212E-2</c:v>
                </c:pt>
                <c:pt idx="5">
                  <c:v>2.5280943850919553E-4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</a:t>
            </a:r>
            <a:r>
              <a:rPr lang="es-PY" baseline="0"/>
              <a:t> Gest. Amb. Ppto. Aprob. 2016</a:t>
            </a:r>
            <a:endParaRPr lang="es-PY"/>
          </a:p>
        </c:rich>
      </c:tx>
      <c:layout>
        <c:manualLayout>
          <c:xMode val="edge"/>
          <c:yMode val="edge"/>
          <c:x val="0.22066822236475206"/>
          <c:y val="4.800964603200975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dLbls>
            <c:dLbl>
              <c:idx val="3"/>
              <c:layout>
                <c:manualLayout>
                  <c:x val="-7.9695097419391916E-2"/>
                  <c:y val="0.137441997218340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2235741517711746"/>
                  <c:y val="6.17279445644637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4566067015345719"/>
                  <c:y val="5.50508420904847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25067455984060388"/>
                  <c:y val="3.67077356905858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 Gest Amb'!$M$211:$M$216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'D Gest Amb'!$N$211:$N$216</c:f>
              <c:numCache>
                <c:formatCode>_(* #,##0_);_(* \(#,##0\);_(* "-"??_);_(@_)</c:formatCode>
                <c:ptCount val="6"/>
                <c:pt idx="0">
                  <c:v>2487399.2149999999</c:v>
                </c:pt>
                <c:pt idx="1">
                  <c:v>574485.9120689655</c:v>
                </c:pt>
                <c:pt idx="2">
                  <c:v>995261.39327586209</c:v>
                </c:pt>
                <c:pt idx="3">
                  <c:v>573674.77500000002</c:v>
                </c:pt>
                <c:pt idx="4">
                  <c:v>362068.96551724139</c:v>
                </c:pt>
                <c:pt idx="5">
                  <c:v>5172.4137931034484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</a:t>
            </a:r>
            <a:r>
              <a:rPr lang="es-PY" baseline="0"/>
              <a:t> Gest. Amb. Ppto. Aprob. 2016</a:t>
            </a: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 Gest Amb'!$M$192:$M$193</c:f>
              <c:strCache>
                <c:ptCount val="2"/>
                <c:pt idx="0">
                  <c:v>DIRECCION GENERAL DE GESTION AMBIENTAL</c:v>
                </c:pt>
                <c:pt idx="1">
                  <c:v>DIRECCION DEL JARDIN BOTANICO Y ZOOLOGIC</c:v>
                </c:pt>
              </c:strCache>
            </c:strRef>
          </c:cat>
          <c:val>
            <c:numRef>
              <c:f>'D Gest Amb'!$N$192:$N$193</c:f>
              <c:numCache>
                <c:formatCode>_(* #,##0_);_(* \(#,##0\);_(* "-"??_);_(@_)</c:formatCode>
                <c:ptCount val="2"/>
                <c:pt idx="0">
                  <c:v>1227592.1622413793</c:v>
                </c:pt>
                <c:pt idx="1">
                  <c:v>3770470.5124137932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</a:t>
            </a:r>
            <a:r>
              <a:rPr lang="es-PY" baseline="0"/>
              <a:t> Gral. Policía Munic. Ppto. 2016</a:t>
            </a:r>
            <a:endParaRPr lang="es-PY"/>
          </a:p>
        </c:rich>
      </c:tx>
      <c:layout>
        <c:manualLayout>
          <c:xMode val="edge"/>
          <c:yMode val="edge"/>
          <c:x val="0.16466384815670496"/>
          <c:y val="2.02942636266392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0.30000702008057378"/>
                  <c:y val="0.12683914766649526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DIRECCION GENERAL DE LA POLICIA MUNICIPA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4158664298699189"/>
                  <c:y val="0.37179442518176148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DIRECCION DE TRANSITO Y TRANSPORTE
17%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2970845710154494"/>
                  <c:y val="0.23642753206094161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DIRECCION DE INSTRUCCION
2%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26430875781245905"/>
                  <c:y val="8.4704421241158817E-2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DIR.DE POLICIA MUNIC.DE VIGILANCIA
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'Policia M'!$M$412:$M$417</c:f>
              <c:strCache>
                <c:ptCount val="6"/>
                <c:pt idx="0">
                  <c:v>DIRECCION GENERAL DE LA POLICIA MUNICIPA</c:v>
                </c:pt>
                <c:pt idx="1">
                  <c:v>DIRECCION DE TRANSITO Y TRANSPORTE</c:v>
                </c:pt>
                <c:pt idx="2">
                  <c:v>DIRECCION DE SEGURIDAD</c:v>
                </c:pt>
                <c:pt idx="3">
                  <c:v>DIRECION DE POLICIA MUNICIPAL DE TRANSIT</c:v>
                </c:pt>
                <c:pt idx="4">
                  <c:v>DIRECCION DE INSTRUCCION</c:v>
                </c:pt>
                <c:pt idx="5">
                  <c:v>DIR.DE POLICIA MUNIC.DE VIGILANCIA</c:v>
                </c:pt>
              </c:strCache>
            </c:strRef>
          </c:cat>
          <c:val>
            <c:numRef>
              <c:f>'Policia M'!$N$412:$N$417</c:f>
              <c:numCache>
                <c:formatCode>_(* #,##0_);_(* \(#,##0\);_(* "-"??_);_(@_)</c:formatCode>
                <c:ptCount val="6"/>
                <c:pt idx="0">
                  <c:v>325343.30396551726</c:v>
                </c:pt>
                <c:pt idx="1">
                  <c:v>1254113.7487931035</c:v>
                </c:pt>
                <c:pt idx="2">
                  <c:v>2392880.149827586</c:v>
                </c:pt>
                <c:pt idx="3">
                  <c:v>3045027.7215517242</c:v>
                </c:pt>
                <c:pt idx="4">
                  <c:v>154874.51172413793</c:v>
                </c:pt>
                <c:pt idx="5">
                  <c:v>382525.74931034481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</a:t>
            </a:r>
            <a:r>
              <a:rPr lang="es-PY" baseline="0"/>
              <a:t> Gral. Polic. M. - </a:t>
            </a:r>
            <a:r>
              <a:rPr lang="es-PY"/>
              <a:t>Ppto 2016 x Obj. Gto</a:t>
            </a:r>
            <a:r>
              <a:rPr lang="es-PY" baseline="0"/>
              <a:t> </a:t>
            </a: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1"/>
              <c:layout>
                <c:manualLayout>
                  <c:x val="-5.5892160878734089E-2"/>
                  <c:y val="0.280851124047803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066707124037241"/>
                  <c:y val="0.242708576756866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171868978805395"/>
                  <c:y val="8.1336702601876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40326804525156901"/>
                  <c:y val="1.67015156736388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32310085516767051"/>
                  <c:y val="0.277472038883001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'Policia M'!$M$427:$M$432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'Policia M'!$N$427:$N$432</c:f>
              <c:numCache>
                <c:formatCode>_(* #,##0_);_(* \(#,##0\);_(* "-"??_);_(@_)</c:formatCode>
                <c:ptCount val="6"/>
                <c:pt idx="0">
                  <c:v>5680577.4917241381</c:v>
                </c:pt>
                <c:pt idx="1">
                  <c:v>428157.24137931032</c:v>
                </c:pt>
                <c:pt idx="2">
                  <c:v>804547.69344827591</c:v>
                </c:pt>
                <c:pt idx="3">
                  <c:v>302603.44827586209</c:v>
                </c:pt>
                <c:pt idx="4">
                  <c:v>336206.89655172412</c:v>
                </c:pt>
                <c:pt idx="5">
                  <c:v>2672.4137931034484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 Gral de Turismo  -</a:t>
            </a:r>
            <a:r>
              <a:rPr lang="es-PY" baseline="0"/>
              <a:t> </a:t>
            </a:r>
            <a:r>
              <a:rPr lang="es-PY"/>
              <a:t>Prspto 2016 0bj</a:t>
            </a:r>
            <a:r>
              <a:rPr lang="es-PY" baseline="0"/>
              <a:t> Gto.</a:t>
            </a:r>
            <a:endParaRPr lang="es-PY"/>
          </a:p>
        </c:rich>
      </c:tx>
      <c:layout>
        <c:manualLayout>
          <c:xMode val="edge"/>
          <c:yMode val="edge"/>
          <c:x val="0.16249431908259793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1"/>
              <c:layout>
                <c:manualLayout>
                  <c:x val="-9.8901689302260034E-3"/>
                  <c:y val="0.16414966447248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6.0765910972537827E-2"/>
                  <c:y val="2.91642634470198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8000598918423786"/>
                  <c:y val="0.108956146185121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'Cult y Turis'!$M$505:$M$510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'Cult y Turis'!$N$505:$N$510</c:f>
              <c:numCache>
                <c:formatCode>_(* #,##0_);_(* \(#,##0\);_(* "-"??_);_(@_)</c:formatCode>
                <c:ptCount val="6"/>
                <c:pt idx="0">
                  <c:v>3950279.870172414</c:v>
                </c:pt>
                <c:pt idx="1">
                  <c:v>293173.91379310342</c:v>
                </c:pt>
                <c:pt idx="2">
                  <c:v>210820.95051724138</c:v>
                </c:pt>
                <c:pt idx="3">
                  <c:v>644249.1796551724</c:v>
                </c:pt>
                <c:pt idx="4">
                  <c:v>616477.61551724141</c:v>
                </c:pt>
                <c:pt idx="5">
                  <c:v>5775.8620689655172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Prspto 2016 - Dir Gral de Cultura x Dir.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'Cult y Turis'!$M$483:$M$488</c:f>
              <c:strCache>
                <c:ptCount val="6"/>
                <c:pt idx="0">
                  <c:v>DIR. GRAL. DE CULTURA Y TURISMO</c:v>
                </c:pt>
                <c:pt idx="1">
                  <c:v>CENTRO PARAGUAYO JAPONES</c:v>
                </c:pt>
                <c:pt idx="2">
                  <c:v>DIRECCION DEL TEATRO MUNCIPAL</c:v>
                </c:pt>
                <c:pt idx="3">
                  <c:v>DIR. DEL INSTITUTO MUNICIPAL DE ARTE</c:v>
                </c:pt>
                <c:pt idx="4">
                  <c:v>DIRECCION DEL CENTRO CULTURAL DE LA CIUD</c:v>
                </c:pt>
                <c:pt idx="5">
                  <c:v>DIR.DE ACCION CULTURAL Y TURISMO</c:v>
                </c:pt>
              </c:strCache>
            </c:strRef>
          </c:cat>
          <c:val>
            <c:numRef>
              <c:f>'Cult y Turis'!$N$483:$N$488</c:f>
              <c:numCache>
                <c:formatCode>_(* #,##0_);_(* \(#,##0\);_(* "-"??_);_(@_)</c:formatCode>
                <c:ptCount val="6"/>
                <c:pt idx="0">
                  <c:v>980253.56120689656</c:v>
                </c:pt>
                <c:pt idx="1">
                  <c:v>991268.24482758623</c:v>
                </c:pt>
                <c:pt idx="2">
                  <c:v>1263186.8984482759</c:v>
                </c:pt>
                <c:pt idx="3">
                  <c:v>992421.13103448274</c:v>
                </c:pt>
                <c:pt idx="4">
                  <c:v>901533.32741379307</c:v>
                </c:pt>
                <c:pt idx="5">
                  <c:v>592114.22879310348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JMA-</a:t>
            </a:r>
            <a:r>
              <a:rPr lang="es-PY" baseline="0"/>
              <a:t> Prspto 2016 Obj. Gto.</a:t>
            </a:r>
            <a:endParaRPr lang="es-PY"/>
          </a:p>
        </c:rich>
      </c:tx>
      <c:layout>
        <c:manualLayout>
          <c:xMode val="edge"/>
          <c:yMode val="edge"/>
          <c:x val="0.32615966754155729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dLbl>
              <c:idx val="1"/>
              <c:layout>
                <c:manualLayout>
                  <c:x val="-0.18445692296431074"/>
                  <c:y val="0.417858282714452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23063629994457865"/>
                  <c:y val="0.237186308399167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33910531103930736"/>
                  <c:y val="-6.031540608186116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36347648774978825"/>
                  <c:y val="9.7531147318288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37200719431983365"/>
                  <c:y val="0.424049038174316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0.44711380200980855"/>
                  <c:y val="0.21062976441144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J.M.A.!$M$313:$M$318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J.M.A.!$N$313:$N$318</c:f>
              <c:numCache>
                <c:formatCode>_(* #,##0_);_(* \(#,##0\);_(* "-"??_);_(@_)</c:formatCode>
                <c:ptCount val="6"/>
                <c:pt idx="0">
                  <c:v>12760393.403275862</c:v>
                </c:pt>
                <c:pt idx="1">
                  <c:v>670229.31034482759</c:v>
                </c:pt>
                <c:pt idx="2">
                  <c:v>581768.89655172417</c:v>
                </c:pt>
                <c:pt idx="3">
                  <c:v>517086.20689655171</c:v>
                </c:pt>
                <c:pt idx="4">
                  <c:v>237722.00862068965</c:v>
                </c:pt>
                <c:pt idx="5">
                  <c:v>11034.48275862069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JMA</a:t>
            </a:r>
            <a:r>
              <a:rPr lang="es-PY" baseline="0"/>
              <a:t> Ppto. 2016 x Dir.</a:t>
            </a:r>
            <a:endParaRPr lang="es-P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J.M.A.!$M$292:$M$294</c:f>
              <c:strCache>
                <c:ptCount val="3"/>
                <c:pt idx="0">
                  <c:v>JUNTA MUNICIPAL</c:v>
                </c:pt>
                <c:pt idx="1">
                  <c:v>DEFENSORIA VECINAL</c:v>
                </c:pt>
                <c:pt idx="2">
                  <c:v>JUZGADOS DE FALTAS MUNICIPALES</c:v>
                </c:pt>
              </c:strCache>
            </c:strRef>
          </c:cat>
          <c:val>
            <c:numRef>
              <c:f>J.M.A.!$N$292:$N$294</c:f>
              <c:numCache>
                <c:formatCode>_(* #,##0_);_(* \(#,##0\);_(* "-"??_);_(@_)</c:formatCode>
                <c:ptCount val="3"/>
                <c:pt idx="0">
                  <c:v>12951566.817586208</c:v>
                </c:pt>
                <c:pt idx="1">
                  <c:v>408743.74827586208</c:v>
                </c:pt>
                <c:pt idx="2">
                  <c:v>1417923.7425862069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>
      <a:innerShdw blurRad="63500" dist="50800" dir="135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Aprobado 2016 - en Porcentaje</a:t>
            </a:r>
          </a:p>
          <a:p>
            <a:pPr>
              <a:defRPr/>
            </a:pP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dPt>
            <c:idx val="6"/>
            <c:bubble3D val="0"/>
            <c:spPr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Resumen!$B$148:$B$155</c:f>
              <c:strCache>
                <c:ptCount val="8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INVERSION FINANCIERA</c:v>
                </c:pt>
                <c:pt idx="5">
                  <c:v>SERVICIOS DE LA DEUDA</c:v>
                </c:pt>
                <c:pt idx="6">
                  <c:v>TRANSFERENCIAS</c:v>
                </c:pt>
                <c:pt idx="7">
                  <c:v>OTROS GASTOS</c:v>
                </c:pt>
              </c:strCache>
            </c:strRef>
          </c:cat>
          <c:val>
            <c:numRef>
              <c:f>Resumen!$C$148:$C$155</c:f>
              <c:numCache>
                <c:formatCode>0.00%</c:formatCode>
                <c:ptCount val="8"/>
                <c:pt idx="0">
                  <c:v>0.45727363543383603</c:v>
                </c:pt>
                <c:pt idx="1">
                  <c:v>9.3487161227242432E-2</c:v>
                </c:pt>
                <c:pt idx="2">
                  <c:v>8.5393735990295941E-2</c:v>
                </c:pt>
                <c:pt idx="3">
                  <c:v>0.21006277711704055</c:v>
                </c:pt>
                <c:pt idx="4">
                  <c:v>7.6915532658271444E-3</c:v>
                </c:pt>
                <c:pt idx="5">
                  <c:v>6.6498752282937654E-2</c:v>
                </c:pt>
                <c:pt idx="6">
                  <c:v>7.7243904391968141E-2</c:v>
                </c:pt>
                <c:pt idx="7">
                  <c:v>2.3484802908519745E-3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Aprobado 2016 - </a:t>
            </a:r>
          </a:p>
          <a:p>
            <a:pPr>
              <a:defRPr/>
            </a:pPr>
            <a:r>
              <a:rPr lang="es-PY"/>
              <a:t>Direcciones</a:t>
            </a:r>
            <a:r>
              <a:rPr lang="es-PY" baseline="0"/>
              <a:t> </a:t>
            </a:r>
          </a:p>
          <a:p>
            <a:pPr>
              <a:defRPr/>
            </a:pPr>
            <a:r>
              <a:rPr lang="es-PY"/>
              <a:t>Area Social</a:t>
            </a:r>
          </a:p>
          <a:p>
            <a:pPr>
              <a:defRPr/>
            </a:pP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'Area Social'!$M$667:$M$674</c:f>
              <c:strCache>
                <c:ptCount val="8"/>
                <c:pt idx="0">
                  <c:v>DIR. GRAL. DEL AREA SOCIAL</c:v>
                </c:pt>
                <c:pt idx="1">
                  <c:v>DIR. DE DEFENSA AL CONSUMIDOR</c:v>
                </c:pt>
                <c:pt idx="2">
                  <c:v>DIR. PROMOCION DE LA PARTICIPACION CIUDA</c:v>
                </c:pt>
                <c:pt idx="3">
                  <c:v>DIR. DE JUVENTUD Y DEPORTE</c:v>
                </c:pt>
                <c:pt idx="4">
                  <c:v>POLITICAS DE GENERO</c:v>
                </c:pt>
                <c:pt idx="5">
                  <c:v>POLICLINICO MUNICIPAL</c:v>
                </c:pt>
                <c:pt idx="6">
                  <c:v>DIR. DE NINEZ Y ADOLESCENCIA</c:v>
                </c:pt>
                <c:pt idx="7">
                  <c:v>CENTRO MUNIC. DE PROMOCION EMPRESARIAL</c:v>
                </c:pt>
              </c:strCache>
            </c:strRef>
          </c:cat>
          <c:val>
            <c:numRef>
              <c:f>'Area Social'!$N$667:$N$674</c:f>
              <c:numCache>
                <c:formatCode>0%</c:formatCode>
                <c:ptCount val="8"/>
                <c:pt idx="0">
                  <c:v>6.3530922674250992E-2</c:v>
                </c:pt>
                <c:pt idx="1">
                  <c:v>0.11555082630012416</c:v>
                </c:pt>
                <c:pt idx="2">
                  <c:v>0.39778516101865036</c:v>
                </c:pt>
                <c:pt idx="3">
                  <c:v>4.0510189506618881E-2</c:v>
                </c:pt>
                <c:pt idx="4">
                  <c:v>2.960195788321112E-2</c:v>
                </c:pt>
                <c:pt idx="5">
                  <c:v>0.19271350958357686</c:v>
                </c:pt>
                <c:pt idx="6">
                  <c:v>0.13324638063538777</c:v>
                </c:pt>
                <c:pt idx="7">
                  <c:v>2.7061052398179849E-2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Aprobado 2016 por Direcciones</a:t>
            </a:r>
            <a:endParaRPr lang="es-PY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Resumen!$B$42:$B$65</c:f>
              <c:strCache>
                <c:ptCount val="24"/>
                <c:pt idx="0">
                  <c:v>Area Social</c:v>
                </c:pt>
                <c:pt idx="1">
                  <c:v>Dir Obras</c:v>
                </c:pt>
                <c:pt idx="2">
                  <c:v>Dir. Adm. Y Finanzas</c:v>
                </c:pt>
                <c:pt idx="3">
                  <c:v>Servicio de la Deuda Pública</c:v>
                </c:pt>
                <c:pt idx="4">
                  <c:v>Servicio Urbano</c:v>
                </c:pt>
                <c:pt idx="5">
                  <c:v>Intendencia</c:v>
                </c:pt>
                <c:pt idx="6">
                  <c:v>Desarrollo Urbano</c:v>
                </c:pt>
                <c:pt idx="7">
                  <c:v>Desarrollo Gestion Ambiental</c:v>
                </c:pt>
                <c:pt idx="8">
                  <c:v>Policía Municipal</c:v>
                </c:pt>
                <c:pt idx="9">
                  <c:v>Secretaria General</c:v>
                </c:pt>
                <c:pt idx="10">
                  <c:v>Asuntos Jurídicos</c:v>
                </c:pt>
                <c:pt idx="11">
                  <c:v>Contraloria Interna</c:v>
                </c:pt>
                <c:pt idx="12">
                  <c:v>Reursos Humanos</c:v>
                </c:pt>
                <c:pt idx="13">
                  <c:v>Gabinete</c:v>
                </c:pt>
                <c:pt idx="14">
                  <c:v>Planificación Y Sistemas</c:v>
                </c:pt>
                <c:pt idx="15">
                  <c:v>Comunicación</c:v>
                </c:pt>
                <c:pt idx="16">
                  <c:v>Relaciones Interinstiucionales</c:v>
                </c:pt>
                <c:pt idx="17">
                  <c:v>Terminal de Omnibus</c:v>
                </c:pt>
                <c:pt idx="18">
                  <c:v>Mercado de Absto</c:v>
                </c:pt>
                <c:pt idx="19">
                  <c:v>Dir. Cultura y Turismo</c:v>
                </c:pt>
                <c:pt idx="20">
                  <c:v>Junta Municipal de Asunción</c:v>
                </c:pt>
                <c:pt idx="21">
                  <c:v>Comueda</c:v>
                </c:pt>
                <c:pt idx="22">
                  <c:v>Mercado 4</c:v>
                </c:pt>
                <c:pt idx="23">
                  <c:v>Proyecto e Inversión</c:v>
                </c:pt>
              </c:strCache>
            </c:strRef>
          </c:cat>
          <c:val>
            <c:numRef>
              <c:f>Resumen!$C$42:$C$65</c:f>
              <c:numCache>
                <c:formatCode>0.00%</c:formatCode>
                <c:ptCount val="24"/>
                <c:pt idx="0">
                  <c:v>5.3492444184852821E-2</c:v>
                </c:pt>
                <c:pt idx="1">
                  <c:v>0.18954643047495759</c:v>
                </c:pt>
                <c:pt idx="2">
                  <c:v>0.11332368080714852</c:v>
                </c:pt>
                <c:pt idx="3">
                  <c:v>6.6498752282937654E-2</c:v>
                </c:pt>
                <c:pt idx="4">
                  <c:v>0.12050947218803289</c:v>
                </c:pt>
                <c:pt idx="5">
                  <c:v>2.8947656482107627E-2</c:v>
                </c:pt>
                <c:pt idx="6">
                  <c:v>4.6199700286449673E-2</c:v>
                </c:pt>
                <c:pt idx="7">
                  <c:v>2.8215054112284629E-2</c:v>
                </c:pt>
                <c:pt idx="8">
                  <c:v>4.2648146368022471E-2</c:v>
                </c:pt>
                <c:pt idx="9">
                  <c:v>1.4772943451185796E-3</c:v>
                </c:pt>
                <c:pt idx="10">
                  <c:v>7.5187135024596067E-3</c:v>
                </c:pt>
                <c:pt idx="11">
                  <c:v>1.7200523129329427E-3</c:v>
                </c:pt>
                <c:pt idx="12">
                  <c:v>0.10926998309010429</c:v>
                </c:pt>
                <c:pt idx="13">
                  <c:v>3.4426709202870914E-3</c:v>
                </c:pt>
                <c:pt idx="14">
                  <c:v>1.2719599058617522E-2</c:v>
                </c:pt>
                <c:pt idx="15">
                  <c:v>4.237297672868433E-3</c:v>
                </c:pt>
                <c:pt idx="16">
                  <c:v>3.0015261563838946E-3</c:v>
                </c:pt>
                <c:pt idx="17">
                  <c:v>1.7494504226415498E-2</c:v>
                </c:pt>
                <c:pt idx="18">
                  <c:v>1.3022429116691294E-2</c:v>
                </c:pt>
                <c:pt idx="19">
                  <c:v>3.2294921888502977E-2</c:v>
                </c:pt>
                <c:pt idx="20">
                  <c:v>8.3426060823788478E-2</c:v>
                </c:pt>
                <c:pt idx="21">
                  <c:v>1.4501193969740145E-2</c:v>
                </c:pt>
                <c:pt idx="22">
                  <c:v>6.0245277988896801E-3</c:v>
                </c:pt>
                <c:pt idx="23">
                  <c:v>4.6788793040559984E-4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0253568"/>
        <c:axId val="110255104"/>
      </c:barChart>
      <c:catAx>
        <c:axId val="11025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255104"/>
        <c:crosses val="autoZero"/>
        <c:auto val="1"/>
        <c:lblAlgn val="ctr"/>
        <c:lblOffset val="100"/>
        <c:noMultiLvlLbl val="0"/>
      </c:catAx>
      <c:valAx>
        <c:axId val="11025510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102535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Aprobado -2016 - por Direcciones S/ JMA</a:t>
            </a:r>
            <a:endParaRPr lang="es-PY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Resumen!$B$74:$B$96</c:f>
              <c:strCache>
                <c:ptCount val="23"/>
                <c:pt idx="0">
                  <c:v>Area Social</c:v>
                </c:pt>
                <c:pt idx="1">
                  <c:v>Dir Obras</c:v>
                </c:pt>
                <c:pt idx="2">
                  <c:v>Dir. Adm. Y Finanzas</c:v>
                </c:pt>
                <c:pt idx="3">
                  <c:v>Servicio de la Deuda Pública</c:v>
                </c:pt>
                <c:pt idx="4">
                  <c:v>Servicio Urbano</c:v>
                </c:pt>
                <c:pt idx="5">
                  <c:v>Intendencia</c:v>
                </c:pt>
                <c:pt idx="6">
                  <c:v>Desarrollo Urbano</c:v>
                </c:pt>
                <c:pt idx="7">
                  <c:v>Desarrollo Gestion Ambiental</c:v>
                </c:pt>
                <c:pt idx="8">
                  <c:v>Policía Municipal</c:v>
                </c:pt>
                <c:pt idx="9">
                  <c:v>Secretaria General</c:v>
                </c:pt>
                <c:pt idx="10">
                  <c:v>Asuntos Jurídicos</c:v>
                </c:pt>
                <c:pt idx="11">
                  <c:v>Contraloria Interna</c:v>
                </c:pt>
                <c:pt idx="12">
                  <c:v>Reursos Humanos</c:v>
                </c:pt>
                <c:pt idx="13">
                  <c:v>Gabinete</c:v>
                </c:pt>
                <c:pt idx="14">
                  <c:v>Planificación Y Sistemas</c:v>
                </c:pt>
                <c:pt idx="15">
                  <c:v>Comunicación</c:v>
                </c:pt>
                <c:pt idx="16">
                  <c:v>Relaciones Interinstiucionales</c:v>
                </c:pt>
                <c:pt idx="17">
                  <c:v>Terminal de Omnibus</c:v>
                </c:pt>
                <c:pt idx="18">
                  <c:v>Mercado de Absto</c:v>
                </c:pt>
                <c:pt idx="19">
                  <c:v>Dir. Cultura y Turismo</c:v>
                </c:pt>
                <c:pt idx="20">
                  <c:v>Comueda</c:v>
                </c:pt>
                <c:pt idx="21">
                  <c:v>Mercado 4</c:v>
                </c:pt>
                <c:pt idx="22">
                  <c:v>Proyecto e Inversión</c:v>
                </c:pt>
              </c:strCache>
            </c:strRef>
          </c:cat>
          <c:val>
            <c:numRef>
              <c:f>Resumen!$C$74:$C$96</c:f>
              <c:numCache>
                <c:formatCode>0.00%</c:formatCode>
                <c:ptCount val="23"/>
                <c:pt idx="0">
                  <c:v>5.836129732526564E-2</c:v>
                </c:pt>
                <c:pt idx="1">
                  <c:v>0.20679884335934326</c:v>
                </c:pt>
                <c:pt idx="2">
                  <c:v>0.12363834052384293</c:v>
                </c:pt>
                <c:pt idx="3">
                  <c:v>7.2551432503857455E-2</c:v>
                </c:pt>
                <c:pt idx="4">
                  <c:v>0.13147817872319509</c:v>
                </c:pt>
                <c:pt idx="5">
                  <c:v>3.1582456411672462E-2</c:v>
                </c:pt>
                <c:pt idx="6">
                  <c:v>5.040477184849107E-2</c:v>
                </c:pt>
                <c:pt idx="7">
                  <c:v>3.078317297308655E-2</c:v>
                </c:pt>
                <c:pt idx="8">
                  <c:v>4.6529957426406116E-2</c:v>
                </c:pt>
                <c:pt idx="9">
                  <c:v>1.6117568719511341E-3</c:v>
                </c:pt>
                <c:pt idx="10">
                  <c:v>8.2030627111405723E-3</c:v>
                </c:pt>
                <c:pt idx="11">
                  <c:v>1.8766105378021907E-3</c:v>
                </c:pt>
                <c:pt idx="12">
                  <c:v>0.11921567744803305</c:v>
                </c:pt>
                <c:pt idx="13">
                  <c:v>3.7560209527463307E-3</c:v>
                </c:pt>
                <c:pt idx="14">
                  <c:v>1.3877330038479501E-2</c:v>
                </c:pt>
                <c:pt idx="15">
                  <c:v>4.6229741996338947E-3</c:v>
                </c:pt>
                <c:pt idx="16">
                  <c:v>3.274723432657898E-3</c:v>
                </c:pt>
                <c:pt idx="17">
                  <c:v>1.9086844474477446E-2</c:v>
                </c:pt>
                <c:pt idx="18">
                  <c:v>1.4207723523533141E-2</c:v>
                </c:pt>
                <c:pt idx="19">
                  <c:v>3.5234388092605672E-2</c:v>
                </c:pt>
                <c:pt idx="20">
                  <c:v>1.5821084748245593E-2</c:v>
                </c:pt>
                <c:pt idx="21">
                  <c:v>6.5728770384900327E-3</c:v>
                </c:pt>
                <c:pt idx="22">
                  <c:v>5.1047483504290247E-4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0280704"/>
        <c:axId val="110282240"/>
      </c:barChart>
      <c:catAx>
        <c:axId val="11028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282240"/>
        <c:crosses val="autoZero"/>
        <c:auto val="1"/>
        <c:lblAlgn val="ctr"/>
        <c:lblOffset val="100"/>
        <c:noMultiLvlLbl val="0"/>
      </c:catAx>
      <c:valAx>
        <c:axId val="1102822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0280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2016 -  Dólares</a:t>
            </a:r>
            <a:endParaRPr lang="es-PY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TC: 5800</c:v>
          </c:tx>
          <c:invertIfNegative val="0"/>
          <c:cat>
            <c:strRef>
              <c:f>Resumen!$B$127:$B$134</c:f>
              <c:strCache>
                <c:ptCount val="8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INVERSION FINANCIERA</c:v>
                </c:pt>
                <c:pt idx="5">
                  <c:v>SERVICIOS DE LA DEUDA</c:v>
                </c:pt>
                <c:pt idx="6">
                  <c:v>TRANSFERENCIAS</c:v>
                </c:pt>
                <c:pt idx="7">
                  <c:v>OTROS GASTOS</c:v>
                </c:pt>
              </c:strCache>
            </c:strRef>
          </c:cat>
          <c:val>
            <c:numRef>
              <c:f>Resumen!$C$127:$C$134</c:f>
              <c:numCache>
                <c:formatCode>_(* #,##0_);_(* \(#,##0\);_(* "-"??_);_(@_)</c:formatCode>
                <c:ptCount val="8"/>
                <c:pt idx="0">
                  <c:v>81002229.52862069</c:v>
                </c:pt>
                <c:pt idx="1">
                  <c:v>16560474.746206896</c:v>
                </c:pt>
                <c:pt idx="2">
                  <c:v>15126791.63413793</c:v>
                </c:pt>
                <c:pt idx="3">
                  <c:v>37210877.621034481</c:v>
                </c:pt>
                <c:pt idx="4">
                  <c:v>1362494.8275862068</c:v>
                </c:pt>
                <c:pt idx="5">
                  <c:v>11779702.082931034</c:v>
                </c:pt>
                <c:pt idx="6">
                  <c:v>13683116.603275862</c:v>
                </c:pt>
                <c:pt idx="7">
                  <c:v>416013.79310344829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0585728"/>
        <c:axId val="110587264"/>
      </c:barChart>
      <c:catAx>
        <c:axId val="11058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587264"/>
        <c:crosses val="autoZero"/>
        <c:auto val="1"/>
        <c:lblAlgn val="ctr"/>
        <c:lblOffset val="100"/>
        <c:noMultiLvlLbl val="0"/>
      </c:catAx>
      <c:valAx>
        <c:axId val="1105872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10585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Aprobado 2016 - en Porcentaje</a:t>
            </a:r>
          </a:p>
          <a:p>
            <a:pPr>
              <a:defRPr/>
            </a:pP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dPt>
            <c:idx val="6"/>
            <c:bubble3D val="0"/>
            <c:spPr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Resumen!$B$148:$B$155</c:f>
              <c:strCache>
                <c:ptCount val="8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INVERSION FINANCIERA</c:v>
                </c:pt>
                <c:pt idx="5">
                  <c:v>SERVICIOS DE LA DEUDA</c:v>
                </c:pt>
                <c:pt idx="6">
                  <c:v>TRANSFERENCIAS</c:v>
                </c:pt>
                <c:pt idx="7">
                  <c:v>OTROS GASTOS</c:v>
                </c:pt>
              </c:strCache>
            </c:strRef>
          </c:cat>
          <c:val>
            <c:numRef>
              <c:f>Resumen!$C$148:$C$155</c:f>
              <c:numCache>
                <c:formatCode>0.00%</c:formatCode>
                <c:ptCount val="8"/>
                <c:pt idx="0">
                  <c:v>0.45727363543383603</c:v>
                </c:pt>
                <c:pt idx="1">
                  <c:v>9.3487161227242432E-2</c:v>
                </c:pt>
                <c:pt idx="2">
                  <c:v>8.5393735990295941E-2</c:v>
                </c:pt>
                <c:pt idx="3">
                  <c:v>0.21006277711704055</c:v>
                </c:pt>
                <c:pt idx="4">
                  <c:v>7.6915532658271444E-3</c:v>
                </c:pt>
                <c:pt idx="5">
                  <c:v>6.6498752282937654E-2</c:v>
                </c:pt>
                <c:pt idx="6">
                  <c:v>7.7243904391968141E-2</c:v>
                </c:pt>
                <c:pt idx="7">
                  <c:v>2.3484802908519745E-3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Abrobado - 2016 por Direcciones</a:t>
            </a: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Resumen!$B$42:$B$65</c:f>
              <c:strCache>
                <c:ptCount val="24"/>
                <c:pt idx="0">
                  <c:v>Area Social</c:v>
                </c:pt>
                <c:pt idx="1">
                  <c:v>Dir Obras</c:v>
                </c:pt>
                <c:pt idx="2">
                  <c:v>Dir. Adm. Y Finanzas</c:v>
                </c:pt>
                <c:pt idx="3">
                  <c:v>Servicio de la Deuda Pública</c:v>
                </c:pt>
                <c:pt idx="4">
                  <c:v>Servicio Urbano</c:v>
                </c:pt>
                <c:pt idx="5">
                  <c:v>Intendencia</c:v>
                </c:pt>
                <c:pt idx="6">
                  <c:v>Desarrollo Urbano</c:v>
                </c:pt>
                <c:pt idx="7">
                  <c:v>Desarrollo Gestion Ambiental</c:v>
                </c:pt>
                <c:pt idx="8">
                  <c:v>Policía Municipal</c:v>
                </c:pt>
                <c:pt idx="9">
                  <c:v>Secretaria General</c:v>
                </c:pt>
                <c:pt idx="10">
                  <c:v>Asuntos Jurídicos</c:v>
                </c:pt>
                <c:pt idx="11">
                  <c:v>Contraloria Interna</c:v>
                </c:pt>
                <c:pt idx="12">
                  <c:v>Reursos Humanos</c:v>
                </c:pt>
                <c:pt idx="13">
                  <c:v>Gabinete</c:v>
                </c:pt>
                <c:pt idx="14">
                  <c:v>Planificación Y Sistemas</c:v>
                </c:pt>
                <c:pt idx="15">
                  <c:v>Comunicación</c:v>
                </c:pt>
                <c:pt idx="16">
                  <c:v>Relaciones Interinstiucionales</c:v>
                </c:pt>
                <c:pt idx="17">
                  <c:v>Terminal de Omnibus</c:v>
                </c:pt>
                <c:pt idx="18">
                  <c:v>Mercado de Absto</c:v>
                </c:pt>
                <c:pt idx="19">
                  <c:v>Dir. Cultura y Turismo</c:v>
                </c:pt>
                <c:pt idx="20">
                  <c:v>Junta Municipal de Asunción</c:v>
                </c:pt>
                <c:pt idx="21">
                  <c:v>Comueda</c:v>
                </c:pt>
                <c:pt idx="22">
                  <c:v>Mercado 4</c:v>
                </c:pt>
                <c:pt idx="23">
                  <c:v>Proyecto e Inversión</c:v>
                </c:pt>
              </c:strCache>
            </c:strRef>
          </c:cat>
          <c:val>
            <c:numRef>
              <c:f>Resumen!$C$42:$C$65</c:f>
              <c:numCache>
                <c:formatCode>0.00%</c:formatCode>
                <c:ptCount val="24"/>
                <c:pt idx="0">
                  <c:v>5.3492444184852821E-2</c:v>
                </c:pt>
                <c:pt idx="1">
                  <c:v>0.18954643047495759</c:v>
                </c:pt>
                <c:pt idx="2">
                  <c:v>0.11332368080714852</c:v>
                </c:pt>
                <c:pt idx="3">
                  <c:v>6.6498752282937654E-2</c:v>
                </c:pt>
                <c:pt idx="4">
                  <c:v>0.12050947218803289</c:v>
                </c:pt>
                <c:pt idx="5">
                  <c:v>2.8947656482107627E-2</c:v>
                </c:pt>
                <c:pt idx="6">
                  <c:v>4.6199700286449673E-2</c:v>
                </c:pt>
                <c:pt idx="7">
                  <c:v>2.8215054112284629E-2</c:v>
                </c:pt>
                <c:pt idx="8">
                  <c:v>4.2648146368022471E-2</c:v>
                </c:pt>
                <c:pt idx="9">
                  <c:v>1.4772943451185796E-3</c:v>
                </c:pt>
                <c:pt idx="10">
                  <c:v>7.5187135024596067E-3</c:v>
                </c:pt>
                <c:pt idx="11">
                  <c:v>1.7200523129329427E-3</c:v>
                </c:pt>
                <c:pt idx="12">
                  <c:v>0.10926998309010429</c:v>
                </c:pt>
                <c:pt idx="13">
                  <c:v>3.4426709202870914E-3</c:v>
                </c:pt>
                <c:pt idx="14">
                  <c:v>1.2719599058617522E-2</c:v>
                </c:pt>
                <c:pt idx="15">
                  <c:v>4.237297672868433E-3</c:v>
                </c:pt>
                <c:pt idx="16">
                  <c:v>3.0015261563838946E-3</c:v>
                </c:pt>
                <c:pt idx="17">
                  <c:v>1.7494504226415498E-2</c:v>
                </c:pt>
                <c:pt idx="18">
                  <c:v>1.3022429116691294E-2</c:v>
                </c:pt>
                <c:pt idx="19">
                  <c:v>3.2294921888502977E-2</c:v>
                </c:pt>
                <c:pt idx="20">
                  <c:v>8.3426060823788478E-2</c:v>
                </c:pt>
                <c:pt idx="21">
                  <c:v>1.4501193969740145E-2</c:v>
                </c:pt>
                <c:pt idx="22">
                  <c:v>6.0245277988896801E-3</c:v>
                </c:pt>
                <c:pt idx="23">
                  <c:v>4.6788793040559984E-4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Dir.</a:t>
            </a:r>
            <a:r>
              <a:rPr lang="es-PY" baseline="0"/>
              <a:t> Gral. de Obras - Presup. Aprob. 2016</a:t>
            </a:r>
            <a:endParaRPr lang="es-P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'Dir. Obras'!$M$282:$M$284</c:f>
              <c:strCache>
                <c:ptCount val="3"/>
                <c:pt idx="0">
                  <c:v>DIRECCION GENERAL DE OBRAS</c:v>
                </c:pt>
                <c:pt idx="1">
                  <c:v>DIRECCION DE VIALIDAD</c:v>
                </c:pt>
                <c:pt idx="2">
                  <c:v>DIRECCION DE OBRAS MUNICIPALES</c:v>
                </c:pt>
              </c:strCache>
            </c:strRef>
          </c:cat>
          <c:val>
            <c:numRef>
              <c:f>'Dir. Obras'!$N$282:$N$284</c:f>
              <c:numCache>
                <c:formatCode>0%</c:formatCode>
                <c:ptCount val="3"/>
                <c:pt idx="0">
                  <c:v>0.10755628871317648</c:v>
                </c:pt>
                <c:pt idx="1">
                  <c:v>3.0205143971462282E-2</c:v>
                </c:pt>
                <c:pt idx="2">
                  <c:v>0.12663626656005367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Presup.</a:t>
            </a:r>
            <a:r>
              <a:rPr lang="es-PY" baseline="0"/>
              <a:t> Aprob. 2016 Dir. Gral. Obras - O. Gasto</a:t>
            </a:r>
            <a:endParaRPr lang="es-P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5"/>
              <c:layout>
                <c:manualLayout>
                  <c:x val="-0.18971426224336202"/>
                  <c:y val="2.84143108065690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'Dir. Obras'!$M$299:$M$304</c:f>
              <c:strCache>
                <c:ptCount val="6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TRANSFERENCIAS</c:v>
                </c:pt>
                <c:pt idx="5">
                  <c:v>OTROS GASTOS</c:v>
                </c:pt>
              </c:strCache>
            </c:strRef>
          </c:cat>
          <c:val>
            <c:numRef>
              <c:f>'Dir. Obras'!$N$299:$N$304</c:f>
              <c:numCache>
                <c:formatCode>0%</c:formatCode>
                <c:ptCount val="6"/>
                <c:pt idx="0">
                  <c:v>0.10755628871317648</c:v>
                </c:pt>
                <c:pt idx="1">
                  <c:v>3.0205143971462282E-2</c:v>
                </c:pt>
                <c:pt idx="2">
                  <c:v>0.12663626656005367</c:v>
                </c:pt>
                <c:pt idx="3">
                  <c:v>0.73560230075530753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scene3d>
          <a:camera prst="orthographicFront"/>
          <a:lightRig rig="threePt" dir="t"/>
        </a:scene3d>
        <a:sp3d>
          <a:bevelT/>
        </a:sp3d>
      </c:spPr>
    </c:plotArea>
    <c:plotVisOnly val="1"/>
    <c:dispBlanksAs val="gap"/>
    <c:showDLblsOverMax val="0"/>
  </c:chart>
  <c:spPr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Prepto.</a:t>
            </a:r>
            <a:r>
              <a:rPr lang="es-PY" baseline="0"/>
              <a:t> Aprob. 2016 x Dir. - Dir. Gral. Adm. y Fin </a:t>
            </a: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'Dir Adm'!$M$428:$M$434</c:f>
              <c:strCache>
                <c:ptCount val="7"/>
                <c:pt idx="0">
                  <c:v>DIRECCION GENERAL DE ADMINISTRAC.Y FINAN</c:v>
                </c:pt>
                <c:pt idx="1">
                  <c:v>DIRECCION DE ADQUISICIONES</c:v>
                </c:pt>
                <c:pt idx="2">
                  <c:v>DIRECCION DE SERVICIOS ADMNISTRATIVOS</c:v>
                </c:pt>
                <c:pt idx="3">
                  <c:v>DIRECCION DE HACIENDA</c:v>
                </c:pt>
                <c:pt idx="4">
                  <c:v>DIRECCION DE RECAUDACIONES</c:v>
                </c:pt>
                <c:pt idx="5">
                  <c:v>CAJA MUNICIPAL DE PRESTAMO</c:v>
                </c:pt>
                <c:pt idx="6">
                  <c:v>SERVICIO DE LA DEUDA PUBLICA</c:v>
                </c:pt>
              </c:strCache>
            </c:strRef>
          </c:cat>
          <c:val>
            <c:numRef>
              <c:f>'Dir Adm'!$N$428:$N$434</c:f>
              <c:numCache>
                <c:formatCode>0%</c:formatCode>
                <c:ptCount val="7"/>
                <c:pt idx="0">
                  <c:v>9.7954658689959895E-3</c:v>
                </c:pt>
                <c:pt idx="1">
                  <c:v>3.6930527165615804E-2</c:v>
                </c:pt>
                <c:pt idx="2">
                  <c:v>0.28387964273106381</c:v>
                </c:pt>
                <c:pt idx="3">
                  <c:v>0.20461347729534374</c:v>
                </c:pt>
                <c:pt idx="4">
                  <c:v>8.8892079983216674E-2</c:v>
                </c:pt>
                <c:pt idx="5">
                  <c:v>6.086490636177902E-3</c:v>
                </c:pt>
                <c:pt idx="6">
                  <c:v>0.3698023163195861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Prepto.</a:t>
            </a:r>
            <a:r>
              <a:rPr lang="es-PY" baseline="0"/>
              <a:t> 2016 p/ Obj. Gto. Dir. Gral. Adm. y Finanzas  </a:t>
            </a:r>
            <a:endParaRPr lang="es-PY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'Dir Adm'!$M$454:$M$461</c:f>
              <c:strCache>
                <c:ptCount val="8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INVERSION FINANCIERA</c:v>
                </c:pt>
                <c:pt idx="5">
                  <c:v>SERVICIOS DE LA DEUDA</c:v>
                </c:pt>
                <c:pt idx="6">
                  <c:v>TRANSFERENCIAS</c:v>
                </c:pt>
                <c:pt idx="7">
                  <c:v>OTROS GASTOS</c:v>
                </c:pt>
              </c:strCache>
            </c:strRef>
          </c:cat>
          <c:val>
            <c:numRef>
              <c:f>'Dir Adm'!$N$454:$N$461</c:f>
              <c:numCache>
                <c:formatCode>#,##0</c:formatCode>
                <c:ptCount val="8"/>
                <c:pt idx="0">
                  <c:v>23537033726</c:v>
                </c:pt>
                <c:pt idx="1">
                  <c:v>17215716832</c:v>
                </c:pt>
                <c:pt idx="2">
                  <c:v>32344236133</c:v>
                </c:pt>
                <c:pt idx="3">
                  <c:v>4782353400</c:v>
                </c:pt>
                <c:pt idx="4">
                  <c:v>800000000</c:v>
                </c:pt>
                <c:pt idx="5">
                  <c:v>68322272081</c:v>
                </c:pt>
                <c:pt idx="6">
                  <c:v>37515887376</c:v>
                </c:pt>
                <c:pt idx="7">
                  <c:v>236000000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Presto. 2016 - Obj Gto.</a:t>
            </a:r>
            <a:r>
              <a:rPr lang="en-US" baseline="0"/>
              <a:t> Dir. Gral. Servicios Urbanos 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0.24239736088034866"/>
                  <c:y val="5.41023307077333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28103888848756298"/>
                  <c:y val="2.2940220682061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'Serv urban'!$M$142:$M$146</c:f>
              <c:strCache>
                <c:ptCount val="5"/>
                <c:pt idx="0">
                  <c:v>SERVICIOS PERSONALES</c:v>
                </c:pt>
                <c:pt idx="1">
                  <c:v>SERVICIOS NO PERSONALES</c:v>
                </c:pt>
                <c:pt idx="2">
                  <c:v>BIENES DE CONSUMO E INSUMOS.</c:v>
                </c:pt>
                <c:pt idx="3">
                  <c:v>INVERSION FISICA</c:v>
                </c:pt>
                <c:pt idx="4">
                  <c:v>OTROS GASTOS</c:v>
                </c:pt>
              </c:strCache>
            </c:strRef>
          </c:cat>
          <c:val>
            <c:numRef>
              <c:f>'Serv urban'!$N$142:$N$146</c:f>
              <c:numCache>
                <c:formatCode>0%</c:formatCode>
                <c:ptCount val="5"/>
                <c:pt idx="0">
                  <c:v>0.58719419865831846</c:v>
                </c:pt>
                <c:pt idx="1">
                  <c:v>0.36553197245889069</c:v>
                </c:pt>
                <c:pt idx="2">
                  <c:v>3.3503180311435198E-2</c:v>
                </c:pt>
                <c:pt idx="3">
                  <c:v>1.0863062949251137E-2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 urban'!$M$136</c:f>
              <c:strCache>
                <c:ptCount val="1"/>
                <c:pt idx="0">
                  <c:v>DIRECCION DE SERVICIOS URBANOS</c:v>
                </c:pt>
              </c:strCache>
            </c:strRef>
          </c:tx>
          <c:invertIfNegative val="0"/>
          <c:val>
            <c:numRef>
              <c:f>'Serv urban'!$N$136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85248"/>
        <c:axId val="79295232"/>
      </c:barChart>
      <c:catAx>
        <c:axId val="792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95232"/>
        <c:crosses val="autoZero"/>
        <c:auto val="1"/>
        <c:lblAlgn val="ctr"/>
        <c:lblOffset val="100"/>
        <c:noMultiLvlLbl val="0"/>
      </c:catAx>
      <c:valAx>
        <c:axId val="79295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285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PY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Y"/>
              <a:t>Presupuesto</a:t>
            </a:r>
            <a:r>
              <a:rPr lang="es-PY" baseline="0"/>
              <a:t> por Direcciones</a:t>
            </a:r>
          </a:p>
          <a:p>
            <a:pPr>
              <a:defRPr/>
            </a:pPr>
            <a:endParaRPr lang="es-PY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prst="relaxedInset"/>
            </a:sp3d>
          </c:spPr>
          <c:dPt>
            <c:idx val="3"/>
            <c:bubble3D val="0"/>
            <c:spPr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'Desar Urbano'!$M$371:$M$374</c:f>
              <c:strCache>
                <c:ptCount val="4"/>
                <c:pt idx="0">
                  <c:v>DIRECCION GENERAL DE DESARROLLO URBANO</c:v>
                </c:pt>
                <c:pt idx="1">
                  <c:v>DIRECCION DE CATASTRO MUNICIPAL</c:v>
                </c:pt>
                <c:pt idx="2">
                  <c:v>DIRECCION DE OBRAS PARTICULARES</c:v>
                </c:pt>
                <c:pt idx="3">
                  <c:v>DIRECCION DE PLANEAMIENTO URBANO</c:v>
                </c:pt>
              </c:strCache>
            </c:strRef>
          </c:cat>
          <c:val>
            <c:numRef>
              <c:f>'Desar Urbano'!$N$371:$N$374</c:f>
              <c:numCache>
                <c:formatCode>0%</c:formatCode>
                <c:ptCount val="4"/>
                <c:pt idx="0">
                  <c:v>2.399206902291335E-2</c:v>
                </c:pt>
                <c:pt idx="1">
                  <c:v>0.35739221857061759</c:v>
                </c:pt>
                <c:pt idx="2">
                  <c:v>0.15940427010930433</c:v>
                </c:pt>
                <c:pt idx="3">
                  <c:v>0.45921144229716465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scene3d>
          <a:camera prst="orthographicFront"/>
          <a:lightRig rig="threePt" dir="t"/>
        </a:scene3d>
        <a:sp3d>
          <a:bevelT prst="slope"/>
        </a:sp3d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238124</xdr:colOff>
      <xdr:row>635</xdr:row>
      <xdr:rowOff>109536</xdr:rowOff>
    </xdr:from>
    <xdr:to>
      <xdr:col>21</xdr:col>
      <xdr:colOff>57149</xdr:colOff>
      <xdr:row>661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104773</xdr:colOff>
      <xdr:row>666</xdr:row>
      <xdr:rowOff>109536</xdr:rowOff>
    </xdr:from>
    <xdr:to>
      <xdr:col>23</xdr:col>
      <xdr:colOff>114300</xdr:colOff>
      <xdr:row>695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279</xdr:row>
      <xdr:rowOff>0</xdr:rowOff>
    </xdr:from>
    <xdr:to>
      <xdr:col>15</xdr:col>
      <xdr:colOff>133351</xdr:colOff>
      <xdr:row>307</xdr:row>
      <xdr:rowOff>119063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39</xdr:row>
      <xdr:rowOff>66674</xdr:rowOff>
    </xdr:from>
    <xdr:to>
      <xdr:col>14</xdr:col>
      <xdr:colOff>295274</xdr:colOff>
      <xdr:row>66</xdr:row>
      <xdr:rowOff>66674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438149</xdr:colOff>
      <xdr:row>71</xdr:row>
      <xdr:rowOff>142875</xdr:rowOff>
    </xdr:from>
    <xdr:to>
      <xdr:col>14</xdr:col>
      <xdr:colOff>171450</xdr:colOff>
      <xdr:row>93</xdr:row>
      <xdr:rowOff>142874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333374</xdr:colOff>
      <xdr:row>121</xdr:row>
      <xdr:rowOff>14287</xdr:rowOff>
    </xdr:from>
    <xdr:to>
      <xdr:col>11</xdr:col>
      <xdr:colOff>285750</xdr:colOff>
      <xdr:row>138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171448</xdr:colOff>
      <xdr:row>145</xdr:row>
      <xdr:rowOff>23811</xdr:rowOff>
    </xdr:from>
    <xdr:to>
      <xdr:col>12</xdr:col>
      <xdr:colOff>19049</xdr:colOff>
      <xdr:row>174</xdr:row>
      <xdr:rowOff>38099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390524</xdr:colOff>
      <xdr:row>44</xdr:row>
      <xdr:rowOff>42860</xdr:rowOff>
    </xdr:from>
    <xdr:to>
      <xdr:col>35</xdr:col>
      <xdr:colOff>495300</xdr:colOff>
      <xdr:row>88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275</xdr:row>
      <xdr:rowOff>4762</xdr:rowOff>
    </xdr:from>
    <xdr:to>
      <xdr:col>21</xdr:col>
      <xdr:colOff>333375</xdr:colOff>
      <xdr:row>291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752474</xdr:colOff>
      <xdr:row>293</xdr:row>
      <xdr:rowOff>38100</xdr:rowOff>
    </xdr:from>
    <xdr:to>
      <xdr:col>22</xdr:col>
      <xdr:colOff>304800</xdr:colOff>
      <xdr:row>316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420</xdr:row>
      <xdr:rowOff>104775</xdr:rowOff>
    </xdr:from>
    <xdr:to>
      <xdr:col>24</xdr:col>
      <xdr:colOff>514350</xdr:colOff>
      <xdr:row>448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454</xdr:row>
      <xdr:rowOff>42861</xdr:rowOff>
    </xdr:from>
    <xdr:to>
      <xdr:col>23</xdr:col>
      <xdr:colOff>657225</xdr:colOff>
      <xdr:row>478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457199</xdr:colOff>
      <xdr:row>137</xdr:row>
      <xdr:rowOff>80960</xdr:rowOff>
    </xdr:from>
    <xdr:to>
      <xdr:col>21</xdr:col>
      <xdr:colOff>314324</xdr:colOff>
      <xdr:row>160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115</xdr:row>
      <xdr:rowOff>33337</xdr:rowOff>
    </xdr:from>
    <xdr:to>
      <xdr:col>18</xdr:col>
      <xdr:colOff>590550</xdr:colOff>
      <xdr:row>131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359</xdr:row>
      <xdr:rowOff>109537</xdr:rowOff>
    </xdr:from>
    <xdr:to>
      <xdr:col>20</xdr:col>
      <xdr:colOff>704850</xdr:colOff>
      <xdr:row>381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409574</xdr:colOff>
      <xdr:row>388</xdr:row>
      <xdr:rowOff>109536</xdr:rowOff>
    </xdr:from>
    <xdr:to>
      <xdr:col>21</xdr:col>
      <xdr:colOff>57149</xdr:colOff>
      <xdr:row>411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208</xdr:row>
      <xdr:rowOff>71437</xdr:rowOff>
    </xdr:from>
    <xdr:to>
      <xdr:col>21</xdr:col>
      <xdr:colOff>495299</xdr:colOff>
      <xdr:row>230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495299</xdr:colOff>
      <xdr:row>184</xdr:row>
      <xdr:rowOff>52387</xdr:rowOff>
    </xdr:from>
    <xdr:to>
      <xdr:col>21</xdr:col>
      <xdr:colOff>276224</xdr:colOff>
      <xdr:row>204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401</xdr:row>
      <xdr:rowOff>4761</xdr:rowOff>
    </xdr:from>
    <xdr:to>
      <xdr:col>20</xdr:col>
      <xdr:colOff>314324</xdr:colOff>
      <xdr:row>420</xdr:row>
      <xdr:rowOff>38099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152399</xdr:colOff>
      <xdr:row>426</xdr:row>
      <xdr:rowOff>52386</xdr:rowOff>
    </xdr:from>
    <xdr:to>
      <xdr:col>21</xdr:col>
      <xdr:colOff>523874</xdr:colOff>
      <xdr:row>442</xdr:row>
      <xdr:rowOff>76199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502</xdr:row>
      <xdr:rowOff>23811</xdr:rowOff>
    </xdr:from>
    <xdr:to>
      <xdr:col>21</xdr:col>
      <xdr:colOff>714375</xdr:colOff>
      <xdr:row>518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323849</xdr:colOff>
      <xdr:row>479</xdr:row>
      <xdr:rowOff>14287</xdr:rowOff>
    </xdr:from>
    <xdr:to>
      <xdr:col>21</xdr:col>
      <xdr:colOff>66674</xdr:colOff>
      <xdr:row>496</xdr:row>
      <xdr:rowOff>4762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308</xdr:row>
      <xdr:rowOff>14287</xdr:rowOff>
    </xdr:from>
    <xdr:to>
      <xdr:col>20</xdr:col>
      <xdr:colOff>704850</xdr:colOff>
      <xdr:row>325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290</xdr:row>
      <xdr:rowOff>157162</xdr:rowOff>
    </xdr:from>
    <xdr:to>
      <xdr:col>20</xdr:col>
      <xdr:colOff>209550</xdr:colOff>
      <xdr:row>307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53"/>
  <sheetViews>
    <sheetView topLeftCell="A1260" workbookViewId="0">
      <selection activeCell="L1260" sqref="L1260"/>
    </sheetView>
  </sheetViews>
  <sheetFormatPr baseColWidth="10" defaultRowHeight="12.75" x14ac:dyDescent="0.2"/>
  <cols>
    <col min="1" max="1" width="11.5703125" style="1" bestFit="1" customWidth="1"/>
    <col min="2" max="2" width="11.42578125" style="1"/>
    <col min="3" max="3" width="11.5703125" style="1" bestFit="1" customWidth="1"/>
    <col min="4" max="4" width="13.85546875" style="1" customWidth="1"/>
    <col min="5" max="8" width="11.42578125" style="1"/>
    <col min="9" max="9" width="15.7109375" style="1" bestFit="1" customWidth="1"/>
    <col min="10" max="10" width="13.28515625" style="1" bestFit="1" customWidth="1"/>
    <col min="11" max="11" width="11.42578125" style="62"/>
    <col min="12" max="12" width="13.28515625" style="62" bestFit="1" customWidth="1"/>
    <col min="13" max="16384" width="11.42578125" style="1"/>
  </cols>
  <sheetData>
    <row r="1" spans="1:12" ht="15.75" x14ac:dyDescent="0.2">
      <c r="A1" s="11" t="s">
        <v>0</v>
      </c>
    </row>
    <row r="2" spans="1:12" x14ac:dyDescent="0.2">
      <c r="G2" s="3"/>
    </row>
    <row r="3" spans="1:12" x14ac:dyDescent="0.2">
      <c r="G3" s="3"/>
    </row>
    <row r="4" spans="1:12" s="9" customFormat="1" ht="15.75" x14ac:dyDescent="0.25">
      <c r="A4" s="9" t="s">
        <v>291</v>
      </c>
      <c r="I4" s="10"/>
      <c r="K4" s="63"/>
      <c r="L4" s="63"/>
    </row>
    <row r="5" spans="1:12" s="9" customFormat="1" ht="15.75" x14ac:dyDescent="0.25">
      <c r="K5" s="63"/>
      <c r="L5" s="63"/>
    </row>
    <row r="6" spans="1:12" s="9" customFormat="1" ht="15.75" x14ac:dyDescent="0.25">
      <c r="A6" s="9" t="s">
        <v>292</v>
      </c>
      <c r="K6" s="63"/>
      <c r="L6" s="63"/>
    </row>
    <row r="8" spans="1:12" x14ac:dyDescent="0.2">
      <c r="A8" s="3" t="s">
        <v>1</v>
      </c>
      <c r="B8" s="3" t="s">
        <v>2</v>
      </c>
      <c r="C8" s="3" t="s">
        <v>3</v>
      </c>
      <c r="D8" s="3" t="s">
        <v>4</v>
      </c>
      <c r="I8" s="3" t="s">
        <v>5</v>
      </c>
    </row>
    <row r="9" spans="1:12" x14ac:dyDescent="0.2">
      <c r="A9" s="4" t="s">
        <v>6</v>
      </c>
      <c r="C9" s="5" t="s">
        <v>7</v>
      </c>
      <c r="D9" s="5" t="s">
        <v>8</v>
      </c>
    </row>
    <row r="10" spans="1:12" x14ac:dyDescent="0.2">
      <c r="A10" s="4" t="s">
        <v>9</v>
      </c>
      <c r="C10" s="2">
        <v>2</v>
      </c>
      <c r="D10" s="5" t="s">
        <v>10</v>
      </c>
    </row>
    <row r="11" spans="1:12" x14ac:dyDescent="0.2">
      <c r="A11" s="4" t="s">
        <v>11</v>
      </c>
      <c r="D11" s="2">
        <v>5</v>
      </c>
      <c r="E11" s="5" t="s">
        <v>12</v>
      </c>
    </row>
    <row r="12" spans="1:12" x14ac:dyDescent="0.2">
      <c r="A12" s="4" t="s">
        <v>13</v>
      </c>
      <c r="D12" s="2">
        <v>100</v>
      </c>
      <c r="E12" s="5" t="s">
        <v>14</v>
      </c>
    </row>
    <row r="13" spans="1:12" x14ac:dyDescent="0.2">
      <c r="A13" s="2">
        <v>110</v>
      </c>
      <c r="B13" s="5" t="s">
        <v>15</v>
      </c>
    </row>
    <row r="14" spans="1:12" x14ac:dyDescent="0.2">
      <c r="A14" s="5">
        <v>111</v>
      </c>
      <c r="B14" s="6" t="s">
        <v>16</v>
      </c>
      <c r="C14" s="6" t="s">
        <v>17</v>
      </c>
      <c r="D14" s="5" t="s">
        <v>18</v>
      </c>
      <c r="I14" s="5">
        <v>469824480</v>
      </c>
    </row>
    <row r="15" spans="1:12" x14ac:dyDescent="0.2">
      <c r="A15" s="5">
        <v>113</v>
      </c>
      <c r="B15" s="6" t="s">
        <v>16</v>
      </c>
      <c r="C15" s="6" t="s">
        <v>17</v>
      </c>
      <c r="D15" s="5" t="s">
        <v>19</v>
      </c>
      <c r="I15" s="5">
        <v>36000000</v>
      </c>
    </row>
    <row r="16" spans="1:12" x14ac:dyDescent="0.2">
      <c r="A16" s="5">
        <v>114</v>
      </c>
      <c r="B16" s="6" t="s">
        <v>16</v>
      </c>
      <c r="C16" s="6" t="s">
        <v>17</v>
      </c>
      <c r="D16" s="5" t="s">
        <v>20</v>
      </c>
      <c r="I16" s="5">
        <v>89541360</v>
      </c>
    </row>
    <row r="17" spans="1:10" x14ac:dyDescent="0.2">
      <c r="A17" s="5">
        <v>115</v>
      </c>
      <c r="B17" s="6" t="s">
        <v>16</v>
      </c>
      <c r="C17" s="6" t="s">
        <v>17</v>
      </c>
      <c r="D17" s="5" t="s">
        <v>21</v>
      </c>
      <c r="I17" s="5">
        <v>539372160</v>
      </c>
    </row>
    <row r="18" spans="1:10" x14ac:dyDescent="0.2">
      <c r="A18" s="5">
        <v>117</v>
      </c>
      <c r="B18" s="6" t="s">
        <v>16</v>
      </c>
      <c r="C18" s="6" t="s">
        <v>17</v>
      </c>
      <c r="D18" s="5" t="s">
        <v>22</v>
      </c>
      <c r="I18" s="5">
        <v>29299680</v>
      </c>
    </row>
    <row r="19" spans="1:10" x14ac:dyDescent="0.2">
      <c r="E19" s="5" t="s">
        <v>15</v>
      </c>
      <c r="I19" s="7">
        <v>1164037680</v>
      </c>
      <c r="J19" s="1">
        <f>SUM(I14:I18)</f>
        <v>1164037680</v>
      </c>
    </row>
    <row r="20" spans="1:10" x14ac:dyDescent="0.2">
      <c r="A20" s="2">
        <v>130</v>
      </c>
      <c r="B20" s="5" t="s">
        <v>23</v>
      </c>
    </row>
    <row r="21" spans="1:10" x14ac:dyDescent="0.2">
      <c r="A21" s="5">
        <v>134</v>
      </c>
      <c r="B21" s="6" t="s">
        <v>16</v>
      </c>
      <c r="C21" s="6" t="s">
        <v>17</v>
      </c>
      <c r="D21" s="5" t="s">
        <v>24</v>
      </c>
      <c r="I21" s="5">
        <v>148603615</v>
      </c>
    </row>
    <row r="22" spans="1:10" x14ac:dyDescent="0.2">
      <c r="E22" s="5" t="s">
        <v>23</v>
      </c>
      <c r="I22" s="7">
        <v>148603615</v>
      </c>
      <c r="J22" s="1">
        <f>SUM(I21)</f>
        <v>148603615</v>
      </c>
    </row>
    <row r="23" spans="1:10" x14ac:dyDescent="0.2">
      <c r="A23" s="2">
        <v>140</v>
      </c>
      <c r="B23" s="5" t="s">
        <v>25</v>
      </c>
    </row>
    <row r="24" spans="1:10" x14ac:dyDescent="0.2">
      <c r="A24" s="5">
        <v>144</v>
      </c>
      <c r="B24" s="6" t="s">
        <v>16</v>
      </c>
      <c r="C24" s="6" t="s">
        <v>17</v>
      </c>
      <c r="D24" s="5" t="s">
        <v>26</v>
      </c>
      <c r="I24" s="5">
        <v>293839286</v>
      </c>
    </row>
    <row r="25" spans="1:10" x14ac:dyDescent="0.2">
      <c r="A25" s="5">
        <v>149</v>
      </c>
      <c r="B25" s="6" t="s">
        <v>16</v>
      </c>
      <c r="C25" s="6" t="s">
        <v>17</v>
      </c>
      <c r="D25" s="5" t="s">
        <v>27</v>
      </c>
      <c r="I25" s="5">
        <v>395896904</v>
      </c>
    </row>
    <row r="26" spans="1:10" x14ac:dyDescent="0.2">
      <c r="E26" s="5" t="s">
        <v>25</v>
      </c>
      <c r="I26" s="7">
        <v>689736190</v>
      </c>
      <c r="J26" s="1">
        <f>SUM(I24:I25)</f>
        <v>689736190</v>
      </c>
    </row>
    <row r="27" spans="1:10" x14ac:dyDescent="0.2">
      <c r="B27" s="4" t="s">
        <v>28</v>
      </c>
      <c r="E27" s="5" t="s">
        <v>14</v>
      </c>
      <c r="I27" s="8">
        <v>2002377485</v>
      </c>
      <c r="J27" s="12">
        <f>J19+J22+J26</f>
        <v>2002377485</v>
      </c>
    </row>
    <row r="28" spans="1:10" x14ac:dyDescent="0.2">
      <c r="A28" s="4" t="s">
        <v>13</v>
      </c>
      <c r="D28" s="2">
        <v>200</v>
      </c>
      <c r="E28" s="5" t="s">
        <v>29</v>
      </c>
    </row>
    <row r="29" spans="1:10" x14ac:dyDescent="0.2">
      <c r="A29" s="2">
        <v>220</v>
      </c>
      <c r="B29" s="5" t="s">
        <v>30</v>
      </c>
    </row>
    <row r="30" spans="1:10" x14ac:dyDescent="0.2">
      <c r="B30" s="6" t="s">
        <v>16</v>
      </c>
      <c r="C30" s="6" t="s">
        <v>17</v>
      </c>
      <c r="I30" s="5">
        <v>5000000</v>
      </c>
    </row>
    <row r="31" spans="1:10" x14ac:dyDescent="0.2">
      <c r="E31" s="5" t="s">
        <v>30</v>
      </c>
      <c r="I31" s="7">
        <v>5000000</v>
      </c>
      <c r="J31" s="1">
        <f>SUM(I30)</f>
        <v>5000000</v>
      </c>
    </row>
    <row r="32" spans="1:10" x14ac:dyDescent="0.2">
      <c r="A32" s="2">
        <v>230</v>
      </c>
      <c r="B32" s="5" t="s">
        <v>31</v>
      </c>
    </row>
    <row r="33" spans="1:10" x14ac:dyDescent="0.2">
      <c r="B33" s="6" t="s">
        <v>16</v>
      </c>
      <c r="C33" s="6" t="s">
        <v>17</v>
      </c>
      <c r="I33" s="5">
        <v>5000000</v>
      </c>
    </row>
    <row r="34" spans="1:10" x14ac:dyDescent="0.2">
      <c r="E34" s="5" t="s">
        <v>31</v>
      </c>
      <c r="I34" s="7">
        <v>5000000</v>
      </c>
      <c r="J34" s="1">
        <f>SUM(I33)</f>
        <v>5000000</v>
      </c>
    </row>
    <row r="35" spans="1:10" x14ac:dyDescent="0.2">
      <c r="A35" s="2">
        <v>240</v>
      </c>
      <c r="B35" s="5" t="s">
        <v>32</v>
      </c>
    </row>
    <row r="36" spans="1:10" x14ac:dyDescent="0.2">
      <c r="B36" s="6" t="s">
        <v>16</v>
      </c>
      <c r="C36" s="6" t="s">
        <v>17</v>
      </c>
      <c r="I36" s="5">
        <v>13000000</v>
      </c>
    </row>
    <row r="37" spans="1:10" x14ac:dyDescent="0.2">
      <c r="E37" s="5" t="s">
        <v>32</v>
      </c>
      <c r="I37" s="7">
        <v>13000000</v>
      </c>
      <c r="J37" s="1">
        <f>SUM(I36)</f>
        <v>13000000</v>
      </c>
    </row>
    <row r="38" spans="1:10" x14ac:dyDescent="0.2">
      <c r="A38" s="2">
        <v>250</v>
      </c>
      <c r="B38" s="5" t="s">
        <v>33</v>
      </c>
    </row>
    <row r="39" spans="1:10" x14ac:dyDescent="0.2">
      <c r="B39" s="6" t="s">
        <v>16</v>
      </c>
      <c r="C39" s="6" t="s">
        <v>17</v>
      </c>
      <c r="I39" s="5">
        <v>128000000</v>
      </c>
    </row>
    <row r="40" spans="1:10" x14ac:dyDescent="0.2">
      <c r="E40" s="5" t="s">
        <v>33</v>
      </c>
      <c r="I40" s="7">
        <v>128000000</v>
      </c>
      <c r="J40" s="1">
        <f>SUM(I39)</f>
        <v>128000000</v>
      </c>
    </row>
    <row r="41" spans="1:10" x14ac:dyDescent="0.2">
      <c r="A41" s="2">
        <v>260</v>
      </c>
      <c r="B41" s="5" t="s">
        <v>34</v>
      </c>
    </row>
    <row r="42" spans="1:10" x14ac:dyDescent="0.2">
      <c r="B42" s="6" t="s">
        <v>16</v>
      </c>
      <c r="C42" s="6" t="s">
        <v>17</v>
      </c>
      <c r="I42" s="5">
        <v>16900000</v>
      </c>
    </row>
    <row r="43" spans="1:10" x14ac:dyDescent="0.2">
      <c r="E43" s="5" t="s">
        <v>34</v>
      </c>
      <c r="I43" s="7">
        <v>16900000</v>
      </c>
      <c r="J43" s="1">
        <f>SUM(I42)</f>
        <v>16900000</v>
      </c>
    </row>
    <row r="44" spans="1:10" x14ac:dyDescent="0.2">
      <c r="A44" s="2">
        <v>280</v>
      </c>
      <c r="B44" s="5" t="s">
        <v>35</v>
      </c>
    </row>
    <row r="45" spans="1:10" x14ac:dyDescent="0.2">
      <c r="B45" s="6" t="s">
        <v>16</v>
      </c>
      <c r="C45" s="6" t="s">
        <v>17</v>
      </c>
      <c r="I45" s="5">
        <v>15900000</v>
      </c>
    </row>
    <row r="46" spans="1:10" x14ac:dyDescent="0.2">
      <c r="E46" s="5" t="s">
        <v>35</v>
      </c>
      <c r="I46" s="7">
        <v>15900000</v>
      </c>
      <c r="J46" s="1">
        <f>SUM(I45)</f>
        <v>15900000</v>
      </c>
    </row>
    <row r="47" spans="1:10" x14ac:dyDescent="0.2">
      <c r="B47" s="4" t="s">
        <v>28</v>
      </c>
      <c r="E47" s="5" t="s">
        <v>29</v>
      </c>
      <c r="I47" s="8">
        <v>183800000</v>
      </c>
      <c r="J47" s="12">
        <f>J31+J34+J37+J40+J43+J46</f>
        <v>183800000</v>
      </c>
    </row>
    <row r="48" spans="1:10" x14ac:dyDescent="0.2">
      <c r="A48" s="4" t="s">
        <v>13</v>
      </c>
      <c r="D48" s="2">
        <v>300</v>
      </c>
      <c r="E48" s="5" t="s">
        <v>36</v>
      </c>
    </row>
    <row r="49" spans="1:10" x14ac:dyDescent="0.2">
      <c r="A49" s="2">
        <v>330</v>
      </c>
      <c r="B49" s="5" t="s">
        <v>37</v>
      </c>
    </row>
    <row r="50" spans="1:10" x14ac:dyDescent="0.2">
      <c r="B50" s="6" t="s">
        <v>16</v>
      </c>
      <c r="C50" s="6" t="s">
        <v>17</v>
      </c>
      <c r="I50" s="5">
        <v>6950000</v>
      </c>
    </row>
    <row r="51" spans="1:10" x14ac:dyDescent="0.2">
      <c r="E51" s="5" t="s">
        <v>37</v>
      </c>
      <c r="I51" s="7">
        <v>6950000</v>
      </c>
      <c r="J51" s="1">
        <f>SUM(I50)</f>
        <v>6950000</v>
      </c>
    </row>
    <row r="52" spans="1:10" x14ac:dyDescent="0.2">
      <c r="A52" s="2">
        <v>340</v>
      </c>
      <c r="B52" s="5" t="s">
        <v>38</v>
      </c>
    </row>
    <row r="53" spans="1:10" x14ac:dyDescent="0.2">
      <c r="B53" s="6" t="s">
        <v>16</v>
      </c>
      <c r="C53" s="6" t="s">
        <v>17</v>
      </c>
      <c r="I53" s="5">
        <v>32545500</v>
      </c>
    </row>
    <row r="54" spans="1:10" x14ac:dyDescent="0.2">
      <c r="E54" s="5" t="s">
        <v>38</v>
      </c>
      <c r="I54" s="7">
        <v>32545500</v>
      </c>
      <c r="J54" s="1">
        <f>SUM(I53)</f>
        <v>32545500</v>
      </c>
    </row>
    <row r="55" spans="1:10" x14ac:dyDescent="0.2">
      <c r="A55" s="2">
        <v>350</v>
      </c>
      <c r="B55" s="5" t="s">
        <v>39</v>
      </c>
    </row>
    <row r="56" spans="1:10" x14ac:dyDescent="0.2">
      <c r="B56" s="6" t="s">
        <v>16</v>
      </c>
      <c r="C56" s="6" t="s">
        <v>17</v>
      </c>
      <c r="I56" s="5">
        <v>7127500</v>
      </c>
    </row>
    <row r="57" spans="1:10" x14ac:dyDescent="0.2">
      <c r="E57" s="5" t="s">
        <v>39</v>
      </c>
      <c r="I57" s="7">
        <v>7127500</v>
      </c>
      <c r="J57" s="1">
        <f>SUM(I56)</f>
        <v>7127500</v>
      </c>
    </row>
    <row r="58" spans="1:10" x14ac:dyDescent="0.2">
      <c r="A58" s="2">
        <v>390</v>
      </c>
      <c r="B58" s="5" t="s">
        <v>40</v>
      </c>
    </row>
    <row r="59" spans="1:10" x14ac:dyDescent="0.2">
      <c r="B59" s="6" t="s">
        <v>16</v>
      </c>
      <c r="C59" s="6" t="s">
        <v>17</v>
      </c>
      <c r="I59" s="5">
        <v>9000000</v>
      </c>
    </row>
    <row r="60" spans="1:10" x14ac:dyDescent="0.2">
      <c r="E60" s="5" t="s">
        <v>40</v>
      </c>
      <c r="I60" s="7">
        <v>9000000</v>
      </c>
      <c r="J60" s="1">
        <f>SUM(I59)</f>
        <v>9000000</v>
      </c>
    </row>
    <row r="61" spans="1:10" x14ac:dyDescent="0.2">
      <c r="B61" s="4" t="s">
        <v>28</v>
      </c>
      <c r="E61" s="5" t="s">
        <v>36</v>
      </c>
      <c r="I61" s="8">
        <v>55623000</v>
      </c>
      <c r="J61" s="12">
        <f>J51+J54+J57+J60</f>
        <v>55623000</v>
      </c>
    </row>
    <row r="62" spans="1:10" x14ac:dyDescent="0.2">
      <c r="A62" s="4" t="s">
        <v>13</v>
      </c>
      <c r="D62" s="2">
        <v>500</v>
      </c>
      <c r="E62" s="5" t="s">
        <v>41</v>
      </c>
    </row>
    <row r="63" spans="1:10" x14ac:dyDescent="0.2">
      <c r="A63" s="2">
        <v>530</v>
      </c>
      <c r="B63" s="5" t="s">
        <v>42</v>
      </c>
    </row>
    <row r="64" spans="1:10" x14ac:dyDescent="0.2">
      <c r="B64" s="6" t="s">
        <v>16</v>
      </c>
      <c r="C64" s="6" t="s">
        <v>17</v>
      </c>
      <c r="I64" s="5">
        <v>5000000</v>
      </c>
    </row>
    <row r="65" spans="1:10" x14ac:dyDescent="0.2">
      <c r="E65" s="5" t="s">
        <v>42</v>
      </c>
      <c r="I65" s="7">
        <v>5000000</v>
      </c>
      <c r="J65" s="1">
        <f>SUM(I64)</f>
        <v>5000000</v>
      </c>
    </row>
    <row r="66" spans="1:10" x14ac:dyDescent="0.2">
      <c r="A66" s="2">
        <v>540</v>
      </c>
      <c r="B66" s="5" t="s">
        <v>43</v>
      </c>
    </row>
    <row r="67" spans="1:10" x14ac:dyDescent="0.2">
      <c r="B67" s="6" t="s">
        <v>16</v>
      </c>
      <c r="C67" s="6" t="s">
        <v>17</v>
      </c>
      <c r="I67" s="5">
        <v>15000000</v>
      </c>
    </row>
    <row r="68" spans="1:10" x14ac:dyDescent="0.2">
      <c r="E68" s="5" t="s">
        <v>43</v>
      </c>
      <c r="I68" s="7">
        <v>15000000</v>
      </c>
      <c r="J68" s="1">
        <f>SUM(I67)</f>
        <v>15000000</v>
      </c>
    </row>
    <row r="69" spans="1:10" x14ac:dyDescent="0.2">
      <c r="A69" s="2">
        <v>570</v>
      </c>
      <c r="B69" s="5" t="s">
        <v>44</v>
      </c>
    </row>
    <row r="70" spans="1:10" x14ac:dyDescent="0.2">
      <c r="B70" s="6" t="s">
        <v>16</v>
      </c>
      <c r="C70" s="6" t="s">
        <v>17</v>
      </c>
      <c r="I70" s="5">
        <v>7000000</v>
      </c>
    </row>
    <row r="71" spans="1:10" x14ac:dyDescent="0.2">
      <c r="E71" s="5" t="s">
        <v>44</v>
      </c>
      <c r="I71" s="7">
        <v>7000000</v>
      </c>
      <c r="J71" s="1">
        <f>SUM(I70)</f>
        <v>7000000</v>
      </c>
    </row>
    <row r="72" spans="1:10" x14ac:dyDescent="0.2">
      <c r="B72" s="4" t="s">
        <v>28</v>
      </c>
      <c r="E72" s="5" t="s">
        <v>41</v>
      </c>
      <c r="I72" s="8">
        <v>27000000</v>
      </c>
      <c r="J72" s="12">
        <f>J65+J68+J71</f>
        <v>27000000</v>
      </c>
    </row>
    <row r="73" spans="1:10" x14ac:dyDescent="0.2">
      <c r="A73" s="4" t="s">
        <v>13</v>
      </c>
      <c r="D73" s="2">
        <v>800</v>
      </c>
      <c r="E73" s="5" t="s">
        <v>45</v>
      </c>
    </row>
    <row r="74" spans="1:10" x14ac:dyDescent="0.2">
      <c r="A74" s="2">
        <v>840</v>
      </c>
      <c r="B74" s="5" t="s">
        <v>46</v>
      </c>
    </row>
    <row r="75" spans="1:10" x14ac:dyDescent="0.2">
      <c r="A75" s="5">
        <v>842</v>
      </c>
      <c r="B75" s="6" t="s">
        <v>16</v>
      </c>
      <c r="C75" s="6" t="s">
        <v>17</v>
      </c>
      <c r="D75" s="5" t="s">
        <v>47</v>
      </c>
      <c r="I75" s="5">
        <v>1960174555</v>
      </c>
    </row>
    <row r="76" spans="1:10" x14ac:dyDescent="0.2">
      <c r="A76" s="5">
        <v>849</v>
      </c>
      <c r="B76" s="6" t="s">
        <v>16</v>
      </c>
      <c r="C76" s="6" t="s">
        <v>17</v>
      </c>
      <c r="D76" s="5" t="s">
        <v>48</v>
      </c>
      <c r="I76" s="5">
        <v>1456495615</v>
      </c>
    </row>
    <row r="77" spans="1:10" x14ac:dyDescent="0.2">
      <c r="E77" s="5" t="s">
        <v>46</v>
      </c>
      <c r="I77" s="7">
        <v>3416670170</v>
      </c>
      <c r="J77" s="12">
        <f>SUM(I75:I76)</f>
        <v>3416670170</v>
      </c>
    </row>
    <row r="78" spans="1:10" x14ac:dyDescent="0.2">
      <c r="B78" s="4" t="s">
        <v>28</v>
      </c>
      <c r="E78" s="5" t="s">
        <v>45</v>
      </c>
      <c r="I78" s="8">
        <v>3416670170</v>
      </c>
    </row>
    <row r="79" spans="1:10" x14ac:dyDescent="0.2">
      <c r="C79" s="4" t="s">
        <v>49</v>
      </c>
      <c r="E79" s="4" t="s">
        <v>12</v>
      </c>
      <c r="I79" s="8">
        <v>5685470655</v>
      </c>
      <c r="J79" s="12">
        <f>J27+J47+J61+J72+J77</f>
        <v>5685470655</v>
      </c>
    </row>
    <row r="80" spans="1:10" x14ac:dyDescent="0.2">
      <c r="B80" s="4" t="s">
        <v>50</v>
      </c>
      <c r="D80" s="5" t="s">
        <v>10</v>
      </c>
      <c r="I80" s="8">
        <v>5685470655</v>
      </c>
    </row>
    <row r="81" spans="1:10" x14ac:dyDescent="0.2">
      <c r="A81" s="4" t="s">
        <v>51</v>
      </c>
      <c r="D81" s="5" t="s">
        <v>8</v>
      </c>
      <c r="I81" s="4">
        <v>5685470655</v>
      </c>
    </row>
    <row r="82" spans="1:10" x14ac:dyDescent="0.2">
      <c r="A82" s="13"/>
      <c r="B82" s="14"/>
      <c r="C82" s="14"/>
      <c r="D82" s="15"/>
      <c r="E82" s="14"/>
      <c r="F82" s="14"/>
      <c r="G82" s="14"/>
      <c r="H82" s="14"/>
      <c r="I82" s="13"/>
      <c r="J82" s="14"/>
    </row>
    <row r="83" spans="1:10" x14ac:dyDescent="0.2">
      <c r="A83" s="4"/>
      <c r="D83" s="5"/>
      <c r="I83" s="4"/>
    </row>
    <row r="84" spans="1:10" x14ac:dyDescent="0.2">
      <c r="A84" s="4" t="s">
        <v>6</v>
      </c>
      <c r="C84" s="5" t="s">
        <v>52</v>
      </c>
      <c r="D84" s="5" t="s">
        <v>53</v>
      </c>
    </row>
    <row r="85" spans="1:10" x14ac:dyDescent="0.2">
      <c r="A85" s="4" t="s">
        <v>9</v>
      </c>
      <c r="C85" s="2">
        <v>2</v>
      </c>
      <c r="D85" s="5" t="s">
        <v>10</v>
      </c>
    </row>
    <row r="86" spans="1:10" x14ac:dyDescent="0.2">
      <c r="A86" s="4" t="s">
        <v>11</v>
      </c>
      <c r="D86" s="2">
        <v>6</v>
      </c>
      <c r="E86" s="5" t="s">
        <v>54</v>
      </c>
    </row>
    <row r="87" spans="1:10" x14ac:dyDescent="0.2">
      <c r="A87" s="4" t="s">
        <v>13</v>
      </c>
      <c r="D87" s="2">
        <v>100</v>
      </c>
      <c r="E87" s="5" t="s">
        <v>14</v>
      </c>
    </row>
    <row r="88" spans="1:10" x14ac:dyDescent="0.2">
      <c r="A88" s="2">
        <v>110</v>
      </c>
      <c r="B88" s="5" t="s">
        <v>15</v>
      </c>
    </row>
    <row r="89" spans="1:10" x14ac:dyDescent="0.2">
      <c r="A89" s="5">
        <v>111</v>
      </c>
      <c r="B89" s="6" t="s">
        <v>16</v>
      </c>
      <c r="C89" s="6" t="s">
        <v>17</v>
      </c>
      <c r="D89" s="5" t="s">
        <v>18</v>
      </c>
      <c r="I89" s="5">
        <v>560523840</v>
      </c>
    </row>
    <row r="90" spans="1:10" x14ac:dyDescent="0.2">
      <c r="A90" s="5">
        <v>113</v>
      </c>
      <c r="B90" s="6" t="s">
        <v>16</v>
      </c>
      <c r="C90" s="6" t="s">
        <v>17</v>
      </c>
      <c r="D90" s="5" t="s">
        <v>19</v>
      </c>
      <c r="I90" s="5">
        <v>36000000</v>
      </c>
    </row>
    <row r="91" spans="1:10" x14ac:dyDescent="0.2">
      <c r="A91" s="5">
        <v>114</v>
      </c>
      <c r="B91" s="6" t="s">
        <v>16</v>
      </c>
      <c r="C91" s="6" t="s">
        <v>17</v>
      </c>
      <c r="D91" s="5" t="s">
        <v>20</v>
      </c>
      <c r="I91" s="5">
        <v>71731160</v>
      </c>
    </row>
    <row r="92" spans="1:10" x14ac:dyDescent="0.2">
      <c r="A92" s="5">
        <v>115</v>
      </c>
      <c r="B92" s="6" t="s">
        <v>16</v>
      </c>
      <c r="C92" s="6" t="s">
        <v>17</v>
      </c>
      <c r="D92" s="5" t="s">
        <v>21</v>
      </c>
      <c r="I92" s="5">
        <v>226442400</v>
      </c>
    </row>
    <row r="93" spans="1:10" x14ac:dyDescent="0.2">
      <c r="A93" s="5">
        <v>117</v>
      </c>
      <c r="B93" s="6" t="s">
        <v>16</v>
      </c>
      <c r="C93" s="6" t="s">
        <v>17</v>
      </c>
      <c r="D93" s="5" t="s">
        <v>22</v>
      </c>
      <c r="I93" s="5">
        <v>37807680</v>
      </c>
    </row>
    <row r="94" spans="1:10" x14ac:dyDescent="0.2">
      <c r="E94" s="5" t="s">
        <v>15</v>
      </c>
      <c r="I94" s="7">
        <v>932505080</v>
      </c>
    </row>
    <row r="95" spans="1:10" x14ac:dyDescent="0.2">
      <c r="A95" s="2">
        <v>130</v>
      </c>
      <c r="B95" s="5" t="s">
        <v>23</v>
      </c>
    </row>
    <row r="96" spans="1:10" x14ac:dyDescent="0.2">
      <c r="A96" s="5">
        <v>134</v>
      </c>
      <c r="B96" s="6" t="s">
        <v>16</v>
      </c>
      <c r="C96" s="6" t="s">
        <v>17</v>
      </c>
      <c r="D96" s="5" t="s">
        <v>24</v>
      </c>
      <c r="I96" s="5">
        <v>111301610.00000001</v>
      </c>
    </row>
    <row r="97" spans="1:9" x14ac:dyDescent="0.2">
      <c r="E97" s="5" t="s">
        <v>23</v>
      </c>
      <c r="I97" s="7">
        <v>111301610.00000001</v>
      </c>
    </row>
    <row r="98" spans="1:9" x14ac:dyDescent="0.2">
      <c r="A98" s="2">
        <v>140</v>
      </c>
      <c r="B98" s="5" t="s">
        <v>25</v>
      </c>
    </row>
    <row r="99" spans="1:9" x14ac:dyDescent="0.2">
      <c r="A99" s="5">
        <v>142</v>
      </c>
      <c r="B99" s="6" t="s">
        <v>16</v>
      </c>
      <c r="C99" s="6" t="s">
        <v>17</v>
      </c>
      <c r="D99" s="5" t="s">
        <v>55</v>
      </c>
      <c r="I99" s="5">
        <v>88140000</v>
      </c>
    </row>
    <row r="100" spans="1:9" x14ac:dyDescent="0.2">
      <c r="A100" s="5">
        <v>144</v>
      </c>
      <c r="B100" s="6" t="s">
        <v>16</v>
      </c>
      <c r="C100" s="6" t="s">
        <v>17</v>
      </c>
      <c r="D100" s="5" t="s">
        <v>26</v>
      </c>
      <c r="I100" s="5">
        <v>189249918</v>
      </c>
    </row>
    <row r="101" spans="1:9" x14ac:dyDescent="0.2">
      <c r="A101" s="5">
        <v>149</v>
      </c>
      <c r="B101" s="6" t="s">
        <v>16</v>
      </c>
      <c r="C101" s="6" t="s">
        <v>17</v>
      </c>
      <c r="D101" s="5" t="s">
        <v>27</v>
      </c>
      <c r="I101" s="5">
        <v>153350860</v>
      </c>
    </row>
    <row r="102" spans="1:9" x14ac:dyDescent="0.2">
      <c r="E102" s="5" t="s">
        <v>25</v>
      </c>
      <c r="I102" s="7">
        <v>430740778</v>
      </c>
    </row>
    <row r="103" spans="1:9" x14ac:dyDescent="0.2">
      <c r="B103" s="4" t="s">
        <v>28</v>
      </c>
      <c r="E103" s="5" t="s">
        <v>14</v>
      </c>
      <c r="I103" s="8">
        <v>1474547468</v>
      </c>
    </row>
    <row r="104" spans="1:9" x14ac:dyDescent="0.2">
      <c r="A104" s="4" t="s">
        <v>13</v>
      </c>
      <c r="D104" s="2">
        <v>200</v>
      </c>
      <c r="E104" s="5" t="s">
        <v>29</v>
      </c>
    </row>
    <row r="105" spans="1:9" x14ac:dyDescent="0.2">
      <c r="A105" s="2">
        <v>230</v>
      </c>
      <c r="B105" s="5" t="s">
        <v>31</v>
      </c>
    </row>
    <row r="106" spans="1:9" x14ac:dyDescent="0.2">
      <c r="B106" s="6" t="s">
        <v>16</v>
      </c>
      <c r="C106" s="6" t="s">
        <v>17</v>
      </c>
      <c r="I106" s="5">
        <v>30000000</v>
      </c>
    </row>
    <row r="107" spans="1:9" x14ac:dyDescent="0.2">
      <c r="E107" s="5" t="s">
        <v>31</v>
      </c>
      <c r="I107" s="7">
        <v>30000000</v>
      </c>
    </row>
    <row r="108" spans="1:9" x14ac:dyDescent="0.2">
      <c r="A108" s="2">
        <v>260</v>
      </c>
      <c r="B108" s="5" t="s">
        <v>34</v>
      </c>
    </row>
    <row r="109" spans="1:9" x14ac:dyDescent="0.2">
      <c r="B109" s="6" t="s">
        <v>16</v>
      </c>
      <c r="C109" s="6" t="s">
        <v>17</v>
      </c>
      <c r="I109" s="5">
        <v>38602000</v>
      </c>
    </row>
    <row r="110" spans="1:9" x14ac:dyDescent="0.2">
      <c r="E110" s="5" t="s">
        <v>34</v>
      </c>
      <c r="I110" s="7">
        <v>38602000</v>
      </c>
    </row>
    <row r="111" spans="1:9" x14ac:dyDescent="0.2">
      <c r="A111" s="2">
        <v>280</v>
      </c>
      <c r="B111" s="5" t="s">
        <v>35</v>
      </c>
    </row>
    <row r="112" spans="1:9" x14ac:dyDescent="0.2">
      <c r="B112" s="6" t="s">
        <v>16</v>
      </c>
      <c r="C112" s="6" t="s">
        <v>17</v>
      </c>
      <c r="I112" s="5">
        <v>40000000</v>
      </c>
    </row>
    <row r="113" spans="1:9" x14ac:dyDescent="0.2">
      <c r="E113" s="5" t="s">
        <v>35</v>
      </c>
      <c r="I113" s="7">
        <v>40000000</v>
      </c>
    </row>
    <row r="114" spans="1:9" x14ac:dyDescent="0.2">
      <c r="B114" s="4" t="s">
        <v>28</v>
      </c>
      <c r="E114" s="5" t="s">
        <v>29</v>
      </c>
      <c r="I114" s="8">
        <v>108602000</v>
      </c>
    </row>
    <row r="115" spans="1:9" x14ac:dyDescent="0.2">
      <c r="A115" s="4" t="s">
        <v>13</v>
      </c>
      <c r="D115" s="2">
        <v>300</v>
      </c>
      <c r="E115" s="5" t="s">
        <v>36</v>
      </c>
    </row>
    <row r="116" spans="1:9" x14ac:dyDescent="0.2">
      <c r="A116" s="2">
        <v>330</v>
      </c>
      <c r="B116" s="5" t="s">
        <v>37</v>
      </c>
    </row>
    <row r="117" spans="1:9" x14ac:dyDescent="0.2">
      <c r="B117" s="6" t="s">
        <v>16</v>
      </c>
      <c r="C117" s="6" t="s">
        <v>17</v>
      </c>
      <c r="I117" s="5">
        <v>11402000</v>
      </c>
    </row>
    <row r="118" spans="1:9" x14ac:dyDescent="0.2">
      <c r="E118" s="5" t="s">
        <v>37</v>
      </c>
      <c r="I118" s="7">
        <v>11402000</v>
      </c>
    </row>
    <row r="119" spans="1:9" x14ac:dyDescent="0.2">
      <c r="A119" s="2">
        <v>340</v>
      </c>
      <c r="B119" s="5" t="s">
        <v>38</v>
      </c>
    </row>
    <row r="120" spans="1:9" x14ac:dyDescent="0.2">
      <c r="B120" s="6" t="s">
        <v>16</v>
      </c>
      <c r="C120" s="6" t="s">
        <v>17</v>
      </c>
      <c r="I120" s="5">
        <v>9864000</v>
      </c>
    </row>
    <row r="121" spans="1:9" x14ac:dyDescent="0.2">
      <c r="E121" s="5" t="s">
        <v>38</v>
      </c>
      <c r="I121" s="7">
        <v>9864000</v>
      </c>
    </row>
    <row r="122" spans="1:9" x14ac:dyDescent="0.2">
      <c r="A122" s="2">
        <v>350</v>
      </c>
      <c r="B122" s="5" t="s">
        <v>39</v>
      </c>
    </row>
    <row r="123" spans="1:9" x14ac:dyDescent="0.2">
      <c r="B123" s="6" t="s">
        <v>16</v>
      </c>
      <c r="C123" s="6" t="s">
        <v>17</v>
      </c>
      <c r="I123" s="5">
        <v>18000000</v>
      </c>
    </row>
    <row r="124" spans="1:9" x14ac:dyDescent="0.2">
      <c r="E124" s="5" t="s">
        <v>39</v>
      </c>
      <c r="I124" s="7">
        <v>18000000</v>
      </c>
    </row>
    <row r="125" spans="1:9" x14ac:dyDescent="0.2">
      <c r="A125" s="2">
        <v>390</v>
      </c>
      <c r="B125" s="5" t="s">
        <v>40</v>
      </c>
    </row>
    <row r="126" spans="1:9" x14ac:dyDescent="0.2">
      <c r="B126" s="6" t="s">
        <v>16</v>
      </c>
      <c r="C126" s="6" t="s">
        <v>17</v>
      </c>
      <c r="I126" s="5">
        <v>3710000</v>
      </c>
    </row>
    <row r="127" spans="1:9" x14ac:dyDescent="0.2">
      <c r="E127" s="5" t="s">
        <v>40</v>
      </c>
      <c r="I127" s="7">
        <v>3710000</v>
      </c>
    </row>
    <row r="128" spans="1:9" x14ac:dyDescent="0.2">
      <c r="B128" s="4" t="s">
        <v>28</v>
      </c>
      <c r="E128" s="5" t="s">
        <v>36</v>
      </c>
      <c r="I128" s="8">
        <v>42976000</v>
      </c>
    </row>
    <row r="129" spans="1:9" x14ac:dyDescent="0.2">
      <c r="A129" s="4" t="s">
        <v>13</v>
      </c>
      <c r="D129" s="2">
        <v>500</v>
      </c>
      <c r="E129" s="5" t="s">
        <v>41</v>
      </c>
    </row>
    <row r="130" spans="1:9" x14ac:dyDescent="0.2">
      <c r="A130" s="2">
        <v>530</v>
      </c>
      <c r="B130" s="5" t="s">
        <v>42</v>
      </c>
    </row>
    <row r="131" spans="1:9" x14ac:dyDescent="0.2">
      <c r="B131" s="6" t="s">
        <v>16</v>
      </c>
      <c r="C131" s="6" t="s">
        <v>17</v>
      </c>
      <c r="I131" s="5">
        <v>5450000</v>
      </c>
    </row>
    <row r="132" spans="1:9" x14ac:dyDescent="0.2">
      <c r="E132" s="5" t="s">
        <v>42</v>
      </c>
      <c r="I132" s="7">
        <v>5450000</v>
      </c>
    </row>
    <row r="133" spans="1:9" x14ac:dyDescent="0.2">
      <c r="A133" s="2">
        <v>540</v>
      </c>
      <c r="B133" s="5" t="s">
        <v>43</v>
      </c>
    </row>
    <row r="134" spans="1:9" x14ac:dyDescent="0.2">
      <c r="B134" s="6" t="s">
        <v>16</v>
      </c>
      <c r="C134" s="6" t="s">
        <v>17</v>
      </c>
      <c r="I134" s="5">
        <v>1700000</v>
      </c>
    </row>
    <row r="135" spans="1:9" x14ac:dyDescent="0.2">
      <c r="E135" s="5" t="s">
        <v>43</v>
      </c>
      <c r="I135" s="7">
        <v>1700000</v>
      </c>
    </row>
    <row r="136" spans="1:9" x14ac:dyDescent="0.2">
      <c r="B136" s="4" t="s">
        <v>28</v>
      </c>
      <c r="E136" s="5" t="s">
        <v>41</v>
      </c>
      <c r="I136" s="8">
        <v>7150000</v>
      </c>
    </row>
    <row r="137" spans="1:9" x14ac:dyDescent="0.2">
      <c r="C137" s="4" t="s">
        <v>49</v>
      </c>
      <c r="E137" s="4" t="s">
        <v>54</v>
      </c>
      <c r="I137" s="8">
        <v>1633275468</v>
      </c>
    </row>
    <row r="138" spans="1:9" x14ac:dyDescent="0.2">
      <c r="A138" s="4" t="s">
        <v>11</v>
      </c>
      <c r="C138" s="2">
        <v>105</v>
      </c>
      <c r="D138" s="5" t="s">
        <v>56</v>
      </c>
    </row>
    <row r="139" spans="1:9" x14ac:dyDescent="0.2">
      <c r="A139" s="4" t="s">
        <v>13</v>
      </c>
      <c r="C139" s="2">
        <v>200</v>
      </c>
      <c r="E139" s="5" t="s">
        <v>29</v>
      </c>
    </row>
    <row r="140" spans="1:9" x14ac:dyDescent="0.2">
      <c r="A140" s="2">
        <v>210</v>
      </c>
      <c r="B140" s="5" t="s">
        <v>57</v>
      </c>
    </row>
    <row r="141" spans="1:9" x14ac:dyDescent="0.2">
      <c r="B141" s="6" t="s">
        <v>16</v>
      </c>
      <c r="C141" s="6" t="s">
        <v>17</v>
      </c>
      <c r="I141" s="5">
        <v>6240000</v>
      </c>
    </row>
    <row r="142" spans="1:9" x14ac:dyDescent="0.2">
      <c r="E142" s="5" t="s">
        <v>57</v>
      </c>
      <c r="I142" s="7">
        <v>6240000</v>
      </c>
    </row>
    <row r="143" spans="1:9" x14ac:dyDescent="0.2">
      <c r="A143" s="2">
        <v>240</v>
      </c>
      <c r="B143" s="5" t="s">
        <v>32</v>
      </c>
    </row>
    <row r="144" spans="1:9" x14ac:dyDescent="0.2">
      <c r="B144" s="6" t="s">
        <v>16</v>
      </c>
      <c r="C144" s="6" t="s">
        <v>17</v>
      </c>
      <c r="I144" s="5">
        <v>3000000</v>
      </c>
    </row>
    <row r="145" spans="1:9" x14ac:dyDescent="0.2">
      <c r="E145" s="5" t="s">
        <v>32</v>
      </c>
      <c r="I145" s="7">
        <v>3000000</v>
      </c>
    </row>
    <row r="146" spans="1:9" x14ac:dyDescent="0.2">
      <c r="A146" s="2">
        <v>250</v>
      </c>
      <c r="B146" s="5" t="s">
        <v>33</v>
      </c>
    </row>
    <row r="147" spans="1:9" x14ac:dyDescent="0.2">
      <c r="B147" s="6" t="s">
        <v>16</v>
      </c>
      <c r="C147" s="6" t="s">
        <v>17</v>
      </c>
      <c r="I147" s="5">
        <v>37800000</v>
      </c>
    </row>
    <row r="148" spans="1:9" x14ac:dyDescent="0.2">
      <c r="E148" s="5" t="s">
        <v>33</v>
      </c>
      <c r="I148" s="7">
        <v>37800000</v>
      </c>
    </row>
    <row r="149" spans="1:9" x14ac:dyDescent="0.2">
      <c r="B149" s="4" t="s">
        <v>28</v>
      </c>
      <c r="E149" s="5" t="s">
        <v>29</v>
      </c>
      <c r="I149" s="8">
        <v>47040000</v>
      </c>
    </row>
    <row r="150" spans="1:9" x14ac:dyDescent="0.2">
      <c r="A150" s="4" t="s">
        <v>13</v>
      </c>
      <c r="D150" s="2">
        <v>300</v>
      </c>
      <c r="E150" s="5" t="s">
        <v>36</v>
      </c>
    </row>
    <row r="151" spans="1:9" x14ac:dyDescent="0.2">
      <c r="A151" s="2">
        <v>310</v>
      </c>
      <c r="B151" s="5" t="s">
        <v>58</v>
      </c>
    </row>
    <row r="152" spans="1:9" x14ac:dyDescent="0.2">
      <c r="B152" s="6" t="s">
        <v>16</v>
      </c>
      <c r="C152" s="6" t="s">
        <v>17</v>
      </c>
      <c r="I152" s="5">
        <v>1800000000</v>
      </c>
    </row>
    <row r="153" spans="1:9" x14ac:dyDescent="0.2">
      <c r="E153" s="5" t="s">
        <v>58</v>
      </c>
      <c r="I153" s="7">
        <v>1800000000</v>
      </c>
    </row>
    <row r="154" spans="1:9" x14ac:dyDescent="0.2">
      <c r="A154" s="2">
        <v>330</v>
      </c>
      <c r="B154" s="5" t="s">
        <v>37</v>
      </c>
    </row>
    <row r="155" spans="1:9" x14ac:dyDescent="0.2">
      <c r="B155" s="6" t="s">
        <v>16</v>
      </c>
      <c r="C155" s="6" t="s">
        <v>17</v>
      </c>
      <c r="I155" s="5">
        <v>3600000</v>
      </c>
    </row>
    <row r="156" spans="1:9" x14ac:dyDescent="0.2">
      <c r="E156" s="5" t="s">
        <v>37</v>
      </c>
      <c r="I156" s="7">
        <v>3600000</v>
      </c>
    </row>
    <row r="157" spans="1:9" x14ac:dyDescent="0.2">
      <c r="A157" s="2">
        <v>340</v>
      </c>
      <c r="B157" s="5" t="s">
        <v>38</v>
      </c>
    </row>
    <row r="158" spans="1:9" x14ac:dyDescent="0.2">
      <c r="B158" s="6" t="s">
        <v>16</v>
      </c>
      <c r="C158" s="6" t="s">
        <v>17</v>
      </c>
      <c r="I158" s="5">
        <v>3800000</v>
      </c>
    </row>
    <row r="159" spans="1:9" x14ac:dyDescent="0.2">
      <c r="E159" s="5" t="s">
        <v>38</v>
      </c>
      <c r="I159" s="7">
        <v>3800000</v>
      </c>
    </row>
    <row r="160" spans="1:9" x14ac:dyDescent="0.2">
      <c r="A160" s="2">
        <v>350</v>
      </c>
      <c r="B160" s="5" t="s">
        <v>39</v>
      </c>
    </row>
    <row r="161" spans="1:9" x14ac:dyDescent="0.2">
      <c r="B161" s="6" t="s">
        <v>16</v>
      </c>
      <c r="C161" s="6" t="s">
        <v>17</v>
      </c>
      <c r="I161" s="5">
        <v>2400000</v>
      </c>
    </row>
    <row r="162" spans="1:9" x14ac:dyDescent="0.2">
      <c r="E162" s="5" t="s">
        <v>39</v>
      </c>
      <c r="I162" s="7">
        <v>2400000</v>
      </c>
    </row>
    <row r="163" spans="1:9" x14ac:dyDescent="0.2">
      <c r="A163" s="2">
        <v>390</v>
      </c>
      <c r="B163" s="5" t="s">
        <v>40</v>
      </c>
    </row>
    <row r="164" spans="1:9" x14ac:dyDescent="0.2">
      <c r="B164" s="6" t="s">
        <v>16</v>
      </c>
      <c r="C164" s="6" t="s">
        <v>17</v>
      </c>
      <c r="I164" s="5">
        <v>1500000</v>
      </c>
    </row>
    <row r="165" spans="1:9" x14ac:dyDescent="0.2">
      <c r="E165" s="5" t="s">
        <v>40</v>
      </c>
      <c r="I165" s="7">
        <v>1500000</v>
      </c>
    </row>
    <row r="166" spans="1:9" x14ac:dyDescent="0.2">
      <c r="B166" s="4" t="s">
        <v>28</v>
      </c>
      <c r="E166" s="5" t="s">
        <v>36</v>
      </c>
      <c r="I166" s="8">
        <v>1811300000</v>
      </c>
    </row>
    <row r="167" spans="1:9" x14ac:dyDescent="0.2">
      <c r="C167" s="4" t="s">
        <v>49</v>
      </c>
      <c r="E167" s="4" t="s">
        <v>56</v>
      </c>
      <c r="I167" s="8">
        <v>1858340000</v>
      </c>
    </row>
    <row r="168" spans="1:9" x14ac:dyDescent="0.2">
      <c r="B168" s="4" t="s">
        <v>50</v>
      </c>
      <c r="D168" s="5" t="s">
        <v>10</v>
      </c>
      <c r="I168" s="8">
        <v>3491615468</v>
      </c>
    </row>
    <row r="169" spans="1:9" x14ac:dyDescent="0.2">
      <c r="A169" s="4" t="s">
        <v>51</v>
      </c>
      <c r="D169" s="5" t="s">
        <v>53</v>
      </c>
      <c r="I169" s="4">
        <v>3491615468</v>
      </c>
    </row>
    <row r="170" spans="1:9" x14ac:dyDescent="0.2">
      <c r="A170" s="13"/>
      <c r="B170" s="14"/>
      <c r="C170" s="14"/>
      <c r="D170" s="15"/>
      <c r="E170" s="14"/>
      <c r="F170" s="14"/>
      <c r="G170" s="14"/>
      <c r="H170" s="14"/>
      <c r="I170" s="13"/>
    </row>
    <row r="171" spans="1:9" x14ac:dyDescent="0.2">
      <c r="A171" s="4"/>
      <c r="D171" s="5"/>
      <c r="I171" s="4"/>
    </row>
    <row r="172" spans="1:9" x14ac:dyDescent="0.2">
      <c r="A172" s="4" t="s">
        <v>6</v>
      </c>
      <c r="C172" s="5" t="s">
        <v>59</v>
      </c>
      <c r="D172" s="5" t="s">
        <v>60</v>
      </c>
    </row>
    <row r="173" spans="1:9" x14ac:dyDescent="0.2">
      <c r="A173" s="4" t="s">
        <v>9</v>
      </c>
      <c r="C173" s="2">
        <v>2</v>
      </c>
      <c r="D173" s="5" t="s">
        <v>10</v>
      </c>
    </row>
    <row r="174" spans="1:9" x14ac:dyDescent="0.2">
      <c r="A174" s="4" t="s">
        <v>11</v>
      </c>
      <c r="D174" s="2">
        <v>7</v>
      </c>
      <c r="E174" s="5" t="s">
        <v>61</v>
      </c>
    </row>
    <row r="175" spans="1:9" x14ac:dyDescent="0.2">
      <c r="A175" s="4" t="s">
        <v>13</v>
      </c>
      <c r="D175" s="2">
        <v>100</v>
      </c>
      <c r="E175" s="5" t="s">
        <v>14</v>
      </c>
    </row>
    <row r="176" spans="1:9" x14ac:dyDescent="0.2">
      <c r="A176" s="2">
        <v>110</v>
      </c>
      <c r="B176" s="5" t="s">
        <v>15</v>
      </c>
    </row>
    <row r="177" spans="1:9" x14ac:dyDescent="0.2">
      <c r="A177" s="5">
        <v>111</v>
      </c>
      <c r="B177" s="6" t="s">
        <v>16</v>
      </c>
      <c r="C177" s="6" t="s">
        <v>17</v>
      </c>
      <c r="D177" s="5" t="s">
        <v>18</v>
      </c>
      <c r="I177" s="5">
        <v>1114575360</v>
      </c>
    </row>
    <row r="178" spans="1:9" x14ac:dyDescent="0.2">
      <c r="A178" s="5">
        <v>113</v>
      </c>
      <c r="B178" s="6" t="s">
        <v>16</v>
      </c>
      <c r="C178" s="6" t="s">
        <v>17</v>
      </c>
      <c r="D178" s="5" t="s">
        <v>19</v>
      </c>
      <c r="I178" s="5">
        <v>27000000</v>
      </c>
    </row>
    <row r="179" spans="1:9" x14ac:dyDescent="0.2">
      <c r="A179" s="5">
        <v>114</v>
      </c>
      <c r="B179" s="6" t="s">
        <v>16</v>
      </c>
      <c r="C179" s="6" t="s">
        <v>17</v>
      </c>
      <c r="D179" s="5" t="s">
        <v>20</v>
      </c>
      <c r="I179" s="5">
        <v>254015560</v>
      </c>
    </row>
    <row r="180" spans="1:9" x14ac:dyDescent="0.2">
      <c r="A180" s="5">
        <v>115</v>
      </c>
      <c r="B180" s="6" t="s">
        <v>16</v>
      </c>
      <c r="C180" s="6" t="s">
        <v>17</v>
      </c>
      <c r="D180" s="5" t="s">
        <v>21</v>
      </c>
      <c r="I180" s="5">
        <v>518067840.00000006</v>
      </c>
    </row>
    <row r="181" spans="1:9" x14ac:dyDescent="0.2">
      <c r="A181" s="5">
        <v>117</v>
      </c>
      <c r="B181" s="6" t="s">
        <v>16</v>
      </c>
      <c r="C181" s="6" t="s">
        <v>17</v>
      </c>
      <c r="D181" s="5" t="s">
        <v>22</v>
      </c>
      <c r="I181" s="5">
        <v>1388543520</v>
      </c>
    </row>
    <row r="182" spans="1:9" x14ac:dyDescent="0.2">
      <c r="E182" s="5" t="s">
        <v>15</v>
      </c>
      <c r="I182" s="7">
        <v>3302202280</v>
      </c>
    </row>
    <row r="183" spans="1:9" x14ac:dyDescent="0.2">
      <c r="A183" s="2">
        <v>130</v>
      </c>
      <c r="B183" s="5" t="s">
        <v>23</v>
      </c>
    </row>
    <row r="184" spans="1:9" x14ac:dyDescent="0.2">
      <c r="A184" s="5">
        <v>134</v>
      </c>
      <c r="B184" s="6" t="s">
        <v>16</v>
      </c>
      <c r="C184" s="6" t="s">
        <v>17</v>
      </c>
      <c r="D184" s="5" t="s">
        <v>24</v>
      </c>
      <c r="I184" s="5">
        <v>478295899</v>
      </c>
    </row>
    <row r="185" spans="1:9" x14ac:dyDescent="0.2">
      <c r="E185" s="5" t="s">
        <v>23</v>
      </c>
      <c r="I185" s="7">
        <v>478295899</v>
      </c>
    </row>
    <row r="186" spans="1:9" x14ac:dyDescent="0.2">
      <c r="A186" s="2">
        <v>140</v>
      </c>
      <c r="B186" s="5" t="s">
        <v>25</v>
      </c>
    </row>
    <row r="187" spans="1:9" x14ac:dyDescent="0.2">
      <c r="A187" s="5">
        <v>144</v>
      </c>
      <c r="B187" s="6" t="s">
        <v>16</v>
      </c>
      <c r="C187" s="6" t="s">
        <v>17</v>
      </c>
      <c r="D187" s="5" t="s">
        <v>26</v>
      </c>
      <c r="I187" s="5">
        <v>1167398193</v>
      </c>
    </row>
    <row r="188" spans="1:9" x14ac:dyDescent="0.2">
      <c r="A188" s="5">
        <v>149</v>
      </c>
      <c r="B188" s="6" t="s">
        <v>16</v>
      </c>
      <c r="C188" s="6" t="s">
        <v>17</v>
      </c>
      <c r="D188" s="5" t="s">
        <v>27</v>
      </c>
      <c r="I188" s="5">
        <v>23712715</v>
      </c>
    </row>
    <row r="189" spans="1:9" x14ac:dyDescent="0.2">
      <c r="E189" s="5" t="s">
        <v>25</v>
      </c>
      <c r="I189" s="7">
        <v>1191110908</v>
      </c>
    </row>
    <row r="190" spans="1:9" x14ac:dyDescent="0.2">
      <c r="B190" s="4" t="s">
        <v>28</v>
      </c>
      <c r="E190" s="5" t="s">
        <v>14</v>
      </c>
      <c r="I190" s="8">
        <v>4971609087</v>
      </c>
    </row>
    <row r="191" spans="1:9" x14ac:dyDescent="0.2">
      <c r="A191" s="4" t="s">
        <v>13</v>
      </c>
      <c r="D191" s="2">
        <v>200</v>
      </c>
      <c r="E191" s="5" t="s">
        <v>29</v>
      </c>
    </row>
    <row r="192" spans="1:9" x14ac:dyDescent="0.2">
      <c r="A192" s="2">
        <v>210</v>
      </c>
      <c r="B192" s="5" t="s">
        <v>57</v>
      </c>
    </row>
    <row r="193" spans="1:9" x14ac:dyDescent="0.2">
      <c r="B193" s="6" t="s">
        <v>16</v>
      </c>
      <c r="C193" s="6" t="s">
        <v>17</v>
      </c>
      <c r="I193" s="5">
        <v>1500000</v>
      </c>
    </row>
    <row r="194" spans="1:9" x14ac:dyDescent="0.2">
      <c r="E194" s="5" t="s">
        <v>57</v>
      </c>
      <c r="I194" s="7">
        <v>1500000</v>
      </c>
    </row>
    <row r="195" spans="1:9" x14ac:dyDescent="0.2">
      <c r="A195" s="2">
        <v>230</v>
      </c>
      <c r="B195" s="5" t="s">
        <v>31</v>
      </c>
    </row>
    <row r="196" spans="1:9" x14ac:dyDescent="0.2">
      <c r="B196" s="6" t="s">
        <v>16</v>
      </c>
      <c r="C196" s="6" t="s">
        <v>17</v>
      </c>
      <c r="I196" s="5">
        <v>61097600</v>
      </c>
    </row>
    <row r="197" spans="1:9" x14ac:dyDescent="0.2">
      <c r="E197" s="5" t="s">
        <v>31</v>
      </c>
      <c r="I197" s="7">
        <v>61097600</v>
      </c>
    </row>
    <row r="198" spans="1:9" x14ac:dyDescent="0.2">
      <c r="A198" s="2">
        <v>240</v>
      </c>
      <c r="B198" s="5" t="s">
        <v>32</v>
      </c>
    </row>
    <row r="199" spans="1:9" x14ac:dyDescent="0.2">
      <c r="B199" s="6" t="s">
        <v>16</v>
      </c>
      <c r="C199" s="6" t="s">
        <v>17</v>
      </c>
      <c r="I199" s="5">
        <v>85790000</v>
      </c>
    </row>
    <row r="200" spans="1:9" x14ac:dyDescent="0.2">
      <c r="E200" s="5" t="s">
        <v>32</v>
      </c>
      <c r="I200" s="7">
        <v>85790000</v>
      </c>
    </row>
    <row r="201" spans="1:9" x14ac:dyDescent="0.2">
      <c r="A201" s="2">
        <v>260</v>
      </c>
      <c r="B201" s="5" t="s">
        <v>34</v>
      </c>
    </row>
    <row r="202" spans="1:9" x14ac:dyDescent="0.2">
      <c r="B202" s="6" t="s">
        <v>16</v>
      </c>
      <c r="C202" s="6" t="s">
        <v>17</v>
      </c>
      <c r="I202" s="5">
        <v>11450000</v>
      </c>
    </row>
    <row r="203" spans="1:9" x14ac:dyDescent="0.2">
      <c r="E203" s="5" t="s">
        <v>34</v>
      </c>
      <c r="I203" s="7">
        <v>11450000</v>
      </c>
    </row>
    <row r="204" spans="1:9" x14ac:dyDescent="0.2">
      <c r="A204" s="2">
        <v>280</v>
      </c>
      <c r="B204" s="5" t="s">
        <v>35</v>
      </c>
    </row>
    <row r="205" spans="1:9" x14ac:dyDescent="0.2">
      <c r="B205" s="6" t="s">
        <v>16</v>
      </c>
      <c r="C205" s="6" t="s">
        <v>17</v>
      </c>
      <c r="I205" s="5">
        <v>33465500</v>
      </c>
    </row>
    <row r="206" spans="1:9" x14ac:dyDescent="0.2">
      <c r="E206" s="5" t="s">
        <v>35</v>
      </c>
      <c r="I206" s="7">
        <v>33465500</v>
      </c>
    </row>
    <row r="207" spans="1:9" x14ac:dyDescent="0.2">
      <c r="B207" s="4" t="s">
        <v>28</v>
      </c>
      <c r="E207" s="5" t="s">
        <v>29</v>
      </c>
      <c r="I207" s="8">
        <v>193303100</v>
      </c>
    </row>
    <row r="208" spans="1:9" x14ac:dyDescent="0.2">
      <c r="A208" s="4" t="s">
        <v>13</v>
      </c>
      <c r="D208" s="2">
        <v>300</v>
      </c>
      <c r="E208" s="5" t="s">
        <v>36</v>
      </c>
    </row>
    <row r="209" spans="1:9" x14ac:dyDescent="0.2">
      <c r="A209" s="2">
        <v>310</v>
      </c>
      <c r="B209" s="5" t="s">
        <v>58</v>
      </c>
    </row>
    <row r="210" spans="1:9" x14ac:dyDescent="0.2">
      <c r="B210" s="6" t="s">
        <v>16</v>
      </c>
      <c r="C210" s="6" t="s">
        <v>17</v>
      </c>
      <c r="I210" s="5">
        <v>2200000</v>
      </c>
    </row>
    <row r="211" spans="1:9" x14ac:dyDescent="0.2">
      <c r="E211" s="5" t="s">
        <v>58</v>
      </c>
      <c r="I211" s="7">
        <v>2200000</v>
      </c>
    </row>
    <row r="212" spans="1:9" x14ac:dyDescent="0.2">
      <c r="A212" s="2">
        <v>320</v>
      </c>
      <c r="B212" s="5" t="s">
        <v>62</v>
      </c>
    </row>
    <row r="213" spans="1:9" x14ac:dyDescent="0.2">
      <c r="B213" s="6" t="s">
        <v>16</v>
      </c>
      <c r="C213" s="6" t="s">
        <v>17</v>
      </c>
      <c r="I213" s="5">
        <v>131792080</v>
      </c>
    </row>
    <row r="214" spans="1:9" x14ac:dyDescent="0.2">
      <c r="E214" s="5" t="s">
        <v>62</v>
      </c>
      <c r="I214" s="7">
        <v>131792080</v>
      </c>
    </row>
    <row r="215" spans="1:9" x14ac:dyDescent="0.2">
      <c r="A215" s="2">
        <v>330</v>
      </c>
      <c r="B215" s="5" t="s">
        <v>37</v>
      </c>
    </row>
    <row r="216" spans="1:9" x14ac:dyDescent="0.2">
      <c r="B216" s="6" t="s">
        <v>16</v>
      </c>
      <c r="C216" s="6" t="s">
        <v>17</v>
      </c>
      <c r="I216" s="5">
        <v>29530000</v>
      </c>
    </row>
    <row r="217" spans="1:9" x14ac:dyDescent="0.2">
      <c r="E217" s="5" t="s">
        <v>37</v>
      </c>
      <c r="I217" s="7">
        <v>29530000</v>
      </c>
    </row>
    <row r="218" spans="1:9" x14ac:dyDescent="0.2">
      <c r="A218" s="2">
        <v>340</v>
      </c>
      <c r="B218" s="5" t="s">
        <v>38</v>
      </c>
    </row>
    <row r="219" spans="1:9" x14ac:dyDescent="0.2">
      <c r="B219" s="6" t="s">
        <v>16</v>
      </c>
      <c r="C219" s="6" t="s">
        <v>17</v>
      </c>
      <c r="I219" s="5">
        <v>22396140</v>
      </c>
    </row>
    <row r="220" spans="1:9" x14ac:dyDescent="0.2">
      <c r="E220" s="5" t="s">
        <v>38</v>
      </c>
      <c r="I220" s="7">
        <v>22396140</v>
      </c>
    </row>
    <row r="221" spans="1:9" x14ac:dyDescent="0.2">
      <c r="A221" s="2">
        <v>350</v>
      </c>
      <c r="B221" s="5" t="s">
        <v>39</v>
      </c>
    </row>
    <row r="222" spans="1:9" x14ac:dyDescent="0.2">
      <c r="B222" s="6" t="s">
        <v>16</v>
      </c>
      <c r="C222" s="6" t="s">
        <v>17</v>
      </c>
      <c r="I222" s="5">
        <v>470615902</v>
      </c>
    </row>
    <row r="223" spans="1:9" x14ac:dyDescent="0.2">
      <c r="E223" s="5" t="s">
        <v>39</v>
      </c>
      <c r="I223" s="7">
        <v>470615902</v>
      </c>
    </row>
    <row r="224" spans="1:9" x14ac:dyDescent="0.2">
      <c r="A224" s="2">
        <v>390</v>
      </c>
      <c r="B224" s="5" t="s">
        <v>40</v>
      </c>
    </row>
    <row r="225" spans="1:9" x14ac:dyDescent="0.2">
      <c r="B225" s="6" t="s">
        <v>16</v>
      </c>
      <c r="C225" s="6" t="s">
        <v>17</v>
      </c>
      <c r="I225" s="5">
        <v>121453000</v>
      </c>
    </row>
    <row r="226" spans="1:9" x14ac:dyDescent="0.2">
      <c r="E226" s="5" t="s">
        <v>40</v>
      </c>
      <c r="I226" s="7">
        <v>121453000</v>
      </c>
    </row>
    <row r="227" spans="1:9" x14ac:dyDescent="0.2">
      <c r="B227" s="4" t="s">
        <v>28</v>
      </c>
      <c r="E227" s="5" t="s">
        <v>36</v>
      </c>
      <c r="I227" s="8">
        <v>777987122</v>
      </c>
    </row>
    <row r="228" spans="1:9" x14ac:dyDescent="0.2">
      <c r="A228" s="4" t="s">
        <v>13</v>
      </c>
      <c r="D228" s="2">
        <v>500</v>
      </c>
      <c r="E228" s="5" t="s">
        <v>41</v>
      </c>
    </row>
    <row r="229" spans="1:9" x14ac:dyDescent="0.2">
      <c r="A229" s="2">
        <v>520</v>
      </c>
      <c r="B229" s="5" t="s">
        <v>63</v>
      </c>
    </row>
    <row r="230" spans="1:9" x14ac:dyDescent="0.2">
      <c r="B230" s="6" t="s">
        <v>16</v>
      </c>
      <c r="C230" s="6" t="s">
        <v>64</v>
      </c>
      <c r="I230" s="5">
        <v>40000000</v>
      </c>
    </row>
    <row r="231" spans="1:9" x14ac:dyDescent="0.2">
      <c r="E231" s="5" t="s">
        <v>63</v>
      </c>
      <c r="I231" s="7">
        <v>40000000</v>
      </c>
    </row>
    <row r="232" spans="1:9" x14ac:dyDescent="0.2">
      <c r="A232" s="2">
        <v>530</v>
      </c>
      <c r="B232" s="5" t="s">
        <v>42</v>
      </c>
    </row>
    <row r="233" spans="1:9" x14ac:dyDescent="0.2">
      <c r="B233" s="6" t="s">
        <v>16</v>
      </c>
      <c r="C233" s="6" t="s">
        <v>17</v>
      </c>
      <c r="I233" s="5">
        <v>357794000</v>
      </c>
    </row>
    <row r="234" spans="1:9" x14ac:dyDescent="0.2">
      <c r="E234" s="5" t="s">
        <v>42</v>
      </c>
      <c r="I234" s="7">
        <v>357794000</v>
      </c>
    </row>
    <row r="235" spans="1:9" x14ac:dyDescent="0.2">
      <c r="A235" s="2">
        <v>540</v>
      </c>
      <c r="B235" s="5" t="s">
        <v>43</v>
      </c>
    </row>
    <row r="236" spans="1:9" x14ac:dyDescent="0.2">
      <c r="B236" s="6" t="s">
        <v>16</v>
      </c>
      <c r="C236" s="6" t="s">
        <v>17</v>
      </c>
      <c r="I236" s="5">
        <v>9900000</v>
      </c>
    </row>
    <row r="237" spans="1:9" x14ac:dyDescent="0.2">
      <c r="E237" s="5" t="s">
        <v>43</v>
      </c>
      <c r="I237" s="7">
        <v>9900000</v>
      </c>
    </row>
    <row r="238" spans="1:9" x14ac:dyDescent="0.2">
      <c r="B238" s="4" t="s">
        <v>28</v>
      </c>
      <c r="E238" s="5" t="s">
        <v>41</v>
      </c>
      <c r="I238" s="8">
        <v>407694000</v>
      </c>
    </row>
    <row r="239" spans="1:9" x14ac:dyDescent="0.2">
      <c r="C239" s="4" t="s">
        <v>49</v>
      </c>
      <c r="E239" s="4" t="s">
        <v>61</v>
      </c>
      <c r="I239" s="8">
        <v>6350593309</v>
      </c>
    </row>
    <row r="240" spans="1:9" x14ac:dyDescent="0.2">
      <c r="B240" s="4" t="s">
        <v>50</v>
      </c>
      <c r="D240" s="5" t="s">
        <v>10</v>
      </c>
      <c r="I240" s="8">
        <v>6350593309</v>
      </c>
    </row>
    <row r="241" spans="1:9" x14ac:dyDescent="0.2">
      <c r="A241" s="4" t="s">
        <v>51</v>
      </c>
      <c r="D241" s="5" t="s">
        <v>60</v>
      </c>
      <c r="I241" s="4">
        <v>6350593309</v>
      </c>
    </row>
    <row r="242" spans="1:9" x14ac:dyDescent="0.2">
      <c r="A242" s="13"/>
      <c r="B242" s="14"/>
      <c r="C242" s="14"/>
      <c r="D242" s="15"/>
      <c r="E242" s="14"/>
      <c r="F242" s="14"/>
      <c r="G242" s="14"/>
      <c r="H242" s="14"/>
      <c r="I242" s="13"/>
    </row>
    <row r="243" spans="1:9" x14ac:dyDescent="0.2">
      <c r="A243" s="4"/>
      <c r="D243" s="5"/>
      <c r="I243" s="4"/>
    </row>
    <row r="244" spans="1:9" x14ac:dyDescent="0.2">
      <c r="A244" s="4" t="s">
        <v>6</v>
      </c>
      <c r="C244" s="5" t="s">
        <v>65</v>
      </c>
      <c r="D244" s="5" t="s">
        <v>66</v>
      </c>
    </row>
    <row r="245" spans="1:9" x14ac:dyDescent="0.2">
      <c r="A245" s="4" t="s">
        <v>9</v>
      </c>
      <c r="C245" s="2">
        <v>2</v>
      </c>
      <c r="D245" s="5" t="s">
        <v>10</v>
      </c>
    </row>
    <row r="246" spans="1:9" x14ac:dyDescent="0.2">
      <c r="A246" s="4" t="s">
        <v>11</v>
      </c>
      <c r="D246" s="2">
        <v>9</v>
      </c>
      <c r="E246" s="5" t="s">
        <v>67</v>
      </c>
    </row>
    <row r="247" spans="1:9" x14ac:dyDescent="0.2">
      <c r="A247" s="4" t="s">
        <v>13</v>
      </c>
      <c r="D247" s="2">
        <v>100</v>
      </c>
      <c r="E247" s="5" t="s">
        <v>14</v>
      </c>
    </row>
    <row r="248" spans="1:9" x14ac:dyDescent="0.2">
      <c r="A248" s="2">
        <v>110</v>
      </c>
      <c r="B248" s="5" t="s">
        <v>15</v>
      </c>
    </row>
    <row r="249" spans="1:9" x14ac:dyDescent="0.2">
      <c r="A249" s="5">
        <v>111</v>
      </c>
      <c r="B249" s="6" t="s">
        <v>16</v>
      </c>
      <c r="C249" s="6" t="s">
        <v>17</v>
      </c>
      <c r="D249" s="5" t="s">
        <v>18</v>
      </c>
      <c r="I249" s="5">
        <v>2718161640</v>
      </c>
    </row>
    <row r="250" spans="1:9" x14ac:dyDescent="0.2">
      <c r="A250" s="5">
        <v>113</v>
      </c>
      <c r="B250" s="6" t="s">
        <v>16</v>
      </c>
      <c r="C250" s="6" t="s">
        <v>17</v>
      </c>
      <c r="D250" s="5" t="s">
        <v>19</v>
      </c>
      <c r="I250" s="5">
        <v>27000000</v>
      </c>
    </row>
    <row r="251" spans="1:9" x14ac:dyDescent="0.2">
      <c r="A251" s="5">
        <v>114</v>
      </c>
      <c r="B251" s="6" t="s">
        <v>16</v>
      </c>
      <c r="C251" s="6" t="s">
        <v>17</v>
      </c>
      <c r="D251" s="5" t="s">
        <v>20</v>
      </c>
      <c r="I251" s="5">
        <v>359793300</v>
      </c>
    </row>
    <row r="252" spans="1:9" x14ac:dyDescent="0.2">
      <c r="A252" s="5">
        <v>115</v>
      </c>
      <c r="B252" s="6" t="s">
        <v>16</v>
      </c>
      <c r="C252" s="6" t="s">
        <v>17</v>
      </c>
      <c r="D252" s="5" t="s">
        <v>21</v>
      </c>
      <c r="I252" s="5">
        <v>513891840.00000006</v>
      </c>
    </row>
    <row r="253" spans="1:9" x14ac:dyDescent="0.2">
      <c r="A253" s="5">
        <v>117</v>
      </c>
      <c r="B253" s="6" t="s">
        <v>16</v>
      </c>
      <c r="C253" s="6" t="s">
        <v>17</v>
      </c>
      <c r="D253" s="5" t="s">
        <v>22</v>
      </c>
      <c r="I253" s="5">
        <v>1058466119.9999999</v>
      </c>
    </row>
    <row r="254" spans="1:9" x14ac:dyDescent="0.2">
      <c r="E254" s="5" t="s">
        <v>15</v>
      </c>
      <c r="I254" s="7">
        <v>4677312900</v>
      </c>
    </row>
    <row r="255" spans="1:9" x14ac:dyDescent="0.2">
      <c r="A255" s="2">
        <v>130</v>
      </c>
      <c r="B255" s="5" t="s">
        <v>23</v>
      </c>
    </row>
    <row r="256" spans="1:9" x14ac:dyDescent="0.2">
      <c r="A256" s="5">
        <v>134</v>
      </c>
      <c r="B256" s="6" t="s">
        <v>16</v>
      </c>
      <c r="C256" s="6" t="s">
        <v>17</v>
      </c>
      <c r="D256" s="5" t="s">
        <v>24</v>
      </c>
      <c r="I256" s="5">
        <v>1023086381</v>
      </c>
    </row>
    <row r="257" spans="1:9" x14ac:dyDescent="0.2">
      <c r="E257" s="5" t="s">
        <v>23</v>
      </c>
      <c r="I257" s="7">
        <v>1023086381</v>
      </c>
    </row>
    <row r="258" spans="1:9" x14ac:dyDescent="0.2">
      <c r="A258" s="2">
        <v>140</v>
      </c>
      <c r="B258" s="5" t="s">
        <v>25</v>
      </c>
    </row>
    <row r="259" spans="1:9" x14ac:dyDescent="0.2">
      <c r="A259" s="5">
        <v>144</v>
      </c>
      <c r="B259" s="6" t="s">
        <v>16</v>
      </c>
      <c r="C259" s="6" t="s">
        <v>17</v>
      </c>
      <c r="D259" s="5" t="s">
        <v>26</v>
      </c>
      <c r="I259" s="5">
        <v>3913347100</v>
      </c>
    </row>
    <row r="260" spans="1:9" x14ac:dyDescent="0.2">
      <c r="A260" s="5">
        <v>149</v>
      </c>
      <c r="B260" s="6" t="s">
        <v>16</v>
      </c>
      <c r="C260" s="6" t="s">
        <v>17</v>
      </c>
      <c r="D260" s="5" t="s">
        <v>27</v>
      </c>
      <c r="I260" s="5">
        <v>1286752064</v>
      </c>
    </row>
    <row r="261" spans="1:9" x14ac:dyDescent="0.2">
      <c r="E261" s="5" t="s">
        <v>25</v>
      </c>
      <c r="I261" s="7">
        <v>5200099164</v>
      </c>
    </row>
    <row r="262" spans="1:9" x14ac:dyDescent="0.2">
      <c r="B262" s="4" t="s">
        <v>28</v>
      </c>
      <c r="E262" s="5" t="s">
        <v>14</v>
      </c>
      <c r="I262" s="8">
        <v>10900498445</v>
      </c>
    </row>
    <row r="263" spans="1:9" x14ac:dyDescent="0.2">
      <c r="A263" s="4" t="s">
        <v>13</v>
      </c>
      <c r="D263" s="2">
        <v>200</v>
      </c>
      <c r="E263" s="5" t="s">
        <v>29</v>
      </c>
    </row>
    <row r="264" spans="1:9" x14ac:dyDescent="0.2">
      <c r="A264" s="2">
        <v>210</v>
      </c>
      <c r="B264" s="5" t="s">
        <v>57</v>
      </c>
    </row>
    <row r="265" spans="1:9" x14ac:dyDescent="0.2">
      <c r="B265" s="6" t="s">
        <v>16</v>
      </c>
      <c r="C265" s="6" t="s">
        <v>17</v>
      </c>
      <c r="I265" s="5">
        <v>114099996</v>
      </c>
    </row>
    <row r="266" spans="1:9" x14ac:dyDescent="0.2">
      <c r="E266" s="5" t="s">
        <v>57</v>
      </c>
      <c r="I266" s="7">
        <v>114099996</v>
      </c>
    </row>
    <row r="267" spans="1:9" x14ac:dyDescent="0.2">
      <c r="A267" s="2">
        <v>220</v>
      </c>
      <c r="B267" s="5" t="s">
        <v>30</v>
      </c>
    </row>
    <row r="268" spans="1:9" x14ac:dyDescent="0.2">
      <c r="B268" s="6" t="s">
        <v>16</v>
      </c>
      <c r="C268" s="6" t="s">
        <v>17</v>
      </c>
      <c r="I268" s="5">
        <v>5700000</v>
      </c>
    </row>
    <row r="269" spans="1:9" x14ac:dyDescent="0.2">
      <c r="E269" s="5" t="s">
        <v>30</v>
      </c>
      <c r="I269" s="7">
        <v>5700000</v>
      </c>
    </row>
    <row r="270" spans="1:9" x14ac:dyDescent="0.2">
      <c r="A270" s="2">
        <v>230</v>
      </c>
      <c r="B270" s="5" t="s">
        <v>31</v>
      </c>
    </row>
    <row r="271" spans="1:9" x14ac:dyDescent="0.2">
      <c r="B271" s="6" t="s">
        <v>16</v>
      </c>
      <c r="C271" s="6" t="s">
        <v>17</v>
      </c>
      <c r="I271" s="5">
        <v>48004900</v>
      </c>
    </row>
    <row r="272" spans="1:9" x14ac:dyDescent="0.2">
      <c r="E272" s="5" t="s">
        <v>31</v>
      </c>
      <c r="I272" s="7">
        <v>48004900</v>
      </c>
    </row>
    <row r="273" spans="1:9" x14ac:dyDescent="0.2">
      <c r="A273" s="2">
        <v>240</v>
      </c>
      <c r="B273" s="5" t="s">
        <v>32</v>
      </c>
    </row>
    <row r="274" spans="1:9" x14ac:dyDescent="0.2">
      <c r="B274" s="6" t="s">
        <v>16</v>
      </c>
      <c r="C274" s="6" t="s">
        <v>17</v>
      </c>
      <c r="I274" s="5">
        <v>42235000</v>
      </c>
    </row>
    <row r="275" spans="1:9" x14ac:dyDescent="0.2">
      <c r="E275" s="5" t="s">
        <v>32</v>
      </c>
      <c r="I275" s="7">
        <v>42235000</v>
      </c>
    </row>
    <row r="276" spans="1:9" x14ac:dyDescent="0.2">
      <c r="A276" s="2">
        <v>250</v>
      </c>
      <c r="B276" s="5" t="s">
        <v>33</v>
      </c>
    </row>
    <row r="277" spans="1:9" x14ac:dyDescent="0.2">
      <c r="B277" s="6" t="s">
        <v>16</v>
      </c>
      <c r="C277" s="6" t="s">
        <v>17</v>
      </c>
      <c r="I277" s="5">
        <v>250000000</v>
      </c>
    </row>
    <row r="278" spans="1:9" x14ac:dyDescent="0.2">
      <c r="E278" s="5" t="s">
        <v>33</v>
      </c>
      <c r="I278" s="7">
        <v>250000000</v>
      </c>
    </row>
    <row r="279" spans="1:9" x14ac:dyDescent="0.2">
      <c r="A279" s="2">
        <v>260</v>
      </c>
      <c r="B279" s="5" t="s">
        <v>34</v>
      </c>
    </row>
    <row r="280" spans="1:9" x14ac:dyDescent="0.2">
      <c r="B280" s="6" t="s">
        <v>16</v>
      </c>
      <c r="C280" s="6" t="s">
        <v>17</v>
      </c>
      <c r="I280" s="5">
        <v>58690000</v>
      </c>
    </row>
    <row r="281" spans="1:9" x14ac:dyDescent="0.2">
      <c r="E281" s="5" t="s">
        <v>34</v>
      </c>
      <c r="I281" s="7">
        <v>58690000</v>
      </c>
    </row>
    <row r="282" spans="1:9" x14ac:dyDescent="0.2">
      <c r="A282" s="2">
        <v>270</v>
      </c>
      <c r="B282" s="5" t="s">
        <v>68</v>
      </c>
    </row>
    <row r="283" spans="1:9" x14ac:dyDescent="0.2">
      <c r="B283" s="6" t="s">
        <v>16</v>
      </c>
      <c r="C283" s="6" t="s">
        <v>17</v>
      </c>
      <c r="I283" s="5">
        <v>150000000</v>
      </c>
    </row>
    <row r="284" spans="1:9" x14ac:dyDescent="0.2">
      <c r="E284" s="5" t="s">
        <v>68</v>
      </c>
      <c r="I284" s="7">
        <v>150000000</v>
      </c>
    </row>
    <row r="285" spans="1:9" x14ac:dyDescent="0.2">
      <c r="A285" s="2">
        <v>280</v>
      </c>
      <c r="B285" s="5" t="s">
        <v>35</v>
      </c>
    </row>
    <row r="286" spans="1:9" x14ac:dyDescent="0.2">
      <c r="B286" s="6" t="s">
        <v>16</v>
      </c>
      <c r="C286" s="6" t="s">
        <v>17</v>
      </c>
      <c r="I286" s="5">
        <v>139520000</v>
      </c>
    </row>
    <row r="287" spans="1:9" x14ac:dyDescent="0.2">
      <c r="E287" s="5" t="s">
        <v>35</v>
      </c>
      <c r="I287" s="7">
        <v>139520000</v>
      </c>
    </row>
    <row r="288" spans="1:9" x14ac:dyDescent="0.2">
      <c r="B288" s="4" t="s">
        <v>28</v>
      </c>
      <c r="E288" s="5" t="s">
        <v>29</v>
      </c>
      <c r="I288" s="8">
        <v>808249896</v>
      </c>
    </row>
    <row r="289" spans="1:9" x14ac:dyDescent="0.2">
      <c r="A289" s="4" t="s">
        <v>13</v>
      </c>
      <c r="D289" s="2">
        <v>300</v>
      </c>
      <c r="E289" s="5" t="s">
        <v>36</v>
      </c>
    </row>
    <row r="290" spans="1:9" x14ac:dyDescent="0.2">
      <c r="A290" s="2">
        <v>310</v>
      </c>
      <c r="B290" s="5" t="s">
        <v>58</v>
      </c>
    </row>
    <row r="291" spans="1:9" x14ac:dyDescent="0.2">
      <c r="B291" s="6" t="s">
        <v>16</v>
      </c>
      <c r="C291" s="6" t="s">
        <v>17</v>
      </c>
      <c r="I291" s="5">
        <v>15000000</v>
      </c>
    </row>
    <row r="292" spans="1:9" x14ac:dyDescent="0.2">
      <c r="E292" s="5" t="s">
        <v>58</v>
      </c>
      <c r="I292" s="7">
        <v>15000000</v>
      </c>
    </row>
    <row r="293" spans="1:9" x14ac:dyDescent="0.2">
      <c r="A293" s="2">
        <v>320</v>
      </c>
      <c r="B293" s="5" t="s">
        <v>62</v>
      </c>
    </row>
    <row r="294" spans="1:9" x14ac:dyDescent="0.2">
      <c r="B294" s="6" t="s">
        <v>16</v>
      </c>
      <c r="C294" s="6" t="s">
        <v>17</v>
      </c>
      <c r="I294" s="5">
        <v>78237000</v>
      </c>
    </row>
    <row r="295" spans="1:9" x14ac:dyDescent="0.2">
      <c r="E295" s="5" t="s">
        <v>62</v>
      </c>
      <c r="I295" s="7">
        <v>78237000</v>
      </c>
    </row>
    <row r="296" spans="1:9" x14ac:dyDescent="0.2">
      <c r="A296" s="2">
        <v>330</v>
      </c>
      <c r="B296" s="5" t="s">
        <v>37</v>
      </c>
    </row>
    <row r="297" spans="1:9" x14ac:dyDescent="0.2">
      <c r="B297" s="6" t="s">
        <v>16</v>
      </c>
      <c r="C297" s="6" t="s">
        <v>17</v>
      </c>
      <c r="I297" s="5">
        <v>49499654</v>
      </c>
    </row>
    <row r="298" spans="1:9" x14ac:dyDescent="0.2">
      <c r="E298" s="5" t="s">
        <v>37</v>
      </c>
      <c r="I298" s="7">
        <v>49499654</v>
      </c>
    </row>
    <row r="299" spans="1:9" x14ac:dyDescent="0.2">
      <c r="A299" s="2">
        <v>340</v>
      </c>
      <c r="B299" s="5" t="s">
        <v>38</v>
      </c>
    </row>
    <row r="300" spans="1:9" x14ac:dyDescent="0.2">
      <c r="B300" s="6" t="s">
        <v>16</v>
      </c>
      <c r="C300" s="6" t="s">
        <v>17</v>
      </c>
      <c r="I300" s="5">
        <v>64956450</v>
      </c>
    </row>
    <row r="301" spans="1:9" x14ac:dyDescent="0.2">
      <c r="E301" s="5" t="s">
        <v>38</v>
      </c>
      <c r="I301" s="7">
        <v>64956450</v>
      </c>
    </row>
    <row r="302" spans="1:9" x14ac:dyDescent="0.2">
      <c r="A302" s="2">
        <v>350</v>
      </c>
      <c r="B302" s="5" t="s">
        <v>39</v>
      </c>
    </row>
    <row r="303" spans="1:9" x14ac:dyDescent="0.2">
      <c r="B303" s="6" t="s">
        <v>16</v>
      </c>
      <c r="C303" s="6" t="s">
        <v>17</v>
      </c>
      <c r="I303" s="5">
        <v>2340000</v>
      </c>
    </row>
    <row r="304" spans="1:9" x14ac:dyDescent="0.2">
      <c r="E304" s="5" t="s">
        <v>39</v>
      </c>
      <c r="I304" s="7">
        <v>2340000</v>
      </c>
    </row>
    <row r="305" spans="1:9" x14ac:dyDescent="0.2">
      <c r="A305" s="2">
        <v>390</v>
      </c>
      <c r="B305" s="5" t="s">
        <v>40</v>
      </c>
    </row>
    <row r="306" spans="1:9" x14ac:dyDescent="0.2">
      <c r="B306" s="6" t="s">
        <v>16</v>
      </c>
      <c r="C306" s="6" t="s">
        <v>17</v>
      </c>
      <c r="I306" s="5">
        <v>41582470</v>
      </c>
    </row>
    <row r="307" spans="1:9" x14ac:dyDescent="0.2">
      <c r="E307" s="5" t="s">
        <v>40</v>
      </c>
      <c r="I307" s="7">
        <v>41582470</v>
      </c>
    </row>
    <row r="308" spans="1:9" x14ac:dyDescent="0.2">
      <c r="B308" s="4" t="s">
        <v>28</v>
      </c>
      <c r="E308" s="5" t="s">
        <v>36</v>
      </c>
      <c r="I308" s="8">
        <v>251615574</v>
      </c>
    </row>
    <row r="309" spans="1:9" x14ac:dyDescent="0.2">
      <c r="A309" s="4" t="s">
        <v>13</v>
      </c>
      <c r="D309" s="2">
        <v>500</v>
      </c>
      <c r="E309" s="5" t="s">
        <v>41</v>
      </c>
    </row>
    <row r="310" spans="1:9" x14ac:dyDescent="0.2">
      <c r="A310" s="2">
        <v>520</v>
      </c>
      <c r="B310" s="5" t="s">
        <v>63</v>
      </c>
    </row>
    <row r="311" spans="1:9" x14ac:dyDescent="0.2">
      <c r="B311" s="6" t="s">
        <v>16</v>
      </c>
      <c r="C311" s="6" t="s">
        <v>17</v>
      </c>
      <c r="I311" s="5">
        <v>20000000</v>
      </c>
    </row>
    <row r="312" spans="1:9" x14ac:dyDescent="0.2">
      <c r="E312" s="5" t="s">
        <v>63</v>
      </c>
      <c r="I312" s="7">
        <v>20000000</v>
      </c>
    </row>
    <row r="313" spans="1:9" x14ac:dyDescent="0.2">
      <c r="A313" s="2">
        <v>530</v>
      </c>
      <c r="B313" s="5" t="s">
        <v>42</v>
      </c>
    </row>
    <row r="314" spans="1:9" x14ac:dyDescent="0.2">
      <c r="B314" s="6" t="s">
        <v>16</v>
      </c>
      <c r="C314" s="6" t="s">
        <v>17</v>
      </c>
      <c r="I314" s="5">
        <v>53920000</v>
      </c>
    </row>
    <row r="315" spans="1:9" x14ac:dyDescent="0.2">
      <c r="E315" s="5" t="s">
        <v>42</v>
      </c>
      <c r="I315" s="7">
        <v>53920000</v>
      </c>
    </row>
    <row r="316" spans="1:9" x14ac:dyDescent="0.2">
      <c r="A316" s="2">
        <v>540</v>
      </c>
      <c r="B316" s="5" t="s">
        <v>43</v>
      </c>
    </row>
    <row r="317" spans="1:9" x14ac:dyDescent="0.2">
      <c r="B317" s="6" t="s">
        <v>16</v>
      </c>
      <c r="C317" s="6" t="s">
        <v>17</v>
      </c>
      <c r="I317" s="5">
        <v>36650000</v>
      </c>
    </row>
    <row r="318" spans="1:9" x14ac:dyDescent="0.2">
      <c r="E318" s="5" t="s">
        <v>43</v>
      </c>
      <c r="I318" s="7">
        <v>36650000</v>
      </c>
    </row>
    <row r="319" spans="1:9" x14ac:dyDescent="0.2">
      <c r="B319" s="4" t="s">
        <v>28</v>
      </c>
      <c r="E319" s="5" t="s">
        <v>41</v>
      </c>
      <c r="I319" s="8">
        <v>110570000</v>
      </c>
    </row>
    <row r="320" spans="1:9" x14ac:dyDescent="0.2">
      <c r="A320" s="4" t="s">
        <v>13</v>
      </c>
      <c r="D320" s="2">
        <v>800</v>
      </c>
      <c r="E320" s="5" t="s">
        <v>45</v>
      </c>
    </row>
    <row r="321" spans="1:10" x14ac:dyDescent="0.2">
      <c r="A321" s="2">
        <v>840</v>
      </c>
      <c r="B321" s="5" t="s">
        <v>46</v>
      </c>
    </row>
    <row r="322" spans="1:10" x14ac:dyDescent="0.2">
      <c r="A322" s="5">
        <v>842</v>
      </c>
      <c r="B322" s="6" t="s">
        <v>16</v>
      </c>
      <c r="C322" s="6" t="s">
        <v>17</v>
      </c>
      <c r="D322" s="5" t="s">
        <v>47</v>
      </c>
      <c r="I322" s="5">
        <v>30000000</v>
      </c>
    </row>
    <row r="323" spans="1:10" x14ac:dyDescent="0.2">
      <c r="A323" s="5">
        <v>846</v>
      </c>
      <c r="B323" s="6" t="s">
        <v>16</v>
      </c>
      <c r="C323" s="6" t="s">
        <v>17</v>
      </c>
      <c r="D323" s="5" t="s">
        <v>69</v>
      </c>
      <c r="I323" s="5">
        <v>20000000</v>
      </c>
    </row>
    <row r="324" spans="1:10" x14ac:dyDescent="0.2">
      <c r="E324" s="5" t="s">
        <v>46</v>
      </c>
      <c r="I324" s="7">
        <v>50000000</v>
      </c>
    </row>
    <row r="325" spans="1:10" x14ac:dyDescent="0.2">
      <c r="B325" s="4" t="s">
        <v>28</v>
      </c>
      <c r="E325" s="5" t="s">
        <v>45</v>
      </c>
      <c r="I325" s="8">
        <v>50000000</v>
      </c>
    </row>
    <row r="326" spans="1:10" x14ac:dyDescent="0.2">
      <c r="C326" s="4" t="s">
        <v>49</v>
      </c>
      <c r="E326" s="4" t="s">
        <v>67</v>
      </c>
      <c r="I326" s="8">
        <v>12120933915</v>
      </c>
    </row>
    <row r="327" spans="1:10" x14ac:dyDescent="0.2">
      <c r="B327" s="4" t="s">
        <v>50</v>
      </c>
      <c r="D327" s="5" t="s">
        <v>10</v>
      </c>
      <c r="I327" s="8">
        <v>12120933915</v>
      </c>
    </row>
    <row r="328" spans="1:10" x14ac:dyDescent="0.2">
      <c r="A328" s="4" t="s">
        <v>9</v>
      </c>
      <c r="C328" s="2">
        <v>3</v>
      </c>
      <c r="D328" s="5" t="s">
        <v>70</v>
      </c>
    </row>
    <row r="329" spans="1:10" x14ac:dyDescent="0.2">
      <c r="A329" s="16"/>
      <c r="B329" s="17"/>
      <c r="C329" s="18"/>
      <c r="D329" s="19"/>
      <c r="E329" s="17"/>
      <c r="F329" s="17"/>
      <c r="G329" s="17"/>
      <c r="H329" s="17"/>
      <c r="I329" s="17"/>
    </row>
    <row r="330" spans="1:10" x14ac:dyDescent="0.2">
      <c r="A330" s="4"/>
      <c r="C330" s="2"/>
      <c r="D330" s="5"/>
    </row>
    <row r="331" spans="1:10" x14ac:dyDescent="0.2">
      <c r="A331" s="4" t="s">
        <v>11</v>
      </c>
      <c r="D331" s="2">
        <v>78</v>
      </c>
      <c r="E331" s="5" t="s">
        <v>71</v>
      </c>
    </row>
    <row r="332" spans="1:10" x14ac:dyDescent="0.2">
      <c r="A332" s="4" t="s">
        <v>13</v>
      </c>
      <c r="D332" s="2">
        <v>100</v>
      </c>
      <c r="E332" s="5" t="s">
        <v>14</v>
      </c>
    </row>
    <row r="333" spans="1:10" x14ac:dyDescent="0.2">
      <c r="A333" s="2">
        <v>140</v>
      </c>
      <c r="B333" s="5" t="s">
        <v>25</v>
      </c>
    </row>
    <row r="334" spans="1:10" x14ac:dyDescent="0.2">
      <c r="A334" s="5">
        <v>145</v>
      </c>
      <c r="B334" s="6" t="s">
        <v>16</v>
      </c>
      <c r="C334" s="6" t="s">
        <v>17</v>
      </c>
      <c r="D334" s="5" t="s">
        <v>72</v>
      </c>
      <c r="I334" s="5">
        <v>420000000</v>
      </c>
    </row>
    <row r="335" spans="1:10" x14ac:dyDescent="0.2">
      <c r="E335" s="5" t="s">
        <v>25</v>
      </c>
      <c r="I335" s="7">
        <v>420000000</v>
      </c>
    </row>
    <row r="336" spans="1:10" x14ac:dyDescent="0.2">
      <c r="B336" s="4" t="s">
        <v>28</v>
      </c>
      <c r="E336" s="5" t="s">
        <v>14</v>
      </c>
      <c r="I336" s="8">
        <v>420000000</v>
      </c>
      <c r="J336" s="1">
        <f>SUM(I335)</f>
        <v>420000000</v>
      </c>
    </row>
    <row r="337" spans="1:10" x14ac:dyDescent="0.2">
      <c r="A337" s="4" t="s">
        <v>13</v>
      </c>
      <c r="D337" s="2">
        <v>800</v>
      </c>
      <c r="E337" s="5" t="s">
        <v>45</v>
      </c>
    </row>
    <row r="338" spans="1:10" x14ac:dyDescent="0.2">
      <c r="A338" s="2">
        <v>840</v>
      </c>
      <c r="B338" s="5" t="s">
        <v>46</v>
      </c>
    </row>
    <row r="339" spans="1:10" x14ac:dyDescent="0.2">
      <c r="A339" s="5">
        <v>842</v>
      </c>
      <c r="B339" s="6" t="s">
        <v>16</v>
      </c>
      <c r="C339" s="6" t="s">
        <v>17</v>
      </c>
      <c r="D339" s="5" t="s">
        <v>47</v>
      </c>
      <c r="I339" s="5">
        <v>972715482</v>
      </c>
    </row>
    <row r="340" spans="1:10" x14ac:dyDescent="0.2">
      <c r="E340" s="5" t="s">
        <v>46</v>
      </c>
      <c r="I340" s="7">
        <v>972715482</v>
      </c>
      <c r="J340" s="1">
        <f>SUM(I339)</f>
        <v>972715482</v>
      </c>
    </row>
    <row r="341" spans="1:10" x14ac:dyDescent="0.2">
      <c r="A341" s="2">
        <v>870</v>
      </c>
      <c r="B341" s="5" t="s">
        <v>73</v>
      </c>
    </row>
    <row r="342" spans="1:10" x14ac:dyDescent="0.2">
      <c r="A342" s="5">
        <v>874</v>
      </c>
      <c r="B342" s="6" t="s">
        <v>16</v>
      </c>
      <c r="C342" s="6" t="s">
        <v>17</v>
      </c>
      <c r="D342" s="5" t="s">
        <v>74</v>
      </c>
      <c r="I342" s="5">
        <v>8348347292</v>
      </c>
    </row>
    <row r="343" spans="1:10" x14ac:dyDescent="0.2">
      <c r="E343" s="5" t="s">
        <v>73</v>
      </c>
      <c r="I343" s="7">
        <v>8348347292</v>
      </c>
      <c r="J343" s="1">
        <f>SUM(I342)</f>
        <v>8348347292</v>
      </c>
    </row>
    <row r="344" spans="1:10" x14ac:dyDescent="0.2">
      <c r="B344" s="4" t="s">
        <v>28</v>
      </c>
      <c r="E344" s="5" t="s">
        <v>45</v>
      </c>
      <c r="I344" s="8">
        <v>9321062774</v>
      </c>
      <c r="J344" s="1">
        <f>J340+J343</f>
        <v>9321062774</v>
      </c>
    </row>
    <row r="345" spans="1:10" x14ac:dyDescent="0.2">
      <c r="C345" s="4" t="s">
        <v>49</v>
      </c>
      <c r="E345" s="4" t="s">
        <v>71</v>
      </c>
      <c r="I345" s="8">
        <v>9741062774</v>
      </c>
    </row>
    <row r="346" spans="1:10" x14ac:dyDescent="0.2">
      <c r="B346" s="4" t="s">
        <v>50</v>
      </c>
      <c r="D346" s="5" t="s">
        <v>70</v>
      </c>
      <c r="I346" s="8">
        <v>9741062774</v>
      </c>
      <c r="J346" s="1">
        <f>J344+J336</f>
        <v>9741062774</v>
      </c>
    </row>
    <row r="347" spans="1:10" x14ac:dyDescent="0.2">
      <c r="A347" s="4" t="s">
        <v>51</v>
      </c>
      <c r="D347" s="5" t="s">
        <v>66</v>
      </c>
      <c r="I347" s="4">
        <v>21861996689</v>
      </c>
    </row>
    <row r="348" spans="1:10" x14ac:dyDescent="0.2">
      <c r="A348" s="13"/>
      <c r="B348" s="14"/>
      <c r="C348" s="14"/>
      <c r="D348" s="15"/>
      <c r="E348" s="14"/>
      <c r="F348" s="14"/>
      <c r="G348" s="14"/>
      <c r="H348" s="14"/>
      <c r="I348" s="13"/>
    </row>
    <row r="349" spans="1:10" x14ac:dyDescent="0.2">
      <c r="A349" s="4"/>
      <c r="D349" s="5"/>
      <c r="I349" s="4"/>
    </row>
    <row r="350" spans="1:10" x14ac:dyDescent="0.2">
      <c r="A350" s="4" t="s">
        <v>6</v>
      </c>
      <c r="C350" s="5" t="s">
        <v>75</v>
      </c>
      <c r="D350" s="5" t="s">
        <v>76</v>
      </c>
    </row>
    <row r="351" spans="1:10" x14ac:dyDescent="0.2">
      <c r="A351" s="4" t="s">
        <v>9</v>
      </c>
      <c r="C351" s="2">
        <v>2</v>
      </c>
      <c r="D351" s="5" t="s">
        <v>10</v>
      </c>
    </row>
    <row r="352" spans="1:10" x14ac:dyDescent="0.2">
      <c r="A352" s="4" t="s">
        <v>11</v>
      </c>
      <c r="D352" s="2">
        <v>10</v>
      </c>
      <c r="E352" s="5" t="s">
        <v>77</v>
      </c>
    </row>
    <row r="353" spans="1:9" x14ac:dyDescent="0.2">
      <c r="A353" s="4" t="s">
        <v>13</v>
      </c>
      <c r="D353" s="2">
        <v>100</v>
      </c>
      <c r="E353" s="5" t="s">
        <v>14</v>
      </c>
    </row>
    <row r="354" spans="1:9" x14ac:dyDescent="0.2">
      <c r="A354" s="2">
        <v>110</v>
      </c>
      <c r="B354" s="5" t="s">
        <v>15</v>
      </c>
    </row>
    <row r="355" spans="1:9" x14ac:dyDescent="0.2">
      <c r="A355" s="5">
        <v>111</v>
      </c>
      <c r="B355" s="6" t="s">
        <v>16</v>
      </c>
      <c r="C355" s="6" t="s">
        <v>17</v>
      </c>
      <c r="D355" s="5" t="s">
        <v>18</v>
      </c>
      <c r="I355" s="5">
        <v>354353160</v>
      </c>
    </row>
    <row r="356" spans="1:9" x14ac:dyDescent="0.2">
      <c r="A356" s="5">
        <v>113</v>
      </c>
      <c r="B356" s="6" t="s">
        <v>16</v>
      </c>
      <c r="C356" s="6" t="s">
        <v>17</v>
      </c>
      <c r="D356" s="5" t="s">
        <v>19</v>
      </c>
      <c r="I356" s="5">
        <v>27000000</v>
      </c>
    </row>
    <row r="357" spans="1:9" x14ac:dyDescent="0.2">
      <c r="A357" s="5">
        <v>114</v>
      </c>
      <c r="B357" s="6" t="s">
        <v>16</v>
      </c>
      <c r="C357" s="6" t="s">
        <v>17</v>
      </c>
      <c r="D357" s="5" t="s">
        <v>20</v>
      </c>
      <c r="I357" s="5">
        <v>70391370</v>
      </c>
    </row>
    <row r="358" spans="1:9" x14ac:dyDescent="0.2">
      <c r="A358" s="5">
        <v>115</v>
      </c>
      <c r="B358" s="6" t="s">
        <v>16</v>
      </c>
      <c r="C358" s="6" t="s">
        <v>17</v>
      </c>
      <c r="D358" s="5" t="s">
        <v>21</v>
      </c>
      <c r="I358" s="5">
        <v>463343280</v>
      </c>
    </row>
    <row r="359" spans="1:9" x14ac:dyDescent="0.2">
      <c r="E359" s="5" t="s">
        <v>15</v>
      </c>
      <c r="I359" s="7">
        <v>915087810</v>
      </c>
    </row>
    <row r="360" spans="1:9" x14ac:dyDescent="0.2">
      <c r="A360" s="2">
        <v>130</v>
      </c>
      <c r="B360" s="5" t="s">
        <v>23</v>
      </c>
    </row>
    <row r="361" spans="1:9" x14ac:dyDescent="0.2">
      <c r="A361" s="5">
        <v>134</v>
      </c>
      <c r="B361" s="6" t="s">
        <v>16</v>
      </c>
      <c r="C361" s="6" t="s">
        <v>17</v>
      </c>
      <c r="D361" s="5" t="s">
        <v>24</v>
      </c>
      <c r="I361" s="5">
        <v>166013893</v>
      </c>
    </row>
    <row r="362" spans="1:9" x14ac:dyDescent="0.2">
      <c r="E362" s="5" t="s">
        <v>23</v>
      </c>
      <c r="I362" s="7">
        <v>166013893</v>
      </c>
    </row>
    <row r="363" spans="1:9" x14ac:dyDescent="0.2">
      <c r="A363" s="2">
        <v>140</v>
      </c>
      <c r="B363" s="5" t="s">
        <v>25</v>
      </c>
    </row>
    <row r="364" spans="1:9" x14ac:dyDescent="0.2">
      <c r="A364" s="5">
        <v>144</v>
      </c>
      <c r="B364" s="6" t="s">
        <v>16</v>
      </c>
      <c r="C364" s="6" t="s">
        <v>17</v>
      </c>
      <c r="D364" s="5" t="s">
        <v>26</v>
      </c>
      <c r="I364" s="5">
        <v>554110804</v>
      </c>
    </row>
    <row r="365" spans="1:9" x14ac:dyDescent="0.2">
      <c r="A365" s="5">
        <v>149</v>
      </c>
      <c r="B365" s="6" t="s">
        <v>16</v>
      </c>
      <c r="C365" s="6" t="s">
        <v>17</v>
      </c>
      <c r="D365" s="5" t="s">
        <v>27</v>
      </c>
      <c r="I365" s="5">
        <v>49712715</v>
      </c>
    </row>
    <row r="366" spans="1:9" x14ac:dyDescent="0.2">
      <c r="E366" s="5" t="s">
        <v>25</v>
      </c>
      <c r="I366" s="7">
        <v>603823519</v>
      </c>
    </row>
    <row r="367" spans="1:9" x14ac:dyDescent="0.2">
      <c r="B367" s="4" t="s">
        <v>28</v>
      </c>
      <c r="E367" s="5" t="s">
        <v>14</v>
      </c>
      <c r="I367" s="8">
        <v>1684925222</v>
      </c>
    </row>
    <row r="368" spans="1:9" x14ac:dyDescent="0.2">
      <c r="A368" s="4" t="s">
        <v>13</v>
      </c>
      <c r="D368" s="2">
        <v>200</v>
      </c>
      <c r="E368" s="5" t="s">
        <v>29</v>
      </c>
    </row>
    <row r="369" spans="1:9" x14ac:dyDescent="0.2">
      <c r="A369" s="2">
        <v>220</v>
      </c>
      <c r="B369" s="5" t="s">
        <v>30</v>
      </c>
    </row>
    <row r="370" spans="1:9" x14ac:dyDescent="0.2">
      <c r="B370" s="6" t="s">
        <v>16</v>
      </c>
      <c r="C370" s="6" t="s">
        <v>17</v>
      </c>
      <c r="I370" s="5">
        <v>6500000</v>
      </c>
    </row>
    <row r="371" spans="1:9" x14ac:dyDescent="0.2">
      <c r="E371" s="5" t="s">
        <v>30</v>
      </c>
      <c r="I371" s="7">
        <v>6500000</v>
      </c>
    </row>
    <row r="372" spans="1:9" x14ac:dyDescent="0.2">
      <c r="A372" s="2">
        <v>230</v>
      </c>
      <c r="B372" s="5" t="s">
        <v>31</v>
      </c>
    </row>
    <row r="373" spans="1:9" x14ac:dyDescent="0.2">
      <c r="B373" s="6" t="s">
        <v>16</v>
      </c>
      <c r="C373" s="6" t="s">
        <v>17</v>
      </c>
      <c r="I373" s="5">
        <v>13160000</v>
      </c>
    </row>
    <row r="374" spans="1:9" x14ac:dyDescent="0.2">
      <c r="E374" s="5" t="s">
        <v>31</v>
      </c>
      <c r="I374" s="7">
        <v>13160000</v>
      </c>
    </row>
    <row r="375" spans="1:9" x14ac:dyDescent="0.2">
      <c r="A375" s="2">
        <v>260</v>
      </c>
      <c r="B375" s="5" t="s">
        <v>34</v>
      </c>
    </row>
    <row r="376" spans="1:9" x14ac:dyDescent="0.2">
      <c r="B376" s="6" t="s">
        <v>16</v>
      </c>
      <c r="C376" s="6" t="s">
        <v>17</v>
      </c>
      <c r="I376" s="5">
        <v>9475000</v>
      </c>
    </row>
    <row r="377" spans="1:9" x14ac:dyDescent="0.2">
      <c r="E377" s="5" t="s">
        <v>34</v>
      </c>
      <c r="I377" s="7">
        <v>9475000</v>
      </c>
    </row>
    <row r="378" spans="1:9" x14ac:dyDescent="0.2">
      <c r="A378" s="2">
        <v>280</v>
      </c>
      <c r="B378" s="5" t="s">
        <v>35</v>
      </c>
    </row>
    <row r="379" spans="1:9" x14ac:dyDescent="0.2">
      <c r="B379" s="6" t="s">
        <v>16</v>
      </c>
      <c r="C379" s="6" t="s">
        <v>17</v>
      </c>
      <c r="I379" s="5">
        <v>35175000</v>
      </c>
    </row>
    <row r="380" spans="1:9" x14ac:dyDescent="0.2">
      <c r="E380" s="5" t="s">
        <v>35</v>
      </c>
      <c r="I380" s="7">
        <v>35175000</v>
      </c>
    </row>
    <row r="381" spans="1:9" x14ac:dyDescent="0.2">
      <c r="B381" s="4" t="s">
        <v>28</v>
      </c>
      <c r="E381" s="5" t="s">
        <v>29</v>
      </c>
      <c r="I381" s="8">
        <v>64310000</v>
      </c>
    </row>
    <row r="382" spans="1:9" x14ac:dyDescent="0.2">
      <c r="A382" s="4" t="s">
        <v>13</v>
      </c>
      <c r="D382" s="2">
        <v>300</v>
      </c>
      <c r="E382" s="5" t="s">
        <v>36</v>
      </c>
    </row>
    <row r="383" spans="1:9" x14ac:dyDescent="0.2">
      <c r="A383" s="2">
        <v>330</v>
      </c>
      <c r="B383" s="5" t="s">
        <v>37</v>
      </c>
    </row>
    <row r="384" spans="1:9" x14ac:dyDescent="0.2">
      <c r="B384" s="6" t="s">
        <v>16</v>
      </c>
      <c r="C384" s="6" t="s">
        <v>17</v>
      </c>
      <c r="I384" s="5">
        <v>4680000</v>
      </c>
    </row>
    <row r="385" spans="1:9" x14ac:dyDescent="0.2">
      <c r="E385" s="5" t="s">
        <v>37</v>
      </c>
      <c r="I385" s="7">
        <v>4680000</v>
      </c>
    </row>
    <row r="386" spans="1:9" x14ac:dyDescent="0.2">
      <c r="A386" s="2">
        <v>340</v>
      </c>
      <c r="B386" s="5" t="s">
        <v>38</v>
      </c>
    </row>
    <row r="387" spans="1:9" x14ac:dyDescent="0.2">
      <c r="B387" s="6" t="s">
        <v>16</v>
      </c>
      <c r="C387" s="6" t="s">
        <v>17</v>
      </c>
      <c r="I387" s="5">
        <v>7055000</v>
      </c>
    </row>
    <row r="388" spans="1:9" x14ac:dyDescent="0.2">
      <c r="E388" s="5" t="s">
        <v>38</v>
      </c>
      <c r="I388" s="7">
        <v>7055000</v>
      </c>
    </row>
    <row r="389" spans="1:9" x14ac:dyDescent="0.2">
      <c r="A389" s="2">
        <v>350</v>
      </c>
      <c r="B389" s="5" t="s">
        <v>39</v>
      </c>
    </row>
    <row r="390" spans="1:9" x14ac:dyDescent="0.2">
      <c r="B390" s="6" t="s">
        <v>16</v>
      </c>
      <c r="C390" s="6" t="s">
        <v>17</v>
      </c>
      <c r="I390" s="5">
        <v>15970000</v>
      </c>
    </row>
    <row r="391" spans="1:9" x14ac:dyDescent="0.2">
      <c r="E391" s="5" t="s">
        <v>39</v>
      </c>
      <c r="I391" s="7">
        <v>15970000</v>
      </c>
    </row>
    <row r="392" spans="1:9" x14ac:dyDescent="0.2">
      <c r="A392" s="2">
        <v>390</v>
      </c>
      <c r="B392" s="5" t="s">
        <v>40</v>
      </c>
    </row>
    <row r="393" spans="1:9" x14ac:dyDescent="0.2">
      <c r="B393" s="6" t="s">
        <v>16</v>
      </c>
      <c r="C393" s="6" t="s">
        <v>17</v>
      </c>
      <c r="I393" s="5">
        <v>5140000</v>
      </c>
    </row>
    <row r="394" spans="1:9" x14ac:dyDescent="0.2">
      <c r="E394" s="5" t="s">
        <v>40</v>
      </c>
      <c r="I394" s="7">
        <v>5140000</v>
      </c>
    </row>
    <row r="395" spans="1:9" x14ac:dyDescent="0.2">
      <c r="B395" s="4" t="s">
        <v>28</v>
      </c>
      <c r="E395" s="5" t="s">
        <v>36</v>
      </c>
      <c r="I395" s="8">
        <v>32845000</v>
      </c>
    </row>
    <row r="396" spans="1:9" x14ac:dyDescent="0.2">
      <c r="A396" s="4" t="s">
        <v>13</v>
      </c>
      <c r="D396" s="2">
        <v>500</v>
      </c>
      <c r="E396" s="5" t="s">
        <v>41</v>
      </c>
    </row>
    <row r="397" spans="1:9" x14ac:dyDescent="0.2">
      <c r="A397" s="2">
        <v>530</v>
      </c>
      <c r="B397" s="5" t="s">
        <v>42</v>
      </c>
    </row>
    <row r="398" spans="1:9" x14ac:dyDescent="0.2">
      <c r="B398" s="6" t="s">
        <v>16</v>
      </c>
      <c r="C398" s="6" t="s">
        <v>17</v>
      </c>
      <c r="I398" s="5">
        <v>38710000</v>
      </c>
    </row>
    <row r="399" spans="1:9" x14ac:dyDescent="0.2">
      <c r="E399" s="5" t="s">
        <v>42</v>
      </c>
      <c r="I399" s="7">
        <v>38710000</v>
      </c>
    </row>
    <row r="400" spans="1:9" x14ac:dyDescent="0.2">
      <c r="B400" s="4" t="s">
        <v>28</v>
      </c>
      <c r="E400" s="5" t="s">
        <v>41</v>
      </c>
      <c r="I400" s="8">
        <v>38710000</v>
      </c>
    </row>
    <row r="401" spans="1:9" x14ac:dyDescent="0.2">
      <c r="A401" s="4" t="s">
        <v>13</v>
      </c>
      <c r="D401" s="2">
        <v>800</v>
      </c>
      <c r="E401" s="5" t="s">
        <v>45</v>
      </c>
    </row>
    <row r="402" spans="1:9" x14ac:dyDescent="0.2">
      <c r="A402" s="2">
        <v>840</v>
      </c>
      <c r="B402" s="5" t="s">
        <v>46</v>
      </c>
    </row>
    <row r="403" spans="1:9" x14ac:dyDescent="0.2">
      <c r="A403" s="5">
        <v>841</v>
      </c>
      <c r="B403" s="6" t="s">
        <v>16</v>
      </c>
      <c r="C403" s="6" t="s">
        <v>17</v>
      </c>
      <c r="D403" s="5" t="s">
        <v>78</v>
      </c>
      <c r="I403" s="5">
        <v>364721710</v>
      </c>
    </row>
    <row r="404" spans="1:9" x14ac:dyDescent="0.2">
      <c r="A404" s="5">
        <v>849</v>
      </c>
      <c r="B404" s="6" t="s">
        <v>16</v>
      </c>
      <c r="C404" s="6" t="s">
        <v>17</v>
      </c>
      <c r="D404" s="5" t="s">
        <v>48</v>
      </c>
      <c r="I404" s="5">
        <v>40900000</v>
      </c>
    </row>
    <row r="405" spans="1:9" x14ac:dyDescent="0.2">
      <c r="E405" s="5" t="s">
        <v>46</v>
      </c>
      <c r="I405" s="7">
        <v>405621710</v>
      </c>
    </row>
    <row r="406" spans="1:9" x14ac:dyDescent="0.2">
      <c r="B406" s="4" t="s">
        <v>28</v>
      </c>
      <c r="E406" s="5" t="s">
        <v>45</v>
      </c>
      <c r="I406" s="8">
        <v>405621710</v>
      </c>
    </row>
    <row r="407" spans="1:9" x14ac:dyDescent="0.2">
      <c r="C407" s="4" t="s">
        <v>49</v>
      </c>
      <c r="E407" s="4" t="s">
        <v>77</v>
      </c>
      <c r="I407" s="8">
        <v>2226411932</v>
      </c>
    </row>
    <row r="408" spans="1:9" x14ac:dyDescent="0.2">
      <c r="B408" s="4" t="s">
        <v>50</v>
      </c>
      <c r="D408" s="5" t="s">
        <v>10</v>
      </c>
      <c r="I408" s="8">
        <v>2226411932</v>
      </c>
    </row>
    <row r="409" spans="1:9" x14ac:dyDescent="0.2">
      <c r="A409" s="4" t="s">
        <v>51</v>
      </c>
      <c r="D409" s="5" t="s">
        <v>76</v>
      </c>
      <c r="I409" s="4">
        <v>2226411932</v>
      </c>
    </row>
    <row r="410" spans="1:9" x14ac:dyDescent="0.2">
      <c r="A410" s="13"/>
      <c r="B410" s="14"/>
      <c r="C410" s="14"/>
      <c r="D410" s="15"/>
      <c r="E410" s="14"/>
      <c r="F410" s="14"/>
      <c r="G410" s="14"/>
      <c r="H410" s="14"/>
      <c r="I410" s="13"/>
    </row>
    <row r="411" spans="1:9" x14ac:dyDescent="0.2">
      <c r="A411" s="4"/>
      <c r="D411" s="5"/>
      <c r="I411" s="4"/>
    </row>
    <row r="412" spans="1:9" x14ac:dyDescent="0.2">
      <c r="A412" s="4" t="s">
        <v>6</v>
      </c>
      <c r="C412" s="5" t="s">
        <v>79</v>
      </c>
      <c r="D412" s="5" t="s">
        <v>80</v>
      </c>
    </row>
    <row r="413" spans="1:9" x14ac:dyDescent="0.2">
      <c r="A413" s="4" t="s">
        <v>9</v>
      </c>
      <c r="C413" s="2">
        <v>2</v>
      </c>
      <c r="D413" s="5" t="s">
        <v>10</v>
      </c>
    </row>
    <row r="414" spans="1:9" x14ac:dyDescent="0.2">
      <c r="A414" s="4" t="s">
        <v>11</v>
      </c>
      <c r="D414" s="2">
        <v>12</v>
      </c>
      <c r="E414" s="5" t="s">
        <v>81</v>
      </c>
    </row>
    <row r="415" spans="1:9" x14ac:dyDescent="0.2">
      <c r="A415" s="4" t="s">
        <v>13</v>
      </c>
      <c r="D415" s="2">
        <v>100</v>
      </c>
      <c r="E415" s="5" t="s">
        <v>14</v>
      </c>
    </row>
    <row r="416" spans="1:9" x14ac:dyDescent="0.2">
      <c r="A416" s="2">
        <v>110</v>
      </c>
      <c r="B416" s="5" t="s">
        <v>15</v>
      </c>
    </row>
    <row r="417" spans="1:9" x14ac:dyDescent="0.2">
      <c r="A417" s="5">
        <v>111</v>
      </c>
      <c r="B417" s="6" t="s">
        <v>16</v>
      </c>
      <c r="C417" s="6" t="s">
        <v>17</v>
      </c>
      <c r="D417" s="5" t="s">
        <v>18</v>
      </c>
      <c r="I417" s="5">
        <v>175022400</v>
      </c>
    </row>
    <row r="418" spans="1:9" x14ac:dyDescent="0.2">
      <c r="A418" s="5">
        <v>113</v>
      </c>
      <c r="B418" s="6" t="s">
        <v>16</v>
      </c>
      <c r="C418" s="6" t="s">
        <v>17</v>
      </c>
      <c r="D418" s="5" t="s">
        <v>19</v>
      </c>
      <c r="I418" s="5">
        <v>36000000</v>
      </c>
    </row>
    <row r="419" spans="1:9" x14ac:dyDescent="0.2">
      <c r="A419" s="5">
        <v>114</v>
      </c>
      <c r="B419" s="6" t="s">
        <v>16</v>
      </c>
      <c r="C419" s="6" t="s">
        <v>17</v>
      </c>
      <c r="D419" s="5" t="s">
        <v>20</v>
      </c>
      <c r="I419" s="5">
        <v>28145120</v>
      </c>
    </row>
    <row r="420" spans="1:9" x14ac:dyDescent="0.2">
      <c r="A420" s="5">
        <v>115</v>
      </c>
      <c r="B420" s="6" t="s">
        <v>16</v>
      </c>
      <c r="C420" s="6" t="s">
        <v>17</v>
      </c>
      <c r="D420" s="5" t="s">
        <v>21</v>
      </c>
      <c r="I420" s="5">
        <v>51163680</v>
      </c>
    </row>
    <row r="421" spans="1:9" x14ac:dyDescent="0.2">
      <c r="A421" s="5">
        <v>117</v>
      </c>
      <c r="B421" s="6" t="s">
        <v>16</v>
      </c>
      <c r="C421" s="6" t="s">
        <v>17</v>
      </c>
      <c r="D421" s="5" t="s">
        <v>22</v>
      </c>
      <c r="I421" s="5">
        <v>75555360</v>
      </c>
    </row>
    <row r="422" spans="1:9" x14ac:dyDescent="0.2">
      <c r="E422" s="5" t="s">
        <v>15</v>
      </c>
      <c r="I422" s="7">
        <v>365886560</v>
      </c>
    </row>
    <row r="423" spans="1:9" x14ac:dyDescent="0.2">
      <c r="A423" s="2">
        <v>130</v>
      </c>
      <c r="B423" s="5" t="s">
        <v>23</v>
      </c>
    </row>
    <row r="424" spans="1:9" x14ac:dyDescent="0.2">
      <c r="A424" s="5">
        <v>134</v>
      </c>
      <c r="B424" s="6" t="s">
        <v>16</v>
      </c>
      <c r="C424" s="6" t="s">
        <v>17</v>
      </c>
      <c r="D424" s="5" t="s">
        <v>24</v>
      </c>
      <c r="I424" s="5">
        <v>30174144</v>
      </c>
    </row>
    <row r="425" spans="1:9" x14ac:dyDescent="0.2">
      <c r="E425" s="5" t="s">
        <v>23</v>
      </c>
      <c r="I425" s="7">
        <v>30174144</v>
      </c>
    </row>
    <row r="426" spans="1:9" x14ac:dyDescent="0.2">
      <c r="A426" s="2">
        <v>140</v>
      </c>
      <c r="B426" s="5" t="s">
        <v>25</v>
      </c>
    </row>
    <row r="427" spans="1:9" x14ac:dyDescent="0.2">
      <c r="A427" s="5">
        <v>145</v>
      </c>
      <c r="B427" s="6" t="s">
        <v>16</v>
      </c>
      <c r="C427" s="6" t="s">
        <v>17</v>
      </c>
      <c r="D427" s="5" t="s">
        <v>72</v>
      </c>
      <c r="I427" s="5">
        <v>301450000</v>
      </c>
    </row>
    <row r="428" spans="1:9" x14ac:dyDescent="0.2">
      <c r="A428" s="5">
        <v>149</v>
      </c>
      <c r="B428" s="6" t="s">
        <v>16</v>
      </c>
      <c r="C428" s="6" t="s">
        <v>17</v>
      </c>
      <c r="D428" s="5" t="s">
        <v>27</v>
      </c>
      <c r="I428" s="5">
        <v>49712715</v>
      </c>
    </row>
    <row r="429" spans="1:9" x14ac:dyDescent="0.2">
      <c r="E429" s="5" t="s">
        <v>25</v>
      </c>
      <c r="I429" s="7">
        <v>351162715</v>
      </c>
    </row>
    <row r="430" spans="1:9" x14ac:dyDescent="0.2">
      <c r="B430" s="4" t="s">
        <v>28</v>
      </c>
      <c r="E430" s="5" t="s">
        <v>14</v>
      </c>
      <c r="I430" s="8">
        <v>747223419</v>
      </c>
    </row>
    <row r="431" spans="1:9" x14ac:dyDescent="0.2">
      <c r="A431" s="4" t="s">
        <v>13</v>
      </c>
      <c r="D431" s="2">
        <v>200</v>
      </c>
      <c r="E431" s="5" t="s">
        <v>29</v>
      </c>
    </row>
    <row r="432" spans="1:9" x14ac:dyDescent="0.2">
      <c r="A432" s="2">
        <v>230</v>
      </c>
      <c r="B432" s="5" t="s">
        <v>31</v>
      </c>
    </row>
    <row r="433" spans="1:9" x14ac:dyDescent="0.2">
      <c r="B433" s="6" t="s">
        <v>16</v>
      </c>
      <c r="C433" s="6" t="s">
        <v>17</v>
      </c>
      <c r="I433" s="5">
        <v>5750000</v>
      </c>
    </row>
    <row r="434" spans="1:9" x14ac:dyDescent="0.2">
      <c r="E434" s="5" t="s">
        <v>31</v>
      </c>
      <c r="I434" s="7">
        <v>5750000</v>
      </c>
    </row>
    <row r="435" spans="1:9" x14ac:dyDescent="0.2">
      <c r="A435" s="2">
        <v>240</v>
      </c>
      <c r="B435" s="5" t="s">
        <v>32</v>
      </c>
    </row>
    <row r="436" spans="1:9" x14ac:dyDescent="0.2">
      <c r="B436" s="6" t="s">
        <v>16</v>
      </c>
      <c r="C436" s="6" t="s">
        <v>17</v>
      </c>
      <c r="I436" s="5">
        <v>32025000</v>
      </c>
    </row>
    <row r="437" spans="1:9" x14ac:dyDescent="0.2">
      <c r="E437" s="5" t="s">
        <v>32</v>
      </c>
      <c r="I437" s="7">
        <v>32025000</v>
      </c>
    </row>
    <row r="438" spans="1:9" x14ac:dyDescent="0.2">
      <c r="A438" s="2">
        <v>260</v>
      </c>
      <c r="B438" s="5" t="s">
        <v>34</v>
      </c>
    </row>
    <row r="439" spans="1:9" x14ac:dyDescent="0.2">
      <c r="B439" s="6" t="s">
        <v>16</v>
      </c>
      <c r="C439" s="6" t="s">
        <v>17</v>
      </c>
      <c r="I439" s="5">
        <v>28300000</v>
      </c>
    </row>
    <row r="440" spans="1:9" x14ac:dyDescent="0.2">
      <c r="E440" s="5" t="s">
        <v>34</v>
      </c>
      <c r="I440" s="7">
        <v>28300000</v>
      </c>
    </row>
    <row r="441" spans="1:9" x14ac:dyDescent="0.2">
      <c r="A441" s="2">
        <v>280</v>
      </c>
      <c r="B441" s="5" t="s">
        <v>35</v>
      </c>
    </row>
    <row r="442" spans="1:9" x14ac:dyDescent="0.2">
      <c r="B442" s="6" t="s">
        <v>16</v>
      </c>
      <c r="C442" s="6" t="s">
        <v>17</v>
      </c>
      <c r="I442" s="5">
        <v>11000000</v>
      </c>
    </row>
    <row r="443" spans="1:9" x14ac:dyDescent="0.2">
      <c r="E443" s="5" t="s">
        <v>35</v>
      </c>
      <c r="I443" s="7">
        <v>11000000</v>
      </c>
    </row>
    <row r="444" spans="1:9" x14ac:dyDescent="0.2">
      <c r="B444" s="4" t="s">
        <v>28</v>
      </c>
      <c r="E444" s="5" t="s">
        <v>29</v>
      </c>
      <c r="I444" s="8">
        <v>77075000</v>
      </c>
    </row>
    <row r="445" spans="1:9" x14ac:dyDescent="0.2">
      <c r="A445" s="4" t="s">
        <v>13</v>
      </c>
      <c r="D445" s="2">
        <v>300</v>
      </c>
      <c r="E445" s="5" t="s">
        <v>36</v>
      </c>
    </row>
    <row r="446" spans="1:9" x14ac:dyDescent="0.2">
      <c r="A446" s="2">
        <v>330</v>
      </c>
      <c r="B446" s="5" t="s">
        <v>37</v>
      </c>
    </row>
    <row r="447" spans="1:9" x14ac:dyDescent="0.2">
      <c r="B447" s="6" t="s">
        <v>16</v>
      </c>
      <c r="C447" s="6" t="s">
        <v>17</v>
      </c>
      <c r="I447" s="5">
        <v>22250000</v>
      </c>
    </row>
    <row r="448" spans="1:9" x14ac:dyDescent="0.2">
      <c r="E448" s="5" t="s">
        <v>37</v>
      </c>
      <c r="I448" s="7">
        <v>22250000</v>
      </c>
    </row>
    <row r="449" spans="1:9" x14ac:dyDescent="0.2">
      <c r="A449" s="2">
        <v>340</v>
      </c>
      <c r="B449" s="5" t="s">
        <v>38</v>
      </c>
    </row>
    <row r="450" spans="1:9" x14ac:dyDescent="0.2">
      <c r="B450" s="6" t="s">
        <v>16</v>
      </c>
      <c r="C450" s="6" t="s">
        <v>17</v>
      </c>
      <c r="I450" s="5">
        <v>15432873</v>
      </c>
    </row>
    <row r="451" spans="1:9" x14ac:dyDescent="0.2">
      <c r="E451" s="5" t="s">
        <v>38</v>
      </c>
      <c r="I451" s="7">
        <v>15432873</v>
      </c>
    </row>
    <row r="452" spans="1:9" x14ac:dyDescent="0.2">
      <c r="A452" s="2">
        <v>350</v>
      </c>
      <c r="B452" s="5" t="s">
        <v>39</v>
      </c>
    </row>
    <row r="453" spans="1:9" x14ac:dyDescent="0.2">
      <c r="B453" s="6" t="s">
        <v>16</v>
      </c>
      <c r="C453" s="6" t="s">
        <v>17</v>
      </c>
      <c r="I453" s="5">
        <v>24590000</v>
      </c>
    </row>
    <row r="454" spans="1:9" x14ac:dyDescent="0.2">
      <c r="E454" s="5" t="s">
        <v>39</v>
      </c>
      <c r="I454" s="7">
        <v>24590000</v>
      </c>
    </row>
    <row r="455" spans="1:9" x14ac:dyDescent="0.2">
      <c r="A455" s="2">
        <v>390</v>
      </c>
      <c r="B455" s="5" t="s">
        <v>40</v>
      </c>
    </row>
    <row r="456" spans="1:9" x14ac:dyDescent="0.2">
      <c r="B456" s="6" t="s">
        <v>16</v>
      </c>
      <c r="C456" s="6" t="s">
        <v>17</v>
      </c>
      <c r="I456" s="5">
        <v>6801000</v>
      </c>
    </row>
    <row r="457" spans="1:9" x14ac:dyDescent="0.2">
      <c r="E457" s="5" t="s">
        <v>40</v>
      </c>
      <c r="I457" s="7">
        <v>6801000</v>
      </c>
    </row>
    <row r="458" spans="1:9" x14ac:dyDescent="0.2">
      <c r="B458" s="4" t="s">
        <v>28</v>
      </c>
      <c r="E458" s="5" t="s">
        <v>36</v>
      </c>
      <c r="I458" s="8">
        <v>69073873</v>
      </c>
    </row>
    <row r="459" spans="1:9" x14ac:dyDescent="0.2">
      <c r="A459" s="4" t="s">
        <v>13</v>
      </c>
      <c r="D459" s="2">
        <v>500</v>
      </c>
      <c r="E459" s="5" t="s">
        <v>41</v>
      </c>
    </row>
    <row r="460" spans="1:9" x14ac:dyDescent="0.2">
      <c r="A460" s="2">
        <v>530</v>
      </c>
      <c r="B460" s="5" t="s">
        <v>42</v>
      </c>
    </row>
    <row r="461" spans="1:9" x14ac:dyDescent="0.2">
      <c r="B461" s="6" t="s">
        <v>16</v>
      </c>
      <c r="C461" s="6" t="s">
        <v>17</v>
      </c>
      <c r="I461" s="5">
        <v>2000000</v>
      </c>
    </row>
    <row r="462" spans="1:9" x14ac:dyDescent="0.2">
      <c r="E462" s="5" t="s">
        <v>42</v>
      </c>
      <c r="I462" s="7">
        <v>2000000</v>
      </c>
    </row>
    <row r="463" spans="1:9" x14ac:dyDescent="0.2">
      <c r="A463" s="2">
        <v>540</v>
      </c>
      <c r="B463" s="5" t="s">
        <v>43</v>
      </c>
    </row>
    <row r="464" spans="1:9" x14ac:dyDescent="0.2">
      <c r="B464" s="6" t="s">
        <v>16</v>
      </c>
      <c r="C464" s="6" t="s">
        <v>17</v>
      </c>
      <c r="I464" s="5">
        <v>15000000</v>
      </c>
    </row>
    <row r="465" spans="1:9" x14ac:dyDescent="0.2">
      <c r="E465" s="5" t="s">
        <v>43</v>
      </c>
      <c r="I465" s="7">
        <v>15000000</v>
      </c>
    </row>
    <row r="466" spans="1:9" x14ac:dyDescent="0.2">
      <c r="B466" s="4" t="s">
        <v>28</v>
      </c>
      <c r="E466" s="5" t="s">
        <v>41</v>
      </c>
      <c r="I466" s="8">
        <v>17000000</v>
      </c>
    </row>
    <row r="467" spans="1:9" x14ac:dyDescent="0.2">
      <c r="C467" s="4" t="s">
        <v>49</v>
      </c>
      <c r="E467" s="4" t="s">
        <v>81</v>
      </c>
      <c r="I467" s="8">
        <v>910372292</v>
      </c>
    </row>
    <row r="468" spans="1:9" x14ac:dyDescent="0.2">
      <c r="B468" s="4" t="s">
        <v>50</v>
      </c>
      <c r="D468" s="5" t="s">
        <v>10</v>
      </c>
      <c r="I468" s="8">
        <v>910372292</v>
      </c>
    </row>
    <row r="469" spans="1:9" x14ac:dyDescent="0.2">
      <c r="A469" s="4" t="s">
        <v>51</v>
      </c>
      <c r="D469" s="5" t="s">
        <v>80</v>
      </c>
      <c r="I469" s="4">
        <v>910372292</v>
      </c>
    </row>
    <row r="470" spans="1:9" x14ac:dyDescent="0.2">
      <c r="A470" s="13"/>
      <c r="B470" s="14"/>
      <c r="C470" s="14"/>
      <c r="D470" s="15"/>
      <c r="E470" s="14"/>
      <c r="F470" s="14"/>
      <c r="G470" s="14"/>
      <c r="H470" s="14"/>
      <c r="I470" s="13"/>
    </row>
    <row r="471" spans="1:9" x14ac:dyDescent="0.2">
      <c r="A471" s="4"/>
      <c r="D471" s="5"/>
      <c r="I471" s="4"/>
    </row>
    <row r="472" spans="1:9" x14ac:dyDescent="0.2">
      <c r="A472" s="4" t="s">
        <v>6</v>
      </c>
      <c r="C472" s="5" t="s">
        <v>82</v>
      </c>
      <c r="D472" s="5" t="s">
        <v>83</v>
      </c>
    </row>
    <row r="473" spans="1:9" x14ac:dyDescent="0.2">
      <c r="A473" s="4" t="s">
        <v>9</v>
      </c>
      <c r="C473" s="2">
        <v>2</v>
      </c>
      <c r="D473" s="5" t="s">
        <v>10</v>
      </c>
    </row>
    <row r="474" spans="1:9" x14ac:dyDescent="0.2">
      <c r="A474" s="4" t="s">
        <v>11</v>
      </c>
      <c r="D474" s="2">
        <v>11</v>
      </c>
      <c r="E474" s="5" t="s">
        <v>84</v>
      </c>
    </row>
    <row r="475" spans="1:9" x14ac:dyDescent="0.2">
      <c r="A475" s="4" t="s">
        <v>13</v>
      </c>
      <c r="D475" s="2">
        <v>100</v>
      </c>
      <c r="E475" s="5" t="s">
        <v>14</v>
      </c>
    </row>
    <row r="476" spans="1:9" x14ac:dyDescent="0.2">
      <c r="A476" s="2">
        <v>110</v>
      </c>
      <c r="B476" s="5" t="s">
        <v>15</v>
      </c>
    </row>
    <row r="477" spans="1:9" x14ac:dyDescent="0.2">
      <c r="A477" s="5">
        <v>111</v>
      </c>
      <c r="B477" s="6" t="s">
        <v>16</v>
      </c>
      <c r="C477" s="6" t="s">
        <v>17</v>
      </c>
      <c r="D477" s="5" t="s">
        <v>18</v>
      </c>
      <c r="I477" s="5">
        <v>307697760</v>
      </c>
    </row>
    <row r="478" spans="1:9" x14ac:dyDescent="0.2">
      <c r="A478" s="5">
        <v>113</v>
      </c>
      <c r="B478" s="6" t="s">
        <v>16</v>
      </c>
      <c r="C478" s="6" t="s">
        <v>17</v>
      </c>
      <c r="D478" s="5" t="s">
        <v>19</v>
      </c>
      <c r="I478" s="5">
        <v>27000000</v>
      </c>
    </row>
    <row r="479" spans="1:9" x14ac:dyDescent="0.2">
      <c r="A479" s="5">
        <v>114</v>
      </c>
      <c r="B479" s="6" t="s">
        <v>16</v>
      </c>
      <c r="C479" s="6" t="s">
        <v>17</v>
      </c>
      <c r="D479" s="5" t="s">
        <v>20</v>
      </c>
      <c r="I479" s="5">
        <v>61402880.000000007</v>
      </c>
    </row>
    <row r="480" spans="1:9" x14ac:dyDescent="0.2">
      <c r="A480" s="5">
        <v>115</v>
      </c>
      <c r="B480" s="6" t="s">
        <v>16</v>
      </c>
      <c r="C480" s="6" t="s">
        <v>17</v>
      </c>
      <c r="D480" s="5" t="s">
        <v>21</v>
      </c>
      <c r="I480" s="5">
        <v>203450400</v>
      </c>
    </row>
    <row r="481" spans="1:9" x14ac:dyDescent="0.2">
      <c r="A481" s="5">
        <v>117</v>
      </c>
      <c r="B481" s="6" t="s">
        <v>16</v>
      </c>
      <c r="C481" s="6" t="s">
        <v>17</v>
      </c>
      <c r="D481" s="5" t="s">
        <v>22</v>
      </c>
      <c r="I481" s="5">
        <v>198686400</v>
      </c>
    </row>
    <row r="482" spans="1:9" x14ac:dyDescent="0.2">
      <c r="E482" s="5" t="s">
        <v>15</v>
      </c>
      <c r="I482" s="7">
        <v>798237440</v>
      </c>
    </row>
    <row r="483" spans="1:9" x14ac:dyDescent="0.2">
      <c r="A483" s="2">
        <v>130</v>
      </c>
      <c r="B483" s="5" t="s">
        <v>23</v>
      </c>
    </row>
    <row r="484" spans="1:9" x14ac:dyDescent="0.2">
      <c r="A484" s="5">
        <v>134</v>
      </c>
      <c r="B484" s="6" t="s">
        <v>16</v>
      </c>
      <c r="C484" s="6" t="s">
        <v>17</v>
      </c>
      <c r="D484" s="5" t="s">
        <v>24</v>
      </c>
      <c r="I484" s="5">
        <v>95893855</v>
      </c>
    </row>
    <row r="485" spans="1:9" x14ac:dyDescent="0.2">
      <c r="E485" s="5" t="s">
        <v>23</v>
      </c>
      <c r="I485" s="7">
        <v>95893855</v>
      </c>
    </row>
    <row r="486" spans="1:9" x14ac:dyDescent="0.2">
      <c r="A486" s="2">
        <v>140</v>
      </c>
      <c r="B486" s="5" t="s">
        <v>25</v>
      </c>
    </row>
    <row r="487" spans="1:9" x14ac:dyDescent="0.2">
      <c r="A487" s="5">
        <v>144</v>
      </c>
      <c r="B487" s="6" t="s">
        <v>16</v>
      </c>
      <c r="C487" s="6" t="s">
        <v>17</v>
      </c>
      <c r="D487" s="5" t="s">
        <v>26</v>
      </c>
      <c r="I487" s="5">
        <v>163553130</v>
      </c>
    </row>
    <row r="488" spans="1:9" x14ac:dyDescent="0.2">
      <c r="A488" s="5">
        <v>149</v>
      </c>
      <c r="B488" s="6" t="s">
        <v>16</v>
      </c>
      <c r="C488" s="6" t="s">
        <v>17</v>
      </c>
      <c r="D488" s="5" t="s">
        <v>27</v>
      </c>
      <c r="I488" s="5">
        <v>92925430</v>
      </c>
    </row>
    <row r="489" spans="1:9" x14ac:dyDescent="0.2">
      <c r="E489" s="5" t="s">
        <v>25</v>
      </c>
      <c r="I489" s="7">
        <v>256478560</v>
      </c>
    </row>
    <row r="490" spans="1:9" x14ac:dyDescent="0.2">
      <c r="B490" s="4" t="s">
        <v>28</v>
      </c>
      <c r="E490" s="5" t="s">
        <v>14</v>
      </c>
      <c r="I490" s="8">
        <v>1150609855</v>
      </c>
    </row>
    <row r="491" spans="1:9" x14ac:dyDescent="0.2">
      <c r="A491" s="4" t="s">
        <v>13</v>
      </c>
      <c r="D491" s="2">
        <v>200</v>
      </c>
      <c r="E491" s="5" t="s">
        <v>29</v>
      </c>
    </row>
    <row r="492" spans="1:9" x14ac:dyDescent="0.2">
      <c r="A492" s="2">
        <v>230</v>
      </c>
      <c r="B492" s="5" t="s">
        <v>31</v>
      </c>
    </row>
    <row r="493" spans="1:9" x14ac:dyDescent="0.2">
      <c r="B493" s="6" t="s">
        <v>16</v>
      </c>
      <c r="C493" s="6" t="s">
        <v>17</v>
      </c>
      <c r="I493" s="5">
        <v>27411200</v>
      </c>
    </row>
    <row r="494" spans="1:9" x14ac:dyDescent="0.2">
      <c r="E494" s="5" t="s">
        <v>31</v>
      </c>
      <c r="I494" s="7">
        <v>27411200</v>
      </c>
    </row>
    <row r="495" spans="1:9" x14ac:dyDescent="0.2">
      <c r="A495" s="2">
        <v>240</v>
      </c>
      <c r="B495" s="5" t="s">
        <v>32</v>
      </c>
    </row>
    <row r="496" spans="1:9" x14ac:dyDescent="0.2">
      <c r="B496" s="6" t="s">
        <v>16</v>
      </c>
      <c r="C496" s="6" t="s">
        <v>17</v>
      </c>
      <c r="I496" s="5">
        <v>40000000</v>
      </c>
    </row>
    <row r="497" spans="1:9" x14ac:dyDescent="0.2">
      <c r="E497" s="5" t="s">
        <v>32</v>
      </c>
      <c r="I497" s="7">
        <v>40000000</v>
      </c>
    </row>
    <row r="498" spans="1:9" x14ac:dyDescent="0.2">
      <c r="A498" s="2">
        <v>250</v>
      </c>
      <c r="B498" s="5" t="s">
        <v>33</v>
      </c>
    </row>
    <row r="499" spans="1:9" x14ac:dyDescent="0.2">
      <c r="B499" s="6" t="s">
        <v>16</v>
      </c>
      <c r="C499" s="6" t="s">
        <v>17</v>
      </c>
      <c r="I499" s="5">
        <v>34000000</v>
      </c>
    </row>
    <row r="500" spans="1:9" x14ac:dyDescent="0.2">
      <c r="E500" s="5" t="s">
        <v>33</v>
      </c>
      <c r="I500" s="7">
        <v>34000000</v>
      </c>
    </row>
    <row r="501" spans="1:9" x14ac:dyDescent="0.2">
      <c r="A501" s="2">
        <v>260</v>
      </c>
      <c r="B501" s="5" t="s">
        <v>34</v>
      </c>
    </row>
    <row r="502" spans="1:9" x14ac:dyDescent="0.2">
      <c r="B502" s="6" t="s">
        <v>16</v>
      </c>
      <c r="C502" s="6" t="s">
        <v>17</v>
      </c>
      <c r="I502" s="5">
        <v>41525100</v>
      </c>
    </row>
    <row r="503" spans="1:9" x14ac:dyDescent="0.2">
      <c r="E503" s="5" t="s">
        <v>34</v>
      </c>
      <c r="I503" s="7">
        <v>41525100</v>
      </c>
    </row>
    <row r="504" spans="1:9" x14ac:dyDescent="0.2">
      <c r="A504" s="2">
        <v>280</v>
      </c>
      <c r="B504" s="5" t="s">
        <v>35</v>
      </c>
    </row>
    <row r="505" spans="1:9" x14ac:dyDescent="0.2">
      <c r="B505" s="6" t="s">
        <v>16</v>
      </c>
      <c r="C505" s="6" t="s">
        <v>17</v>
      </c>
      <c r="I505" s="5">
        <v>22012454</v>
      </c>
    </row>
    <row r="506" spans="1:9" x14ac:dyDescent="0.2">
      <c r="E506" s="5" t="s">
        <v>35</v>
      </c>
      <c r="I506" s="7">
        <v>22012454</v>
      </c>
    </row>
    <row r="507" spans="1:9" x14ac:dyDescent="0.2">
      <c r="B507" s="4" t="s">
        <v>28</v>
      </c>
      <c r="E507" s="5" t="s">
        <v>29</v>
      </c>
      <c r="I507" s="8">
        <v>164948754</v>
      </c>
    </row>
    <row r="508" spans="1:9" x14ac:dyDescent="0.2">
      <c r="A508" s="4" t="s">
        <v>13</v>
      </c>
      <c r="D508" s="2">
        <v>300</v>
      </c>
      <c r="E508" s="5" t="s">
        <v>36</v>
      </c>
    </row>
    <row r="509" spans="1:9" x14ac:dyDescent="0.2">
      <c r="A509" s="2">
        <v>310</v>
      </c>
      <c r="B509" s="5" t="s">
        <v>58</v>
      </c>
    </row>
    <row r="510" spans="1:9" x14ac:dyDescent="0.2">
      <c r="B510" s="6" t="s">
        <v>16</v>
      </c>
      <c r="C510" s="6" t="s">
        <v>17</v>
      </c>
      <c r="I510" s="5">
        <v>32179275</v>
      </c>
    </row>
    <row r="511" spans="1:9" x14ac:dyDescent="0.2">
      <c r="E511" s="5" t="s">
        <v>58</v>
      </c>
      <c r="I511" s="7">
        <v>32179275</v>
      </c>
    </row>
    <row r="512" spans="1:9" x14ac:dyDescent="0.2">
      <c r="A512" s="2">
        <v>320</v>
      </c>
      <c r="B512" s="5" t="s">
        <v>62</v>
      </c>
    </row>
    <row r="513" spans="1:9" x14ac:dyDescent="0.2">
      <c r="B513" s="6" t="s">
        <v>16</v>
      </c>
      <c r="C513" s="6" t="s">
        <v>17</v>
      </c>
      <c r="I513" s="5">
        <v>10000000</v>
      </c>
    </row>
    <row r="514" spans="1:9" x14ac:dyDescent="0.2">
      <c r="E514" s="5" t="s">
        <v>62</v>
      </c>
      <c r="I514" s="7">
        <v>10000000</v>
      </c>
    </row>
    <row r="515" spans="1:9" x14ac:dyDescent="0.2">
      <c r="A515" s="2">
        <v>330</v>
      </c>
      <c r="B515" s="5" t="s">
        <v>37</v>
      </c>
    </row>
    <row r="516" spans="1:9" x14ac:dyDescent="0.2">
      <c r="B516" s="6" t="s">
        <v>16</v>
      </c>
      <c r="C516" s="6" t="s">
        <v>17</v>
      </c>
      <c r="I516" s="5">
        <v>13711500</v>
      </c>
    </row>
    <row r="517" spans="1:9" x14ac:dyDescent="0.2">
      <c r="E517" s="5" t="s">
        <v>37</v>
      </c>
      <c r="I517" s="7">
        <v>13711500</v>
      </c>
    </row>
    <row r="518" spans="1:9" x14ac:dyDescent="0.2">
      <c r="A518" s="2">
        <v>340</v>
      </c>
      <c r="B518" s="5" t="s">
        <v>38</v>
      </c>
    </row>
    <row r="519" spans="1:9" x14ac:dyDescent="0.2">
      <c r="B519" s="6" t="s">
        <v>16</v>
      </c>
      <c r="C519" s="6" t="s">
        <v>17</v>
      </c>
      <c r="I519" s="5">
        <v>14343700</v>
      </c>
    </row>
    <row r="520" spans="1:9" x14ac:dyDescent="0.2">
      <c r="E520" s="5" t="s">
        <v>38</v>
      </c>
      <c r="I520" s="7">
        <v>14343700</v>
      </c>
    </row>
    <row r="521" spans="1:9" x14ac:dyDescent="0.2">
      <c r="B521" s="4" t="s">
        <v>28</v>
      </c>
      <c r="E521" s="5" t="s">
        <v>36</v>
      </c>
      <c r="I521" s="8">
        <v>70234475</v>
      </c>
    </row>
    <row r="522" spans="1:9" x14ac:dyDescent="0.2">
      <c r="A522" s="4" t="s">
        <v>13</v>
      </c>
      <c r="D522" s="2">
        <v>500</v>
      </c>
      <c r="E522" s="5" t="s">
        <v>41</v>
      </c>
    </row>
    <row r="523" spans="1:9" x14ac:dyDescent="0.2">
      <c r="A523" s="2">
        <v>530</v>
      </c>
      <c r="B523" s="5" t="s">
        <v>42</v>
      </c>
    </row>
    <row r="524" spans="1:9" x14ac:dyDescent="0.2">
      <c r="B524" s="6" t="s">
        <v>16</v>
      </c>
      <c r="C524" s="6" t="s">
        <v>17</v>
      </c>
      <c r="I524" s="5">
        <v>17000000</v>
      </c>
    </row>
    <row r="525" spans="1:9" x14ac:dyDescent="0.2">
      <c r="E525" s="5" t="s">
        <v>42</v>
      </c>
      <c r="I525" s="7">
        <v>17000000</v>
      </c>
    </row>
    <row r="526" spans="1:9" x14ac:dyDescent="0.2">
      <c r="A526" s="2">
        <v>540</v>
      </c>
      <c r="B526" s="5" t="s">
        <v>43</v>
      </c>
    </row>
    <row r="527" spans="1:9" x14ac:dyDescent="0.2">
      <c r="B527" s="6" t="s">
        <v>16</v>
      </c>
      <c r="C527" s="6" t="s">
        <v>17</v>
      </c>
      <c r="I527" s="5">
        <v>224110000</v>
      </c>
    </row>
    <row r="528" spans="1:9" x14ac:dyDescent="0.2">
      <c r="E528" s="5" t="s">
        <v>43</v>
      </c>
      <c r="I528" s="7">
        <v>224110000</v>
      </c>
    </row>
    <row r="529" spans="1:9" x14ac:dyDescent="0.2">
      <c r="B529" s="4" t="s">
        <v>28</v>
      </c>
      <c r="E529" s="5" t="s">
        <v>41</v>
      </c>
      <c r="I529" s="8">
        <v>241110000</v>
      </c>
    </row>
    <row r="530" spans="1:9" x14ac:dyDescent="0.2">
      <c r="C530" s="4" t="s">
        <v>49</v>
      </c>
      <c r="E530" s="4" t="s">
        <v>84</v>
      </c>
      <c r="I530" s="8">
        <v>1626903084</v>
      </c>
    </row>
    <row r="531" spans="1:9" x14ac:dyDescent="0.2">
      <c r="C531" s="4"/>
      <c r="E531" s="4"/>
      <c r="I531" s="8"/>
    </row>
    <row r="532" spans="1:9" x14ac:dyDescent="0.2">
      <c r="B532" s="4" t="s">
        <v>50</v>
      </c>
      <c r="D532" s="5" t="s">
        <v>10</v>
      </c>
      <c r="I532" s="8">
        <v>1626903084</v>
      </c>
    </row>
    <row r="533" spans="1:9" x14ac:dyDescent="0.2">
      <c r="A533" s="4" t="s">
        <v>51</v>
      </c>
      <c r="D533" s="5" t="s">
        <v>83</v>
      </c>
      <c r="I533" s="4">
        <v>1626903084</v>
      </c>
    </row>
    <row r="534" spans="1:9" x14ac:dyDescent="0.2">
      <c r="A534" s="4"/>
      <c r="C534" s="14"/>
      <c r="D534" s="15"/>
      <c r="E534" s="14"/>
      <c r="F534" s="14"/>
      <c r="G534" s="14"/>
      <c r="H534" s="14"/>
      <c r="I534" s="13"/>
    </row>
    <row r="535" spans="1:9" x14ac:dyDescent="0.2">
      <c r="A535" s="4"/>
      <c r="D535" s="5"/>
      <c r="I535" s="4"/>
    </row>
    <row r="536" spans="1:9" x14ac:dyDescent="0.2">
      <c r="A536" s="4" t="s">
        <v>6</v>
      </c>
      <c r="C536" s="5" t="s">
        <v>85</v>
      </c>
      <c r="D536" s="5" t="s">
        <v>86</v>
      </c>
    </row>
    <row r="537" spans="1:9" x14ac:dyDescent="0.2">
      <c r="A537" s="4" t="s">
        <v>9</v>
      </c>
      <c r="C537" s="2">
        <v>1</v>
      </c>
      <c r="D537" s="5" t="s">
        <v>87</v>
      </c>
    </row>
    <row r="538" spans="1:9" x14ac:dyDescent="0.2">
      <c r="A538" s="4" t="s">
        <v>11</v>
      </c>
      <c r="D538" s="2">
        <v>16</v>
      </c>
      <c r="E538" s="5" t="s">
        <v>88</v>
      </c>
    </row>
    <row r="539" spans="1:9" x14ac:dyDescent="0.2">
      <c r="A539" s="4" t="s">
        <v>13</v>
      </c>
      <c r="D539" s="2">
        <v>100</v>
      </c>
      <c r="E539" s="5" t="s">
        <v>14</v>
      </c>
    </row>
    <row r="540" spans="1:9" x14ac:dyDescent="0.2">
      <c r="A540" s="2">
        <v>110</v>
      </c>
      <c r="B540" s="5" t="s">
        <v>15</v>
      </c>
    </row>
    <row r="541" spans="1:9" x14ac:dyDescent="0.2">
      <c r="A541" s="5">
        <v>111</v>
      </c>
      <c r="B541" s="6" t="s">
        <v>16</v>
      </c>
      <c r="C541" s="6" t="s">
        <v>17</v>
      </c>
      <c r="D541" s="5" t="s">
        <v>18</v>
      </c>
      <c r="I541" s="5">
        <v>477412800</v>
      </c>
    </row>
    <row r="542" spans="1:9" x14ac:dyDescent="0.2">
      <c r="A542" s="5">
        <v>113</v>
      </c>
      <c r="B542" s="6" t="s">
        <v>16</v>
      </c>
      <c r="C542" s="6" t="s">
        <v>17</v>
      </c>
      <c r="D542" s="5" t="s">
        <v>19</v>
      </c>
      <c r="I542" s="5">
        <v>36000000</v>
      </c>
    </row>
    <row r="543" spans="1:9" x14ac:dyDescent="0.2">
      <c r="A543" s="5">
        <v>114</v>
      </c>
      <c r="B543" s="6" t="s">
        <v>16</v>
      </c>
      <c r="C543" s="6" t="s">
        <v>17</v>
      </c>
      <c r="D543" s="5" t="s">
        <v>20</v>
      </c>
      <c r="I543" s="5">
        <v>92980310</v>
      </c>
    </row>
    <row r="544" spans="1:9" x14ac:dyDescent="0.2">
      <c r="A544" s="5">
        <v>115</v>
      </c>
      <c r="B544" s="6" t="s">
        <v>16</v>
      </c>
      <c r="C544" s="6" t="s">
        <v>17</v>
      </c>
      <c r="D544" s="5" t="s">
        <v>21</v>
      </c>
      <c r="I544" s="5">
        <v>602350920</v>
      </c>
    </row>
    <row r="545" spans="1:9" x14ac:dyDescent="0.2">
      <c r="E545" s="5" t="s">
        <v>15</v>
      </c>
      <c r="I545" s="7">
        <v>1208744030</v>
      </c>
    </row>
    <row r="546" spans="1:9" x14ac:dyDescent="0.2">
      <c r="A546" s="2">
        <v>120</v>
      </c>
      <c r="B546" s="5" t="s">
        <v>89</v>
      </c>
    </row>
    <row r="547" spans="1:9" x14ac:dyDescent="0.2">
      <c r="A547" s="5">
        <v>123</v>
      </c>
      <c r="B547" s="6" t="s">
        <v>16</v>
      </c>
      <c r="C547" s="6" t="s">
        <v>17</v>
      </c>
      <c r="D547" s="5" t="s">
        <v>90</v>
      </c>
      <c r="I547" s="5">
        <v>61677772</v>
      </c>
    </row>
    <row r="548" spans="1:9" x14ac:dyDescent="0.2">
      <c r="A548" s="5">
        <v>125</v>
      </c>
      <c r="B548" s="6" t="s">
        <v>16</v>
      </c>
      <c r="C548" s="6" t="s">
        <v>17</v>
      </c>
      <c r="D548" s="5" t="s">
        <v>91</v>
      </c>
      <c r="I548" s="5">
        <v>50000000</v>
      </c>
    </row>
    <row r="549" spans="1:9" x14ac:dyDescent="0.2">
      <c r="E549" s="5" t="s">
        <v>89</v>
      </c>
      <c r="I549" s="7">
        <v>111677772</v>
      </c>
    </row>
    <row r="550" spans="1:9" x14ac:dyDescent="0.2">
      <c r="A550" s="2">
        <v>130</v>
      </c>
      <c r="B550" s="5" t="s">
        <v>23</v>
      </c>
    </row>
    <row r="551" spans="1:9" x14ac:dyDescent="0.2">
      <c r="A551" s="5">
        <v>134</v>
      </c>
      <c r="B551" s="6" t="s">
        <v>16</v>
      </c>
      <c r="C551" s="6" t="s">
        <v>17</v>
      </c>
      <c r="D551" s="5" t="s">
        <v>24</v>
      </c>
      <c r="I551" s="5">
        <v>126775900</v>
      </c>
    </row>
    <row r="552" spans="1:9" x14ac:dyDescent="0.2">
      <c r="E552" s="5" t="s">
        <v>23</v>
      </c>
      <c r="I552" s="7">
        <v>126775900</v>
      </c>
    </row>
    <row r="553" spans="1:9" x14ac:dyDescent="0.2">
      <c r="A553" s="2">
        <v>140</v>
      </c>
      <c r="B553" s="5" t="s">
        <v>25</v>
      </c>
    </row>
    <row r="554" spans="1:9" x14ac:dyDescent="0.2">
      <c r="A554" s="5">
        <v>144</v>
      </c>
      <c r="B554" s="6" t="s">
        <v>16</v>
      </c>
      <c r="C554" s="6" t="s">
        <v>17</v>
      </c>
      <c r="D554" s="5" t="s">
        <v>26</v>
      </c>
      <c r="I554" s="5">
        <v>145500407</v>
      </c>
    </row>
    <row r="555" spans="1:9" x14ac:dyDescent="0.2">
      <c r="A555" s="5">
        <v>149</v>
      </c>
      <c r="B555" s="6" t="s">
        <v>16</v>
      </c>
      <c r="C555" s="6" t="s">
        <v>17</v>
      </c>
      <c r="D555" s="5" t="s">
        <v>27</v>
      </c>
      <c r="I555" s="5">
        <v>155950860</v>
      </c>
    </row>
    <row r="556" spans="1:9" x14ac:dyDescent="0.2">
      <c r="E556" s="5" t="s">
        <v>25</v>
      </c>
      <c r="I556" s="7">
        <v>301451267</v>
      </c>
    </row>
    <row r="557" spans="1:9" x14ac:dyDescent="0.2">
      <c r="B557" s="4" t="s">
        <v>28</v>
      </c>
      <c r="E557" s="5" t="s">
        <v>14</v>
      </c>
      <c r="I557" s="8">
        <v>1748648969</v>
      </c>
    </row>
    <row r="558" spans="1:9" x14ac:dyDescent="0.2">
      <c r="A558" s="4" t="s">
        <v>13</v>
      </c>
      <c r="D558" s="2">
        <v>200</v>
      </c>
      <c r="E558" s="5" t="s">
        <v>29</v>
      </c>
    </row>
    <row r="559" spans="1:9" x14ac:dyDescent="0.2">
      <c r="A559" s="2">
        <v>260</v>
      </c>
      <c r="B559" s="5" t="s">
        <v>34</v>
      </c>
    </row>
    <row r="560" spans="1:9" x14ac:dyDescent="0.2">
      <c r="B560" s="6" t="s">
        <v>16</v>
      </c>
      <c r="C560" s="6" t="s">
        <v>17</v>
      </c>
      <c r="I560" s="5">
        <v>7000000</v>
      </c>
    </row>
    <row r="561" spans="1:9" x14ac:dyDescent="0.2">
      <c r="E561" s="5" t="s">
        <v>34</v>
      </c>
      <c r="I561" s="7">
        <v>7000000</v>
      </c>
    </row>
    <row r="562" spans="1:9" x14ac:dyDescent="0.2">
      <c r="B562" s="4" t="s">
        <v>28</v>
      </c>
      <c r="E562" s="5" t="s">
        <v>29</v>
      </c>
      <c r="I562" s="8">
        <v>7000000</v>
      </c>
    </row>
    <row r="563" spans="1:9" x14ac:dyDescent="0.2">
      <c r="A563" s="4" t="s">
        <v>13</v>
      </c>
      <c r="D563" s="2">
        <v>300</v>
      </c>
      <c r="E563" s="5" t="s">
        <v>36</v>
      </c>
    </row>
    <row r="564" spans="1:9" x14ac:dyDescent="0.2">
      <c r="A564" s="2">
        <v>330</v>
      </c>
      <c r="B564" s="5" t="s">
        <v>37</v>
      </c>
    </row>
    <row r="565" spans="1:9" x14ac:dyDescent="0.2">
      <c r="B565" s="6" t="s">
        <v>16</v>
      </c>
      <c r="C565" s="6" t="s">
        <v>17</v>
      </c>
      <c r="I565" s="5">
        <v>26650000</v>
      </c>
    </row>
    <row r="566" spans="1:9" x14ac:dyDescent="0.2">
      <c r="E566" s="5" t="s">
        <v>37</v>
      </c>
      <c r="I566" s="7">
        <v>26650000</v>
      </c>
    </row>
    <row r="567" spans="1:9" x14ac:dyDescent="0.2">
      <c r="A567" s="2">
        <v>340</v>
      </c>
      <c r="B567" s="5" t="s">
        <v>38</v>
      </c>
    </row>
    <row r="568" spans="1:9" x14ac:dyDescent="0.2">
      <c r="B568" s="6" t="s">
        <v>16</v>
      </c>
      <c r="C568" s="6" t="s">
        <v>17</v>
      </c>
      <c r="I568" s="5">
        <v>27447630</v>
      </c>
    </row>
    <row r="569" spans="1:9" x14ac:dyDescent="0.2">
      <c r="E569" s="5" t="s">
        <v>38</v>
      </c>
      <c r="I569" s="7">
        <v>27447630</v>
      </c>
    </row>
    <row r="570" spans="1:9" x14ac:dyDescent="0.2">
      <c r="B570" s="4" t="s">
        <v>28</v>
      </c>
      <c r="E570" s="5" t="s">
        <v>36</v>
      </c>
      <c r="I570" s="8">
        <v>54097630</v>
      </c>
    </row>
    <row r="571" spans="1:9" x14ac:dyDescent="0.2">
      <c r="C571" s="4" t="s">
        <v>49</v>
      </c>
      <c r="E571" s="4" t="s">
        <v>88</v>
      </c>
      <c r="I571" s="8">
        <v>1809746599</v>
      </c>
    </row>
    <row r="572" spans="1:9" x14ac:dyDescent="0.2">
      <c r="B572" s="4" t="s">
        <v>50</v>
      </c>
      <c r="D572" s="5" t="s">
        <v>87</v>
      </c>
      <c r="I572" s="8">
        <v>1809746599</v>
      </c>
    </row>
    <row r="573" spans="1:9" x14ac:dyDescent="0.2">
      <c r="A573" s="4" t="s">
        <v>51</v>
      </c>
      <c r="D573" s="5" t="s">
        <v>86</v>
      </c>
      <c r="I573" s="4">
        <v>1809746599</v>
      </c>
    </row>
    <row r="574" spans="1:9" x14ac:dyDescent="0.2">
      <c r="A574" s="13"/>
      <c r="B574" s="14"/>
      <c r="C574" s="14"/>
      <c r="D574" s="15"/>
      <c r="E574" s="14"/>
      <c r="F574" s="14"/>
      <c r="G574" s="14"/>
      <c r="H574" s="14"/>
      <c r="I574" s="13"/>
    </row>
    <row r="575" spans="1:9" x14ac:dyDescent="0.2">
      <c r="A575" s="4"/>
      <c r="D575" s="5"/>
      <c r="I575" s="4"/>
    </row>
    <row r="576" spans="1:9" x14ac:dyDescent="0.2">
      <c r="A576" s="4" t="s">
        <v>6</v>
      </c>
      <c r="C576" s="5" t="s">
        <v>92</v>
      </c>
      <c r="D576" s="5" t="s">
        <v>93</v>
      </c>
    </row>
    <row r="577" spans="1:9" x14ac:dyDescent="0.2">
      <c r="A577" s="4" t="s">
        <v>9</v>
      </c>
      <c r="C577" s="2">
        <v>1</v>
      </c>
      <c r="D577" s="5" t="s">
        <v>87</v>
      </c>
    </row>
    <row r="578" spans="1:9" x14ac:dyDescent="0.2">
      <c r="A578" s="4" t="s">
        <v>11</v>
      </c>
      <c r="D578" s="2">
        <v>17</v>
      </c>
      <c r="E578" s="5" t="s">
        <v>94</v>
      </c>
    </row>
    <row r="579" spans="1:9" x14ac:dyDescent="0.2">
      <c r="A579" s="4" t="s">
        <v>13</v>
      </c>
      <c r="D579" s="2">
        <v>100</v>
      </c>
      <c r="E579" s="5" t="s">
        <v>14</v>
      </c>
    </row>
    <row r="580" spans="1:9" x14ac:dyDescent="0.2">
      <c r="A580" s="2">
        <v>110</v>
      </c>
      <c r="B580" s="5" t="s">
        <v>15</v>
      </c>
    </row>
    <row r="581" spans="1:9" x14ac:dyDescent="0.2">
      <c r="A581" s="5">
        <v>111</v>
      </c>
      <c r="B581" s="6" t="s">
        <v>16</v>
      </c>
      <c r="C581" s="6" t="s">
        <v>17</v>
      </c>
      <c r="D581" s="5" t="s">
        <v>18</v>
      </c>
      <c r="I581" s="5">
        <v>366205440</v>
      </c>
    </row>
    <row r="582" spans="1:9" x14ac:dyDescent="0.2">
      <c r="A582" s="5">
        <v>113</v>
      </c>
      <c r="B582" s="6" t="s">
        <v>16</v>
      </c>
      <c r="C582" s="6" t="s">
        <v>17</v>
      </c>
      <c r="D582" s="5" t="s">
        <v>19</v>
      </c>
      <c r="I582" s="5">
        <v>27000000</v>
      </c>
    </row>
    <row r="583" spans="1:9" x14ac:dyDescent="0.2">
      <c r="A583" s="5">
        <v>114</v>
      </c>
      <c r="B583" s="6" t="s">
        <v>16</v>
      </c>
      <c r="C583" s="6" t="s">
        <v>17</v>
      </c>
      <c r="D583" s="5" t="s">
        <v>20</v>
      </c>
      <c r="I583" s="5">
        <v>38805400</v>
      </c>
    </row>
    <row r="584" spans="1:9" x14ac:dyDescent="0.2">
      <c r="A584" s="5">
        <v>115</v>
      </c>
      <c r="B584" s="6" t="s">
        <v>16</v>
      </c>
      <c r="C584" s="6" t="s">
        <v>17</v>
      </c>
      <c r="D584" s="5" t="s">
        <v>21</v>
      </c>
      <c r="I584" s="5">
        <v>72459360</v>
      </c>
    </row>
    <row r="585" spans="1:9" x14ac:dyDescent="0.2">
      <c r="E585" s="5" t="s">
        <v>15</v>
      </c>
      <c r="I585" s="7">
        <v>504470200</v>
      </c>
    </row>
    <row r="586" spans="1:9" x14ac:dyDescent="0.2">
      <c r="A586" s="2">
        <v>130</v>
      </c>
      <c r="B586" s="5" t="s">
        <v>23</v>
      </c>
    </row>
    <row r="587" spans="1:9" x14ac:dyDescent="0.2">
      <c r="A587" s="5">
        <v>134</v>
      </c>
      <c r="B587" s="6" t="s">
        <v>16</v>
      </c>
      <c r="C587" s="6" t="s">
        <v>17</v>
      </c>
      <c r="D587" s="5" t="s">
        <v>24</v>
      </c>
      <c r="I587" s="5">
        <v>79348959</v>
      </c>
    </row>
    <row r="588" spans="1:9" x14ac:dyDescent="0.2">
      <c r="E588" s="5" t="s">
        <v>23</v>
      </c>
      <c r="I588" s="7">
        <v>79348959</v>
      </c>
    </row>
    <row r="589" spans="1:9" x14ac:dyDescent="0.2">
      <c r="A589" s="2">
        <v>140</v>
      </c>
      <c r="B589" s="5" t="s">
        <v>25</v>
      </c>
    </row>
    <row r="590" spans="1:9" x14ac:dyDescent="0.2">
      <c r="A590" s="5">
        <v>144</v>
      </c>
      <c r="B590" s="6" t="s">
        <v>16</v>
      </c>
      <c r="C590" s="6" t="s">
        <v>17</v>
      </c>
      <c r="D590" s="5" t="s">
        <v>26</v>
      </c>
      <c r="I590" s="5">
        <v>238940779.99999997</v>
      </c>
    </row>
    <row r="591" spans="1:9" x14ac:dyDescent="0.2">
      <c r="A591" s="5">
        <v>149</v>
      </c>
      <c r="B591" s="6" t="s">
        <v>16</v>
      </c>
      <c r="C591" s="6" t="s">
        <v>17</v>
      </c>
      <c r="D591" s="5" t="s">
        <v>27</v>
      </c>
      <c r="I591" s="5">
        <v>118563575</v>
      </c>
    </row>
    <row r="592" spans="1:9" x14ac:dyDescent="0.2">
      <c r="E592" s="5" t="s">
        <v>25</v>
      </c>
      <c r="I592" s="7">
        <v>357504355</v>
      </c>
    </row>
    <row r="593" spans="1:9" x14ac:dyDescent="0.2">
      <c r="B593" s="4" t="s">
        <v>28</v>
      </c>
      <c r="E593" s="5" t="s">
        <v>14</v>
      </c>
      <c r="I593" s="8">
        <v>941323514</v>
      </c>
    </row>
    <row r="594" spans="1:9" x14ac:dyDescent="0.2">
      <c r="A594" s="4" t="s">
        <v>13</v>
      </c>
      <c r="D594" s="2">
        <v>200</v>
      </c>
      <c r="E594" s="5" t="s">
        <v>29</v>
      </c>
    </row>
    <row r="595" spans="1:9" x14ac:dyDescent="0.2">
      <c r="A595" s="2">
        <v>230</v>
      </c>
      <c r="B595" s="5" t="s">
        <v>31</v>
      </c>
    </row>
    <row r="596" spans="1:9" x14ac:dyDescent="0.2">
      <c r="B596" s="6" t="s">
        <v>16</v>
      </c>
      <c r="C596" s="6" t="s">
        <v>17</v>
      </c>
      <c r="I596" s="5">
        <v>1848187440</v>
      </c>
    </row>
    <row r="597" spans="1:9" x14ac:dyDescent="0.2">
      <c r="E597" s="5" t="s">
        <v>31</v>
      </c>
      <c r="I597" s="7">
        <v>1848187440</v>
      </c>
    </row>
    <row r="598" spans="1:9" x14ac:dyDescent="0.2">
      <c r="A598" s="2">
        <v>250</v>
      </c>
      <c r="B598" s="5" t="s">
        <v>33</v>
      </c>
    </row>
    <row r="599" spans="1:9" x14ac:dyDescent="0.2">
      <c r="B599" s="6" t="s">
        <v>16</v>
      </c>
      <c r="C599" s="6" t="s">
        <v>17</v>
      </c>
      <c r="I599" s="5">
        <v>140000000</v>
      </c>
    </row>
    <row r="600" spans="1:9" x14ac:dyDescent="0.2">
      <c r="E600" s="5" t="s">
        <v>33</v>
      </c>
      <c r="I600" s="7">
        <v>140000000</v>
      </c>
    </row>
    <row r="601" spans="1:9" x14ac:dyDescent="0.2">
      <c r="A601" s="2">
        <v>260</v>
      </c>
      <c r="B601" s="5" t="s">
        <v>34</v>
      </c>
    </row>
    <row r="602" spans="1:9" x14ac:dyDescent="0.2">
      <c r="B602" s="6" t="s">
        <v>16</v>
      </c>
      <c r="C602" s="6" t="s">
        <v>17</v>
      </c>
      <c r="I602" s="5">
        <v>3625000000</v>
      </c>
    </row>
    <row r="603" spans="1:9" x14ac:dyDescent="0.2">
      <c r="E603" s="5" t="s">
        <v>34</v>
      </c>
      <c r="I603" s="7">
        <v>3625000000</v>
      </c>
    </row>
    <row r="604" spans="1:9" x14ac:dyDescent="0.2">
      <c r="A604" s="2">
        <v>280</v>
      </c>
      <c r="B604" s="5" t="s">
        <v>35</v>
      </c>
    </row>
    <row r="605" spans="1:9" x14ac:dyDescent="0.2">
      <c r="B605" s="6" t="s">
        <v>16</v>
      </c>
      <c r="C605" s="6" t="s">
        <v>17</v>
      </c>
      <c r="I605" s="5">
        <v>5000000</v>
      </c>
    </row>
    <row r="606" spans="1:9" x14ac:dyDescent="0.2">
      <c r="E606" s="5" t="s">
        <v>35</v>
      </c>
      <c r="I606" s="7">
        <v>5000000</v>
      </c>
    </row>
    <row r="607" spans="1:9" x14ac:dyDescent="0.2">
      <c r="B607" s="4" t="s">
        <v>28</v>
      </c>
      <c r="E607" s="5" t="s">
        <v>29</v>
      </c>
      <c r="I607" s="8">
        <v>5618187440</v>
      </c>
    </row>
    <row r="608" spans="1:9" x14ac:dyDescent="0.2">
      <c r="A608" s="4" t="s">
        <v>13</v>
      </c>
      <c r="D608" s="2">
        <v>300</v>
      </c>
      <c r="E608" s="5" t="s">
        <v>36</v>
      </c>
    </row>
    <row r="609" spans="1:9" x14ac:dyDescent="0.2">
      <c r="A609" s="2">
        <v>320</v>
      </c>
      <c r="B609" s="5" t="s">
        <v>62</v>
      </c>
    </row>
    <row r="610" spans="1:9" x14ac:dyDescent="0.2">
      <c r="B610" s="6" t="s">
        <v>16</v>
      </c>
      <c r="C610" s="6" t="s">
        <v>17</v>
      </c>
      <c r="I610" s="5">
        <v>53046000</v>
      </c>
    </row>
    <row r="611" spans="1:9" x14ac:dyDescent="0.2">
      <c r="E611" s="5" t="s">
        <v>62</v>
      </c>
      <c r="I611" s="7">
        <v>53046000</v>
      </c>
    </row>
    <row r="612" spans="1:9" x14ac:dyDescent="0.2">
      <c r="A612" s="2">
        <v>330</v>
      </c>
      <c r="B612" s="5" t="s">
        <v>37</v>
      </c>
    </row>
    <row r="613" spans="1:9" x14ac:dyDescent="0.2">
      <c r="B613" s="6" t="s">
        <v>16</v>
      </c>
      <c r="C613" s="6" t="s">
        <v>17</v>
      </c>
      <c r="I613" s="5">
        <v>25911000</v>
      </c>
    </row>
    <row r="614" spans="1:9" x14ac:dyDescent="0.2">
      <c r="E614" s="5" t="s">
        <v>37</v>
      </c>
      <c r="I614" s="7">
        <v>25911000</v>
      </c>
    </row>
    <row r="615" spans="1:9" x14ac:dyDescent="0.2">
      <c r="A615" s="2">
        <v>340</v>
      </c>
      <c r="B615" s="5" t="s">
        <v>38</v>
      </c>
    </row>
    <row r="616" spans="1:9" x14ac:dyDescent="0.2">
      <c r="B616" s="6" t="s">
        <v>16</v>
      </c>
      <c r="C616" s="6" t="s">
        <v>17</v>
      </c>
      <c r="I616" s="5">
        <v>34499180</v>
      </c>
    </row>
    <row r="617" spans="1:9" x14ac:dyDescent="0.2">
      <c r="E617" s="5" t="s">
        <v>38</v>
      </c>
      <c r="I617" s="7">
        <v>34499180</v>
      </c>
    </row>
    <row r="618" spans="1:9" x14ac:dyDescent="0.2">
      <c r="A618" s="2">
        <v>390</v>
      </c>
      <c r="B618" s="5" t="s">
        <v>40</v>
      </c>
    </row>
    <row r="619" spans="1:9" x14ac:dyDescent="0.2">
      <c r="B619" s="6" t="s">
        <v>16</v>
      </c>
      <c r="C619" s="6" t="s">
        <v>17</v>
      </c>
      <c r="I619" s="5">
        <v>77000</v>
      </c>
    </row>
    <row r="620" spans="1:9" x14ac:dyDescent="0.2">
      <c r="E620" s="5" t="s">
        <v>40</v>
      </c>
      <c r="I620" s="7">
        <v>77000</v>
      </c>
    </row>
    <row r="621" spans="1:9" x14ac:dyDescent="0.2">
      <c r="B621" s="4" t="s">
        <v>28</v>
      </c>
      <c r="E621" s="5" t="s">
        <v>36</v>
      </c>
      <c r="I621" s="8">
        <v>113533180</v>
      </c>
    </row>
    <row r="622" spans="1:9" x14ac:dyDescent="0.2">
      <c r="A622" s="4" t="s">
        <v>13</v>
      </c>
      <c r="D622" s="2">
        <v>800</v>
      </c>
      <c r="E622" s="5" t="s">
        <v>45</v>
      </c>
    </row>
    <row r="623" spans="1:9" x14ac:dyDescent="0.2">
      <c r="A623" s="2">
        <v>840</v>
      </c>
      <c r="B623" s="5" t="s">
        <v>46</v>
      </c>
    </row>
    <row r="624" spans="1:9" x14ac:dyDescent="0.2">
      <c r="A624" s="5">
        <v>845</v>
      </c>
      <c r="B624" s="6" t="s">
        <v>16</v>
      </c>
      <c r="C624" s="6" t="s">
        <v>17</v>
      </c>
      <c r="D624" s="5" t="s">
        <v>95</v>
      </c>
      <c r="I624" s="5">
        <v>150000000</v>
      </c>
    </row>
    <row r="625" spans="1:9" x14ac:dyDescent="0.2">
      <c r="E625" s="5" t="s">
        <v>46</v>
      </c>
      <c r="I625" s="7">
        <v>150000000</v>
      </c>
    </row>
    <row r="626" spans="1:9" x14ac:dyDescent="0.2">
      <c r="B626" s="4" t="s">
        <v>28</v>
      </c>
      <c r="E626" s="5" t="s">
        <v>45</v>
      </c>
      <c r="I626" s="8">
        <v>150000000</v>
      </c>
    </row>
    <row r="627" spans="1:9" x14ac:dyDescent="0.2">
      <c r="C627" s="4" t="s">
        <v>49</v>
      </c>
      <c r="E627" s="4" t="s">
        <v>94</v>
      </c>
      <c r="I627" s="8">
        <v>6823044134</v>
      </c>
    </row>
    <row r="628" spans="1:9" x14ac:dyDescent="0.2">
      <c r="B628" s="4" t="s">
        <v>50</v>
      </c>
      <c r="D628" s="5" t="s">
        <v>87</v>
      </c>
      <c r="I628" s="8">
        <v>6823044134</v>
      </c>
    </row>
    <row r="629" spans="1:9" x14ac:dyDescent="0.2">
      <c r="A629" s="4" t="s">
        <v>51</v>
      </c>
      <c r="D629" s="5" t="s">
        <v>93</v>
      </c>
      <c r="I629" s="4">
        <v>6823044134</v>
      </c>
    </row>
    <row r="630" spans="1:9" x14ac:dyDescent="0.2">
      <c r="A630" s="4" t="s">
        <v>6</v>
      </c>
      <c r="C630" s="5" t="s">
        <v>96</v>
      </c>
      <c r="D630" s="5" t="s">
        <v>97</v>
      </c>
    </row>
    <row r="631" spans="1:9" x14ac:dyDescent="0.2">
      <c r="A631" s="4" t="s">
        <v>9</v>
      </c>
      <c r="C631" s="2">
        <v>1</v>
      </c>
      <c r="D631" s="5" t="s">
        <v>87</v>
      </c>
    </row>
    <row r="632" spans="1:9" x14ac:dyDescent="0.2">
      <c r="A632" s="4" t="s">
        <v>11</v>
      </c>
      <c r="D632" s="2">
        <v>19</v>
      </c>
      <c r="E632" s="5" t="s">
        <v>98</v>
      </c>
    </row>
    <row r="633" spans="1:9" x14ac:dyDescent="0.2">
      <c r="A633" s="4" t="s">
        <v>13</v>
      </c>
      <c r="D633" s="2">
        <v>100</v>
      </c>
      <c r="E633" s="5" t="s">
        <v>14</v>
      </c>
    </row>
    <row r="634" spans="1:9" x14ac:dyDescent="0.2">
      <c r="A634" s="2">
        <v>110</v>
      </c>
      <c r="B634" s="5" t="s">
        <v>15</v>
      </c>
    </row>
    <row r="635" spans="1:9" x14ac:dyDescent="0.2">
      <c r="A635" s="5">
        <v>111</v>
      </c>
      <c r="B635" s="6" t="s">
        <v>16</v>
      </c>
      <c r="C635" s="6" t="s">
        <v>17</v>
      </c>
      <c r="D635" s="5" t="s">
        <v>18</v>
      </c>
      <c r="I635" s="5">
        <v>1348240560</v>
      </c>
    </row>
    <row r="636" spans="1:9" x14ac:dyDescent="0.2">
      <c r="A636" s="5">
        <v>113</v>
      </c>
      <c r="B636" s="6" t="s">
        <v>16</v>
      </c>
      <c r="C636" s="6" t="s">
        <v>17</v>
      </c>
      <c r="D636" s="5" t="s">
        <v>19</v>
      </c>
      <c r="I636" s="5">
        <v>27000000</v>
      </c>
    </row>
    <row r="637" spans="1:9" x14ac:dyDescent="0.2">
      <c r="A637" s="5">
        <v>114</v>
      </c>
      <c r="B637" s="6" t="s">
        <v>16</v>
      </c>
      <c r="C637" s="6" t="s">
        <v>17</v>
      </c>
      <c r="D637" s="5" t="s">
        <v>20</v>
      </c>
      <c r="I637" s="5">
        <v>208333140</v>
      </c>
    </row>
    <row r="638" spans="1:9" x14ac:dyDescent="0.2">
      <c r="A638" s="5">
        <v>115</v>
      </c>
      <c r="B638" s="6" t="s">
        <v>16</v>
      </c>
      <c r="C638" s="6" t="s">
        <v>17</v>
      </c>
      <c r="D638" s="5" t="s">
        <v>21</v>
      </c>
      <c r="I638" s="5">
        <v>136338720</v>
      </c>
    </row>
    <row r="639" spans="1:9" x14ac:dyDescent="0.2">
      <c r="A639" s="5">
        <v>117</v>
      </c>
      <c r="B639" s="6" t="s">
        <v>16</v>
      </c>
      <c r="C639" s="6" t="s">
        <v>17</v>
      </c>
      <c r="D639" s="5" t="s">
        <v>22</v>
      </c>
      <c r="I639" s="5">
        <v>988418400</v>
      </c>
    </row>
    <row r="640" spans="1:9" x14ac:dyDescent="0.2">
      <c r="E640" s="5" t="s">
        <v>15</v>
      </c>
      <c r="I640" s="7">
        <v>2708330820</v>
      </c>
    </row>
    <row r="641" spans="1:9" x14ac:dyDescent="0.2">
      <c r="A641" s="2">
        <v>130</v>
      </c>
      <c r="B641" s="5" t="s">
        <v>23</v>
      </c>
    </row>
    <row r="642" spans="1:9" x14ac:dyDescent="0.2">
      <c r="A642" s="5">
        <v>134</v>
      </c>
      <c r="B642" s="6" t="s">
        <v>16</v>
      </c>
      <c r="C642" s="6" t="s">
        <v>17</v>
      </c>
      <c r="D642" s="5" t="s">
        <v>24</v>
      </c>
      <c r="I642" s="5">
        <v>735436421</v>
      </c>
    </row>
    <row r="643" spans="1:9" x14ac:dyDescent="0.2">
      <c r="E643" s="5" t="s">
        <v>23</v>
      </c>
      <c r="I643" s="7">
        <v>735436421</v>
      </c>
    </row>
    <row r="644" spans="1:9" x14ac:dyDescent="0.2">
      <c r="A644" s="2">
        <v>140</v>
      </c>
      <c r="B644" s="5" t="s">
        <v>25</v>
      </c>
    </row>
    <row r="645" spans="1:9" x14ac:dyDescent="0.2">
      <c r="A645" s="5">
        <v>144</v>
      </c>
      <c r="B645" s="6" t="s">
        <v>16</v>
      </c>
      <c r="C645" s="6" t="s">
        <v>17</v>
      </c>
      <c r="D645" s="5" t="s">
        <v>26</v>
      </c>
      <c r="I645" s="5">
        <v>3236262722</v>
      </c>
    </row>
    <row r="646" spans="1:9" x14ac:dyDescent="0.2">
      <c r="A646" s="5">
        <v>149</v>
      </c>
      <c r="B646" s="6" t="s">
        <v>16</v>
      </c>
      <c r="C646" s="6" t="s">
        <v>17</v>
      </c>
      <c r="D646" s="5" t="s">
        <v>27</v>
      </c>
      <c r="I646" s="5">
        <v>362914435</v>
      </c>
    </row>
    <row r="647" spans="1:9" x14ac:dyDescent="0.2">
      <c r="E647" s="5" t="s">
        <v>25</v>
      </c>
      <c r="I647" s="7">
        <v>3599177157</v>
      </c>
    </row>
    <row r="648" spans="1:9" x14ac:dyDescent="0.2">
      <c r="B648" s="4" t="s">
        <v>28</v>
      </c>
      <c r="E648" s="5" t="s">
        <v>14</v>
      </c>
      <c r="I648" s="8">
        <v>7042944398</v>
      </c>
    </row>
    <row r="649" spans="1:9" x14ac:dyDescent="0.2">
      <c r="A649" s="4" t="s">
        <v>13</v>
      </c>
      <c r="D649" s="2">
        <v>200</v>
      </c>
      <c r="E649" s="5" t="s">
        <v>29</v>
      </c>
    </row>
    <row r="650" spans="1:9" x14ac:dyDescent="0.2">
      <c r="A650" s="2">
        <v>210</v>
      </c>
      <c r="B650" s="5" t="s">
        <v>57</v>
      </c>
    </row>
    <row r="651" spans="1:9" x14ac:dyDescent="0.2">
      <c r="B651" s="6" t="s">
        <v>16</v>
      </c>
      <c r="C651" s="6" t="s">
        <v>17</v>
      </c>
      <c r="I651" s="5">
        <v>6600000000</v>
      </c>
    </row>
    <row r="652" spans="1:9" x14ac:dyDescent="0.2">
      <c r="E652" s="5" t="s">
        <v>57</v>
      </c>
      <c r="I652" s="7">
        <v>6600000000</v>
      </c>
    </row>
    <row r="653" spans="1:9" x14ac:dyDescent="0.2">
      <c r="A653" s="2">
        <v>220</v>
      </c>
      <c r="B653" s="5" t="s">
        <v>30</v>
      </c>
    </row>
    <row r="654" spans="1:9" x14ac:dyDescent="0.2">
      <c r="B654" s="6" t="s">
        <v>16</v>
      </c>
      <c r="C654" s="6" t="s">
        <v>17</v>
      </c>
      <c r="I654" s="5">
        <v>145504392</v>
      </c>
    </row>
    <row r="655" spans="1:9" x14ac:dyDescent="0.2">
      <c r="E655" s="5" t="s">
        <v>30</v>
      </c>
      <c r="I655" s="7">
        <v>145504392</v>
      </c>
    </row>
    <row r="656" spans="1:9" x14ac:dyDescent="0.2">
      <c r="A656" s="2">
        <v>230</v>
      </c>
      <c r="B656" s="5" t="s">
        <v>31</v>
      </c>
    </row>
    <row r="657" spans="1:9" x14ac:dyDescent="0.2">
      <c r="B657" s="6" t="s">
        <v>16</v>
      </c>
      <c r="C657" s="6" t="s">
        <v>17</v>
      </c>
      <c r="I657" s="5">
        <v>14500000</v>
      </c>
    </row>
    <row r="658" spans="1:9" x14ac:dyDescent="0.2">
      <c r="E658" s="5" t="s">
        <v>31</v>
      </c>
      <c r="I658" s="7">
        <v>14500000</v>
      </c>
    </row>
    <row r="659" spans="1:9" x14ac:dyDescent="0.2">
      <c r="A659" s="2">
        <v>240</v>
      </c>
      <c r="B659" s="5" t="s">
        <v>32</v>
      </c>
    </row>
    <row r="660" spans="1:9" x14ac:dyDescent="0.2">
      <c r="B660" s="6" t="s">
        <v>16</v>
      </c>
      <c r="C660" s="6" t="s">
        <v>17</v>
      </c>
      <c r="I660" s="5">
        <v>2435000000</v>
      </c>
    </row>
    <row r="661" spans="1:9" x14ac:dyDescent="0.2">
      <c r="E661" s="5" t="s">
        <v>32</v>
      </c>
      <c r="I661" s="7">
        <v>2435000000</v>
      </c>
    </row>
    <row r="662" spans="1:9" x14ac:dyDescent="0.2">
      <c r="A662" s="2">
        <v>250</v>
      </c>
      <c r="B662" s="5" t="s">
        <v>33</v>
      </c>
    </row>
    <row r="663" spans="1:9" x14ac:dyDescent="0.2">
      <c r="B663" s="6" t="s">
        <v>16</v>
      </c>
      <c r="C663" s="6" t="s">
        <v>17</v>
      </c>
      <c r="I663" s="5">
        <v>120000000</v>
      </c>
    </row>
    <row r="664" spans="1:9" x14ac:dyDescent="0.2">
      <c r="E664" s="5" t="s">
        <v>33</v>
      </c>
      <c r="I664" s="7">
        <v>120000000</v>
      </c>
    </row>
    <row r="665" spans="1:9" x14ac:dyDescent="0.2">
      <c r="A665" s="2">
        <v>260</v>
      </c>
      <c r="B665" s="5" t="s">
        <v>34</v>
      </c>
    </row>
    <row r="666" spans="1:9" x14ac:dyDescent="0.2">
      <c r="B666" s="6" t="s">
        <v>16</v>
      </c>
      <c r="C666" s="6" t="s">
        <v>17</v>
      </c>
      <c r="I666" s="5">
        <v>177000000</v>
      </c>
    </row>
    <row r="667" spans="1:9" x14ac:dyDescent="0.2">
      <c r="E667" s="5" t="s">
        <v>34</v>
      </c>
      <c r="I667" s="7">
        <v>177000000</v>
      </c>
    </row>
    <row r="668" spans="1:9" x14ac:dyDescent="0.2">
      <c r="A668" s="2">
        <v>280</v>
      </c>
      <c r="B668" s="5" t="s">
        <v>35</v>
      </c>
    </row>
    <row r="669" spans="1:9" x14ac:dyDescent="0.2">
      <c r="B669" s="6" t="s">
        <v>16</v>
      </c>
      <c r="C669" s="6" t="s">
        <v>17</v>
      </c>
      <c r="I669" s="5">
        <v>162000000</v>
      </c>
    </row>
    <row r="670" spans="1:9" x14ac:dyDescent="0.2">
      <c r="E670" s="5" t="s">
        <v>35</v>
      </c>
      <c r="I670" s="7">
        <v>162000000</v>
      </c>
    </row>
    <row r="671" spans="1:9" x14ac:dyDescent="0.2">
      <c r="B671" s="4" t="s">
        <v>28</v>
      </c>
      <c r="E671" s="5" t="s">
        <v>29</v>
      </c>
      <c r="I671" s="8">
        <v>9654004392</v>
      </c>
    </row>
    <row r="672" spans="1:9" x14ac:dyDescent="0.2">
      <c r="A672" s="4" t="s">
        <v>13</v>
      </c>
      <c r="D672" s="2">
        <v>300</v>
      </c>
      <c r="E672" s="5" t="s">
        <v>36</v>
      </c>
    </row>
    <row r="673" spans="1:9" x14ac:dyDescent="0.2">
      <c r="A673" s="2">
        <v>310</v>
      </c>
      <c r="B673" s="5" t="s">
        <v>58</v>
      </c>
    </row>
    <row r="674" spans="1:9" x14ac:dyDescent="0.2">
      <c r="B674" s="6" t="s">
        <v>16</v>
      </c>
      <c r="C674" s="6" t="s">
        <v>17</v>
      </c>
      <c r="I674" s="5">
        <v>2000000000</v>
      </c>
    </row>
    <row r="675" spans="1:9" x14ac:dyDescent="0.2">
      <c r="E675" s="5" t="s">
        <v>58</v>
      </c>
      <c r="I675" s="7">
        <v>2000000000</v>
      </c>
    </row>
    <row r="676" spans="1:9" x14ac:dyDescent="0.2">
      <c r="A676" s="2">
        <v>320</v>
      </c>
      <c r="B676" s="5" t="s">
        <v>62</v>
      </c>
    </row>
    <row r="677" spans="1:9" x14ac:dyDescent="0.2">
      <c r="B677" s="6" t="s">
        <v>16</v>
      </c>
      <c r="C677" s="6" t="s">
        <v>17</v>
      </c>
      <c r="I677" s="5">
        <v>275994800</v>
      </c>
    </row>
    <row r="678" spans="1:9" x14ac:dyDescent="0.2">
      <c r="E678" s="5" t="s">
        <v>62</v>
      </c>
      <c r="I678" s="7">
        <v>275994800</v>
      </c>
    </row>
    <row r="679" spans="1:9" x14ac:dyDescent="0.2">
      <c r="A679" s="2">
        <v>330</v>
      </c>
      <c r="B679" s="5" t="s">
        <v>37</v>
      </c>
    </row>
    <row r="680" spans="1:9" x14ac:dyDescent="0.2">
      <c r="B680" s="6" t="s">
        <v>16</v>
      </c>
      <c r="C680" s="6" t="s">
        <v>17</v>
      </c>
      <c r="I680" s="5">
        <v>1047841800</v>
      </c>
    </row>
    <row r="681" spans="1:9" x14ac:dyDescent="0.2">
      <c r="E681" s="5" t="s">
        <v>37</v>
      </c>
      <c r="I681" s="7">
        <v>1047841800</v>
      </c>
    </row>
    <row r="682" spans="1:9" x14ac:dyDescent="0.2">
      <c r="A682" s="2">
        <v>340</v>
      </c>
      <c r="B682" s="5" t="s">
        <v>38</v>
      </c>
    </row>
    <row r="683" spans="1:9" x14ac:dyDescent="0.2">
      <c r="B683" s="6" t="s">
        <v>16</v>
      </c>
      <c r="C683" s="6" t="s">
        <v>17</v>
      </c>
      <c r="I683" s="5">
        <v>3177130155</v>
      </c>
    </row>
    <row r="684" spans="1:9" x14ac:dyDescent="0.2">
      <c r="E684" s="5" t="s">
        <v>38</v>
      </c>
      <c r="I684" s="7">
        <v>3177130155</v>
      </c>
    </row>
    <row r="685" spans="1:9" x14ac:dyDescent="0.2">
      <c r="A685" s="2">
        <v>350</v>
      </c>
      <c r="B685" s="5" t="s">
        <v>39</v>
      </c>
    </row>
    <row r="686" spans="1:9" x14ac:dyDescent="0.2">
      <c r="B686" s="6" t="s">
        <v>16</v>
      </c>
      <c r="C686" s="6" t="s">
        <v>17</v>
      </c>
      <c r="I686" s="5">
        <v>285482000</v>
      </c>
    </row>
    <row r="687" spans="1:9" x14ac:dyDescent="0.2">
      <c r="E687" s="5" t="s">
        <v>39</v>
      </c>
      <c r="I687" s="7">
        <v>285482000</v>
      </c>
    </row>
    <row r="688" spans="1:9" x14ac:dyDescent="0.2">
      <c r="A688" s="2">
        <v>360</v>
      </c>
      <c r="B688" s="5" t="s">
        <v>99</v>
      </c>
    </row>
    <row r="689" spans="1:9" x14ac:dyDescent="0.2">
      <c r="B689" s="6" t="s">
        <v>16</v>
      </c>
      <c r="C689" s="6" t="s">
        <v>17</v>
      </c>
      <c r="I689" s="5">
        <v>21100084000</v>
      </c>
    </row>
    <row r="690" spans="1:9" x14ac:dyDescent="0.2">
      <c r="E690" s="5" t="s">
        <v>99</v>
      </c>
      <c r="I690" s="7">
        <v>21100084000</v>
      </c>
    </row>
    <row r="691" spans="1:9" x14ac:dyDescent="0.2">
      <c r="A691" s="2">
        <v>390</v>
      </c>
      <c r="B691" s="5" t="s">
        <v>40</v>
      </c>
    </row>
    <row r="692" spans="1:9" x14ac:dyDescent="0.2">
      <c r="B692" s="6" t="s">
        <v>16</v>
      </c>
      <c r="C692" s="6" t="s">
        <v>17</v>
      </c>
      <c r="I692" s="5">
        <v>3510742500</v>
      </c>
    </row>
    <row r="693" spans="1:9" x14ac:dyDescent="0.2">
      <c r="E693" s="5" t="s">
        <v>40</v>
      </c>
      <c r="I693" s="7">
        <v>3510742500</v>
      </c>
    </row>
    <row r="694" spans="1:9" x14ac:dyDescent="0.2">
      <c r="B694" s="4" t="s">
        <v>28</v>
      </c>
      <c r="E694" s="5" t="s">
        <v>36</v>
      </c>
      <c r="I694" s="8">
        <v>31397275255</v>
      </c>
    </row>
    <row r="695" spans="1:9" x14ac:dyDescent="0.2">
      <c r="A695" s="4" t="s">
        <v>13</v>
      </c>
      <c r="D695" s="2">
        <v>500</v>
      </c>
      <c r="E695" s="5" t="s">
        <v>41</v>
      </c>
    </row>
    <row r="696" spans="1:9" x14ac:dyDescent="0.2">
      <c r="A696" s="2">
        <v>520</v>
      </c>
      <c r="B696" s="5" t="s">
        <v>63</v>
      </c>
    </row>
    <row r="697" spans="1:9" x14ac:dyDescent="0.2">
      <c r="B697" s="6" t="s">
        <v>16</v>
      </c>
      <c r="C697" s="6" t="s">
        <v>17</v>
      </c>
      <c r="I697" s="5">
        <v>240000000</v>
      </c>
    </row>
    <row r="698" spans="1:9" x14ac:dyDescent="0.2">
      <c r="E698" s="5" t="s">
        <v>63</v>
      </c>
      <c r="I698" s="7">
        <v>240000000</v>
      </c>
    </row>
    <row r="699" spans="1:9" x14ac:dyDescent="0.2">
      <c r="A699" s="2">
        <v>530</v>
      </c>
      <c r="B699" s="5" t="s">
        <v>42</v>
      </c>
    </row>
    <row r="700" spans="1:9" x14ac:dyDescent="0.2">
      <c r="B700" s="6" t="s">
        <v>16</v>
      </c>
      <c r="C700" s="6" t="s">
        <v>17</v>
      </c>
      <c r="I700" s="5">
        <v>1697843400</v>
      </c>
    </row>
    <row r="701" spans="1:9" x14ac:dyDescent="0.2">
      <c r="E701" s="5" t="s">
        <v>42</v>
      </c>
      <c r="I701" s="7">
        <v>1697843400</v>
      </c>
    </row>
    <row r="702" spans="1:9" x14ac:dyDescent="0.2">
      <c r="A702" s="2">
        <v>540</v>
      </c>
      <c r="B702" s="5" t="s">
        <v>43</v>
      </c>
    </row>
    <row r="703" spans="1:9" x14ac:dyDescent="0.2">
      <c r="B703" s="6" t="s">
        <v>16</v>
      </c>
      <c r="C703" s="6" t="s">
        <v>17</v>
      </c>
      <c r="I703" s="5">
        <v>1980690000</v>
      </c>
    </row>
    <row r="704" spans="1:9" x14ac:dyDescent="0.2">
      <c r="E704" s="5" t="s">
        <v>43</v>
      </c>
      <c r="I704" s="7">
        <v>1980690000</v>
      </c>
    </row>
    <row r="705" spans="1:9" x14ac:dyDescent="0.2">
      <c r="A705" s="2">
        <v>590</v>
      </c>
      <c r="B705" s="5" t="s">
        <v>100</v>
      </c>
    </row>
    <row r="706" spans="1:9" x14ac:dyDescent="0.2">
      <c r="B706" s="6" t="s">
        <v>16</v>
      </c>
      <c r="C706" s="6" t="s">
        <v>17</v>
      </c>
      <c r="I706" s="5">
        <v>285000000</v>
      </c>
    </row>
    <row r="707" spans="1:9" x14ac:dyDescent="0.2">
      <c r="E707" s="5" t="s">
        <v>100</v>
      </c>
      <c r="I707" s="7">
        <v>285000000</v>
      </c>
    </row>
    <row r="708" spans="1:9" x14ac:dyDescent="0.2">
      <c r="B708" s="4" t="s">
        <v>28</v>
      </c>
      <c r="E708" s="5" t="s">
        <v>41</v>
      </c>
      <c r="I708" s="8">
        <v>4203533400</v>
      </c>
    </row>
    <row r="709" spans="1:9" x14ac:dyDescent="0.2">
      <c r="A709" s="4" t="s">
        <v>13</v>
      </c>
      <c r="D709" s="2">
        <v>900</v>
      </c>
      <c r="E709" s="5" t="s">
        <v>101</v>
      </c>
    </row>
    <row r="710" spans="1:9" x14ac:dyDescent="0.2">
      <c r="A710" s="2">
        <v>910</v>
      </c>
      <c r="B710" s="5" t="s">
        <v>102</v>
      </c>
    </row>
    <row r="711" spans="1:9" x14ac:dyDescent="0.2">
      <c r="B711" s="6" t="s">
        <v>16</v>
      </c>
      <c r="C711" s="6" t="s">
        <v>17</v>
      </c>
      <c r="I711" s="5">
        <v>150000000</v>
      </c>
    </row>
    <row r="712" spans="1:9" x14ac:dyDescent="0.2">
      <c r="E712" s="5" t="s">
        <v>102</v>
      </c>
      <c r="I712" s="7">
        <v>150000000</v>
      </c>
    </row>
    <row r="713" spans="1:9" x14ac:dyDescent="0.2">
      <c r="B713" s="4" t="s">
        <v>28</v>
      </c>
      <c r="E713" s="5" t="s">
        <v>101</v>
      </c>
      <c r="I713" s="8">
        <v>150000000</v>
      </c>
    </row>
    <row r="714" spans="1:9" x14ac:dyDescent="0.2">
      <c r="C714" s="4" t="s">
        <v>49</v>
      </c>
      <c r="E714" s="4" t="s">
        <v>98</v>
      </c>
      <c r="I714" s="8">
        <v>52447757445</v>
      </c>
    </row>
    <row r="715" spans="1:9" x14ac:dyDescent="0.2">
      <c r="B715" s="4" t="s">
        <v>50</v>
      </c>
      <c r="D715" s="5" t="s">
        <v>87</v>
      </c>
      <c r="I715" s="8">
        <v>52447757445</v>
      </c>
    </row>
    <row r="716" spans="1:9" x14ac:dyDescent="0.2">
      <c r="A716" s="4" t="s">
        <v>51</v>
      </c>
      <c r="D716" s="5" t="s">
        <v>97</v>
      </c>
      <c r="I716" s="4">
        <v>52447757445</v>
      </c>
    </row>
    <row r="717" spans="1:9" x14ac:dyDescent="0.2">
      <c r="A717" s="4" t="s">
        <v>6</v>
      </c>
      <c r="C717" s="5" t="s">
        <v>103</v>
      </c>
      <c r="D717" s="5" t="s">
        <v>104</v>
      </c>
    </row>
    <row r="718" spans="1:9" x14ac:dyDescent="0.2">
      <c r="A718" s="4" t="s">
        <v>9</v>
      </c>
      <c r="C718" s="2">
        <v>1</v>
      </c>
      <c r="D718" s="5" t="s">
        <v>87</v>
      </c>
    </row>
    <row r="719" spans="1:9" x14ac:dyDescent="0.2">
      <c r="A719" s="4" t="s">
        <v>11</v>
      </c>
      <c r="D719" s="2">
        <v>20</v>
      </c>
      <c r="E719" s="5" t="s">
        <v>105</v>
      </c>
    </row>
    <row r="720" spans="1:9" x14ac:dyDescent="0.2">
      <c r="A720" s="4" t="s">
        <v>13</v>
      </c>
      <c r="D720" s="2">
        <v>100</v>
      </c>
      <c r="E720" s="5" t="s">
        <v>14</v>
      </c>
    </row>
    <row r="721" spans="1:9" x14ac:dyDescent="0.2">
      <c r="A721" s="2">
        <v>110</v>
      </c>
      <c r="B721" s="5" t="s">
        <v>15</v>
      </c>
    </row>
    <row r="722" spans="1:9" x14ac:dyDescent="0.2">
      <c r="A722" s="5">
        <v>111</v>
      </c>
      <c r="B722" s="6" t="s">
        <v>16</v>
      </c>
      <c r="C722" s="6" t="s">
        <v>17</v>
      </c>
      <c r="D722" s="5" t="s">
        <v>18</v>
      </c>
      <c r="I722" s="5">
        <v>1167007680</v>
      </c>
    </row>
    <row r="723" spans="1:9" x14ac:dyDescent="0.2">
      <c r="A723" s="5">
        <v>113</v>
      </c>
      <c r="B723" s="6" t="s">
        <v>16</v>
      </c>
      <c r="C723" s="6" t="s">
        <v>17</v>
      </c>
      <c r="D723" s="5" t="s">
        <v>19</v>
      </c>
      <c r="I723" s="5">
        <v>27000000</v>
      </c>
    </row>
    <row r="724" spans="1:9" x14ac:dyDescent="0.2">
      <c r="A724" s="5">
        <v>114</v>
      </c>
      <c r="B724" s="6" t="s">
        <v>16</v>
      </c>
      <c r="C724" s="6" t="s">
        <v>17</v>
      </c>
      <c r="D724" s="5" t="s">
        <v>20</v>
      </c>
      <c r="I724" s="5">
        <v>188146000</v>
      </c>
    </row>
    <row r="725" spans="1:9" x14ac:dyDescent="0.2">
      <c r="A725" s="5">
        <v>115</v>
      </c>
      <c r="B725" s="6" t="s">
        <v>16</v>
      </c>
      <c r="C725" s="6" t="s">
        <v>17</v>
      </c>
      <c r="D725" s="5" t="s">
        <v>21</v>
      </c>
      <c r="I725" s="5">
        <v>1063744319.9999999</v>
      </c>
    </row>
    <row r="726" spans="1:9" x14ac:dyDescent="0.2">
      <c r="E726" s="5" t="s">
        <v>15</v>
      </c>
      <c r="I726" s="7">
        <v>2445898000</v>
      </c>
    </row>
    <row r="727" spans="1:9" x14ac:dyDescent="0.2">
      <c r="A727" s="2">
        <v>120</v>
      </c>
      <c r="B727" s="5" t="s">
        <v>89</v>
      </c>
    </row>
    <row r="728" spans="1:9" x14ac:dyDescent="0.2">
      <c r="A728" s="5">
        <v>123</v>
      </c>
      <c r="B728" s="6" t="s">
        <v>16</v>
      </c>
      <c r="C728" s="6" t="s">
        <v>17</v>
      </c>
      <c r="D728" s="5" t="s">
        <v>90</v>
      </c>
      <c r="I728" s="5">
        <v>283169029</v>
      </c>
    </row>
    <row r="729" spans="1:9" x14ac:dyDescent="0.2">
      <c r="A729" s="5">
        <v>125</v>
      </c>
      <c r="B729" s="6" t="s">
        <v>16</v>
      </c>
      <c r="C729" s="6" t="s">
        <v>17</v>
      </c>
      <c r="D729" s="5" t="s">
        <v>91</v>
      </c>
      <c r="I729" s="5">
        <v>86000000</v>
      </c>
    </row>
    <row r="730" spans="1:9" x14ac:dyDescent="0.2">
      <c r="E730" s="5" t="s">
        <v>89</v>
      </c>
      <c r="I730" s="7">
        <v>369169029</v>
      </c>
    </row>
    <row r="731" spans="1:9" x14ac:dyDescent="0.2">
      <c r="A731" s="2">
        <v>130</v>
      </c>
      <c r="B731" s="5" t="s">
        <v>23</v>
      </c>
    </row>
    <row r="732" spans="1:9" x14ac:dyDescent="0.2">
      <c r="A732" s="5">
        <v>134</v>
      </c>
      <c r="B732" s="6" t="s">
        <v>16</v>
      </c>
      <c r="C732" s="6" t="s">
        <v>17</v>
      </c>
      <c r="D732" s="5" t="s">
        <v>24</v>
      </c>
      <c r="I732" s="5">
        <v>246526317</v>
      </c>
    </row>
    <row r="733" spans="1:9" x14ac:dyDescent="0.2">
      <c r="E733" s="5" t="s">
        <v>23</v>
      </c>
      <c r="I733" s="7">
        <v>246526317</v>
      </c>
    </row>
    <row r="734" spans="1:9" x14ac:dyDescent="0.2">
      <c r="A734" s="2">
        <v>140</v>
      </c>
      <c r="B734" s="5" t="s">
        <v>25</v>
      </c>
    </row>
    <row r="735" spans="1:9" x14ac:dyDescent="0.2">
      <c r="A735" s="5">
        <v>141</v>
      </c>
      <c r="B735" s="6" t="s">
        <v>16</v>
      </c>
      <c r="C735" s="6" t="s">
        <v>17</v>
      </c>
      <c r="D735" s="5" t="s">
        <v>106</v>
      </c>
      <c r="I735" s="5">
        <v>18970172</v>
      </c>
    </row>
    <row r="736" spans="1:9" x14ac:dyDescent="0.2">
      <c r="A736" s="5">
        <v>144</v>
      </c>
      <c r="B736" s="6" t="s">
        <v>16</v>
      </c>
      <c r="C736" s="6" t="s">
        <v>17</v>
      </c>
      <c r="D736" s="5" t="s">
        <v>26</v>
      </c>
      <c r="I736" s="5">
        <v>159426540</v>
      </c>
    </row>
    <row r="737" spans="1:9" x14ac:dyDescent="0.2">
      <c r="E737" s="5" t="s">
        <v>25</v>
      </c>
      <c r="I737" s="7">
        <v>178396712</v>
      </c>
    </row>
    <row r="738" spans="1:9" x14ac:dyDescent="0.2">
      <c r="B738" s="4" t="s">
        <v>28</v>
      </c>
      <c r="E738" s="5" t="s">
        <v>14</v>
      </c>
      <c r="I738" s="8">
        <v>3239990058</v>
      </c>
    </row>
    <row r="739" spans="1:9" x14ac:dyDescent="0.2">
      <c r="A739" s="4" t="s">
        <v>13</v>
      </c>
      <c r="D739" s="2">
        <v>200</v>
      </c>
      <c r="E739" s="5" t="s">
        <v>29</v>
      </c>
    </row>
    <row r="740" spans="1:9" x14ac:dyDescent="0.2">
      <c r="A740" s="2">
        <v>230</v>
      </c>
      <c r="B740" s="5" t="s">
        <v>31</v>
      </c>
    </row>
    <row r="741" spans="1:9" x14ac:dyDescent="0.2">
      <c r="B741" s="6" t="s">
        <v>16</v>
      </c>
      <c r="C741" s="6" t="s">
        <v>17</v>
      </c>
      <c r="I741" s="5">
        <v>9075000</v>
      </c>
    </row>
    <row r="742" spans="1:9" x14ac:dyDescent="0.2">
      <c r="E742" s="5" t="s">
        <v>31</v>
      </c>
      <c r="I742" s="7">
        <v>9075000</v>
      </c>
    </row>
    <row r="743" spans="1:9" x14ac:dyDescent="0.2">
      <c r="A743" s="2">
        <v>260</v>
      </c>
      <c r="B743" s="5" t="s">
        <v>34</v>
      </c>
    </row>
    <row r="744" spans="1:9" x14ac:dyDescent="0.2">
      <c r="B744" s="6" t="s">
        <v>16</v>
      </c>
      <c r="C744" s="6" t="s">
        <v>17</v>
      </c>
      <c r="I744" s="5">
        <v>1710000000</v>
      </c>
    </row>
    <row r="745" spans="1:9" x14ac:dyDescent="0.2">
      <c r="E745" s="5" t="s">
        <v>34</v>
      </c>
      <c r="I745" s="7">
        <v>1710000000</v>
      </c>
    </row>
    <row r="746" spans="1:9" x14ac:dyDescent="0.2">
      <c r="A746" s="2">
        <v>280</v>
      </c>
      <c r="B746" s="5" t="s">
        <v>35</v>
      </c>
    </row>
    <row r="747" spans="1:9" x14ac:dyDescent="0.2">
      <c r="B747" s="6" t="s">
        <v>16</v>
      </c>
      <c r="C747" s="6" t="s">
        <v>17</v>
      </c>
      <c r="I747" s="5">
        <v>56000000</v>
      </c>
    </row>
    <row r="748" spans="1:9" x14ac:dyDescent="0.2">
      <c r="E748" s="5" t="s">
        <v>35</v>
      </c>
      <c r="I748" s="7">
        <v>56000000</v>
      </c>
    </row>
    <row r="749" spans="1:9" x14ac:dyDescent="0.2">
      <c r="B749" s="4" t="s">
        <v>28</v>
      </c>
      <c r="E749" s="5" t="s">
        <v>29</v>
      </c>
      <c r="I749" s="8">
        <v>1775075000</v>
      </c>
    </row>
    <row r="750" spans="1:9" x14ac:dyDescent="0.2">
      <c r="A750" s="4" t="s">
        <v>13</v>
      </c>
      <c r="D750" s="2">
        <v>300</v>
      </c>
      <c r="E750" s="5" t="s">
        <v>36</v>
      </c>
    </row>
    <row r="751" spans="1:9" x14ac:dyDescent="0.2">
      <c r="A751" s="2">
        <v>330</v>
      </c>
      <c r="B751" s="5" t="s">
        <v>37</v>
      </c>
    </row>
    <row r="752" spans="1:9" x14ac:dyDescent="0.2">
      <c r="B752" s="6" t="s">
        <v>16</v>
      </c>
      <c r="C752" s="6" t="s">
        <v>17</v>
      </c>
      <c r="I752" s="5">
        <v>71003375</v>
      </c>
    </row>
    <row r="753" spans="1:9" x14ac:dyDescent="0.2">
      <c r="E753" s="5" t="s">
        <v>37</v>
      </c>
      <c r="I753" s="7">
        <v>71003375</v>
      </c>
    </row>
    <row r="754" spans="1:9" x14ac:dyDescent="0.2">
      <c r="A754" s="2">
        <v>340</v>
      </c>
      <c r="B754" s="5" t="s">
        <v>38</v>
      </c>
    </row>
    <row r="755" spans="1:9" x14ac:dyDescent="0.2">
      <c r="B755" s="6" t="s">
        <v>16</v>
      </c>
      <c r="C755" s="6" t="s">
        <v>17</v>
      </c>
      <c r="I755" s="5">
        <v>119791476</v>
      </c>
    </row>
    <row r="756" spans="1:9" x14ac:dyDescent="0.2">
      <c r="E756" s="5" t="s">
        <v>38</v>
      </c>
      <c r="I756" s="7">
        <v>119791476</v>
      </c>
    </row>
    <row r="757" spans="1:9" x14ac:dyDescent="0.2">
      <c r="A757" s="2">
        <v>350</v>
      </c>
      <c r="B757" s="5" t="s">
        <v>39</v>
      </c>
    </row>
    <row r="758" spans="1:9" x14ac:dyDescent="0.2">
      <c r="B758" s="6" t="s">
        <v>16</v>
      </c>
      <c r="C758" s="6" t="s">
        <v>17</v>
      </c>
      <c r="I758" s="5">
        <v>560000</v>
      </c>
    </row>
    <row r="759" spans="1:9" x14ac:dyDescent="0.2">
      <c r="E759" s="5" t="s">
        <v>39</v>
      </c>
      <c r="I759" s="7">
        <v>560000</v>
      </c>
    </row>
    <row r="760" spans="1:9" x14ac:dyDescent="0.2">
      <c r="A760" s="2">
        <v>390</v>
      </c>
      <c r="B760" s="5" t="s">
        <v>40</v>
      </c>
    </row>
    <row r="761" spans="1:9" x14ac:dyDescent="0.2">
      <c r="B761" s="6" t="s">
        <v>16</v>
      </c>
      <c r="C761" s="6" t="s">
        <v>17</v>
      </c>
      <c r="I761" s="5">
        <v>80248700</v>
      </c>
    </row>
    <row r="762" spans="1:9" x14ac:dyDescent="0.2">
      <c r="E762" s="5" t="s">
        <v>40</v>
      </c>
      <c r="I762" s="7">
        <v>80248700</v>
      </c>
    </row>
    <row r="763" spans="1:9" x14ac:dyDescent="0.2">
      <c r="B763" s="4" t="s">
        <v>28</v>
      </c>
      <c r="E763" s="5" t="s">
        <v>36</v>
      </c>
      <c r="I763" s="8">
        <v>271603551</v>
      </c>
    </row>
    <row r="764" spans="1:9" x14ac:dyDescent="0.2">
      <c r="A764" s="4" t="s">
        <v>13</v>
      </c>
      <c r="D764" s="2">
        <v>500</v>
      </c>
      <c r="E764" s="5" t="s">
        <v>41</v>
      </c>
    </row>
    <row r="765" spans="1:9" x14ac:dyDescent="0.2">
      <c r="A765" s="2">
        <v>530</v>
      </c>
      <c r="B765" s="5" t="s">
        <v>42</v>
      </c>
    </row>
    <row r="766" spans="1:9" x14ac:dyDescent="0.2">
      <c r="B766" s="6" t="s">
        <v>16</v>
      </c>
      <c r="C766" s="6" t="s">
        <v>17</v>
      </c>
      <c r="I766" s="5">
        <v>150000000</v>
      </c>
    </row>
    <row r="767" spans="1:9" x14ac:dyDescent="0.2">
      <c r="E767" s="5" t="s">
        <v>42</v>
      </c>
      <c r="I767" s="7">
        <v>150000000</v>
      </c>
    </row>
    <row r="768" spans="1:9" x14ac:dyDescent="0.2">
      <c r="A768" s="2">
        <v>540</v>
      </c>
      <c r="B768" s="5" t="s">
        <v>43</v>
      </c>
    </row>
    <row r="769" spans="1:9" x14ac:dyDescent="0.2">
      <c r="B769" s="6" t="s">
        <v>16</v>
      </c>
      <c r="C769" s="6" t="s">
        <v>17</v>
      </c>
      <c r="I769" s="5">
        <v>500000</v>
      </c>
    </row>
    <row r="770" spans="1:9" x14ac:dyDescent="0.2">
      <c r="E770" s="5" t="s">
        <v>43</v>
      </c>
      <c r="I770" s="7">
        <v>500000</v>
      </c>
    </row>
    <row r="771" spans="1:9" x14ac:dyDescent="0.2">
      <c r="B771" s="4" t="s">
        <v>28</v>
      </c>
      <c r="E771" s="5" t="s">
        <v>41</v>
      </c>
      <c r="I771" s="8">
        <v>150500000</v>
      </c>
    </row>
    <row r="772" spans="1:9" x14ac:dyDescent="0.2">
      <c r="A772" s="4" t="s">
        <v>13</v>
      </c>
      <c r="D772" s="2">
        <v>800</v>
      </c>
      <c r="E772" s="5" t="s">
        <v>45</v>
      </c>
    </row>
    <row r="773" spans="1:9" x14ac:dyDescent="0.2">
      <c r="A773" s="2">
        <v>830</v>
      </c>
      <c r="B773" s="5" t="s">
        <v>107</v>
      </c>
    </row>
    <row r="774" spans="1:9" x14ac:dyDescent="0.2">
      <c r="A774" s="5">
        <v>831</v>
      </c>
      <c r="B774" s="6" t="s">
        <v>16</v>
      </c>
      <c r="C774" s="6" t="s">
        <v>17</v>
      </c>
      <c r="D774" s="5" t="s">
        <v>108</v>
      </c>
      <c r="I774" s="5">
        <v>1625847434</v>
      </c>
    </row>
    <row r="775" spans="1:9" x14ac:dyDescent="0.2">
      <c r="A775" s="5">
        <v>833</v>
      </c>
      <c r="B775" s="6" t="s">
        <v>16</v>
      </c>
      <c r="C775" s="6" t="s">
        <v>17</v>
      </c>
      <c r="D775" s="5" t="s">
        <v>109</v>
      </c>
      <c r="I775" s="5">
        <v>28769023020.999996</v>
      </c>
    </row>
    <row r="776" spans="1:9" x14ac:dyDescent="0.2">
      <c r="A776" s="5">
        <v>834</v>
      </c>
      <c r="B776" s="6" t="s">
        <v>16</v>
      </c>
      <c r="C776" s="6" t="s">
        <v>17</v>
      </c>
      <c r="D776" s="5" t="s">
        <v>110</v>
      </c>
      <c r="I776" s="5">
        <v>1951016921</v>
      </c>
    </row>
    <row r="777" spans="1:9" x14ac:dyDescent="0.2">
      <c r="A777" s="5">
        <v>836</v>
      </c>
      <c r="B777" s="6" t="s">
        <v>16</v>
      </c>
      <c r="C777" s="6" t="s">
        <v>17</v>
      </c>
      <c r="D777" s="5" t="s">
        <v>111</v>
      </c>
      <c r="I777" s="5">
        <v>20000000</v>
      </c>
    </row>
    <row r="778" spans="1:9" x14ac:dyDescent="0.2">
      <c r="E778" s="5" t="s">
        <v>107</v>
      </c>
      <c r="I778" s="7">
        <v>32365887375.999996</v>
      </c>
    </row>
    <row r="779" spans="1:9" x14ac:dyDescent="0.2">
      <c r="B779" s="4" t="s">
        <v>28</v>
      </c>
      <c r="E779" s="5" t="s">
        <v>45</v>
      </c>
      <c r="I779" s="8">
        <v>32365887375.999996</v>
      </c>
    </row>
    <row r="780" spans="1:9" x14ac:dyDescent="0.2">
      <c r="C780" s="4" t="s">
        <v>49</v>
      </c>
      <c r="E780" s="4" t="s">
        <v>105</v>
      </c>
      <c r="I780" s="8">
        <v>37803055984.999992</v>
      </c>
    </row>
    <row r="781" spans="1:9" x14ac:dyDescent="0.2">
      <c r="B781" s="4" t="s">
        <v>50</v>
      </c>
      <c r="D781" s="5" t="s">
        <v>87</v>
      </c>
      <c r="I781" s="8">
        <v>37803055984.999992</v>
      </c>
    </row>
    <row r="782" spans="1:9" x14ac:dyDescent="0.2">
      <c r="A782" s="4" t="s">
        <v>9</v>
      </c>
      <c r="C782" s="2">
        <v>4</v>
      </c>
      <c r="D782" s="5" t="s">
        <v>112</v>
      </c>
    </row>
    <row r="783" spans="1:9" x14ac:dyDescent="0.2">
      <c r="A783" s="4" t="s">
        <v>11</v>
      </c>
      <c r="D783" s="2">
        <v>42</v>
      </c>
      <c r="E783" s="5" t="s">
        <v>113</v>
      </c>
    </row>
    <row r="784" spans="1:9" x14ac:dyDescent="0.2">
      <c r="A784" s="4" t="s">
        <v>13</v>
      </c>
      <c r="D784" s="2">
        <v>700</v>
      </c>
      <c r="E784" s="5" t="s">
        <v>112</v>
      </c>
    </row>
    <row r="785" spans="1:9" x14ac:dyDescent="0.2">
      <c r="A785" s="2">
        <v>710</v>
      </c>
      <c r="B785" s="5" t="s">
        <v>114</v>
      </c>
    </row>
    <row r="786" spans="1:9" x14ac:dyDescent="0.2">
      <c r="A786" s="5">
        <v>713</v>
      </c>
      <c r="B786" s="6" t="s">
        <v>16</v>
      </c>
      <c r="C786" s="6" t="s">
        <v>17</v>
      </c>
      <c r="D786" s="5" t="s">
        <v>115</v>
      </c>
      <c r="I786" s="5">
        <v>2821415135</v>
      </c>
    </row>
    <row r="787" spans="1:9" x14ac:dyDescent="0.2">
      <c r="A787" s="5">
        <v>715</v>
      </c>
      <c r="B787" s="6" t="s">
        <v>16</v>
      </c>
      <c r="C787" s="6" t="s">
        <v>17</v>
      </c>
      <c r="D787" s="5" t="s">
        <v>116</v>
      </c>
      <c r="I787" s="5">
        <v>3997692465</v>
      </c>
    </row>
    <row r="788" spans="1:9" x14ac:dyDescent="0.2">
      <c r="E788" s="5" t="s">
        <v>114</v>
      </c>
      <c r="I788" s="7">
        <v>6819107600</v>
      </c>
    </row>
    <row r="789" spans="1:9" x14ac:dyDescent="0.2">
      <c r="A789" s="2">
        <v>730</v>
      </c>
      <c r="B789" s="5" t="s">
        <v>117</v>
      </c>
    </row>
    <row r="790" spans="1:9" x14ac:dyDescent="0.2">
      <c r="A790" s="5">
        <v>733</v>
      </c>
      <c r="B790" s="6" t="s">
        <v>16</v>
      </c>
      <c r="C790" s="6" t="s">
        <v>17</v>
      </c>
      <c r="D790" s="5" t="s">
        <v>118</v>
      </c>
      <c r="I790" s="5">
        <v>50595164481</v>
      </c>
    </row>
    <row r="791" spans="1:9" x14ac:dyDescent="0.2">
      <c r="A791" s="5">
        <v>735</v>
      </c>
      <c r="B791" s="6" t="s">
        <v>16</v>
      </c>
      <c r="C791" s="6" t="s">
        <v>17</v>
      </c>
      <c r="D791" s="5" t="s">
        <v>119</v>
      </c>
      <c r="I791" s="5">
        <v>10875000000</v>
      </c>
    </row>
    <row r="792" spans="1:9" x14ac:dyDescent="0.2">
      <c r="E792" s="5" t="s">
        <v>117</v>
      </c>
      <c r="I792" s="7">
        <v>61470164481</v>
      </c>
    </row>
    <row r="793" spans="1:9" x14ac:dyDescent="0.2">
      <c r="A793" s="2">
        <v>750</v>
      </c>
      <c r="B793" s="5" t="s">
        <v>120</v>
      </c>
    </row>
    <row r="794" spans="1:9" x14ac:dyDescent="0.2">
      <c r="A794" s="5">
        <v>753</v>
      </c>
      <c r="B794" s="6" t="s">
        <v>16</v>
      </c>
      <c r="C794" s="6" t="s">
        <v>17</v>
      </c>
      <c r="D794" s="5" t="s">
        <v>121</v>
      </c>
      <c r="I794" s="5">
        <v>33000000</v>
      </c>
    </row>
    <row r="795" spans="1:9" x14ac:dyDescent="0.2">
      <c r="E795" s="5" t="s">
        <v>120</v>
      </c>
      <c r="I795" s="7">
        <v>33000000</v>
      </c>
    </row>
    <row r="796" spans="1:9" x14ac:dyDescent="0.2">
      <c r="B796" s="4" t="s">
        <v>28</v>
      </c>
      <c r="E796" s="5" t="s">
        <v>112</v>
      </c>
      <c r="I796" s="8">
        <v>68322272081</v>
      </c>
    </row>
    <row r="797" spans="1:9" x14ac:dyDescent="0.2">
      <c r="C797" s="4" t="s">
        <v>49</v>
      </c>
      <c r="E797" s="4" t="s">
        <v>113</v>
      </c>
      <c r="I797" s="8">
        <v>68322272081</v>
      </c>
    </row>
    <row r="798" spans="1:9" x14ac:dyDescent="0.2">
      <c r="B798" s="4" t="s">
        <v>50</v>
      </c>
      <c r="D798" s="5" t="s">
        <v>112</v>
      </c>
      <c r="I798" s="8">
        <v>68322272081</v>
      </c>
    </row>
    <row r="799" spans="1:9" x14ac:dyDescent="0.2">
      <c r="A799" s="4" t="s">
        <v>51</v>
      </c>
      <c r="D799" s="5" t="s">
        <v>104</v>
      </c>
      <c r="I799" s="4">
        <v>106125328066</v>
      </c>
    </row>
    <row r="800" spans="1:9" x14ac:dyDescent="0.2">
      <c r="A800" s="13"/>
      <c r="B800" s="14"/>
      <c r="C800" s="14"/>
      <c r="D800" s="15"/>
      <c r="E800" s="14"/>
      <c r="F800" s="14"/>
      <c r="G800" s="14"/>
      <c r="H800" s="14"/>
      <c r="I800" s="13"/>
    </row>
    <row r="801" spans="1:9" x14ac:dyDescent="0.2">
      <c r="A801" s="4"/>
      <c r="D801" s="5"/>
      <c r="I801" s="4"/>
    </row>
    <row r="802" spans="1:9" x14ac:dyDescent="0.2">
      <c r="A802" s="4" t="s">
        <v>6</v>
      </c>
      <c r="C802" s="5" t="s">
        <v>16</v>
      </c>
      <c r="D802" s="5" t="s">
        <v>122</v>
      </c>
    </row>
    <row r="803" spans="1:9" x14ac:dyDescent="0.2">
      <c r="A803" s="4" t="s">
        <v>9</v>
      </c>
      <c r="C803" s="2">
        <v>2</v>
      </c>
      <c r="D803" s="5" t="s">
        <v>10</v>
      </c>
    </row>
    <row r="804" spans="1:9" x14ac:dyDescent="0.2">
      <c r="A804" s="4" t="s">
        <v>11</v>
      </c>
      <c r="D804" s="2">
        <v>13</v>
      </c>
      <c r="E804" s="5" t="s">
        <v>123</v>
      </c>
    </row>
    <row r="805" spans="1:9" x14ac:dyDescent="0.2">
      <c r="A805" s="4" t="s">
        <v>13</v>
      </c>
      <c r="D805" s="2">
        <v>100</v>
      </c>
      <c r="E805" s="5" t="s">
        <v>14</v>
      </c>
    </row>
    <row r="806" spans="1:9" x14ac:dyDescent="0.2">
      <c r="A806" s="2">
        <v>110</v>
      </c>
      <c r="B806" s="5" t="s">
        <v>15</v>
      </c>
    </row>
    <row r="807" spans="1:9" x14ac:dyDescent="0.2">
      <c r="A807" s="5">
        <v>111</v>
      </c>
      <c r="B807" s="6" t="s">
        <v>16</v>
      </c>
      <c r="C807" s="6" t="s">
        <v>17</v>
      </c>
      <c r="D807" s="5" t="s">
        <v>18</v>
      </c>
      <c r="I807" s="5">
        <v>2079571680</v>
      </c>
    </row>
    <row r="808" spans="1:9" x14ac:dyDescent="0.2">
      <c r="A808" s="5">
        <v>113</v>
      </c>
      <c r="B808" s="6" t="s">
        <v>16</v>
      </c>
      <c r="C808" s="6" t="s">
        <v>17</v>
      </c>
      <c r="D808" s="5" t="s">
        <v>19</v>
      </c>
      <c r="I808" s="5">
        <v>27000000</v>
      </c>
    </row>
    <row r="809" spans="1:9" x14ac:dyDescent="0.2">
      <c r="A809" s="5">
        <v>114</v>
      </c>
      <c r="B809" s="6" t="s">
        <v>16</v>
      </c>
      <c r="C809" s="6" t="s">
        <v>17</v>
      </c>
      <c r="D809" s="5" t="s">
        <v>20</v>
      </c>
      <c r="I809" s="5">
        <v>669747270</v>
      </c>
    </row>
    <row r="810" spans="1:9" x14ac:dyDescent="0.2">
      <c r="A810" s="5">
        <v>115</v>
      </c>
      <c r="B810" s="6" t="s">
        <v>16</v>
      </c>
      <c r="C810" s="6" t="s">
        <v>17</v>
      </c>
      <c r="D810" s="5" t="s">
        <v>21</v>
      </c>
      <c r="I810" s="5">
        <v>31483680</v>
      </c>
    </row>
    <row r="811" spans="1:9" x14ac:dyDescent="0.2">
      <c r="A811" s="5">
        <v>117</v>
      </c>
      <c r="B811" s="6" t="s">
        <v>16</v>
      </c>
      <c r="C811" s="6" t="s">
        <v>17</v>
      </c>
      <c r="D811" s="5" t="s">
        <v>22</v>
      </c>
      <c r="I811" s="5">
        <v>5898911880</v>
      </c>
    </row>
    <row r="812" spans="1:9" x14ac:dyDescent="0.2">
      <c r="E812" s="5" t="s">
        <v>15</v>
      </c>
      <c r="I812" s="7">
        <v>8706714510</v>
      </c>
    </row>
    <row r="813" spans="1:9" x14ac:dyDescent="0.2">
      <c r="A813" s="2">
        <v>130</v>
      </c>
      <c r="B813" s="5" t="s">
        <v>23</v>
      </c>
    </row>
    <row r="814" spans="1:9" x14ac:dyDescent="0.2">
      <c r="A814" s="5">
        <v>134</v>
      </c>
      <c r="B814" s="6" t="s">
        <v>16</v>
      </c>
      <c r="C814" s="6" t="s">
        <v>17</v>
      </c>
      <c r="D814" s="5" t="s">
        <v>24</v>
      </c>
      <c r="I814" s="5">
        <v>9050792740</v>
      </c>
    </row>
    <row r="815" spans="1:9" x14ac:dyDescent="0.2">
      <c r="E815" s="5" t="s">
        <v>23</v>
      </c>
      <c r="I815" s="7">
        <v>9050792740</v>
      </c>
    </row>
    <row r="816" spans="1:9" x14ac:dyDescent="0.2">
      <c r="A816" s="2">
        <v>140</v>
      </c>
      <c r="B816" s="5" t="s">
        <v>25</v>
      </c>
    </row>
    <row r="817" spans="1:9" x14ac:dyDescent="0.2">
      <c r="A817" s="5">
        <v>144</v>
      </c>
      <c r="B817" s="6" t="s">
        <v>16</v>
      </c>
      <c r="C817" s="6" t="s">
        <v>17</v>
      </c>
      <c r="D817" s="5" t="s">
        <v>26</v>
      </c>
      <c r="I817" s="5">
        <v>54165327383.000008</v>
      </c>
    </row>
    <row r="818" spans="1:9" x14ac:dyDescent="0.2">
      <c r="A818" s="5">
        <v>149</v>
      </c>
      <c r="B818" s="6" t="s">
        <v>16</v>
      </c>
      <c r="C818" s="6" t="s">
        <v>17</v>
      </c>
      <c r="D818" s="5" t="s">
        <v>27</v>
      </c>
      <c r="I818" s="5">
        <v>780067015</v>
      </c>
    </row>
    <row r="819" spans="1:9" x14ac:dyDescent="0.2">
      <c r="E819" s="5" t="s">
        <v>25</v>
      </c>
      <c r="I819" s="7">
        <v>54945394398.000008</v>
      </c>
    </row>
    <row r="820" spans="1:9" x14ac:dyDescent="0.2">
      <c r="B820" s="4" t="s">
        <v>28</v>
      </c>
      <c r="E820" s="5" t="s">
        <v>14</v>
      </c>
      <c r="I820" s="8">
        <v>72702901648.000015</v>
      </c>
    </row>
    <row r="821" spans="1:9" x14ac:dyDescent="0.2">
      <c r="A821" s="4" t="s">
        <v>13</v>
      </c>
      <c r="D821" s="2">
        <v>200</v>
      </c>
      <c r="E821" s="5" t="s">
        <v>29</v>
      </c>
    </row>
    <row r="822" spans="1:9" x14ac:dyDescent="0.2">
      <c r="A822" s="2">
        <v>220</v>
      </c>
      <c r="B822" s="5" t="s">
        <v>30</v>
      </c>
    </row>
    <row r="823" spans="1:9" x14ac:dyDescent="0.2">
      <c r="B823" s="6" t="s">
        <v>16</v>
      </c>
      <c r="C823" s="6" t="s">
        <v>17</v>
      </c>
      <c r="I823" s="5">
        <v>650000000</v>
      </c>
    </row>
    <row r="824" spans="1:9" x14ac:dyDescent="0.2">
      <c r="E824" s="5" t="s">
        <v>30</v>
      </c>
      <c r="I824" s="7">
        <v>650000000</v>
      </c>
    </row>
    <row r="825" spans="1:9" x14ac:dyDescent="0.2">
      <c r="A825" s="2">
        <v>230</v>
      </c>
      <c r="B825" s="5" t="s">
        <v>31</v>
      </c>
    </row>
    <row r="826" spans="1:9" x14ac:dyDescent="0.2">
      <c r="B826" s="6" t="s">
        <v>16</v>
      </c>
      <c r="C826" s="6" t="s">
        <v>17</v>
      </c>
      <c r="I826" s="5">
        <v>12800000</v>
      </c>
    </row>
    <row r="827" spans="1:9" x14ac:dyDescent="0.2">
      <c r="E827" s="5" t="s">
        <v>31</v>
      </c>
      <c r="I827" s="7">
        <v>12800000</v>
      </c>
    </row>
    <row r="828" spans="1:9" x14ac:dyDescent="0.2">
      <c r="A828" s="2">
        <v>240</v>
      </c>
      <c r="B828" s="5" t="s">
        <v>32</v>
      </c>
    </row>
    <row r="829" spans="1:9" x14ac:dyDescent="0.2">
      <c r="B829" s="6" t="s">
        <v>16</v>
      </c>
      <c r="C829" s="6" t="s">
        <v>17</v>
      </c>
      <c r="I829" s="5">
        <v>4325250000</v>
      </c>
    </row>
    <row r="830" spans="1:9" x14ac:dyDescent="0.2">
      <c r="E830" s="5" t="s">
        <v>32</v>
      </c>
      <c r="I830" s="7">
        <v>4325250000</v>
      </c>
    </row>
    <row r="831" spans="1:9" x14ac:dyDescent="0.2">
      <c r="A831" s="2">
        <v>250</v>
      </c>
      <c r="B831" s="5" t="s">
        <v>33</v>
      </c>
    </row>
    <row r="832" spans="1:9" x14ac:dyDescent="0.2">
      <c r="B832" s="6" t="s">
        <v>16</v>
      </c>
      <c r="C832" s="6" t="s">
        <v>17</v>
      </c>
      <c r="I832" s="5">
        <v>12500000000</v>
      </c>
    </row>
    <row r="833" spans="1:9" x14ac:dyDescent="0.2">
      <c r="E833" s="5" t="s">
        <v>33</v>
      </c>
      <c r="I833" s="7">
        <v>12500000000</v>
      </c>
    </row>
    <row r="834" spans="1:9" x14ac:dyDescent="0.2">
      <c r="A834" s="2">
        <v>260</v>
      </c>
      <c r="B834" s="5" t="s">
        <v>34</v>
      </c>
    </row>
    <row r="835" spans="1:9" x14ac:dyDescent="0.2">
      <c r="B835" s="6" t="s">
        <v>16</v>
      </c>
      <c r="C835" s="6" t="s">
        <v>17</v>
      </c>
      <c r="I835" s="5">
        <v>211000000</v>
      </c>
    </row>
    <row r="836" spans="1:9" x14ac:dyDescent="0.2">
      <c r="E836" s="5" t="s">
        <v>34</v>
      </c>
      <c r="I836" s="7">
        <v>211000000</v>
      </c>
    </row>
    <row r="837" spans="1:9" x14ac:dyDescent="0.2">
      <c r="A837" s="2">
        <v>280</v>
      </c>
      <c r="B837" s="5" t="s">
        <v>35</v>
      </c>
    </row>
    <row r="838" spans="1:9" x14ac:dyDescent="0.2">
      <c r="B838" s="6" t="s">
        <v>16</v>
      </c>
      <c r="C838" s="6" t="s">
        <v>17</v>
      </c>
      <c r="I838" s="5">
        <v>26155000000</v>
      </c>
    </row>
    <row r="839" spans="1:9" x14ac:dyDescent="0.2">
      <c r="E839" s="5" t="s">
        <v>35</v>
      </c>
      <c r="I839" s="7">
        <v>26155000000</v>
      </c>
    </row>
    <row r="840" spans="1:9" x14ac:dyDescent="0.2">
      <c r="B840" s="4" t="s">
        <v>28</v>
      </c>
      <c r="E840" s="5" t="s">
        <v>29</v>
      </c>
      <c r="I840" s="8">
        <v>43854050000</v>
      </c>
    </row>
    <row r="841" spans="1:9" x14ac:dyDescent="0.2">
      <c r="A841" s="4" t="s">
        <v>13</v>
      </c>
      <c r="D841" s="2">
        <v>300</v>
      </c>
      <c r="E841" s="5" t="s">
        <v>36</v>
      </c>
    </row>
    <row r="842" spans="1:9" x14ac:dyDescent="0.2">
      <c r="A842" s="2">
        <v>310</v>
      </c>
      <c r="B842" s="5" t="s">
        <v>58</v>
      </c>
    </row>
    <row r="843" spans="1:9" x14ac:dyDescent="0.2">
      <c r="B843" s="6" t="s">
        <v>16</v>
      </c>
      <c r="C843" s="6" t="s">
        <v>17</v>
      </c>
      <c r="I843" s="5">
        <v>150000000</v>
      </c>
    </row>
    <row r="844" spans="1:9" x14ac:dyDescent="0.2">
      <c r="E844" s="5" t="s">
        <v>58</v>
      </c>
      <c r="I844" s="7">
        <v>150000000</v>
      </c>
    </row>
    <row r="845" spans="1:9" x14ac:dyDescent="0.2">
      <c r="A845" s="2">
        <v>320</v>
      </c>
      <c r="B845" s="5" t="s">
        <v>62</v>
      </c>
    </row>
    <row r="846" spans="1:9" x14ac:dyDescent="0.2">
      <c r="B846" s="6" t="s">
        <v>16</v>
      </c>
      <c r="C846" s="6" t="s">
        <v>17</v>
      </c>
      <c r="I846" s="5">
        <v>1364497800</v>
      </c>
    </row>
    <row r="847" spans="1:9" x14ac:dyDescent="0.2">
      <c r="E847" s="5" t="s">
        <v>62</v>
      </c>
      <c r="I847" s="7">
        <v>1364497800</v>
      </c>
    </row>
    <row r="848" spans="1:9" x14ac:dyDescent="0.2">
      <c r="A848" s="2">
        <v>330</v>
      </c>
      <c r="B848" s="5" t="s">
        <v>37</v>
      </c>
    </row>
    <row r="849" spans="1:9" x14ac:dyDescent="0.2">
      <c r="B849" s="6" t="s">
        <v>16</v>
      </c>
      <c r="C849" s="6" t="s">
        <v>17</v>
      </c>
      <c r="I849" s="5">
        <v>31000000</v>
      </c>
    </row>
    <row r="850" spans="1:9" x14ac:dyDescent="0.2">
      <c r="E850" s="5" t="s">
        <v>37</v>
      </c>
      <c r="I850" s="7">
        <v>31000000</v>
      </c>
    </row>
    <row r="851" spans="1:9" x14ac:dyDescent="0.2">
      <c r="A851" s="2">
        <v>340</v>
      </c>
      <c r="B851" s="5" t="s">
        <v>38</v>
      </c>
    </row>
    <row r="852" spans="1:9" x14ac:dyDescent="0.2">
      <c r="B852" s="6" t="s">
        <v>16</v>
      </c>
      <c r="C852" s="6" t="s">
        <v>17</v>
      </c>
      <c r="I852" s="5">
        <v>1175744250</v>
      </c>
    </row>
    <row r="853" spans="1:9" x14ac:dyDescent="0.2">
      <c r="E853" s="5" t="s">
        <v>38</v>
      </c>
      <c r="I853" s="7">
        <v>1175744250</v>
      </c>
    </row>
    <row r="854" spans="1:9" x14ac:dyDescent="0.2">
      <c r="A854" s="2">
        <v>350</v>
      </c>
      <c r="B854" s="5" t="s">
        <v>39</v>
      </c>
    </row>
    <row r="855" spans="1:9" x14ac:dyDescent="0.2">
      <c r="B855" s="6" t="s">
        <v>16</v>
      </c>
      <c r="C855" s="6" t="s">
        <v>17</v>
      </c>
      <c r="I855" s="5">
        <v>143000000</v>
      </c>
    </row>
    <row r="856" spans="1:9" x14ac:dyDescent="0.2">
      <c r="E856" s="5" t="s">
        <v>39</v>
      </c>
      <c r="I856" s="7">
        <v>143000000</v>
      </c>
    </row>
    <row r="857" spans="1:9" x14ac:dyDescent="0.2">
      <c r="A857" s="2">
        <v>390</v>
      </c>
      <c r="B857" s="5" t="s">
        <v>40</v>
      </c>
    </row>
    <row r="858" spans="1:9" x14ac:dyDescent="0.2">
      <c r="B858" s="6" t="s">
        <v>16</v>
      </c>
      <c r="C858" s="6" t="s">
        <v>17</v>
      </c>
      <c r="I858" s="5">
        <v>429736750</v>
      </c>
    </row>
    <row r="859" spans="1:9" x14ac:dyDescent="0.2">
      <c r="E859" s="5" t="s">
        <v>40</v>
      </c>
      <c r="I859" s="7">
        <v>429736750</v>
      </c>
    </row>
    <row r="860" spans="1:9" x14ac:dyDescent="0.2">
      <c r="B860" s="4" t="s">
        <v>28</v>
      </c>
      <c r="E860" s="5" t="s">
        <v>36</v>
      </c>
      <c r="I860" s="8">
        <v>3293978800</v>
      </c>
    </row>
    <row r="861" spans="1:9" x14ac:dyDescent="0.2">
      <c r="A861" s="4" t="s">
        <v>13</v>
      </c>
      <c r="D861" s="2">
        <v>500</v>
      </c>
      <c r="E861" s="5" t="s">
        <v>41</v>
      </c>
    </row>
    <row r="862" spans="1:9" x14ac:dyDescent="0.2">
      <c r="A862" s="2">
        <v>520</v>
      </c>
      <c r="B862" s="5" t="s">
        <v>63</v>
      </c>
    </row>
    <row r="863" spans="1:9" x14ac:dyDescent="0.2">
      <c r="B863" s="6" t="s">
        <v>16</v>
      </c>
      <c r="C863" s="6" t="s">
        <v>17</v>
      </c>
      <c r="I863" s="5">
        <v>350000000</v>
      </c>
    </row>
    <row r="864" spans="1:9" x14ac:dyDescent="0.2">
      <c r="E864" s="5" t="s">
        <v>63</v>
      </c>
      <c r="I864" s="7">
        <v>350000000</v>
      </c>
    </row>
    <row r="865" spans="1:9" x14ac:dyDescent="0.2">
      <c r="A865" s="2">
        <v>530</v>
      </c>
      <c r="B865" s="5" t="s">
        <v>42</v>
      </c>
    </row>
    <row r="866" spans="1:9" x14ac:dyDescent="0.2">
      <c r="B866" s="6" t="s">
        <v>16</v>
      </c>
      <c r="C866" s="6" t="s">
        <v>17</v>
      </c>
      <c r="I866" s="5">
        <v>14680000</v>
      </c>
    </row>
    <row r="867" spans="1:9" x14ac:dyDescent="0.2">
      <c r="E867" s="5" t="s">
        <v>42</v>
      </c>
      <c r="I867" s="7">
        <v>14680000</v>
      </c>
    </row>
    <row r="868" spans="1:9" x14ac:dyDescent="0.2">
      <c r="A868" s="2">
        <v>540</v>
      </c>
      <c r="B868" s="5" t="s">
        <v>43</v>
      </c>
    </row>
    <row r="869" spans="1:9" x14ac:dyDescent="0.2">
      <c r="B869" s="6" t="s">
        <v>16</v>
      </c>
      <c r="C869" s="6" t="s">
        <v>17</v>
      </c>
      <c r="I869" s="5">
        <v>50000000</v>
      </c>
    </row>
    <row r="870" spans="1:9" x14ac:dyDescent="0.2">
      <c r="E870" s="5" t="s">
        <v>43</v>
      </c>
      <c r="I870" s="7">
        <v>50000000</v>
      </c>
    </row>
    <row r="871" spans="1:9" x14ac:dyDescent="0.2">
      <c r="B871" s="4" t="s">
        <v>28</v>
      </c>
      <c r="E871" s="5" t="s">
        <v>41</v>
      </c>
      <c r="I871" s="8">
        <v>414680000</v>
      </c>
    </row>
    <row r="872" spans="1:9" x14ac:dyDescent="0.2">
      <c r="A872" s="4" t="s">
        <v>13</v>
      </c>
      <c r="D872" s="2">
        <v>800</v>
      </c>
      <c r="E872" s="5" t="s">
        <v>45</v>
      </c>
    </row>
    <row r="873" spans="1:9" x14ac:dyDescent="0.2">
      <c r="A873" s="2">
        <v>840</v>
      </c>
      <c r="B873" s="5" t="s">
        <v>46</v>
      </c>
    </row>
    <row r="874" spans="1:9" x14ac:dyDescent="0.2">
      <c r="A874" s="5">
        <v>842</v>
      </c>
      <c r="B874" s="6" t="s">
        <v>16</v>
      </c>
      <c r="C874" s="6" t="s">
        <v>17</v>
      </c>
      <c r="D874" s="5" t="s">
        <v>47</v>
      </c>
      <c r="I874" s="5">
        <v>360000000</v>
      </c>
    </row>
    <row r="875" spans="1:9" x14ac:dyDescent="0.2">
      <c r="E875" s="5" t="s">
        <v>46</v>
      </c>
      <c r="I875" s="7">
        <v>360000000</v>
      </c>
    </row>
    <row r="876" spans="1:9" x14ac:dyDescent="0.2">
      <c r="B876" s="4" t="s">
        <v>28</v>
      </c>
      <c r="E876" s="5" t="s">
        <v>45</v>
      </c>
      <c r="I876" s="8">
        <v>360000000</v>
      </c>
    </row>
    <row r="877" spans="1:9" x14ac:dyDescent="0.2">
      <c r="C877" s="4" t="s">
        <v>49</v>
      </c>
      <c r="E877" s="4" t="s">
        <v>123</v>
      </c>
      <c r="I877" s="8">
        <v>120625610448</v>
      </c>
    </row>
    <row r="878" spans="1:9" x14ac:dyDescent="0.2">
      <c r="A878" s="4" t="s">
        <v>11</v>
      </c>
      <c r="C878" s="2">
        <v>104</v>
      </c>
      <c r="D878" s="5" t="s">
        <v>124</v>
      </c>
    </row>
    <row r="879" spans="1:9" x14ac:dyDescent="0.2">
      <c r="A879" s="4" t="s">
        <v>13</v>
      </c>
      <c r="C879" s="2">
        <v>200</v>
      </c>
      <c r="E879" s="5" t="s">
        <v>29</v>
      </c>
    </row>
    <row r="880" spans="1:9" x14ac:dyDescent="0.2">
      <c r="A880" s="2">
        <v>230</v>
      </c>
      <c r="B880" s="5" t="s">
        <v>31</v>
      </c>
    </row>
    <row r="881" spans="1:9" x14ac:dyDescent="0.2">
      <c r="B881" s="6" t="s">
        <v>16</v>
      </c>
      <c r="C881" s="6" t="s">
        <v>17</v>
      </c>
      <c r="I881" s="5">
        <v>7200000</v>
      </c>
    </row>
    <row r="882" spans="1:9" x14ac:dyDescent="0.2">
      <c r="E882" s="5" t="s">
        <v>31</v>
      </c>
      <c r="I882" s="7">
        <v>7200000</v>
      </c>
    </row>
    <row r="883" spans="1:9" x14ac:dyDescent="0.2">
      <c r="A883" s="2">
        <v>240</v>
      </c>
      <c r="B883" s="5" t="s">
        <v>32</v>
      </c>
    </row>
    <row r="884" spans="1:9" x14ac:dyDescent="0.2">
      <c r="B884" s="6" t="s">
        <v>16</v>
      </c>
      <c r="C884" s="6" t="s">
        <v>17</v>
      </c>
      <c r="I884" s="5">
        <v>384750000</v>
      </c>
    </row>
    <row r="885" spans="1:9" x14ac:dyDescent="0.2">
      <c r="E885" s="5" t="s">
        <v>32</v>
      </c>
      <c r="I885" s="7">
        <v>384750000</v>
      </c>
    </row>
    <row r="886" spans="1:9" x14ac:dyDescent="0.2">
      <c r="A886" s="2">
        <v>250</v>
      </c>
      <c r="B886" s="5" t="s">
        <v>33</v>
      </c>
    </row>
    <row r="887" spans="1:9" x14ac:dyDescent="0.2">
      <c r="B887" s="6" t="s">
        <v>16</v>
      </c>
      <c r="C887" s="6" t="s">
        <v>17</v>
      </c>
      <c r="I887" s="5">
        <v>1012000000</v>
      </c>
    </row>
    <row r="888" spans="1:9" x14ac:dyDescent="0.2">
      <c r="E888" s="5" t="s">
        <v>33</v>
      </c>
      <c r="I888" s="7">
        <v>1012000000</v>
      </c>
    </row>
    <row r="889" spans="1:9" x14ac:dyDescent="0.2">
      <c r="B889" s="4" t="s">
        <v>28</v>
      </c>
      <c r="E889" s="5" t="s">
        <v>29</v>
      </c>
      <c r="I889" s="8">
        <v>1403950000</v>
      </c>
    </row>
    <row r="890" spans="1:9" x14ac:dyDescent="0.2">
      <c r="A890" s="4" t="s">
        <v>13</v>
      </c>
      <c r="D890" s="2">
        <v>300</v>
      </c>
      <c r="E890" s="5" t="s">
        <v>36</v>
      </c>
    </row>
    <row r="891" spans="1:9" x14ac:dyDescent="0.2">
      <c r="A891" s="2">
        <v>310</v>
      </c>
      <c r="B891" s="5" t="s">
        <v>58</v>
      </c>
    </row>
    <row r="892" spans="1:9" x14ac:dyDescent="0.2">
      <c r="B892" s="6" t="s">
        <v>16</v>
      </c>
      <c r="C892" s="6" t="s">
        <v>17</v>
      </c>
      <c r="I892" s="5">
        <v>36000000</v>
      </c>
    </row>
    <row r="893" spans="1:9" x14ac:dyDescent="0.2">
      <c r="E893" s="5" t="s">
        <v>58</v>
      </c>
      <c r="I893" s="7">
        <v>36000000</v>
      </c>
    </row>
    <row r="894" spans="1:9" x14ac:dyDescent="0.2">
      <c r="A894" s="2">
        <v>320</v>
      </c>
      <c r="B894" s="5" t="s">
        <v>62</v>
      </c>
    </row>
    <row r="895" spans="1:9" x14ac:dyDescent="0.2">
      <c r="B895" s="6" t="s">
        <v>16</v>
      </c>
      <c r="C895" s="6" t="s">
        <v>17</v>
      </c>
      <c r="I895" s="5">
        <v>167556000</v>
      </c>
    </row>
    <row r="896" spans="1:9" x14ac:dyDescent="0.2">
      <c r="E896" s="5" t="s">
        <v>62</v>
      </c>
      <c r="I896" s="7">
        <v>167556000</v>
      </c>
    </row>
    <row r="897" spans="1:9" x14ac:dyDescent="0.2">
      <c r="A897" s="2">
        <v>340</v>
      </c>
      <c r="B897" s="5" t="s">
        <v>38</v>
      </c>
    </row>
    <row r="898" spans="1:9" x14ac:dyDescent="0.2">
      <c r="B898" s="6" t="s">
        <v>16</v>
      </c>
      <c r="C898" s="6" t="s">
        <v>17</v>
      </c>
      <c r="I898" s="5">
        <v>228467000</v>
      </c>
    </row>
    <row r="899" spans="1:9" x14ac:dyDescent="0.2">
      <c r="E899" s="5" t="s">
        <v>38</v>
      </c>
      <c r="I899" s="7">
        <v>228467000</v>
      </c>
    </row>
    <row r="900" spans="1:9" x14ac:dyDescent="0.2">
      <c r="A900" s="2">
        <v>350</v>
      </c>
      <c r="B900" s="5" t="s">
        <v>39</v>
      </c>
    </row>
    <row r="901" spans="1:9" x14ac:dyDescent="0.2">
      <c r="B901" s="6" t="s">
        <v>16</v>
      </c>
      <c r="C901" s="6" t="s">
        <v>17</v>
      </c>
      <c r="I901" s="5">
        <v>37000000</v>
      </c>
    </row>
    <row r="902" spans="1:9" x14ac:dyDescent="0.2">
      <c r="E902" s="5" t="s">
        <v>39</v>
      </c>
      <c r="I902" s="7">
        <v>37000000</v>
      </c>
    </row>
    <row r="903" spans="1:9" x14ac:dyDescent="0.2">
      <c r="A903" s="2">
        <v>390</v>
      </c>
      <c r="B903" s="5" t="s">
        <v>40</v>
      </c>
    </row>
    <row r="904" spans="1:9" x14ac:dyDescent="0.2">
      <c r="B904" s="6" t="s">
        <v>16</v>
      </c>
      <c r="C904" s="6" t="s">
        <v>17</v>
      </c>
      <c r="I904" s="5">
        <v>385163200</v>
      </c>
    </row>
    <row r="905" spans="1:9" x14ac:dyDescent="0.2">
      <c r="E905" s="5" t="s">
        <v>40</v>
      </c>
      <c r="I905" s="7">
        <v>385163200</v>
      </c>
    </row>
    <row r="906" spans="1:9" x14ac:dyDescent="0.2">
      <c r="B906" s="4" t="s">
        <v>28</v>
      </c>
      <c r="E906" s="5" t="s">
        <v>36</v>
      </c>
      <c r="I906" s="8">
        <v>854186200</v>
      </c>
    </row>
    <row r="907" spans="1:9" x14ac:dyDescent="0.2">
      <c r="A907" s="4" t="s">
        <v>13</v>
      </c>
      <c r="D907" s="2">
        <v>500</v>
      </c>
      <c r="E907" s="5" t="s">
        <v>41</v>
      </c>
    </row>
    <row r="908" spans="1:9" x14ac:dyDescent="0.2">
      <c r="A908" s="2">
        <v>530</v>
      </c>
      <c r="B908" s="5" t="s">
        <v>42</v>
      </c>
    </row>
    <row r="909" spans="1:9" x14ac:dyDescent="0.2">
      <c r="B909" s="6" t="s">
        <v>16</v>
      </c>
      <c r="C909" s="6" t="s">
        <v>17</v>
      </c>
      <c r="I909" s="5">
        <v>930320000</v>
      </c>
    </row>
    <row r="910" spans="1:9" x14ac:dyDescent="0.2">
      <c r="E910" s="5" t="s">
        <v>42</v>
      </c>
      <c r="I910" s="7">
        <v>930320000</v>
      </c>
    </row>
    <row r="911" spans="1:9" x14ac:dyDescent="0.2">
      <c r="B911" s="4" t="s">
        <v>28</v>
      </c>
      <c r="E911" s="5" t="s">
        <v>41</v>
      </c>
      <c r="I911" s="8">
        <v>930320000</v>
      </c>
    </row>
    <row r="912" spans="1:9" x14ac:dyDescent="0.2">
      <c r="C912" s="4" t="s">
        <v>49</v>
      </c>
      <c r="E912" s="4" t="s">
        <v>124</v>
      </c>
      <c r="I912" s="8">
        <v>3188456200</v>
      </c>
    </row>
    <row r="913" spans="1:9" x14ac:dyDescent="0.2">
      <c r="B913" s="4" t="s">
        <v>50</v>
      </c>
      <c r="D913" s="5" t="s">
        <v>10</v>
      </c>
      <c r="I913" s="8">
        <v>123814066648</v>
      </c>
    </row>
    <row r="914" spans="1:9" x14ac:dyDescent="0.2">
      <c r="A914" s="4" t="s">
        <v>51</v>
      </c>
      <c r="D914" s="5" t="s">
        <v>122</v>
      </c>
      <c r="I914" s="4">
        <v>123814066648</v>
      </c>
    </row>
    <row r="915" spans="1:9" x14ac:dyDescent="0.2">
      <c r="A915" s="13"/>
      <c r="B915" s="14"/>
      <c r="C915" s="14"/>
      <c r="D915" s="15"/>
      <c r="E915" s="14"/>
      <c r="F915" s="14"/>
      <c r="G915" s="14"/>
      <c r="H915" s="14"/>
      <c r="I915" s="13"/>
    </row>
    <row r="916" spans="1:9" x14ac:dyDescent="0.2">
      <c r="A916" s="4"/>
      <c r="D916" s="5"/>
      <c r="I916" s="4"/>
    </row>
    <row r="917" spans="1:9" x14ac:dyDescent="0.2">
      <c r="A917" s="4" t="s">
        <v>6</v>
      </c>
      <c r="C917" s="5" t="s">
        <v>125</v>
      </c>
      <c r="D917" s="5" t="s">
        <v>126</v>
      </c>
    </row>
    <row r="918" spans="1:9" x14ac:dyDescent="0.2">
      <c r="A918" s="4" t="s">
        <v>9</v>
      </c>
      <c r="C918" s="2">
        <v>1</v>
      </c>
      <c r="D918" s="5" t="s">
        <v>87</v>
      </c>
    </row>
    <row r="919" spans="1:9" x14ac:dyDescent="0.2">
      <c r="A919" s="4" t="s">
        <v>11</v>
      </c>
      <c r="D919" s="2">
        <v>22</v>
      </c>
      <c r="E919" s="5" t="s">
        <v>127</v>
      </c>
    </row>
    <row r="920" spans="1:9" x14ac:dyDescent="0.2">
      <c r="A920" s="4" t="s">
        <v>13</v>
      </c>
      <c r="D920" s="2">
        <v>100</v>
      </c>
      <c r="E920" s="5" t="s">
        <v>14</v>
      </c>
    </row>
    <row r="921" spans="1:9" x14ac:dyDescent="0.2">
      <c r="A921" s="2">
        <v>110</v>
      </c>
      <c r="B921" s="5" t="s">
        <v>15</v>
      </c>
    </row>
    <row r="922" spans="1:9" x14ac:dyDescent="0.2">
      <c r="A922" s="5">
        <v>111</v>
      </c>
      <c r="B922" s="6" t="s">
        <v>16</v>
      </c>
      <c r="C922" s="6" t="s">
        <v>17</v>
      </c>
      <c r="D922" s="5" t="s">
        <v>18</v>
      </c>
      <c r="I922" s="5">
        <v>4502686320</v>
      </c>
    </row>
    <row r="923" spans="1:9" x14ac:dyDescent="0.2">
      <c r="A923" s="5">
        <v>113</v>
      </c>
      <c r="B923" s="6" t="s">
        <v>16</v>
      </c>
      <c r="C923" s="6" t="s">
        <v>17</v>
      </c>
      <c r="D923" s="5" t="s">
        <v>19</v>
      </c>
      <c r="I923" s="5">
        <v>27000000</v>
      </c>
    </row>
    <row r="924" spans="1:9" x14ac:dyDescent="0.2">
      <c r="A924" s="5">
        <v>114</v>
      </c>
      <c r="B924" s="6" t="s">
        <v>16</v>
      </c>
      <c r="C924" s="6" t="s">
        <v>17</v>
      </c>
      <c r="D924" s="5" t="s">
        <v>20</v>
      </c>
      <c r="I924" s="5">
        <v>483158620</v>
      </c>
    </row>
    <row r="925" spans="1:9" x14ac:dyDescent="0.2">
      <c r="A925" s="5">
        <v>115</v>
      </c>
      <c r="B925" s="6" t="s">
        <v>16</v>
      </c>
      <c r="C925" s="6" t="s">
        <v>17</v>
      </c>
      <c r="D925" s="5" t="s">
        <v>21</v>
      </c>
      <c r="I925" s="5">
        <v>491252159.99999994</v>
      </c>
    </row>
    <row r="926" spans="1:9" x14ac:dyDescent="0.2">
      <c r="A926" s="5">
        <v>117</v>
      </c>
      <c r="B926" s="6" t="s">
        <v>16</v>
      </c>
      <c r="C926" s="6" t="s">
        <v>17</v>
      </c>
      <c r="D926" s="5" t="s">
        <v>22</v>
      </c>
      <c r="I926" s="5">
        <v>776964960</v>
      </c>
    </row>
    <row r="927" spans="1:9" x14ac:dyDescent="0.2">
      <c r="E927" s="5" t="s">
        <v>15</v>
      </c>
      <c r="I927" s="7">
        <v>6281062060</v>
      </c>
    </row>
    <row r="928" spans="1:9" x14ac:dyDescent="0.2">
      <c r="A928" s="2">
        <v>130</v>
      </c>
      <c r="B928" s="5" t="s">
        <v>23</v>
      </c>
    </row>
    <row r="929" spans="1:9" x14ac:dyDescent="0.2">
      <c r="A929" s="5">
        <v>134</v>
      </c>
      <c r="B929" s="6" t="s">
        <v>16</v>
      </c>
      <c r="C929" s="6" t="s">
        <v>17</v>
      </c>
      <c r="D929" s="5" t="s">
        <v>24</v>
      </c>
      <c r="I929" s="5">
        <v>824428991</v>
      </c>
    </row>
    <row r="930" spans="1:9" x14ac:dyDescent="0.2">
      <c r="E930" s="5" t="s">
        <v>23</v>
      </c>
      <c r="I930" s="7">
        <v>824428991</v>
      </c>
    </row>
    <row r="931" spans="1:9" x14ac:dyDescent="0.2">
      <c r="A931" s="2">
        <v>140</v>
      </c>
      <c r="B931" s="5" t="s">
        <v>25</v>
      </c>
    </row>
    <row r="932" spans="1:9" x14ac:dyDescent="0.2">
      <c r="A932" s="5">
        <v>144</v>
      </c>
      <c r="B932" s="6" t="s">
        <v>16</v>
      </c>
      <c r="C932" s="6" t="s">
        <v>17</v>
      </c>
      <c r="D932" s="5" t="s">
        <v>26</v>
      </c>
      <c r="I932" s="5">
        <v>1677216528</v>
      </c>
    </row>
    <row r="933" spans="1:9" x14ac:dyDescent="0.2">
      <c r="A933" s="5">
        <v>145</v>
      </c>
      <c r="B933" s="6" t="s">
        <v>16</v>
      </c>
      <c r="C933" s="6" t="s">
        <v>17</v>
      </c>
      <c r="D933" s="5" t="s">
        <v>72</v>
      </c>
      <c r="I933" s="5">
        <v>615000000</v>
      </c>
    </row>
    <row r="934" spans="1:9" x14ac:dyDescent="0.2">
      <c r="A934" s="5">
        <v>149</v>
      </c>
      <c r="B934" s="6" t="s">
        <v>16</v>
      </c>
      <c r="C934" s="6" t="s">
        <v>17</v>
      </c>
      <c r="D934" s="5" t="s">
        <v>27</v>
      </c>
      <c r="I934" s="5">
        <v>873035280.00000012</v>
      </c>
    </row>
    <row r="935" spans="1:9" x14ac:dyDescent="0.2">
      <c r="E935" s="5" t="s">
        <v>25</v>
      </c>
      <c r="I935" s="7">
        <v>3165251808</v>
      </c>
    </row>
    <row r="936" spans="1:9" x14ac:dyDescent="0.2">
      <c r="B936" s="4" t="s">
        <v>28</v>
      </c>
      <c r="E936" s="5" t="s">
        <v>14</v>
      </c>
      <c r="I936" s="8">
        <v>10270742859</v>
      </c>
    </row>
    <row r="937" spans="1:9" x14ac:dyDescent="0.2">
      <c r="A937" s="4" t="s">
        <v>13</v>
      </c>
      <c r="D937" s="2">
        <v>200</v>
      </c>
      <c r="E937" s="5" t="s">
        <v>29</v>
      </c>
    </row>
    <row r="938" spans="1:9" x14ac:dyDescent="0.2">
      <c r="A938" s="2">
        <v>230</v>
      </c>
      <c r="B938" s="5" t="s">
        <v>31</v>
      </c>
    </row>
    <row r="939" spans="1:9" x14ac:dyDescent="0.2">
      <c r="B939" s="6" t="s">
        <v>16</v>
      </c>
      <c r="C939" s="6" t="s">
        <v>17</v>
      </c>
      <c r="I939" s="5">
        <v>22960000</v>
      </c>
    </row>
    <row r="940" spans="1:9" x14ac:dyDescent="0.2">
      <c r="E940" s="5" t="s">
        <v>31</v>
      </c>
      <c r="I940" s="7">
        <v>22960000</v>
      </c>
    </row>
    <row r="941" spans="1:9" x14ac:dyDescent="0.2">
      <c r="A941" s="2">
        <v>250</v>
      </c>
      <c r="B941" s="5" t="s">
        <v>33</v>
      </c>
    </row>
    <row r="942" spans="1:9" x14ac:dyDescent="0.2">
      <c r="B942" s="6" t="s">
        <v>16</v>
      </c>
      <c r="C942" s="6" t="s">
        <v>17</v>
      </c>
      <c r="I942" s="5">
        <v>65000000</v>
      </c>
    </row>
    <row r="943" spans="1:9" x14ac:dyDescent="0.2">
      <c r="E943" s="5" t="s">
        <v>33</v>
      </c>
      <c r="I943" s="7">
        <v>65000000</v>
      </c>
    </row>
    <row r="944" spans="1:9" x14ac:dyDescent="0.2">
      <c r="A944" s="2">
        <v>260</v>
      </c>
      <c r="B944" s="5" t="s">
        <v>34</v>
      </c>
    </row>
    <row r="945" spans="1:9" x14ac:dyDescent="0.2">
      <c r="B945" s="6" t="s">
        <v>16</v>
      </c>
      <c r="C945" s="6" t="s">
        <v>17</v>
      </c>
      <c r="I945" s="5">
        <v>60000000</v>
      </c>
    </row>
    <row r="946" spans="1:9" x14ac:dyDescent="0.2">
      <c r="E946" s="5" t="s">
        <v>34</v>
      </c>
      <c r="I946" s="7">
        <v>60000000</v>
      </c>
    </row>
    <row r="947" spans="1:9" x14ac:dyDescent="0.2">
      <c r="A947" s="2">
        <v>280</v>
      </c>
      <c r="B947" s="5" t="s">
        <v>35</v>
      </c>
    </row>
    <row r="948" spans="1:9" x14ac:dyDescent="0.2">
      <c r="B948" s="6" t="s">
        <v>16</v>
      </c>
      <c r="C948" s="6" t="s">
        <v>17</v>
      </c>
      <c r="I948" s="5">
        <v>6000000</v>
      </c>
    </row>
    <row r="949" spans="1:9" x14ac:dyDescent="0.2">
      <c r="E949" s="5" t="s">
        <v>35</v>
      </c>
      <c r="I949" s="7">
        <v>6000000</v>
      </c>
    </row>
    <row r="950" spans="1:9" x14ac:dyDescent="0.2">
      <c r="B950" s="4" t="s">
        <v>28</v>
      </c>
      <c r="E950" s="5" t="s">
        <v>29</v>
      </c>
      <c r="I950" s="8">
        <v>153960000</v>
      </c>
    </row>
    <row r="951" spans="1:9" x14ac:dyDescent="0.2">
      <c r="A951" s="4" t="s">
        <v>13</v>
      </c>
      <c r="D951" s="2">
        <v>300</v>
      </c>
      <c r="E951" s="5" t="s">
        <v>36</v>
      </c>
    </row>
    <row r="952" spans="1:9" x14ac:dyDescent="0.2">
      <c r="A952" s="2">
        <v>310</v>
      </c>
      <c r="B952" s="5" t="s">
        <v>58</v>
      </c>
    </row>
    <row r="953" spans="1:9" x14ac:dyDescent="0.2">
      <c r="B953" s="6" t="s">
        <v>16</v>
      </c>
      <c r="C953" s="6" t="s">
        <v>17</v>
      </c>
      <c r="I953" s="5">
        <v>10000000</v>
      </c>
    </row>
    <row r="954" spans="1:9" x14ac:dyDescent="0.2">
      <c r="E954" s="5" t="s">
        <v>58</v>
      </c>
      <c r="I954" s="7">
        <v>10000000</v>
      </c>
    </row>
    <row r="955" spans="1:9" x14ac:dyDescent="0.2">
      <c r="A955" s="2">
        <v>320</v>
      </c>
      <c r="B955" s="5" t="s">
        <v>62</v>
      </c>
    </row>
    <row r="956" spans="1:9" x14ac:dyDescent="0.2">
      <c r="B956" s="6" t="s">
        <v>16</v>
      </c>
      <c r="C956" s="6" t="s">
        <v>17</v>
      </c>
      <c r="I956" s="5">
        <v>3500000</v>
      </c>
    </row>
    <row r="957" spans="1:9" x14ac:dyDescent="0.2">
      <c r="E957" s="5" t="s">
        <v>62</v>
      </c>
      <c r="I957" s="7">
        <v>3500000</v>
      </c>
    </row>
    <row r="958" spans="1:9" x14ac:dyDescent="0.2">
      <c r="A958" s="2">
        <v>330</v>
      </c>
      <c r="B958" s="5" t="s">
        <v>37</v>
      </c>
    </row>
    <row r="959" spans="1:9" x14ac:dyDescent="0.2">
      <c r="B959" s="6" t="s">
        <v>16</v>
      </c>
      <c r="C959" s="6" t="s">
        <v>17</v>
      </c>
      <c r="I959" s="5">
        <v>276500000</v>
      </c>
    </row>
    <row r="960" spans="1:9" x14ac:dyDescent="0.2">
      <c r="E960" s="5" t="s">
        <v>37</v>
      </c>
      <c r="I960" s="7">
        <v>276500000</v>
      </c>
    </row>
    <row r="961" spans="1:9" x14ac:dyDescent="0.2">
      <c r="A961" s="2">
        <v>340</v>
      </c>
      <c r="B961" s="5" t="s">
        <v>38</v>
      </c>
    </row>
    <row r="962" spans="1:9" x14ac:dyDescent="0.2">
      <c r="B962" s="6" t="s">
        <v>16</v>
      </c>
      <c r="C962" s="6" t="s">
        <v>17</v>
      </c>
      <c r="I962" s="5">
        <v>157100000</v>
      </c>
    </row>
    <row r="963" spans="1:9" x14ac:dyDescent="0.2">
      <c r="E963" s="5" t="s">
        <v>38</v>
      </c>
      <c r="I963" s="7">
        <v>157100000</v>
      </c>
    </row>
    <row r="964" spans="1:9" x14ac:dyDescent="0.2">
      <c r="A964" s="2">
        <v>390</v>
      </c>
      <c r="B964" s="5" t="s">
        <v>40</v>
      </c>
    </row>
    <row r="965" spans="1:9" x14ac:dyDescent="0.2">
      <c r="B965" s="6" t="s">
        <v>16</v>
      </c>
      <c r="C965" s="6" t="s">
        <v>17</v>
      </c>
      <c r="I965" s="5">
        <v>42000000</v>
      </c>
    </row>
    <row r="966" spans="1:9" x14ac:dyDescent="0.2">
      <c r="E966" s="5" t="s">
        <v>40</v>
      </c>
      <c r="I966" s="7">
        <v>42000000</v>
      </c>
    </row>
    <row r="967" spans="1:9" x14ac:dyDescent="0.2">
      <c r="B967" s="4" t="s">
        <v>28</v>
      </c>
      <c r="E967" s="5" t="s">
        <v>36</v>
      </c>
      <c r="I967" s="8">
        <v>489100000</v>
      </c>
    </row>
    <row r="968" spans="1:9" x14ac:dyDescent="0.2">
      <c r="A968" s="4" t="s">
        <v>13</v>
      </c>
      <c r="D968" s="2">
        <v>500</v>
      </c>
      <c r="E968" s="5" t="s">
        <v>41</v>
      </c>
    </row>
    <row r="969" spans="1:9" x14ac:dyDescent="0.2">
      <c r="A969" s="2">
        <v>530</v>
      </c>
      <c r="B969" s="5" t="s">
        <v>42</v>
      </c>
    </row>
    <row r="970" spans="1:9" x14ac:dyDescent="0.2">
      <c r="B970" s="6" t="s">
        <v>16</v>
      </c>
      <c r="C970" s="6" t="s">
        <v>17</v>
      </c>
      <c r="I970" s="5">
        <v>136800000</v>
      </c>
    </row>
    <row r="971" spans="1:9" x14ac:dyDescent="0.2">
      <c r="E971" s="5" t="s">
        <v>42</v>
      </c>
      <c r="I971" s="7">
        <v>136800000</v>
      </c>
    </row>
    <row r="972" spans="1:9" x14ac:dyDescent="0.2">
      <c r="A972" s="2">
        <v>540</v>
      </c>
      <c r="B972" s="5" t="s">
        <v>43</v>
      </c>
    </row>
    <row r="973" spans="1:9" x14ac:dyDescent="0.2">
      <c r="B973" s="6" t="s">
        <v>16</v>
      </c>
      <c r="C973" s="6" t="s">
        <v>17</v>
      </c>
      <c r="I973" s="5">
        <v>291520000</v>
      </c>
    </row>
    <row r="974" spans="1:9" x14ac:dyDescent="0.2">
      <c r="E974" s="5" t="s">
        <v>43</v>
      </c>
      <c r="I974" s="7">
        <v>291520000</v>
      </c>
    </row>
    <row r="975" spans="1:9" x14ac:dyDescent="0.2">
      <c r="B975" s="4" t="s">
        <v>28</v>
      </c>
      <c r="E975" s="5" t="s">
        <v>41</v>
      </c>
      <c r="I975" s="8">
        <v>428320000</v>
      </c>
    </row>
    <row r="976" spans="1:9" x14ac:dyDescent="0.2">
      <c r="A976" s="4" t="s">
        <v>13</v>
      </c>
      <c r="D976" s="2">
        <v>800</v>
      </c>
      <c r="E976" s="5" t="s">
        <v>45</v>
      </c>
    </row>
    <row r="977" spans="1:9" x14ac:dyDescent="0.2">
      <c r="A977" s="2">
        <v>840</v>
      </c>
      <c r="B977" s="5" t="s">
        <v>46</v>
      </c>
    </row>
    <row r="978" spans="1:9" x14ac:dyDescent="0.2">
      <c r="A978" s="5">
        <v>849</v>
      </c>
      <c r="B978" s="6" t="s">
        <v>16</v>
      </c>
      <c r="C978" s="6" t="s">
        <v>17</v>
      </c>
      <c r="D978" s="5" t="s">
        <v>48</v>
      </c>
      <c r="I978" s="5">
        <v>5000000000</v>
      </c>
    </row>
    <row r="979" spans="1:9" x14ac:dyDescent="0.2">
      <c r="E979" s="5" t="s">
        <v>46</v>
      </c>
      <c r="I979" s="7">
        <v>5000000000</v>
      </c>
    </row>
    <row r="980" spans="1:9" x14ac:dyDescent="0.2">
      <c r="B980" s="4" t="s">
        <v>28</v>
      </c>
      <c r="E980" s="5" t="s">
        <v>45</v>
      </c>
      <c r="I980" s="8">
        <v>5000000000</v>
      </c>
    </row>
    <row r="981" spans="1:9" x14ac:dyDescent="0.2">
      <c r="A981" s="4" t="s">
        <v>13</v>
      </c>
      <c r="D981" s="2">
        <v>900</v>
      </c>
      <c r="E981" s="5" t="s">
        <v>101</v>
      </c>
    </row>
    <row r="982" spans="1:9" x14ac:dyDescent="0.2">
      <c r="A982" s="2">
        <v>920</v>
      </c>
      <c r="B982" s="5" t="s">
        <v>128</v>
      </c>
    </row>
    <row r="983" spans="1:9" x14ac:dyDescent="0.2">
      <c r="B983" s="6" t="s">
        <v>16</v>
      </c>
      <c r="C983" s="6" t="s">
        <v>17</v>
      </c>
      <c r="I983" s="5">
        <v>81000000</v>
      </c>
    </row>
    <row r="984" spans="1:9" x14ac:dyDescent="0.2">
      <c r="E984" s="5" t="s">
        <v>128</v>
      </c>
      <c r="I984" s="7">
        <v>81000000</v>
      </c>
    </row>
    <row r="985" spans="1:9" x14ac:dyDescent="0.2">
      <c r="B985" s="4" t="s">
        <v>28</v>
      </c>
      <c r="E985" s="5" t="s">
        <v>101</v>
      </c>
      <c r="I985" s="8">
        <v>81000000</v>
      </c>
    </row>
    <row r="986" spans="1:9" x14ac:dyDescent="0.2">
      <c r="C986" s="4" t="s">
        <v>49</v>
      </c>
      <c r="E986" s="4" t="s">
        <v>127</v>
      </c>
      <c r="I986" s="8">
        <v>16423122859</v>
      </c>
    </row>
    <row r="987" spans="1:9" x14ac:dyDescent="0.2">
      <c r="B987" s="4" t="s">
        <v>50</v>
      </c>
      <c r="D987" s="5" t="s">
        <v>87</v>
      </c>
      <c r="I987" s="8">
        <v>16423122859</v>
      </c>
    </row>
    <row r="988" spans="1:9" x14ac:dyDescent="0.2">
      <c r="A988" s="4" t="s">
        <v>51</v>
      </c>
      <c r="D988" s="5" t="s">
        <v>126</v>
      </c>
      <c r="I988" s="4">
        <v>16423122859</v>
      </c>
    </row>
    <row r="989" spans="1:9" x14ac:dyDescent="0.2">
      <c r="A989" s="4" t="s">
        <v>6</v>
      </c>
      <c r="C989" s="5" t="s">
        <v>129</v>
      </c>
      <c r="D989" s="5" t="s">
        <v>130</v>
      </c>
    </row>
    <row r="990" spans="1:9" x14ac:dyDescent="0.2">
      <c r="A990" s="4" t="s">
        <v>9</v>
      </c>
      <c r="C990" s="2">
        <v>2</v>
      </c>
      <c r="D990" s="5" t="s">
        <v>10</v>
      </c>
    </row>
    <row r="991" spans="1:9" x14ac:dyDescent="0.2">
      <c r="A991" s="4" t="s">
        <v>11</v>
      </c>
      <c r="D991" s="2">
        <v>23</v>
      </c>
      <c r="E991" s="5" t="s">
        <v>131</v>
      </c>
    </row>
    <row r="992" spans="1:9" x14ac:dyDescent="0.2">
      <c r="A992" s="4" t="s">
        <v>13</v>
      </c>
      <c r="D992" s="2">
        <v>100</v>
      </c>
      <c r="E992" s="5" t="s">
        <v>14</v>
      </c>
    </row>
    <row r="993" spans="1:9" x14ac:dyDescent="0.2">
      <c r="A993" s="2">
        <v>110</v>
      </c>
      <c r="B993" s="5" t="s">
        <v>15</v>
      </c>
    </row>
    <row r="994" spans="1:9" x14ac:dyDescent="0.2">
      <c r="A994" s="5">
        <v>111</v>
      </c>
      <c r="B994" s="6" t="s">
        <v>16</v>
      </c>
      <c r="C994" s="6" t="s">
        <v>17</v>
      </c>
      <c r="D994" s="5" t="s">
        <v>18</v>
      </c>
      <c r="I994" s="5">
        <v>247930079.99999997</v>
      </c>
    </row>
    <row r="995" spans="1:9" x14ac:dyDescent="0.2">
      <c r="A995" s="5">
        <v>114</v>
      </c>
      <c r="B995" s="6" t="s">
        <v>16</v>
      </c>
      <c r="C995" s="6" t="s">
        <v>17</v>
      </c>
      <c r="D995" s="5" t="s">
        <v>20</v>
      </c>
      <c r="I995" s="5">
        <v>20660840</v>
      </c>
    </row>
    <row r="996" spans="1:9" x14ac:dyDescent="0.2">
      <c r="E996" s="5" t="s">
        <v>15</v>
      </c>
      <c r="I996" s="7">
        <v>268590919.99999994</v>
      </c>
    </row>
    <row r="997" spans="1:9" x14ac:dyDescent="0.2">
      <c r="A997" s="2">
        <v>130</v>
      </c>
      <c r="B997" s="5" t="s">
        <v>23</v>
      </c>
    </row>
    <row r="998" spans="1:9" x14ac:dyDescent="0.2">
      <c r="A998" s="5">
        <v>134</v>
      </c>
      <c r="B998" s="6" t="s">
        <v>16</v>
      </c>
      <c r="C998" s="6" t="s">
        <v>17</v>
      </c>
      <c r="D998" s="5" t="s">
        <v>24</v>
      </c>
      <c r="I998" s="5">
        <v>24793008</v>
      </c>
    </row>
    <row r="999" spans="1:9" x14ac:dyDescent="0.2">
      <c r="E999" s="5" t="s">
        <v>23</v>
      </c>
      <c r="I999" s="7">
        <v>24793008</v>
      </c>
    </row>
    <row r="1000" spans="1:9" x14ac:dyDescent="0.2">
      <c r="B1000" s="4" t="s">
        <v>28</v>
      </c>
      <c r="E1000" s="5" t="s">
        <v>14</v>
      </c>
      <c r="I1000" s="8">
        <v>293383927.99999994</v>
      </c>
    </row>
    <row r="1001" spans="1:9" x14ac:dyDescent="0.2">
      <c r="A1001" s="4" t="s">
        <v>13</v>
      </c>
      <c r="D1001" s="2">
        <v>200</v>
      </c>
      <c r="E1001" s="5" t="s">
        <v>29</v>
      </c>
    </row>
    <row r="1002" spans="1:9" x14ac:dyDescent="0.2">
      <c r="A1002" s="2">
        <v>230</v>
      </c>
      <c r="B1002" s="5" t="s">
        <v>31</v>
      </c>
    </row>
    <row r="1003" spans="1:9" x14ac:dyDescent="0.2">
      <c r="B1003" s="6" t="s">
        <v>16</v>
      </c>
      <c r="C1003" s="6" t="s">
        <v>132</v>
      </c>
      <c r="I1003" s="5">
        <v>5290000</v>
      </c>
    </row>
    <row r="1004" spans="1:9" x14ac:dyDescent="0.2">
      <c r="E1004" s="5" t="s">
        <v>31</v>
      </c>
      <c r="I1004" s="7">
        <v>5290000</v>
      </c>
    </row>
    <row r="1005" spans="1:9" x14ac:dyDescent="0.2">
      <c r="A1005" s="2">
        <v>260</v>
      </c>
      <c r="B1005" s="5" t="s">
        <v>34</v>
      </c>
    </row>
    <row r="1006" spans="1:9" x14ac:dyDescent="0.2">
      <c r="B1006" s="6" t="s">
        <v>16</v>
      </c>
      <c r="C1006" s="6" t="s">
        <v>132</v>
      </c>
      <c r="I1006" s="5">
        <v>2200000</v>
      </c>
    </row>
    <row r="1007" spans="1:9" x14ac:dyDescent="0.2">
      <c r="E1007" s="5" t="s">
        <v>34</v>
      </c>
      <c r="I1007" s="7">
        <v>2200000</v>
      </c>
    </row>
    <row r="1008" spans="1:9" x14ac:dyDescent="0.2">
      <c r="B1008" s="4" t="s">
        <v>28</v>
      </c>
      <c r="E1008" s="5" t="s">
        <v>29</v>
      </c>
      <c r="I1008" s="8">
        <v>7490000</v>
      </c>
    </row>
    <row r="1009" spans="1:9" x14ac:dyDescent="0.2">
      <c r="A1009" s="4" t="s">
        <v>13</v>
      </c>
      <c r="D1009" s="2">
        <v>300</v>
      </c>
      <c r="E1009" s="5" t="s">
        <v>36</v>
      </c>
    </row>
    <row r="1010" spans="1:9" x14ac:dyDescent="0.2">
      <c r="A1010" s="2">
        <v>330</v>
      </c>
      <c r="B1010" s="5" t="s">
        <v>37</v>
      </c>
    </row>
    <row r="1011" spans="1:9" x14ac:dyDescent="0.2">
      <c r="B1011" s="6" t="s">
        <v>16</v>
      </c>
      <c r="C1011" s="6" t="s">
        <v>17</v>
      </c>
      <c r="I1011" s="5">
        <v>6290453</v>
      </c>
    </row>
    <row r="1012" spans="1:9" x14ac:dyDescent="0.2">
      <c r="E1012" s="5" t="s">
        <v>37</v>
      </c>
      <c r="I1012" s="7">
        <v>6290453</v>
      </c>
    </row>
    <row r="1013" spans="1:9" x14ac:dyDescent="0.2">
      <c r="A1013" s="2">
        <v>340</v>
      </c>
      <c r="B1013" s="5" t="s">
        <v>38</v>
      </c>
    </row>
    <row r="1014" spans="1:9" x14ac:dyDescent="0.2">
      <c r="B1014" s="6" t="s">
        <v>16</v>
      </c>
      <c r="C1014" s="6" t="s">
        <v>17</v>
      </c>
      <c r="I1014" s="5">
        <v>12279747</v>
      </c>
    </row>
    <row r="1015" spans="1:9" x14ac:dyDescent="0.2">
      <c r="E1015" s="5" t="s">
        <v>38</v>
      </c>
      <c r="I1015" s="7">
        <v>12279747</v>
      </c>
    </row>
    <row r="1016" spans="1:9" x14ac:dyDescent="0.2">
      <c r="A1016" s="2">
        <v>390</v>
      </c>
      <c r="B1016" s="5" t="s">
        <v>40</v>
      </c>
    </row>
    <row r="1017" spans="1:9" x14ac:dyDescent="0.2">
      <c r="B1017" s="6" t="s">
        <v>16</v>
      </c>
      <c r="C1017" s="6" t="s">
        <v>17</v>
      </c>
      <c r="I1017" s="5">
        <v>56316.999999999993</v>
      </c>
    </row>
    <row r="1018" spans="1:9" x14ac:dyDescent="0.2">
      <c r="E1018" s="5" t="s">
        <v>40</v>
      </c>
      <c r="I1018" s="7">
        <v>56316.999999999993</v>
      </c>
    </row>
    <row r="1019" spans="1:9" x14ac:dyDescent="0.2">
      <c r="B1019" s="4" t="s">
        <v>28</v>
      </c>
      <c r="E1019" s="5" t="s">
        <v>36</v>
      </c>
      <c r="I1019" s="8">
        <v>18626517</v>
      </c>
    </row>
    <row r="1020" spans="1:9" x14ac:dyDescent="0.2">
      <c r="A1020" s="4" t="s">
        <v>13</v>
      </c>
      <c r="D1020" s="2">
        <v>600</v>
      </c>
      <c r="E1020" s="5" t="s">
        <v>133</v>
      </c>
    </row>
    <row r="1021" spans="1:9" x14ac:dyDescent="0.2">
      <c r="A1021" s="2">
        <v>630</v>
      </c>
      <c r="B1021" s="5" t="s">
        <v>134</v>
      </c>
    </row>
    <row r="1022" spans="1:9" x14ac:dyDescent="0.2">
      <c r="B1022" s="6" t="s">
        <v>16</v>
      </c>
      <c r="C1022" s="6" t="s">
        <v>132</v>
      </c>
      <c r="I1022" s="5">
        <v>800000000</v>
      </c>
    </row>
    <row r="1023" spans="1:9" x14ac:dyDescent="0.2">
      <c r="E1023" s="5" t="s">
        <v>134</v>
      </c>
      <c r="I1023" s="7">
        <v>800000000</v>
      </c>
    </row>
    <row r="1024" spans="1:9" x14ac:dyDescent="0.2">
      <c r="B1024" s="4" t="s">
        <v>28</v>
      </c>
      <c r="E1024" s="5" t="s">
        <v>133</v>
      </c>
      <c r="I1024" s="8">
        <v>800000000</v>
      </c>
    </row>
    <row r="1025" spans="1:9" x14ac:dyDescent="0.2">
      <c r="A1025" s="4" t="s">
        <v>13</v>
      </c>
      <c r="D1025" s="2">
        <v>900</v>
      </c>
      <c r="E1025" s="5" t="s">
        <v>101</v>
      </c>
    </row>
    <row r="1026" spans="1:9" x14ac:dyDescent="0.2">
      <c r="A1026" s="2">
        <v>920</v>
      </c>
      <c r="B1026" s="5" t="s">
        <v>128</v>
      </c>
    </row>
    <row r="1027" spans="1:9" x14ac:dyDescent="0.2">
      <c r="B1027" s="6" t="s">
        <v>16</v>
      </c>
      <c r="C1027" s="6" t="s">
        <v>132</v>
      </c>
      <c r="I1027" s="5">
        <v>5000000</v>
      </c>
    </row>
    <row r="1028" spans="1:9" x14ac:dyDescent="0.2">
      <c r="E1028" s="5" t="s">
        <v>128</v>
      </c>
      <c r="I1028" s="7">
        <v>5000000</v>
      </c>
    </row>
    <row r="1029" spans="1:9" x14ac:dyDescent="0.2">
      <c r="B1029" s="4" t="s">
        <v>28</v>
      </c>
      <c r="E1029" s="5" t="s">
        <v>101</v>
      </c>
      <c r="I1029" s="8">
        <v>5000000</v>
      </c>
    </row>
    <row r="1030" spans="1:9" x14ac:dyDescent="0.2">
      <c r="C1030" s="4" t="s">
        <v>49</v>
      </c>
      <c r="E1030" s="4" t="s">
        <v>131</v>
      </c>
      <c r="I1030" s="8">
        <v>1124500445</v>
      </c>
    </row>
    <row r="1031" spans="1:9" x14ac:dyDescent="0.2">
      <c r="B1031" s="4" t="s">
        <v>50</v>
      </c>
      <c r="D1031" s="5" t="s">
        <v>10</v>
      </c>
      <c r="I1031" s="8">
        <v>1124500445</v>
      </c>
    </row>
    <row r="1032" spans="1:9" x14ac:dyDescent="0.2">
      <c r="A1032" s="4" t="s">
        <v>51</v>
      </c>
      <c r="D1032" s="5" t="s">
        <v>130</v>
      </c>
      <c r="I1032" s="4">
        <v>1124500445</v>
      </c>
    </row>
    <row r="1033" spans="1:9" x14ac:dyDescent="0.2">
      <c r="A1033" s="13"/>
      <c r="B1033" s="14"/>
      <c r="C1033" s="14"/>
      <c r="D1033" s="15"/>
      <c r="E1033" s="14"/>
      <c r="F1033" s="14"/>
      <c r="G1033" s="14"/>
      <c r="H1033" s="14"/>
      <c r="I1033" s="13"/>
    </row>
    <row r="1034" spans="1:9" x14ac:dyDescent="0.2">
      <c r="A1034" s="4"/>
      <c r="D1034" s="5"/>
      <c r="I1034" s="4"/>
    </row>
    <row r="1035" spans="1:9" x14ac:dyDescent="0.2">
      <c r="A1035" s="4" t="s">
        <v>6</v>
      </c>
      <c r="C1035" s="5" t="s">
        <v>135</v>
      </c>
      <c r="D1035" s="5" t="s">
        <v>136</v>
      </c>
    </row>
    <row r="1036" spans="1:9" x14ac:dyDescent="0.2">
      <c r="A1036" s="4" t="s">
        <v>9</v>
      </c>
      <c r="C1036" s="2">
        <v>2</v>
      </c>
      <c r="D1036" s="5" t="s">
        <v>10</v>
      </c>
    </row>
    <row r="1037" spans="1:9" x14ac:dyDescent="0.2">
      <c r="A1037" s="4" t="s">
        <v>11</v>
      </c>
      <c r="D1037" s="2">
        <v>14</v>
      </c>
      <c r="E1037" s="5" t="s">
        <v>137</v>
      </c>
    </row>
    <row r="1038" spans="1:9" x14ac:dyDescent="0.2">
      <c r="A1038" s="4" t="s">
        <v>13</v>
      </c>
      <c r="D1038" s="2">
        <v>100</v>
      </c>
      <c r="E1038" s="5" t="s">
        <v>14</v>
      </c>
    </row>
    <row r="1039" spans="1:9" x14ac:dyDescent="0.2">
      <c r="A1039" s="2">
        <v>110</v>
      </c>
      <c r="B1039" s="5" t="s">
        <v>15</v>
      </c>
    </row>
    <row r="1040" spans="1:9" x14ac:dyDescent="0.2">
      <c r="A1040" s="5">
        <v>111</v>
      </c>
      <c r="B1040" s="6" t="s">
        <v>16</v>
      </c>
      <c r="C1040" s="6" t="s">
        <v>17</v>
      </c>
      <c r="D1040" s="5" t="s">
        <v>18</v>
      </c>
      <c r="I1040" s="5">
        <v>719374560</v>
      </c>
    </row>
    <row r="1041" spans="1:9" x14ac:dyDescent="0.2">
      <c r="A1041" s="5">
        <v>113</v>
      </c>
      <c r="B1041" s="6" t="s">
        <v>16</v>
      </c>
      <c r="C1041" s="6" t="s">
        <v>17</v>
      </c>
      <c r="D1041" s="5" t="s">
        <v>19</v>
      </c>
      <c r="I1041" s="5">
        <v>27000000</v>
      </c>
    </row>
    <row r="1042" spans="1:9" x14ac:dyDescent="0.2">
      <c r="A1042" s="5">
        <v>114</v>
      </c>
      <c r="B1042" s="6" t="s">
        <v>16</v>
      </c>
      <c r="C1042" s="6" t="s">
        <v>17</v>
      </c>
      <c r="D1042" s="5" t="s">
        <v>20</v>
      </c>
      <c r="I1042" s="5">
        <v>148054470</v>
      </c>
    </row>
    <row r="1043" spans="1:9" x14ac:dyDescent="0.2">
      <c r="A1043" s="5">
        <v>115</v>
      </c>
      <c r="B1043" s="6" t="s">
        <v>16</v>
      </c>
      <c r="C1043" s="6" t="s">
        <v>17</v>
      </c>
      <c r="D1043" s="5" t="s">
        <v>21</v>
      </c>
      <c r="I1043" s="5">
        <v>173574720</v>
      </c>
    </row>
    <row r="1044" spans="1:9" x14ac:dyDescent="0.2">
      <c r="A1044" s="5">
        <v>117</v>
      </c>
      <c r="B1044" s="6" t="s">
        <v>16</v>
      </c>
      <c r="C1044" s="6" t="s">
        <v>17</v>
      </c>
      <c r="D1044" s="5" t="s">
        <v>22</v>
      </c>
      <c r="I1044" s="5">
        <v>856704360</v>
      </c>
    </row>
    <row r="1045" spans="1:9" x14ac:dyDescent="0.2">
      <c r="E1045" s="5" t="s">
        <v>15</v>
      </c>
      <c r="I1045" s="7">
        <v>1924708110</v>
      </c>
    </row>
    <row r="1046" spans="1:9" x14ac:dyDescent="0.2">
      <c r="A1046" s="2">
        <v>130</v>
      </c>
      <c r="B1046" s="5" t="s">
        <v>23</v>
      </c>
    </row>
    <row r="1047" spans="1:9" x14ac:dyDescent="0.2">
      <c r="A1047" s="5">
        <v>134</v>
      </c>
      <c r="B1047" s="6" t="s">
        <v>16</v>
      </c>
      <c r="C1047" s="6" t="s">
        <v>17</v>
      </c>
      <c r="D1047" s="5" t="s">
        <v>24</v>
      </c>
      <c r="I1047" s="5">
        <v>2104483982.9999998</v>
      </c>
    </row>
    <row r="1048" spans="1:9" x14ac:dyDescent="0.2">
      <c r="E1048" s="5" t="s">
        <v>23</v>
      </c>
      <c r="I1048" s="7">
        <v>2104483982.9999998</v>
      </c>
    </row>
    <row r="1049" spans="1:9" x14ac:dyDescent="0.2">
      <c r="A1049" s="2">
        <v>140</v>
      </c>
      <c r="B1049" s="5" t="s">
        <v>25</v>
      </c>
    </row>
    <row r="1050" spans="1:9" x14ac:dyDescent="0.2">
      <c r="A1050" s="5">
        <v>144</v>
      </c>
      <c r="B1050" s="6" t="s">
        <v>16</v>
      </c>
      <c r="C1050" s="6" t="s">
        <v>17</v>
      </c>
      <c r="D1050" s="5" t="s">
        <v>26</v>
      </c>
      <c r="I1050" s="5">
        <v>12860819045</v>
      </c>
    </row>
    <row r="1051" spans="1:9" x14ac:dyDescent="0.2">
      <c r="A1051" s="5">
        <v>149</v>
      </c>
      <c r="B1051" s="6" t="s">
        <v>16</v>
      </c>
      <c r="C1051" s="6" t="s">
        <v>17</v>
      </c>
      <c r="D1051" s="5" t="s">
        <v>27</v>
      </c>
      <c r="I1051" s="5">
        <v>165989005</v>
      </c>
    </row>
    <row r="1052" spans="1:9" x14ac:dyDescent="0.2">
      <c r="E1052" s="5" t="s">
        <v>25</v>
      </c>
      <c r="I1052" s="7">
        <v>13026808050</v>
      </c>
    </row>
    <row r="1053" spans="1:9" x14ac:dyDescent="0.2">
      <c r="B1053" s="4" t="s">
        <v>28</v>
      </c>
      <c r="E1053" s="5" t="s">
        <v>14</v>
      </c>
      <c r="I1053" s="8">
        <v>17056000143</v>
      </c>
    </row>
    <row r="1054" spans="1:9" x14ac:dyDescent="0.2">
      <c r="A1054" s="4" t="s">
        <v>13</v>
      </c>
      <c r="D1054" s="2">
        <v>200</v>
      </c>
      <c r="E1054" s="5" t="s">
        <v>29</v>
      </c>
    </row>
    <row r="1055" spans="1:9" x14ac:dyDescent="0.2">
      <c r="A1055" s="2">
        <v>230</v>
      </c>
      <c r="B1055" s="5" t="s">
        <v>31</v>
      </c>
    </row>
    <row r="1056" spans="1:9" x14ac:dyDescent="0.2">
      <c r="B1056" s="6" t="s">
        <v>16</v>
      </c>
      <c r="C1056" s="6" t="s">
        <v>17</v>
      </c>
      <c r="I1056" s="5">
        <v>6000000</v>
      </c>
    </row>
    <row r="1057" spans="1:9" x14ac:dyDescent="0.2">
      <c r="E1057" s="5" t="s">
        <v>31</v>
      </c>
      <c r="I1057" s="7">
        <v>6000000</v>
      </c>
    </row>
    <row r="1058" spans="1:9" x14ac:dyDescent="0.2">
      <c r="A1058" s="2">
        <v>240</v>
      </c>
      <c r="B1058" s="5" t="s">
        <v>32</v>
      </c>
    </row>
    <row r="1059" spans="1:9" x14ac:dyDescent="0.2">
      <c r="B1059" s="6" t="s">
        <v>16</v>
      </c>
      <c r="C1059" s="6" t="s">
        <v>17</v>
      </c>
      <c r="I1059" s="5">
        <v>216500000</v>
      </c>
    </row>
    <row r="1060" spans="1:9" x14ac:dyDescent="0.2">
      <c r="E1060" s="5" t="s">
        <v>32</v>
      </c>
      <c r="I1060" s="7">
        <v>216500000</v>
      </c>
    </row>
    <row r="1061" spans="1:9" x14ac:dyDescent="0.2">
      <c r="A1061" s="2">
        <v>260</v>
      </c>
      <c r="B1061" s="5" t="s">
        <v>34</v>
      </c>
    </row>
    <row r="1062" spans="1:9" x14ac:dyDescent="0.2">
      <c r="B1062" s="6" t="s">
        <v>16</v>
      </c>
      <c r="C1062" s="6" t="s">
        <v>17</v>
      </c>
      <c r="I1062" s="5">
        <v>100000000</v>
      </c>
    </row>
    <row r="1063" spans="1:9" x14ac:dyDescent="0.2">
      <c r="E1063" s="5" t="s">
        <v>34</v>
      </c>
      <c r="I1063" s="7">
        <v>100000000</v>
      </c>
    </row>
    <row r="1064" spans="1:9" x14ac:dyDescent="0.2">
      <c r="B1064" s="4" t="s">
        <v>28</v>
      </c>
      <c r="E1064" s="5" t="s">
        <v>29</v>
      </c>
      <c r="I1064" s="8">
        <v>322500000</v>
      </c>
    </row>
    <row r="1065" spans="1:9" x14ac:dyDescent="0.2">
      <c r="A1065" s="4" t="s">
        <v>13</v>
      </c>
      <c r="D1065" s="2">
        <v>300</v>
      </c>
      <c r="E1065" s="5" t="s">
        <v>36</v>
      </c>
    </row>
    <row r="1066" spans="1:9" x14ac:dyDescent="0.2">
      <c r="A1066" s="2">
        <v>310</v>
      </c>
      <c r="B1066" s="5" t="s">
        <v>58</v>
      </c>
    </row>
    <row r="1067" spans="1:9" x14ac:dyDescent="0.2">
      <c r="B1067" s="6" t="s">
        <v>16</v>
      </c>
      <c r="C1067" s="6" t="s">
        <v>17</v>
      </c>
      <c r="I1067" s="5">
        <v>62431200</v>
      </c>
    </row>
    <row r="1068" spans="1:9" x14ac:dyDescent="0.2">
      <c r="E1068" s="5" t="s">
        <v>58</v>
      </c>
      <c r="I1068" s="7">
        <v>62431200</v>
      </c>
    </row>
    <row r="1069" spans="1:9" x14ac:dyDescent="0.2">
      <c r="A1069" s="2">
        <v>320</v>
      </c>
      <c r="B1069" s="5" t="s">
        <v>62</v>
      </c>
    </row>
    <row r="1070" spans="1:9" x14ac:dyDescent="0.2">
      <c r="B1070" s="6" t="s">
        <v>16</v>
      </c>
      <c r="C1070" s="6" t="s">
        <v>17</v>
      </c>
      <c r="I1070" s="5">
        <v>94721200</v>
      </c>
    </row>
    <row r="1071" spans="1:9" x14ac:dyDescent="0.2">
      <c r="E1071" s="5" t="s">
        <v>62</v>
      </c>
      <c r="I1071" s="7">
        <v>94721200</v>
      </c>
    </row>
    <row r="1072" spans="1:9" x14ac:dyDescent="0.2">
      <c r="A1072" s="2">
        <v>330</v>
      </c>
      <c r="B1072" s="5" t="s">
        <v>37</v>
      </c>
    </row>
    <row r="1073" spans="1:9" x14ac:dyDescent="0.2">
      <c r="B1073" s="6" t="s">
        <v>16</v>
      </c>
      <c r="C1073" s="6" t="s">
        <v>17</v>
      </c>
      <c r="I1073" s="5">
        <v>9290000</v>
      </c>
    </row>
    <row r="1074" spans="1:9" x14ac:dyDescent="0.2">
      <c r="E1074" s="5" t="s">
        <v>37</v>
      </c>
      <c r="I1074" s="7">
        <v>9290000</v>
      </c>
    </row>
    <row r="1075" spans="1:9" x14ac:dyDescent="0.2">
      <c r="A1075" s="2">
        <v>340</v>
      </c>
      <c r="B1075" s="5" t="s">
        <v>38</v>
      </c>
    </row>
    <row r="1076" spans="1:9" x14ac:dyDescent="0.2">
      <c r="B1076" s="6" t="s">
        <v>16</v>
      </c>
      <c r="C1076" s="6" t="s">
        <v>17</v>
      </c>
      <c r="I1076" s="5">
        <v>105860750</v>
      </c>
    </row>
    <row r="1077" spans="1:9" x14ac:dyDescent="0.2">
      <c r="E1077" s="5" t="s">
        <v>38</v>
      </c>
      <c r="I1077" s="7">
        <v>105860750</v>
      </c>
    </row>
    <row r="1078" spans="1:9" x14ac:dyDescent="0.2">
      <c r="A1078" s="2">
        <v>350</v>
      </c>
      <c r="B1078" s="5" t="s">
        <v>39</v>
      </c>
    </row>
    <row r="1079" spans="1:9" x14ac:dyDescent="0.2">
      <c r="B1079" s="6" t="s">
        <v>16</v>
      </c>
      <c r="C1079" s="6" t="s">
        <v>17</v>
      </c>
      <c r="I1079" s="5">
        <v>200000000</v>
      </c>
    </row>
    <row r="1080" spans="1:9" x14ac:dyDescent="0.2">
      <c r="E1080" s="5" t="s">
        <v>39</v>
      </c>
      <c r="I1080" s="7">
        <v>200000000</v>
      </c>
    </row>
    <row r="1081" spans="1:9" x14ac:dyDescent="0.2">
      <c r="A1081" s="2">
        <v>390</v>
      </c>
      <c r="B1081" s="5" t="s">
        <v>40</v>
      </c>
    </row>
    <row r="1082" spans="1:9" x14ac:dyDescent="0.2">
      <c r="B1082" s="6" t="s">
        <v>16</v>
      </c>
      <c r="C1082" s="6" t="s">
        <v>17</v>
      </c>
      <c r="I1082" s="5">
        <v>157110000</v>
      </c>
    </row>
    <row r="1083" spans="1:9" x14ac:dyDescent="0.2">
      <c r="E1083" s="5" t="s">
        <v>40</v>
      </c>
      <c r="I1083" s="7">
        <v>157110000</v>
      </c>
    </row>
    <row r="1084" spans="1:9" x14ac:dyDescent="0.2">
      <c r="B1084" s="4" t="s">
        <v>28</v>
      </c>
      <c r="E1084" s="5" t="s">
        <v>36</v>
      </c>
      <c r="I1084" s="8">
        <v>629413150</v>
      </c>
    </row>
    <row r="1085" spans="1:9" x14ac:dyDescent="0.2">
      <c r="A1085" s="4" t="s">
        <v>13</v>
      </c>
      <c r="D1085" s="2">
        <v>500</v>
      </c>
      <c r="E1085" s="5" t="s">
        <v>41</v>
      </c>
    </row>
    <row r="1086" spans="1:9" x14ac:dyDescent="0.2">
      <c r="A1086" s="2">
        <v>520</v>
      </c>
      <c r="B1086" s="5" t="s">
        <v>63</v>
      </c>
    </row>
    <row r="1087" spans="1:9" x14ac:dyDescent="0.2">
      <c r="B1087" s="6" t="s">
        <v>16</v>
      </c>
      <c r="C1087" s="6" t="s">
        <v>17</v>
      </c>
      <c r="I1087" s="5">
        <v>300000000</v>
      </c>
    </row>
    <row r="1088" spans="1:9" x14ac:dyDescent="0.2">
      <c r="E1088" s="5" t="s">
        <v>63</v>
      </c>
      <c r="I1088" s="7">
        <v>300000000</v>
      </c>
    </row>
    <row r="1089" spans="1:9" x14ac:dyDescent="0.2">
      <c r="A1089" s="2">
        <v>530</v>
      </c>
      <c r="B1089" s="5" t="s">
        <v>42</v>
      </c>
    </row>
    <row r="1090" spans="1:9" x14ac:dyDescent="0.2">
      <c r="B1090" s="6" t="s">
        <v>16</v>
      </c>
      <c r="C1090" s="6" t="s">
        <v>17</v>
      </c>
      <c r="I1090" s="5">
        <v>125900000</v>
      </c>
    </row>
    <row r="1091" spans="1:9" x14ac:dyDescent="0.2">
      <c r="E1091" s="5" t="s">
        <v>42</v>
      </c>
      <c r="I1091" s="7">
        <v>125900000</v>
      </c>
    </row>
    <row r="1092" spans="1:9" x14ac:dyDescent="0.2">
      <c r="A1092" s="2">
        <v>540</v>
      </c>
      <c r="B1092" s="5" t="s">
        <v>43</v>
      </c>
    </row>
    <row r="1093" spans="1:9" x14ac:dyDescent="0.2">
      <c r="B1093" s="6" t="s">
        <v>16</v>
      </c>
      <c r="C1093" s="6" t="s">
        <v>17</v>
      </c>
      <c r="I1093" s="5">
        <v>40000000</v>
      </c>
    </row>
    <row r="1094" spans="1:9" x14ac:dyDescent="0.2">
      <c r="E1094" s="5" t="s">
        <v>43</v>
      </c>
      <c r="I1094" s="7">
        <v>40000000</v>
      </c>
    </row>
    <row r="1095" spans="1:9" x14ac:dyDescent="0.2">
      <c r="B1095" s="4" t="s">
        <v>28</v>
      </c>
      <c r="E1095" s="5" t="s">
        <v>41</v>
      </c>
      <c r="I1095" s="8">
        <v>465900000</v>
      </c>
    </row>
    <row r="1096" spans="1:9" x14ac:dyDescent="0.2">
      <c r="C1096" s="4" t="s">
        <v>49</v>
      </c>
      <c r="E1096" s="4" t="s">
        <v>137</v>
      </c>
      <c r="I1096" s="8">
        <v>18473813293</v>
      </c>
    </row>
    <row r="1097" spans="1:9" x14ac:dyDescent="0.2">
      <c r="B1097" s="4" t="s">
        <v>50</v>
      </c>
      <c r="D1097" s="5" t="s">
        <v>10</v>
      </c>
      <c r="I1097" s="8">
        <v>18473813293</v>
      </c>
    </row>
    <row r="1098" spans="1:9" x14ac:dyDescent="0.2">
      <c r="A1098" s="4" t="s">
        <v>9</v>
      </c>
      <c r="C1098" s="2">
        <v>3</v>
      </c>
      <c r="D1098" s="5" t="s">
        <v>70</v>
      </c>
    </row>
    <row r="1099" spans="1:9" x14ac:dyDescent="0.2">
      <c r="A1099" s="4" t="s">
        <v>11</v>
      </c>
      <c r="D1099" s="2">
        <v>64</v>
      </c>
      <c r="E1099" s="5" t="s">
        <v>138</v>
      </c>
    </row>
    <row r="1100" spans="1:9" x14ac:dyDescent="0.2">
      <c r="A1100" s="4" t="s">
        <v>13</v>
      </c>
      <c r="D1100" s="2">
        <v>200</v>
      </c>
      <c r="E1100" s="5" t="s">
        <v>29</v>
      </c>
    </row>
    <row r="1101" spans="1:9" x14ac:dyDescent="0.2">
      <c r="A1101" s="2">
        <v>240</v>
      </c>
      <c r="B1101" s="5" t="s">
        <v>32</v>
      </c>
    </row>
    <row r="1102" spans="1:9" x14ac:dyDescent="0.2">
      <c r="B1102" s="6" t="s">
        <v>16</v>
      </c>
      <c r="C1102" s="6" t="s">
        <v>17</v>
      </c>
      <c r="I1102" s="5">
        <v>1221800000</v>
      </c>
    </row>
    <row r="1103" spans="1:9" x14ac:dyDescent="0.2">
      <c r="E1103" s="5" t="s">
        <v>32</v>
      </c>
      <c r="I1103" s="7">
        <v>1221800000</v>
      </c>
    </row>
    <row r="1104" spans="1:9" x14ac:dyDescent="0.2">
      <c r="B1104" s="4" t="s">
        <v>28</v>
      </c>
      <c r="E1104" s="5" t="s">
        <v>29</v>
      </c>
      <c r="I1104" s="8">
        <v>1221800000</v>
      </c>
    </row>
    <row r="1105" spans="1:9" x14ac:dyDescent="0.2">
      <c r="A1105" s="4" t="s">
        <v>13</v>
      </c>
      <c r="D1105" s="2">
        <v>300</v>
      </c>
      <c r="E1105" s="5" t="s">
        <v>36</v>
      </c>
    </row>
    <row r="1106" spans="1:9" x14ac:dyDescent="0.2">
      <c r="A1106" s="2">
        <v>310</v>
      </c>
      <c r="B1106" s="5" t="s">
        <v>58</v>
      </c>
    </row>
    <row r="1107" spans="1:9" x14ac:dyDescent="0.2">
      <c r="B1107" s="6" t="s">
        <v>16</v>
      </c>
      <c r="C1107" s="6" t="s">
        <v>17</v>
      </c>
      <c r="I1107" s="5">
        <v>236800000</v>
      </c>
    </row>
    <row r="1108" spans="1:9" x14ac:dyDescent="0.2">
      <c r="E1108" s="5" t="s">
        <v>58</v>
      </c>
      <c r="I1108" s="7">
        <v>236800000</v>
      </c>
    </row>
    <row r="1109" spans="1:9" x14ac:dyDescent="0.2">
      <c r="A1109" s="2">
        <v>320</v>
      </c>
      <c r="B1109" s="5" t="s">
        <v>62</v>
      </c>
    </row>
    <row r="1110" spans="1:9" x14ac:dyDescent="0.2">
      <c r="B1110" s="6" t="s">
        <v>16</v>
      </c>
      <c r="C1110" s="6" t="s">
        <v>17</v>
      </c>
      <c r="I1110" s="5">
        <v>662158800</v>
      </c>
    </row>
    <row r="1111" spans="1:9" x14ac:dyDescent="0.2">
      <c r="E1111" s="5" t="s">
        <v>62</v>
      </c>
      <c r="I1111" s="7">
        <v>662158800</v>
      </c>
    </row>
    <row r="1112" spans="1:9" x14ac:dyDescent="0.2">
      <c r="A1112" s="2">
        <v>330</v>
      </c>
      <c r="B1112" s="5" t="s">
        <v>37</v>
      </c>
    </row>
    <row r="1113" spans="1:9" x14ac:dyDescent="0.2">
      <c r="B1113" s="6" t="s">
        <v>16</v>
      </c>
      <c r="C1113" s="6" t="s">
        <v>17</v>
      </c>
      <c r="I1113" s="5">
        <v>4350000</v>
      </c>
    </row>
    <row r="1114" spans="1:9" x14ac:dyDescent="0.2">
      <c r="E1114" s="5" t="s">
        <v>37</v>
      </c>
      <c r="I1114" s="7">
        <v>4350000</v>
      </c>
    </row>
    <row r="1115" spans="1:9" x14ac:dyDescent="0.2">
      <c r="A1115" s="2">
        <v>340</v>
      </c>
      <c r="B1115" s="5" t="s">
        <v>38</v>
      </c>
    </row>
    <row r="1116" spans="1:9" x14ac:dyDescent="0.2">
      <c r="B1116" s="6" t="s">
        <v>16</v>
      </c>
      <c r="C1116" s="6" t="s">
        <v>17</v>
      </c>
      <c r="I1116" s="5">
        <v>187123500</v>
      </c>
    </row>
    <row r="1117" spans="1:9" x14ac:dyDescent="0.2">
      <c r="E1117" s="5" t="s">
        <v>38</v>
      </c>
      <c r="I1117" s="7">
        <v>187123500</v>
      </c>
    </row>
    <row r="1118" spans="1:9" x14ac:dyDescent="0.2">
      <c r="A1118" s="2">
        <v>350</v>
      </c>
      <c r="B1118" s="5" t="s">
        <v>39</v>
      </c>
    </row>
    <row r="1119" spans="1:9" x14ac:dyDescent="0.2">
      <c r="B1119" s="6" t="s">
        <v>16</v>
      </c>
      <c r="C1119" s="6" t="s">
        <v>17</v>
      </c>
      <c r="I1119" s="5">
        <v>235635750</v>
      </c>
    </row>
    <row r="1120" spans="1:9" x14ac:dyDescent="0.2">
      <c r="E1120" s="5" t="s">
        <v>39</v>
      </c>
      <c r="I1120" s="7">
        <v>235635750</v>
      </c>
    </row>
    <row r="1121" spans="1:9" x14ac:dyDescent="0.2">
      <c r="A1121" s="2">
        <v>360</v>
      </c>
      <c r="B1121" s="5" t="s">
        <v>99</v>
      </c>
    </row>
    <row r="1122" spans="1:9" x14ac:dyDescent="0.2">
      <c r="B1122" s="6" t="s">
        <v>16</v>
      </c>
      <c r="C1122" s="6" t="s">
        <v>17</v>
      </c>
      <c r="I1122" s="5">
        <v>5824000000</v>
      </c>
    </row>
    <row r="1123" spans="1:9" x14ac:dyDescent="0.2">
      <c r="E1123" s="5" t="s">
        <v>99</v>
      </c>
      <c r="I1123" s="7">
        <v>5824000000</v>
      </c>
    </row>
    <row r="1124" spans="1:9" x14ac:dyDescent="0.2">
      <c r="A1124" s="2">
        <v>390</v>
      </c>
      <c r="B1124" s="5" t="s">
        <v>40</v>
      </c>
    </row>
    <row r="1125" spans="1:9" x14ac:dyDescent="0.2">
      <c r="B1125" s="6" t="s">
        <v>16</v>
      </c>
      <c r="C1125" s="6" t="s">
        <v>17</v>
      </c>
      <c r="I1125" s="5">
        <v>16170450000</v>
      </c>
    </row>
    <row r="1126" spans="1:9" x14ac:dyDescent="0.2">
      <c r="E1126" s="5" t="s">
        <v>40</v>
      </c>
      <c r="I1126" s="7">
        <v>16170450000</v>
      </c>
    </row>
    <row r="1127" spans="1:9" x14ac:dyDescent="0.2">
      <c r="B1127" s="4" t="s">
        <v>28</v>
      </c>
      <c r="E1127" s="5" t="s">
        <v>36</v>
      </c>
      <c r="I1127" s="8">
        <v>23320518050</v>
      </c>
    </row>
    <row r="1128" spans="1:9" x14ac:dyDescent="0.2">
      <c r="A1128" s="4" t="s">
        <v>13</v>
      </c>
      <c r="D1128" s="2">
        <v>500</v>
      </c>
      <c r="E1128" s="5" t="s">
        <v>41</v>
      </c>
    </row>
    <row r="1129" spans="1:9" x14ac:dyDescent="0.2">
      <c r="A1129" s="2">
        <v>520</v>
      </c>
      <c r="B1129" s="5" t="s">
        <v>63</v>
      </c>
    </row>
    <row r="1130" spans="1:9" x14ac:dyDescent="0.2">
      <c r="B1130" s="6" t="s">
        <v>16</v>
      </c>
      <c r="C1130" s="6" t="s">
        <v>17</v>
      </c>
      <c r="I1130" s="5">
        <v>650647598</v>
      </c>
    </row>
    <row r="1131" spans="1:9" x14ac:dyDescent="0.2">
      <c r="E1131" s="5" t="s">
        <v>63</v>
      </c>
      <c r="I1131" s="7">
        <v>650647598</v>
      </c>
    </row>
    <row r="1132" spans="1:9" x14ac:dyDescent="0.2">
      <c r="A1132" s="2">
        <v>530</v>
      </c>
      <c r="B1132" s="5" t="s">
        <v>42</v>
      </c>
    </row>
    <row r="1133" spans="1:9" x14ac:dyDescent="0.2">
      <c r="B1133" s="6" t="s">
        <v>16</v>
      </c>
      <c r="C1133" s="6" t="s">
        <v>17</v>
      </c>
      <c r="I1133" s="5">
        <v>5175000000</v>
      </c>
    </row>
    <row r="1134" spans="1:9" x14ac:dyDescent="0.2">
      <c r="E1134" s="5" t="s">
        <v>42</v>
      </c>
      <c r="I1134" s="7">
        <v>5175000000</v>
      </c>
    </row>
    <row r="1135" spans="1:9" x14ac:dyDescent="0.2">
      <c r="A1135" s="2">
        <v>590</v>
      </c>
      <c r="B1135" s="5" t="s">
        <v>100</v>
      </c>
    </row>
    <row r="1136" spans="1:9" x14ac:dyDescent="0.2">
      <c r="B1136" s="6" t="s">
        <v>16</v>
      </c>
      <c r="C1136" s="6" t="s">
        <v>17</v>
      </c>
      <c r="I1136" s="5">
        <v>135000000</v>
      </c>
    </row>
    <row r="1137" spans="1:9" x14ac:dyDescent="0.2">
      <c r="E1137" s="5" t="s">
        <v>100</v>
      </c>
      <c r="I1137" s="7">
        <v>135000000</v>
      </c>
    </row>
    <row r="1138" spans="1:9" x14ac:dyDescent="0.2">
      <c r="B1138" s="4" t="s">
        <v>28</v>
      </c>
      <c r="E1138" s="5" t="s">
        <v>41</v>
      </c>
      <c r="I1138" s="8">
        <v>5960647598</v>
      </c>
    </row>
    <row r="1139" spans="1:9" x14ac:dyDescent="0.2">
      <c r="C1139" s="4" t="s">
        <v>49</v>
      </c>
      <c r="E1139" s="4" t="s">
        <v>138</v>
      </c>
      <c r="I1139" s="8">
        <v>30502965648</v>
      </c>
    </row>
    <row r="1140" spans="1:9" x14ac:dyDescent="0.2">
      <c r="B1140" s="4" t="s">
        <v>50</v>
      </c>
      <c r="D1140" s="5" t="s">
        <v>70</v>
      </c>
      <c r="I1140" s="8">
        <v>30502965648</v>
      </c>
    </row>
    <row r="1141" spans="1:9" x14ac:dyDescent="0.2">
      <c r="A1141" s="4" t="s">
        <v>51</v>
      </c>
      <c r="D1141" s="5" t="s">
        <v>136</v>
      </c>
      <c r="I1141" s="4">
        <v>48976778941</v>
      </c>
    </row>
    <row r="1142" spans="1:9" x14ac:dyDescent="0.2">
      <c r="A1142" s="13"/>
      <c r="B1142" s="14"/>
      <c r="C1142" s="14"/>
      <c r="D1142" s="15"/>
      <c r="E1142" s="14"/>
      <c r="F1142" s="14"/>
      <c r="G1142" s="14"/>
      <c r="H1142" s="14"/>
      <c r="I1142" s="13"/>
    </row>
    <row r="1143" spans="1:9" x14ac:dyDescent="0.2">
      <c r="A1143" s="4"/>
      <c r="D1143" s="5"/>
      <c r="I1143" s="4"/>
    </row>
    <row r="1144" spans="1:9" x14ac:dyDescent="0.2">
      <c r="A1144" s="4" t="s">
        <v>6</v>
      </c>
      <c r="C1144" s="5" t="s">
        <v>139</v>
      </c>
      <c r="D1144" s="5" t="s">
        <v>140</v>
      </c>
    </row>
    <row r="1145" spans="1:9" x14ac:dyDescent="0.2">
      <c r="A1145" s="4" t="s">
        <v>9</v>
      </c>
      <c r="C1145" s="2">
        <v>1</v>
      </c>
      <c r="D1145" s="5" t="s">
        <v>87</v>
      </c>
    </row>
    <row r="1146" spans="1:9" x14ac:dyDescent="0.2">
      <c r="A1146" s="4" t="s">
        <v>11</v>
      </c>
      <c r="D1146" s="2">
        <v>15</v>
      </c>
      <c r="E1146" s="5" t="s">
        <v>141</v>
      </c>
    </row>
    <row r="1147" spans="1:9" x14ac:dyDescent="0.2">
      <c r="A1147" s="4" t="s">
        <v>13</v>
      </c>
      <c r="D1147" s="2">
        <v>100</v>
      </c>
      <c r="E1147" s="5" t="s">
        <v>14</v>
      </c>
    </row>
    <row r="1148" spans="1:9" x14ac:dyDescent="0.2">
      <c r="A1148" s="2">
        <v>110</v>
      </c>
      <c r="B1148" s="5" t="s">
        <v>15</v>
      </c>
    </row>
    <row r="1149" spans="1:9" x14ac:dyDescent="0.2">
      <c r="A1149" s="5">
        <v>111</v>
      </c>
      <c r="B1149" s="6" t="s">
        <v>16</v>
      </c>
      <c r="C1149" s="6" t="s">
        <v>17</v>
      </c>
      <c r="D1149" s="5" t="s">
        <v>18</v>
      </c>
      <c r="I1149" s="5">
        <v>1721775000</v>
      </c>
    </row>
    <row r="1150" spans="1:9" x14ac:dyDescent="0.2">
      <c r="A1150" s="5">
        <v>113</v>
      </c>
      <c r="B1150" s="6" t="s">
        <v>16</v>
      </c>
      <c r="C1150" s="6" t="s">
        <v>17</v>
      </c>
      <c r="D1150" s="5" t="s">
        <v>19</v>
      </c>
      <c r="I1150" s="5">
        <v>102600000</v>
      </c>
    </row>
    <row r="1151" spans="1:9" x14ac:dyDescent="0.2">
      <c r="A1151" s="5">
        <v>114</v>
      </c>
      <c r="B1151" s="6" t="s">
        <v>16</v>
      </c>
      <c r="C1151" s="6" t="s">
        <v>17</v>
      </c>
      <c r="D1151" s="5" t="s">
        <v>20</v>
      </c>
      <c r="I1151" s="5">
        <v>226645050</v>
      </c>
    </row>
    <row r="1152" spans="1:9" x14ac:dyDescent="0.2">
      <c r="A1152" s="5">
        <v>115</v>
      </c>
      <c r="B1152" s="6" t="s">
        <v>16</v>
      </c>
      <c r="C1152" s="6" t="s">
        <v>17</v>
      </c>
      <c r="D1152" s="5" t="s">
        <v>21</v>
      </c>
      <c r="I1152" s="5">
        <v>752590560</v>
      </c>
    </row>
    <row r="1153" spans="1:9" x14ac:dyDescent="0.2">
      <c r="A1153" s="5">
        <v>117</v>
      </c>
      <c r="B1153" s="6" t="s">
        <v>16</v>
      </c>
      <c r="C1153" s="6" t="s">
        <v>17</v>
      </c>
      <c r="D1153" s="5" t="s">
        <v>22</v>
      </c>
      <c r="I1153" s="5">
        <v>142775040</v>
      </c>
    </row>
    <row r="1154" spans="1:9" x14ac:dyDescent="0.2">
      <c r="E1154" s="5" t="s">
        <v>15</v>
      </c>
      <c r="I1154" s="7">
        <v>2946385650</v>
      </c>
    </row>
    <row r="1155" spans="1:9" x14ac:dyDescent="0.2">
      <c r="A1155" s="2">
        <v>130</v>
      </c>
      <c r="B1155" s="5" t="s">
        <v>23</v>
      </c>
    </row>
    <row r="1156" spans="1:9" x14ac:dyDescent="0.2">
      <c r="A1156" s="5">
        <v>134</v>
      </c>
      <c r="B1156" s="6" t="s">
        <v>16</v>
      </c>
      <c r="C1156" s="6" t="s">
        <v>17</v>
      </c>
      <c r="D1156" s="5" t="s">
        <v>24</v>
      </c>
      <c r="I1156" s="5">
        <v>317651602</v>
      </c>
    </row>
    <row r="1157" spans="1:9" x14ac:dyDescent="0.2">
      <c r="E1157" s="5" t="s">
        <v>23</v>
      </c>
      <c r="I1157" s="7">
        <v>317651602</v>
      </c>
    </row>
    <row r="1158" spans="1:9" x14ac:dyDescent="0.2">
      <c r="A1158" s="2">
        <v>140</v>
      </c>
      <c r="B1158" s="5" t="s">
        <v>25</v>
      </c>
    </row>
    <row r="1159" spans="1:9" x14ac:dyDescent="0.2">
      <c r="A1159" s="5">
        <v>141</v>
      </c>
      <c r="B1159" s="6" t="s">
        <v>16</v>
      </c>
      <c r="C1159" s="6" t="s">
        <v>17</v>
      </c>
      <c r="D1159" s="5" t="s">
        <v>106</v>
      </c>
      <c r="I1159" s="5">
        <v>168638145</v>
      </c>
    </row>
    <row r="1160" spans="1:9" x14ac:dyDescent="0.2">
      <c r="A1160" s="5">
        <v>144</v>
      </c>
      <c r="B1160" s="6" t="s">
        <v>16</v>
      </c>
      <c r="C1160" s="6" t="s">
        <v>17</v>
      </c>
      <c r="D1160" s="5" t="s">
        <v>26</v>
      </c>
      <c r="I1160" s="5">
        <v>397778118</v>
      </c>
    </row>
    <row r="1161" spans="1:9" x14ac:dyDescent="0.2">
      <c r="A1161" s="5">
        <v>145</v>
      </c>
      <c r="B1161" s="6" t="s">
        <v>16</v>
      </c>
      <c r="C1161" s="6" t="s">
        <v>17</v>
      </c>
      <c r="D1161" s="5" t="s">
        <v>72</v>
      </c>
      <c r="I1161" s="5">
        <v>1625016989</v>
      </c>
    </row>
    <row r="1162" spans="1:9" x14ac:dyDescent="0.2">
      <c r="A1162" s="5">
        <v>149</v>
      </c>
      <c r="B1162" s="6" t="s">
        <v>16</v>
      </c>
      <c r="C1162" s="6" t="s">
        <v>17</v>
      </c>
      <c r="D1162" s="5" t="s">
        <v>27</v>
      </c>
      <c r="I1162" s="5">
        <v>1045809596.0000001</v>
      </c>
    </row>
    <row r="1163" spans="1:9" x14ac:dyDescent="0.2">
      <c r="E1163" s="5" t="s">
        <v>25</v>
      </c>
      <c r="I1163" s="7">
        <v>3237242848</v>
      </c>
    </row>
    <row r="1164" spans="1:9" x14ac:dyDescent="0.2">
      <c r="B1164" s="4" t="s">
        <v>28</v>
      </c>
      <c r="E1164" s="5" t="s">
        <v>14</v>
      </c>
      <c r="I1164" s="8">
        <v>6501280100</v>
      </c>
    </row>
    <row r="1165" spans="1:9" x14ac:dyDescent="0.2">
      <c r="A1165" s="4" t="s">
        <v>13</v>
      </c>
      <c r="D1165" s="2">
        <v>200</v>
      </c>
      <c r="E1165" s="5" t="s">
        <v>29</v>
      </c>
    </row>
    <row r="1166" spans="1:9" x14ac:dyDescent="0.2">
      <c r="A1166" s="2">
        <v>220</v>
      </c>
      <c r="B1166" s="5" t="s">
        <v>30</v>
      </c>
    </row>
    <row r="1167" spans="1:9" x14ac:dyDescent="0.2">
      <c r="B1167" s="6" t="s">
        <v>16</v>
      </c>
      <c r="C1167" s="6" t="s">
        <v>17</v>
      </c>
      <c r="I1167" s="5">
        <v>36240000</v>
      </c>
    </row>
    <row r="1168" spans="1:9" x14ac:dyDescent="0.2">
      <c r="E1168" s="5" t="s">
        <v>30</v>
      </c>
      <c r="I1168" s="7">
        <v>36240000</v>
      </c>
    </row>
    <row r="1169" spans="1:9" x14ac:dyDescent="0.2">
      <c r="A1169" s="2">
        <v>230</v>
      </c>
      <c r="B1169" s="5" t="s">
        <v>31</v>
      </c>
    </row>
    <row r="1170" spans="1:9" x14ac:dyDescent="0.2">
      <c r="B1170" s="6" t="s">
        <v>16</v>
      </c>
      <c r="C1170" s="6" t="s">
        <v>17</v>
      </c>
      <c r="I1170" s="5">
        <v>840000000</v>
      </c>
    </row>
    <row r="1171" spans="1:9" x14ac:dyDescent="0.2">
      <c r="E1171" s="5" t="s">
        <v>31</v>
      </c>
      <c r="I1171" s="7">
        <v>840000000</v>
      </c>
    </row>
    <row r="1172" spans="1:9" x14ac:dyDescent="0.2">
      <c r="A1172" s="2">
        <v>240</v>
      </c>
      <c r="B1172" s="5" t="s">
        <v>32</v>
      </c>
    </row>
    <row r="1173" spans="1:9" x14ac:dyDescent="0.2">
      <c r="B1173" s="6" t="s">
        <v>16</v>
      </c>
      <c r="C1173" s="6" t="s">
        <v>17</v>
      </c>
      <c r="I1173" s="5">
        <v>7200000</v>
      </c>
    </row>
    <row r="1174" spans="1:9" x14ac:dyDescent="0.2">
      <c r="E1174" s="5" t="s">
        <v>32</v>
      </c>
      <c r="I1174" s="7">
        <v>7200000</v>
      </c>
    </row>
    <row r="1175" spans="1:9" x14ac:dyDescent="0.2">
      <c r="A1175" s="2">
        <v>280</v>
      </c>
      <c r="B1175" s="5" t="s">
        <v>35</v>
      </c>
    </row>
    <row r="1176" spans="1:9" x14ac:dyDescent="0.2">
      <c r="B1176" s="6" t="s">
        <v>16</v>
      </c>
      <c r="C1176" s="6" t="s">
        <v>17</v>
      </c>
      <c r="I1176" s="5">
        <v>80000000</v>
      </c>
    </row>
    <row r="1177" spans="1:9" x14ac:dyDescent="0.2">
      <c r="E1177" s="5" t="s">
        <v>35</v>
      </c>
      <c r="I1177" s="7">
        <v>80000000</v>
      </c>
    </row>
    <row r="1178" spans="1:9" x14ac:dyDescent="0.2">
      <c r="B1178" s="4" t="s">
        <v>28</v>
      </c>
      <c r="E1178" s="5" t="s">
        <v>29</v>
      </c>
      <c r="I1178" s="8">
        <v>963440000</v>
      </c>
    </row>
    <row r="1179" spans="1:9" x14ac:dyDescent="0.2">
      <c r="A1179" s="4" t="s">
        <v>13</v>
      </c>
      <c r="D1179" s="2">
        <v>300</v>
      </c>
      <c r="E1179" s="5" t="s">
        <v>36</v>
      </c>
    </row>
    <row r="1180" spans="1:9" x14ac:dyDescent="0.2">
      <c r="A1180" s="2">
        <v>310</v>
      </c>
      <c r="B1180" s="5" t="s">
        <v>58</v>
      </c>
    </row>
    <row r="1181" spans="1:9" x14ac:dyDescent="0.2">
      <c r="B1181" s="6" t="s">
        <v>16</v>
      </c>
      <c r="C1181" s="6" t="s">
        <v>17</v>
      </c>
      <c r="I1181" s="5">
        <v>50000000</v>
      </c>
    </row>
    <row r="1182" spans="1:9" x14ac:dyDescent="0.2">
      <c r="E1182" s="5" t="s">
        <v>58</v>
      </c>
      <c r="I1182" s="7">
        <v>50000000</v>
      </c>
    </row>
    <row r="1183" spans="1:9" x14ac:dyDescent="0.2">
      <c r="A1183" s="2">
        <v>320</v>
      </c>
      <c r="B1183" s="5" t="s">
        <v>62</v>
      </c>
    </row>
    <row r="1184" spans="1:9" x14ac:dyDescent="0.2">
      <c r="B1184" s="6" t="s">
        <v>16</v>
      </c>
      <c r="C1184" s="6" t="s">
        <v>17</v>
      </c>
      <c r="I1184" s="5">
        <v>2040000</v>
      </c>
    </row>
    <row r="1185" spans="1:9" x14ac:dyDescent="0.2">
      <c r="E1185" s="5" t="s">
        <v>62</v>
      </c>
      <c r="I1185" s="7">
        <v>2040000</v>
      </c>
    </row>
    <row r="1186" spans="1:9" x14ac:dyDescent="0.2">
      <c r="A1186" s="2">
        <v>330</v>
      </c>
      <c r="B1186" s="5" t="s">
        <v>37</v>
      </c>
    </row>
    <row r="1187" spans="1:9" x14ac:dyDescent="0.2">
      <c r="B1187" s="6" t="s">
        <v>16</v>
      </c>
      <c r="C1187" s="6" t="s">
        <v>17</v>
      </c>
      <c r="I1187" s="5">
        <v>26821500</v>
      </c>
    </row>
    <row r="1188" spans="1:9" x14ac:dyDescent="0.2">
      <c r="E1188" s="5" t="s">
        <v>37</v>
      </c>
      <c r="I1188" s="7">
        <v>26821500</v>
      </c>
    </row>
    <row r="1189" spans="1:9" x14ac:dyDescent="0.2">
      <c r="A1189" s="2">
        <v>340</v>
      </c>
      <c r="B1189" s="5" t="s">
        <v>38</v>
      </c>
    </row>
    <row r="1190" spans="1:9" x14ac:dyDescent="0.2">
      <c r="B1190" s="6" t="s">
        <v>16</v>
      </c>
      <c r="C1190" s="6" t="s">
        <v>17</v>
      </c>
      <c r="I1190" s="5">
        <v>15600750</v>
      </c>
    </row>
    <row r="1191" spans="1:9" x14ac:dyDescent="0.2">
      <c r="E1191" s="5" t="s">
        <v>38</v>
      </c>
      <c r="I1191" s="7">
        <v>15600750</v>
      </c>
    </row>
    <row r="1192" spans="1:9" x14ac:dyDescent="0.2">
      <c r="A1192" s="2">
        <v>350</v>
      </c>
      <c r="B1192" s="5" t="s">
        <v>39</v>
      </c>
    </row>
    <row r="1193" spans="1:9" x14ac:dyDescent="0.2">
      <c r="B1193" s="6" t="s">
        <v>16</v>
      </c>
      <c r="C1193" s="6" t="s">
        <v>17</v>
      </c>
      <c r="I1193" s="5">
        <v>7153000</v>
      </c>
    </row>
    <row r="1194" spans="1:9" x14ac:dyDescent="0.2">
      <c r="E1194" s="5" t="s">
        <v>39</v>
      </c>
      <c r="I1194" s="7">
        <v>7153000</v>
      </c>
    </row>
    <row r="1195" spans="1:9" x14ac:dyDescent="0.2">
      <c r="A1195" s="2">
        <v>390</v>
      </c>
      <c r="B1195" s="5" t="s">
        <v>40</v>
      </c>
    </row>
    <row r="1196" spans="1:9" x14ac:dyDescent="0.2">
      <c r="B1196" s="6" t="s">
        <v>16</v>
      </c>
      <c r="C1196" s="6" t="s">
        <v>17</v>
      </c>
      <c r="I1196" s="5">
        <v>88000</v>
      </c>
    </row>
    <row r="1197" spans="1:9" x14ac:dyDescent="0.2">
      <c r="E1197" s="5" t="s">
        <v>40</v>
      </c>
      <c r="I1197" s="7">
        <v>88000</v>
      </c>
    </row>
    <row r="1198" spans="1:9" x14ac:dyDescent="0.2">
      <c r="B1198" s="4" t="s">
        <v>28</v>
      </c>
      <c r="E1198" s="5" t="s">
        <v>36</v>
      </c>
      <c r="I1198" s="8">
        <v>101703250</v>
      </c>
    </row>
    <row r="1199" spans="1:9" x14ac:dyDescent="0.2">
      <c r="C1199" s="4" t="s">
        <v>49</v>
      </c>
      <c r="E1199" s="4" t="s">
        <v>141</v>
      </c>
      <c r="I1199" s="8">
        <v>7566423350</v>
      </c>
    </row>
    <row r="1200" spans="1:9" x14ac:dyDescent="0.2">
      <c r="C1200" s="4"/>
      <c r="E1200" s="4"/>
      <c r="I1200" s="8"/>
    </row>
    <row r="1201" spans="1:9" x14ac:dyDescent="0.2">
      <c r="B1201" s="4" t="s">
        <v>50</v>
      </c>
      <c r="D1201" s="5" t="s">
        <v>87</v>
      </c>
      <c r="I1201" s="8">
        <v>7566423350</v>
      </c>
    </row>
    <row r="1202" spans="1:9" x14ac:dyDescent="0.2">
      <c r="A1202" s="4" t="s">
        <v>9</v>
      </c>
      <c r="C1202" s="2">
        <v>2</v>
      </c>
      <c r="D1202" s="5" t="s">
        <v>10</v>
      </c>
    </row>
    <row r="1203" spans="1:9" x14ac:dyDescent="0.2">
      <c r="A1203" s="4" t="s">
        <v>11</v>
      </c>
      <c r="D1203" s="2">
        <v>100</v>
      </c>
      <c r="E1203" s="5" t="s">
        <v>142</v>
      </c>
    </row>
    <row r="1204" spans="1:9" x14ac:dyDescent="0.2">
      <c r="A1204" s="4" t="s">
        <v>13</v>
      </c>
      <c r="D1204" s="2">
        <v>200</v>
      </c>
      <c r="E1204" s="5" t="s">
        <v>29</v>
      </c>
    </row>
    <row r="1205" spans="1:9" x14ac:dyDescent="0.2">
      <c r="A1205" s="2">
        <v>210</v>
      </c>
      <c r="B1205" s="5" t="s">
        <v>57</v>
      </c>
    </row>
    <row r="1206" spans="1:9" x14ac:dyDescent="0.2">
      <c r="B1206" s="6" t="s">
        <v>16</v>
      </c>
      <c r="C1206" s="6" t="s">
        <v>17</v>
      </c>
      <c r="I1206" s="5">
        <v>6840000</v>
      </c>
    </row>
    <row r="1207" spans="1:9" x14ac:dyDescent="0.2">
      <c r="E1207" s="5" t="s">
        <v>57</v>
      </c>
      <c r="I1207" s="7">
        <v>6840000</v>
      </c>
    </row>
    <row r="1208" spans="1:9" x14ac:dyDescent="0.2">
      <c r="A1208" s="2">
        <v>230</v>
      </c>
      <c r="B1208" s="5" t="s">
        <v>31</v>
      </c>
    </row>
    <row r="1209" spans="1:9" x14ac:dyDescent="0.2">
      <c r="B1209" s="6" t="s">
        <v>16</v>
      </c>
      <c r="C1209" s="6" t="s">
        <v>17</v>
      </c>
      <c r="I1209" s="5">
        <v>3456000</v>
      </c>
    </row>
    <row r="1210" spans="1:9" x14ac:dyDescent="0.2">
      <c r="E1210" s="5" t="s">
        <v>31</v>
      </c>
      <c r="I1210" s="7">
        <v>3456000</v>
      </c>
    </row>
    <row r="1211" spans="1:9" x14ac:dyDescent="0.2">
      <c r="A1211" s="2">
        <v>240</v>
      </c>
      <c r="B1211" s="5" t="s">
        <v>32</v>
      </c>
    </row>
    <row r="1212" spans="1:9" x14ac:dyDescent="0.2">
      <c r="B1212" s="6" t="s">
        <v>16</v>
      </c>
      <c r="C1212" s="6" t="s">
        <v>17</v>
      </c>
      <c r="I1212" s="5">
        <v>12000000</v>
      </c>
    </row>
    <row r="1213" spans="1:9" x14ac:dyDescent="0.2">
      <c r="E1213" s="5" t="s">
        <v>32</v>
      </c>
      <c r="I1213" s="7">
        <v>12000000</v>
      </c>
    </row>
    <row r="1214" spans="1:9" x14ac:dyDescent="0.2">
      <c r="A1214" s="2">
        <v>250</v>
      </c>
      <c r="B1214" s="5" t="s">
        <v>33</v>
      </c>
    </row>
    <row r="1215" spans="1:9" x14ac:dyDescent="0.2">
      <c r="B1215" s="6" t="s">
        <v>16</v>
      </c>
      <c r="C1215" s="6" t="s">
        <v>17</v>
      </c>
      <c r="I1215" s="5">
        <v>42000000</v>
      </c>
    </row>
    <row r="1216" spans="1:9" x14ac:dyDescent="0.2">
      <c r="E1216" s="5" t="s">
        <v>33</v>
      </c>
      <c r="I1216" s="7">
        <v>42000000</v>
      </c>
    </row>
    <row r="1217" spans="1:9" x14ac:dyDescent="0.2">
      <c r="A1217" s="2">
        <v>260</v>
      </c>
      <c r="B1217" s="5" t="s">
        <v>34</v>
      </c>
    </row>
    <row r="1218" spans="1:9" x14ac:dyDescent="0.2">
      <c r="B1218" s="6" t="s">
        <v>16</v>
      </c>
      <c r="C1218" s="6" t="s">
        <v>17</v>
      </c>
      <c r="I1218" s="5">
        <v>144400000</v>
      </c>
    </row>
    <row r="1219" spans="1:9" x14ac:dyDescent="0.2">
      <c r="E1219" s="5" t="s">
        <v>34</v>
      </c>
      <c r="I1219" s="7">
        <v>144400000</v>
      </c>
    </row>
    <row r="1220" spans="1:9" x14ac:dyDescent="0.2">
      <c r="A1220" s="2">
        <v>280</v>
      </c>
      <c r="B1220" s="5" t="s">
        <v>35</v>
      </c>
    </row>
    <row r="1221" spans="1:9" x14ac:dyDescent="0.2">
      <c r="B1221" s="6" t="s">
        <v>16</v>
      </c>
      <c r="C1221" s="6" t="s">
        <v>17</v>
      </c>
      <c r="I1221" s="5">
        <v>12530000</v>
      </c>
    </row>
    <row r="1222" spans="1:9" x14ac:dyDescent="0.2">
      <c r="E1222" s="5" t="s">
        <v>35</v>
      </c>
      <c r="I1222" s="7">
        <v>12530000</v>
      </c>
    </row>
    <row r="1223" spans="1:9" x14ac:dyDescent="0.2">
      <c r="B1223" s="4" t="s">
        <v>28</v>
      </c>
      <c r="E1223" s="5" t="s">
        <v>29</v>
      </c>
      <c r="I1223" s="8">
        <v>221226000</v>
      </c>
    </row>
    <row r="1224" spans="1:9" x14ac:dyDescent="0.2">
      <c r="A1224" s="4" t="s">
        <v>13</v>
      </c>
      <c r="D1224" s="2">
        <v>300</v>
      </c>
      <c r="E1224" s="5" t="s">
        <v>36</v>
      </c>
    </row>
    <row r="1225" spans="1:9" x14ac:dyDescent="0.2">
      <c r="A1225" s="2">
        <v>330</v>
      </c>
      <c r="B1225" s="5" t="s">
        <v>37</v>
      </c>
    </row>
    <row r="1226" spans="1:9" x14ac:dyDescent="0.2">
      <c r="B1226" s="6" t="s">
        <v>16</v>
      </c>
      <c r="C1226" s="6" t="s">
        <v>17</v>
      </c>
      <c r="I1226" s="5">
        <v>3516000</v>
      </c>
    </row>
    <row r="1227" spans="1:9" x14ac:dyDescent="0.2">
      <c r="E1227" s="5" t="s">
        <v>37</v>
      </c>
      <c r="I1227" s="7">
        <v>3516000</v>
      </c>
    </row>
    <row r="1228" spans="1:9" x14ac:dyDescent="0.2">
      <c r="A1228" s="2">
        <v>340</v>
      </c>
      <c r="B1228" s="5" t="s">
        <v>38</v>
      </c>
    </row>
    <row r="1229" spans="1:9" x14ac:dyDescent="0.2">
      <c r="B1229" s="6" t="s">
        <v>16</v>
      </c>
      <c r="C1229" s="6" t="s">
        <v>17</v>
      </c>
      <c r="I1229" s="5">
        <v>17467000</v>
      </c>
    </row>
    <row r="1230" spans="1:9" x14ac:dyDescent="0.2">
      <c r="E1230" s="5" t="s">
        <v>38</v>
      </c>
      <c r="I1230" s="7">
        <v>17467000</v>
      </c>
    </row>
    <row r="1231" spans="1:9" x14ac:dyDescent="0.2">
      <c r="A1231" s="2">
        <v>390</v>
      </c>
      <c r="B1231" s="5" t="s">
        <v>40</v>
      </c>
    </row>
    <row r="1232" spans="1:9" x14ac:dyDescent="0.2">
      <c r="B1232" s="6" t="s">
        <v>16</v>
      </c>
      <c r="C1232" s="6" t="s">
        <v>17</v>
      </c>
      <c r="I1232" s="5">
        <v>8710000</v>
      </c>
    </row>
    <row r="1233" spans="1:9" x14ac:dyDescent="0.2">
      <c r="E1233" s="5" t="s">
        <v>40</v>
      </c>
      <c r="I1233" s="7">
        <v>8710000</v>
      </c>
    </row>
    <row r="1234" spans="1:9" x14ac:dyDescent="0.2">
      <c r="B1234" s="4" t="s">
        <v>28</v>
      </c>
      <c r="E1234" s="5" t="s">
        <v>36</v>
      </c>
      <c r="I1234" s="8">
        <v>29693000</v>
      </c>
    </row>
    <row r="1235" spans="1:9" x14ac:dyDescent="0.2">
      <c r="C1235" s="4" t="s">
        <v>49</v>
      </c>
      <c r="E1235" s="4" t="s">
        <v>142</v>
      </c>
      <c r="I1235" s="8">
        <v>250919000</v>
      </c>
    </row>
    <row r="1236" spans="1:9" x14ac:dyDescent="0.2">
      <c r="A1236" s="4" t="s">
        <v>11</v>
      </c>
      <c r="C1236" s="2">
        <v>117</v>
      </c>
      <c r="D1236" s="5" t="s">
        <v>143</v>
      </c>
    </row>
    <row r="1237" spans="1:9" x14ac:dyDescent="0.2">
      <c r="A1237" s="4" t="s">
        <v>13</v>
      </c>
      <c r="C1237" s="2">
        <v>200</v>
      </c>
      <c r="E1237" s="5" t="s">
        <v>29</v>
      </c>
    </row>
    <row r="1238" spans="1:9" x14ac:dyDescent="0.2">
      <c r="A1238" s="2">
        <v>230</v>
      </c>
      <c r="B1238" s="5" t="s">
        <v>31</v>
      </c>
    </row>
    <row r="1239" spans="1:9" x14ac:dyDescent="0.2">
      <c r="B1239" s="6" t="s">
        <v>16</v>
      </c>
      <c r="C1239" s="6" t="s">
        <v>17</v>
      </c>
      <c r="I1239" s="5">
        <v>7000000</v>
      </c>
    </row>
    <row r="1240" spans="1:9" x14ac:dyDescent="0.2">
      <c r="E1240" s="5" t="s">
        <v>31</v>
      </c>
      <c r="I1240" s="7">
        <v>7000000</v>
      </c>
    </row>
    <row r="1241" spans="1:9" x14ac:dyDescent="0.2">
      <c r="A1241" s="2">
        <v>240</v>
      </c>
      <c r="B1241" s="5" t="s">
        <v>32</v>
      </c>
    </row>
    <row r="1242" spans="1:9" x14ac:dyDescent="0.2">
      <c r="B1242" s="6" t="s">
        <v>16</v>
      </c>
      <c r="C1242" s="6" t="s">
        <v>17</v>
      </c>
      <c r="I1242" s="5">
        <v>20000000</v>
      </c>
    </row>
    <row r="1243" spans="1:9" x14ac:dyDescent="0.2">
      <c r="E1243" s="5" t="s">
        <v>32</v>
      </c>
      <c r="I1243" s="7">
        <v>20000000</v>
      </c>
    </row>
    <row r="1244" spans="1:9" x14ac:dyDescent="0.2">
      <c r="A1244" s="2">
        <v>260</v>
      </c>
      <c r="B1244" s="5" t="s">
        <v>34</v>
      </c>
    </row>
    <row r="1245" spans="1:9" x14ac:dyDescent="0.2">
      <c r="B1245" s="6" t="s">
        <v>16</v>
      </c>
      <c r="C1245" s="6" t="s">
        <v>17</v>
      </c>
      <c r="I1245" s="5">
        <v>10000000</v>
      </c>
    </row>
    <row r="1246" spans="1:9" x14ac:dyDescent="0.2">
      <c r="E1246" s="5" t="s">
        <v>34</v>
      </c>
      <c r="I1246" s="7">
        <v>10000000</v>
      </c>
    </row>
    <row r="1247" spans="1:9" x14ac:dyDescent="0.2">
      <c r="A1247" s="2">
        <v>280</v>
      </c>
      <c r="B1247" s="5" t="s">
        <v>35</v>
      </c>
    </row>
    <row r="1248" spans="1:9" x14ac:dyDescent="0.2">
      <c r="B1248" s="6" t="s">
        <v>16</v>
      </c>
      <c r="C1248" s="6" t="s">
        <v>17</v>
      </c>
      <c r="I1248" s="5">
        <v>6000000</v>
      </c>
    </row>
    <row r="1249" spans="1:9" x14ac:dyDescent="0.2">
      <c r="E1249" s="5" t="s">
        <v>35</v>
      </c>
      <c r="I1249" s="7">
        <v>6000000</v>
      </c>
    </row>
    <row r="1250" spans="1:9" x14ac:dyDescent="0.2">
      <c r="B1250" s="4" t="s">
        <v>28</v>
      </c>
      <c r="E1250" s="5" t="s">
        <v>29</v>
      </c>
      <c r="I1250" s="8">
        <v>43000000</v>
      </c>
    </row>
    <row r="1251" spans="1:9" x14ac:dyDescent="0.2">
      <c r="A1251" s="4" t="s">
        <v>13</v>
      </c>
      <c r="D1251" s="2">
        <v>300</v>
      </c>
      <c r="E1251" s="5" t="s">
        <v>36</v>
      </c>
    </row>
    <row r="1252" spans="1:9" x14ac:dyDescent="0.2">
      <c r="A1252" s="2">
        <v>330</v>
      </c>
      <c r="B1252" s="5" t="s">
        <v>37</v>
      </c>
    </row>
    <row r="1253" spans="1:9" x14ac:dyDescent="0.2">
      <c r="B1253" s="6" t="s">
        <v>16</v>
      </c>
      <c r="C1253" s="6" t="s">
        <v>17</v>
      </c>
      <c r="I1253" s="5">
        <v>35000000</v>
      </c>
    </row>
    <row r="1254" spans="1:9" x14ac:dyDescent="0.2">
      <c r="E1254" s="5" t="s">
        <v>37</v>
      </c>
      <c r="I1254" s="7">
        <v>35000000</v>
      </c>
    </row>
    <row r="1255" spans="1:9" x14ac:dyDescent="0.2">
      <c r="A1255" s="2">
        <v>340</v>
      </c>
      <c r="B1255" s="5" t="s">
        <v>38</v>
      </c>
    </row>
    <row r="1256" spans="1:9" x14ac:dyDescent="0.2">
      <c r="B1256" s="6" t="s">
        <v>16</v>
      </c>
      <c r="C1256" s="6" t="s">
        <v>17</v>
      </c>
      <c r="I1256" s="5">
        <v>29000000</v>
      </c>
    </row>
    <row r="1257" spans="1:9" x14ac:dyDescent="0.2">
      <c r="E1257" s="5" t="s">
        <v>38</v>
      </c>
      <c r="I1257" s="7">
        <v>29000000</v>
      </c>
    </row>
    <row r="1258" spans="1:9" x14ac:dyDescent="0.2">
      <c r="A1258" s="2">
        <v>350</v>
      </c>
      <c r="B1258" s="5" t="s">
        <v>39</v>
      </c>
    </row>
    <row r="1259" spans="1:9" x14ac:dyDescent="0.2">
      <c r="B1259" s="6" t="s">
        <v>16</v>
      </c>
      <c r="C1259" s="6" t="s">
        <v>17</v>
      </c>
      <c r="I1259" s="5">
        <v>5000000</v>
      </c>
    </row>
    <row r="1260" spans="1:9" x14ac:dyDescent="0.2">
      <c r="E1260" s="5" t="s">
        <v>39</v>
      </c>
      <c r="I1260" s="7">
        <v>5000000</v>
      </c>
    </row>
    <row r="1261" spans="1:9" x14ac:dyDescent="0.2">
      <c r="A1261" s="2">
        <v>390</v>
      </c>
      <c r="B1261" s="5" t="s">
        <v>40</v>
      </c>
    </row>
    <row r="1262" spans="1:9" x14ac:dyDescent="0.2">
      <c r="B1262" s="6" t="s">
        <v>16</v>
      </c>
      <c r="C1262" s="6" t="s">
        <v>17</v>
      </c>
      <c r="I1262" s="5">
        <v>48000000</v>
      </c>
    </row>
    <row r="1263" spans="1:9" x14ac:dyDescent="0.2">
      <c r="E1263" s="5" t="s">
        <v>40</v>
      </c>
      <c r="I1263" s="7">
        <v>48000000</v>
      </c>
    </row>
    <row r="1264" spans="1:9" x14ac:dyDescent="0.2">
      <c r="B1264" s="4" t="s">
        <v>28</v>
      </c>
      <c r="E1264" s="5" t="s">
        <v>36</v>
      </c>
      <c r="I1264" s="8">
        <v>117000000</v>
      </c>
    </row>
    <row r="1265" spans="1:9" x14ac:dyDescent="0.2">
      <c r="A1265" s="4" t="s">
        <v>13</v>
      </c>
      <c r="D1265" s="2">
        <v>800</v>
      </c>
      <c r="E1265" s="5" t="s">
        <v>45</v>
      </c>
    </row>
    <row r="1266" spans="1:9" x14ac:dyDescent="0.2">
      <c r="A1266" s="2">
        <v>840</v>
      </c>
      <c r="B1266" s="5" t="s">
        <v>46</v>
      </c>
    </row>
    <row r="1267" spans="1:9" x14ac:dyDescent="0.2">
      <c r="A1267" s="5">
        <v>848</v>
      </c>
      <c r="B1267" s="6" t="s">
        <v>16</v>
      </c>
      <c r="C1267" s="6" t="s">
        <v>144</v>
      </c>
      <c r="D1267" s="5" t="s">
        <v>145</v>
      </c>
      <c r="I1267" s="5">
        <v>4993289357</v>
      </c>
    </row>
    <row r="1268" spans="1:9" x14ac:dyDescent="0.2">
      <c r="E1268" s="5" t="s">
        <v>46</v>
      </c>
      <c r="I1268" s="7">
        <v>4993289357</v>
      </c>
    </row>
    <row r="1269" spans="1:9" x14ac:dyDescent="0.2">
      <c r="B1269" s="4" t="s">
        <v>28</v>
      </c>
      <c r="E1269" s="5" t="s">
        <v>45</v>
      </c>
      <c r="I1269" s="8">
        <v>4993289357</v>
      </c>
    </row>
    <row r="1270" spans="1:9" x14ac:dyDescent="0.2">
      <c r="C1270" s="4" t="s">
        <v>49</v>
      </c>
      <c r="E1270" s="4" t="s">
        <v>143</v>
      </c>
      <c r="I1270" s="8">
        <v>5153289357</v>
      </c>
    </row>
    <row r="1271" spans="1:9" x14ac:dyDescent="0.2">
      <c r="A1271" s="4" t="s">
        <v>11</v>
      </c>
      <c r="C1271" s="2">
        <v>118</v>
      </c>
      <c r="D1271" s="5" t="s">
        <v>146</v>
      </c>
    </row>
    <row r="1272" spans="1:9" x14ac:dyDescent="0.2">
      <c r="A1272" s="4" t="s">
        <v>13</v>
      </c>
      <c r="C1272" s="2">
        <v>200</v>
      </c>
      <c r="E1272" s="5" t="s">
        <v>29</v>
      </c>
    </row>
    <row r="1273" spans="1:9" x14ac:dyDescent="0.2">
      <c r="A1273" s="2">
        <v>230</v>
      </c>
      <c r="B1273" s="5" t="s">
        <v>31</v>
      </c>
    </row>
    <row r="1274" spans="1:9" x14ac:dyDescent="0.2">
      <c r="B1274" s="6" t="s">
        <v>16</v>
      </c>
      <c r="C1274" s="6" t="s">
        <v>17</v>
      </c>
      <c r="I1274" s="5">
        <v>1000000</v>
      </c>
    </row>
    <row r="1275" spans="1:9" x14ac:dyDescent="0.2">
      <c r="E1275" s="5" t="s">
        <v>31</v>
      </c>
      <c r="I1275" s="7">
        <v>1000000</v>
      </c>
    </row>
    <row r="1276" spans="1:9" x14ac:dyDescent="0.2">
      <c r="A1276" s="2">
        <v>250</v>
      </c>
      <c r="B1276" s="5" t="s">
        <v>33</v>
      </c>
    </row>
    <row r="1277" spans="1:9" x14ac:dyDescent="0.2">
      <c r="B1277" s="6" t="s">
        <v>16</v>
      </c>
      <c r="C1277" s="6" t="s">
        <v>17</v>
      </c>
      <c r="I1277" s="5">
        <v>78000000</v>
      </c>
    </row>
    <row r="1278" spans="1:9" x14ac:dyDescent="0.2">
      <c r="E1278" s="5" t="s">
        <v>33</v>
      </c>
      <c r="I1278" s="7">
        <v>78000000</v>
      </c>
    </row>
    <row r="1279" spans="1:9" x14ac:dyDescent="0.2">
      <c r="A1279" s="2">
        <v>260</v>
      </c>
      <c r="B1279" s="5" t="s">
        <v>34</v>
      </c>
    </row>
    <row r="1280" spans="1:9" x14ac:dyDescent="0.2">
      <c r="B1280" s="6" t="s">
        <v>16</v>
      </c>
      <c r="C1280" s="6" t="s">
        <v>17</v>
      </c>
      <c r="I1280" s="5">
        <v>9700000</v>
      </c>
    </row>
    <row r="1281" spans="1:9" x14ac:dyDescent="0.2">
      <c r="E1281" s="5" t="s">
        <v>34</v>
      </c>
      <c r="I1281" s="7">
        <v>9700000</v>
      </c>
    </row>
    <row r="1282" spans="1:9" x14ac:dyDescent="0.2">
      <c r="A1282" s="2">
        <v>280</v>
      </c>
      <c r="B1282" s="5" t="s">
        <v>35</v>
      </c>
    </row>
    <row r="1283" spans="1:9" x14ac:dyDescent="0.2">
      <c r="B1283" s="6" t="s">
        <v>16</v>
      </c>
      <c r="C1283" s="6" t="s">
        <v>17</v>
      </c>
      <c r="I1283" s="5">
        <v>7375000</v>
      </c>
    </row>
    <row r="1284" spans="1:9" x14ac:dyDescent="0.2">
      <c r="E1284" s="5" t="s">
        <v>35</v>
      </c>
      <c r="I1284" s="7">
        <v>7375000</v>
      </c>
    </row>
    <row r="1285" spans="1:9" x14ac:dyDescent="0.2">
      <c r="B1285" s="4" t="s">
        <v>28</v>
      </c>
      <c r="E1285" s="5" t="s">
        <v>29</v>
      </c>
      <c r="I1285" s="8">
        <v>96075000</v>
      </c>
    </row>
    <row r="1286" spans="1:9" x14ac:dyDescent="0.2">
      <c r="A1286" s="4" t="s">
        <v>13</v>
      </c>
      <c r="D1286" s="2">
        <v>300</v>
      </c>
      <c r="E1286" s="5" t="s">
        <v>36</v>
      </c>
    </row>
    <row r="1287" spans="1:9" x14ac:dyDescent="0.2">
      <c r="A1287" s="2">
        <v>330</v>
      </c>
      <c r="B1287" s="5" t="s">
        <v>37</v>
      </c>
    </row>
    <row r="1288" spans="1:9" x14ac:dyDescent="0.2">
      <c r="B1288" s="6" t="s">
        <v>16</v>
      </c>
      <c r="C1288" s="6" t="s">
        <v>17</v>
      </c>
      <c r="I1288" s="5">
        <v>10367500</v>
      </c>
    </row>
    <row r="1289" spans="1:9" x14ac:dyDescent="0.2">
      <c r="E1289" s="5" t="s">
        <v>37</v>
      </c>
      <c r="I1289" s="7">
        <v>10367500</v>
      </c>
    </row>
    <row r="1290" spans="1:9" x14ac:dyDescent="0.2">
      <c r="A1290" s="2">
        <v>340</v>
      </c>
      <c r="B1290" s="5" t="s">
        <v>38</v>
      </c>
    </row>
    <row r="1291" spans="1:9" x14ac:dyDescent="0.2">
      <c r="B1291" s="6" t="s">
        <v>16</v>
      </c>
      <c r="C1291" s="6" t="s">
        <v>17</v>
      </c>
      <c r="I1291" s="5">
        <v>10142500</v>
      </c>
    </row>
    <row r="1292" spans="1:9" x14ac:dyDescent="0.2">
      <c r="E1292" s="5" t="s">
        <v>38</v>
      </c>
      <c r="I1292" s="7">
        <v>10142500</v>
      </c>
    </row>
    <row r="1293" spans="1:9" x14ac:dyDescent="0.2">
      <c r="A1293" s="2">
        <v>350</v>
      </c>
      <c r="B1293" s="5" t="s">
        <v>39</v>
      </c>
    </row>
    <row r="1294" spans="1:9" x14ac:dyDescent="0.2">
      <c r="B1294" s="6" t="s">
        <v>16</v>
      </c>
      <c r="C1294" s="6" t="s">
        <v>17</v>
      </c>
      <c r="I1294" s="5">
        <v>1500000</v>
      </c>
    </row>
    <row r="1295" spans="1:9" x14ac:dyDescent="0.2">
      <c r="E1295" s="5" t="s">
        <v>39</v>
      </c>
      <c r="I1295" s="7">
        <v>1500000</v>
      </c>
    </row>
    <row r="1296" spans="1:9" x14ac:dyDescent="0.2">
      <c r="B1296" s="4" t="s">
        <v>28</v>
      </c>
      <c r="E1296" s="5" t="s">
        <v>36</v>
      </c>
      <c r="I1296" s="8">
        <v>22010000</v>
      </c>
    </row>
    <row r="1297" spans="1:9" x14ac:dyDescent="0.2">
      <c r="A1297" s="4" t="s">
        <v>13</v>
      </c>
      <c r="D1297" s="2">
        <v>500</v>
      </c>
      <c r="E1297" s="5" t="s">
        <v>41</v>
      </c>
    </row>
    <row r="1298" spans="1:9" x14ac:dyDescent="0.2">
      <c r="A1298" s="2">
        <v>520</v>
      </c>
      <c r="B1298" s="5" t="s">
        <v>63</v>
      </c>
    </row>
    <row r="1299" spans="1:9" x14ac:dyDescent="0.2">
      <c r="B1299" s="6" t="s">
        <v>16</v>
      </c>
      <c r="C1299" s="6" t="s">
        <v>17</v>
      </c>
      <c r="I1299" s="5">
        <v>300000000</v>
      </c>
    </row>
    <row r="1300" spans="1:9" x14ac:dyDescent="0.2">
      <c r="E1300" s="5" t="s">
        <v>63</v>
      </c>
      <c r="I1300" s="7">
        <v>300000000</v>
      </c>
    </row>
    <row r="1301" spans="1:9" x14ac:dyDescent="0.2">
      <c r="A1301" s="2">
        <v>530</v>
      </c>
      <c r="B1301" s="5" t="s">
        <v>42</v>
      </c>
    </row>
    <row r="1302" spans="1:9" x14ac:dyDescent="0.2">
      <c r="B1302" s="6" t="s">
        <v>16</v>
      </c>
      <c r="C1302" s="6" t="s">
        <v>17</v>
      </c>
      <c r="I1302" s="5">
        <v>12450000</v>
      </c>
    </row>
    <row r="1303" spans="1:9" x14ac:dyDescent="0.2">
      <c r="E1303" s="5" t="s">
        <v>42</v>
      </c>
      <c r="I1303" s="7">
        <v>12450000</v>
      </c>
    </row>
    <row r="1304" spans="1:9" x14ac:dyDescent="0.2">
      <c r="A1304" s="2">
        <v>540</v>
      </c>
      <c r="B1304" s="5" t="s">
        <v>43</v>
      </c>
    </row>
    <row r="1305" spans="1:9" x14ac:dyDescent="0.2">
      <c r="B1305" s="6" t="s">
        <v>16</v>
      </c>
      <c r="C1305" s="6" t="s">
        <v>17</v>
      </c>
      <c r="I1305" s="5">
        <v>8000000</v>
      </c>
    </row>
    <row r="1306" spans="1:9" x14ac:dyDescent="0.2">
      <c r="E1306" s="5" t="s">
        <v>43</v>
      </c>
      <c r="I1306" s="7">
        <v>8000000</v>
      </c>
    </row>
    <row r="1307" spans="1:9" x14ac:dyDescent="0.2">
      <c r="B1307" s="4" t="s">
        <v>28</v>
      </c>
      <c r="E1307" s="5" t="s">
        <v>41</v>
      </c>
      <c r="I1307" s="8">
        <v>320450000</v>
      </c>
    </row>
    <row r="1308" spans="1:9" x14ac:dyDescent="0.2">
      <c r="C1308" s="4" t="s">
        <v>49</v>
      </c>
      <c r="E1308" s="4" t="s">
        <v>146</v>
      </c>
      <c r="I1308" s="8">
        <v>438535000</v>
      </c>
    </row>
    <row r="1309" spans="1:9" x14ac:dyDescent="0.2">
      <c r="A1309" s="4" t="s">
        <v>11</v>
      </c>
      <c r="C1309" s="2">
        <v>122</v>
      </c>
      <c r="D1309" s="5" t="s">
        <v>147</v>
      </c>
    </row>
    <row r="1310" spans="1:9" x14ac:dyDescent="0.2">
      <c r="A1310" s="4" t="s">
        <v>13</v>
      </c>
      <c r="C1310" s="2">
        <v>200</v>
      </c>
      <c r="E1310" s="5" t="s">
        <v>29</v>
      </c>
    </row>
    <row r="1311" spans="1:9" x14ac:dyDescent="0.2">
      <c r="A1311" s="2">
        <v>230</v>
      </c>
      <c r="B1311" s="5" t="s">
        <v>31</v>
      </c>
    </row>
    <row r="1312" spans="1:9" x14ac:dyDescent="0.2">
      <c r="B1312" s="6" t="s">
        <v>16</v>
      </c>
      <c r="C1312" s="6" t="s">
        <v>17</v>
      </c>
      <c r="I1312" s="5">
        <v>2450000</v>
      </c>
    </row>
    <row r="1313" spans="1:9" x14ac:dyDescent="0.2">
      <c r="E1313" s="5" t="s">
        <v>31</v>
      </c>
      <c r="I1313" s="7">
        <v>2450000</v>
      </c>
    </row>
    <row r="1314" spans="1:9" x14ac:dyDescent="0.2">
      <c r="A1314" s="2">
        <v>250</v>
      </c>
      <c r="B1314" s="5" t="s">
        <v>33</v>
      </c>
    </row>
    <row r="1315" spans="1:9" x14ac:dyDescent="0.2">
      <c r="B1315" s="6" t="s">
        <v>16</v>
      </c>
      <c r="C1315" s="6" t="s">
        <v>17</v>
      </c>
      <c r="I1315" s="5">
        <v>120000000</v>
      </c>
    </row>
    <row r="1316" spans="1:9" x14ac:dyDescent="0.2">
      <c r="E1316" s="5" t="s">
        <v>33</v>
      </c>
      <c r="I1316" s="7">
        <v>120000000</v>
      </c>
    </row>
    <row r="1317" spans="1:9" x14ac:dyDescent="0.2">
      <c r="A1317" s="2">
        <v>260</v>
      </c>
      <c r="B1317" s="5" t="s">
        <v>34</v>
      </c>
    </row>
    <row r="1318" spans="1:9" x14ac:dyDescent="0.2">
      <c r="B1318" s="6" t="s">
        <v>16</v>
      </c>
      <c r="C1318" s="6" t="s">
        <v>17</v>
      </c>
      <c r="I1318" s="5">
        <v>130500000</v>
      </c>
    </row>
    <row r="1319" spans="1:9" x14ac:dyDescent="0.2">
      <c r="E1319" s="5" t="s">
        <v>34</v>
      </c>
      <c r="I1319" s="7">
        <v>130500000</v>
      </c>
    </row>
    <row r="1320" spans="1:9" x14ac:dyDescent="0.2">
      <c r="A1320" s="2">
        <v>280</v>
      </c>
      <c r="B1320" s="5" t="s">
        <v>35</v>
      </c>
    </row>
    <row r="1321" spans="1:9" x14ac:dyDescent="0.2">
      <c r="B1321" s="6" t="s">
        <v>16</v>
      </c>
      <c r="C1321" s="6" t="s">
        <v>17</v>
      </c>
      <c r="I1321" s="5">
        <v>178000000</v>
      </c>
    </row>
    <row r="1322" spans="1:9" x14ac:dyDescent="0.2">
      <c r="E1322" s="5" t="s">
        <v>35</v>
      </c>
      <c r="I1322" s="7">
        <v>178000000</v>
      </c>
    </row>
    <row r="1323" spans="1:9" x14ac:dyDescent="0.2">
      <c r="B1323" s="4" t="s">
        <v>28</v>
      </c>
      <c r="E1323" s="5" t="s">
        <v>29</v>
      </c>
      <c r="I1323" s="8">
        <v>430950000</v>
      </c>
    </row>
    <row r="1324" spans="1:9" x14ac:dyDescent="0.2">
      <c r="A1324" s="4" t="s">
        <v>13</v>
      </c>
      <c r="D1324" s="2">
        <v>300</v>
      </c>
      <c r="E1324" s="5" t="s">
        <v>36</v>
      </c>
    </row>
    <row r="1325" spans="1:9" x14ac:dyDescent="0.2">
      <c r="A1325" s="2">
        <v>310</v>
      </c>
      <c r="B1325" s="5" t="s">
        <v>58</v>
      </c>
    </row>
    <row r="1326" spans="1:9" x14ac:dyDescent="0.2">
      <c r="B1326" s="6" t="s">
        <v>16</v>
      </c>
      <c r="C1326" s="6" t="s">
        <v>17</v>
      </c>
      <c r="I1326" s="5">
        <v>30000000</v>
      </c>
    </row>
    <row r="1327" spans="1:9" x14ac:dyDescent="0.2">
      <c r="E1327" s="5" t="s">
        <v>58</v>
      </c>
      <c r="I1327" s="7">
        <v>30000000</v>
      </c>
    </row>
    <row r="1328" spans="1:9" x14ac:dyDescent="0.2">
      <c r="A1328" s="2">
        <v>320</v>
      </c>
      <c r="B1328" s="5" t="s">
        <v>62</v>
      </c>
    </row>
    <row r="1329" spans="1:9" x14ac:dyDescent="0.2">
      <c r="B1329" s="6" t="s">
        <v>16</v>
      </c>
      <c r="C1329" s="6" t="s">
        <v>17</v>
      </c>
      <c r="I1329" s="5">
        <v>4000000</v>
      </c>
    </row>
    <row r="1330" spans="1:9" x14ac:dyDescent="0.2">
      <c r="E1330" s="5" t="s">
        <v>62</v>
      </c>
      <c r="I1330" s="7">
        <v>4000000</v>
      </c>
    </row>
    <row r="1331" spans="1:9" x14ac:dyDescent="0.2">
      <c r="A1331" s="2">
        <v>330</v>
      </c>
      <c r="B1331" s="5" t="s">
        <v>37</v>
      </c>
    </row>
    <row r="1332" spans="1:9" x14ac:dyDescent="0.2">
      <c r="B1332" s="6" t="s">
        <v>16</v>
      </c>
      <c r="C1332" s="6" t="s">
        <v>17</v>
      </c>
      <c r="I1332" s="5">
        <v>20000000</v>
      </c>
    </row>
    <row r="1333" spans="1:9" x14ac:dyDescent="0.2">
      <c r="E1333" s="5" t="s">
        <v>37</v>
      </c>
      <c r="I1333" s="7">
        <v>20000000</v>
      </c>
    </row>
    <row r="1334" spans="1:9" x14ac:dyDescent="0.2">
      <c r="A1334" s="2">
        <v>340</v>
      </c>
      <c r="B1334" s="5" t="s">
        <v>38</v>
      </c>
    </row>
    <row r="1335" spans="1:9" x14ac:dyDescent="0.2">
      <c r="B1335" s="6" t="s">
        <v>16</v>
      </c>
      <c r="C1335" s="6" t="s">
        <v>17</v>
      </c>
      <c r="I1335" s="5">
        <v>40000000</v>
      </c>
    </row>
    <row r="1336" spans="1:9" x14ac:dyDescent="0.2">
      <c r="E1336" s="5" t="s">
        <v>38</v>
      </c>
      <c r="I1336" s="7">
        <v>40000000</v>
      </c>
    </row>
    <row r="1337" spans="1:9" x14ac:dyDescent="0.2">
      <c r="A1337" s="2">
        <v>350</v>
      </c>
      <c r="B1337" s="5" t="s">
        <v>39</v>
      </c>
    </row>
    <row r="1338" spans="1:9" x14ac:dyDescent="0.2">
      <c r="B1338" s="6" t="s">
        <v>16</v>
      </c>
      <c r="C1338" s="6" t="s">
        <v>17</v>
      </c>
      <c r="I1338" s="5">
        <v>5000000</v>
      </c>
    </row>
    <row r="1339" spans="1:9" x14ac:dyDescent="0.2">
      <c r="E1339" s="5" t="s">
        <v>39</v>
      </c>
      <c r="I1339" s="7">
        <v>5000000</v>
      </c>
    </row>
    <row r="1340" spans="1:9" x14ac:dyDescent="0.2">
      <c r="A1340" s="2">
        <v>390</v>
      </c>
      <c r="B1340" s="5" t="s">
        <v>40</v>
      </c>
    </row>
    <row r="1341" spans="1:9" x14ac:dyDescent="0.2">
      <c r="B1341" s="6" t="s">
        <v>16</v>
      </c>
      <c r="C1341" s="6" t="s">
        <v>17</v>
      </c>
      <c r="I1341" s="5">
        <v>3000000</v>
      </c>
    </row>
    <row r="1342" spans="1:9" x14ac:dyDescent="0.2">
      <c r="E1342" s="5" t="s">
        <v>40</v>
      </c>
      <c r="I1342" s="7">
        <v>3000000</v>
      </c>
    </row>
    <row r="1343" spans="1:9" x14ac:dyDescent="0.2">
      <c r="B1343" s="4" t="s">
        <v>28</v>
      </c>
      <c r="E1343" s="5" t="s">
        <v>36</v>
      </c>
      <c r="I1343" s="8">
        <v>102000000</v>
      </c>
    </row>
    <row r="1344" spans="1:9" x14ac:dyDescent="0.2">
      <c r="A1344" s="4" t="s">
        <v>13</v>
      </c>
      <c r="D1344" s="2">
        <v>500</v>
      </c>
      <c r="E1344" s="5" t="s">
        <v>41</v>
      </c>
    </row>
    <row r="1345" spans="1:9" x14ac:dyDescent="0.2">
      <c r="A1345" s="2">
        <v>520</v>
      </c>
      <c r="B1345" s="5" t="s">
        <v>63</v>
      </c>
    </row>
    <row r="1346" spans="1:9" x14ac:dyDescent="0.2">
      <c r="B1346" s="6" t="s">
        <v>16</v>
      </c>
      <c r="C1346" s="6" t="s">
        <v>64</v>
      </c>
      <c r="I1346" s="5">
        <v>500000000</v>
      </c>
    </row>
    <row r="1347" spans="1:9" x14ac:dyDescent="0.2">
      <c r="E1347" s="5" t="s">
        <v>63</v>
      </c>
      <c r="I1347" s="7">
        <v>500000000</v>
      </c>
    </row>
    <row r="1348" spans="1:9" x14ac:dyDescent="0.2">
      <c r="B1348" s="4" t="s">
        <v>28</v>
      </c>
      <c r="E1348" s="5" t="s">
        <v>41</v>
      </c>
      <c r="I1348" s="8">
        <v>500000000</v>
      </c>
    </row>
    <row r="1349" spans="1:9" x14ac:dyDescent="0.2">
      <c r="C1349" s="4" t="s">
        <v>49</v>
      </c>
      <c r="E1349" s="4" t="s">
        <v>147</v>
      </c>
      <c r="I1349" s="8">
        <v>1032950000</v>
      </c>
    </row>
    <row r="1350" spans="1:9" x14ac:dyDescent="0.2">
      <c r="A1350" s="4" t="s">
        <v>11</v>
      </c>
      <c r="C1350" s="2">
        <v>123</v>
      </c>
      <c r="D1350" s="5" t="s">
        <v>148</v>
      </c>
    </row>
    <row r="1351" spans="1:9" x14ac:dyDescent="0.2">
      <c r="A1351" s="4" t="s">
        <v>13</v>
      </c>
      <c r="C1351" s="2">
        <v>200</v>
      </c>
      <c r="E1351" s="5" t="s">
        <v>29</v>
      </c>
    </row>
    <row r="1352" spans="1:9" x14ac:dyDescent="0.2">
      <c r="A1352" s="2">
        <v>210</v>
      </c>
      <c r="B1352" s="5" t="s">
        <v>57</v>
      </c>
    </row>
    <row r="1353" spans="1:9" x14ac:dyDescent="0.2">
      <c r="B1353" s="6" t="s">
        <v>16</v>
      </c>
      <c r="C1353" s="6" t="s">
        <v>17</v>
      </c>
      <c r="I1353" s="5">
        <v>54000000</v>
      </c>
    </row>
    <row r="1354" spans="1:9" x14ac:dyDescent="0.2">
      <c r="E1354" s="5" t="s">
        <v>57</v>
      </c>
      <c r="I1354" s="7">
        <v>54000000</v>
      </c>
    </row>
    <row r="1355" spans="1:9" x14ac:dyDescent="0.2">
      <c r="A1355" s="2">
        <v>230</v>
      </c>
      <c r="B1355" s="5" t="s">
        <v>31</v>
      </c>
    </row>
    <row r="1356" spans="1:9" x14ac:dyDescent="0.2">
      <c r="B1356" s="6" t="s">
        <v>16</v>
      </c>
      <c r="C1356" s="6" t="s">
        <v>17</v>
      </c>
      <c r="I1356" s="5">
        <v>10000000</v>
      </c>
    </row>
    <row r="1357" spans="1:9" x14ac:dyDescent="0.2">
      <c r="E1357" s="5" t="s">
        <v>31</v>
      </c>
      <c r="I1357" s="7">
        <v>10000000</v>
      </c>
    </row>
    <row r="1358" spans="1:9" x14ac:dyDescent="0.2">
      <c r="A1358" s="2">
        <v>240</v>
      </c>
      <c r="B1358" s="5" t="s">
        <v>32</v>
      </c>
    </row>
    <row r="1359" spans="1:9" x14ac:dyDescent="0.2">
      <c r="B1359" s="6" t="s">
        <v>16</v>
      </c>
      <c r="C1359" s="6" t="s">
        <v>17</v>
      </c>
      <c r="I1359" s="5">
        <v>65000000</v>
      </c>
    </row>
    <row r="1360" spans="1:9" x14ac:dyDescent="0.2">
      <c r="E1360" s="5" t="s">
        <v>32</v>
      </c>
      <c r="I1360" s="7">
        <v>65000000</v>
      </c>
    </row>
    <row r="1361" spans="1:9" x14ac:dyDescent="0.2">
      <c r="A1361" s="2">
        <v>260</v>
      </c>
      <c r="B1361" s="5" t="s">
        <v>34</v>
      </c>
    </row>
    <row r="1362" spans="1:9" x14ac:dyDescent="0.2">
      <c r="B1362" s="6" t="s">
        <v>16</v>
      </c>
      <c r="C1362" s="6" t="s">
        <v>17</v>
      </c>
      <c r="I1362" s="5">
        <v>133000000</v>
      </c>
    </row>
    <row r="1363" spans="1:9" x14ac:dyDescent="0.2">
      <c r="E1363" s="5" t="s">
        <v>34</v>
      </c>
      <c r="I1363" s="7">
        <v>133000000</v>
      </c>
    </row>
    <row r="1364" spans="1:9" x14ac:dyDescent="0.2">
      <c r="A1364" s="2">
        <v>280</v>
      </c>
      <c r="B1364" s="5" t="s">
        <v>35</v>
      </c>
    </row>
    <row r="1365" spans="1:9" x14ac:dyDescent="0.2">
      <c r="B1365" s="6" t="s">
        <v>16</v>
      </c>
      <c r="C1365" s="6" t="s">
        <v>17</v>
      </c>
      <c r="I1365" s="5">
        <v>50000000</v>
      </c>
    </row>
    <row r="1366" spans="1:9" x14ac:dyDescent="0.2">
      <c r="E1366" s="5" t="s">
        <v>35</v>
      </c>
      <c r="I1366" s="7">
        <v>50000000</v>
      </c>
    </row>
    <row r="1367" spans="1:9" x14ac:dyDescent="0.2">
      <c r="B1367" s="4" t="s">
        <v>28</v>
      </c>
      <c r="E1367" s="5" t="s">
        <v>29</v>
      </c>
      <c r="I1367" s="8">
        <v>312000000</v>
      </c>
    </row>
    <row r="1368" spans="1:9" x14ac:dyDescent="0.2">
      <c r="A1368" s="4" t="s">
        <v>13</v>
      </c>
      <c r="D1368" s="2">
        <v>300</v>
      </c>
      <c r="E1368" s="5" t="s">
        <v>36</v>
      </c>
    </row>
    <row r="1369" spans="1:9" x14ac:dyDescent="0.2">
      <c r="A1369" s="2">
        <v>330</v>
      </c>
      <c r="B1369" s="5" t="s">
        <v>37</v>
      </c>
    </row>
    <row r="1370" spans="1:9" x14ac:dyDescent="0.2">
      <c r="B1370" s="6" t="s">
        <v>16</v>
      </c>
      <c r="C1370" s="6" t="s">
        <v>17</v>
      </c>
      <c r="I1370" s="5">
        <v>25120000</v>
      </c>
    </row>
    <row r="1371" spans="1:9" x14ac:dyDescent="0.2">
      <c r="E1371" s="5" t="s">
        <v>37</v>
      </c>
      <c r="I1371" s="7">
        <v>25120000</v>
      </c>
    </row>
    <row r="1372" spans="1:9" x14ac:dyDescent="0.2">
      <c r="A1372" s="2">
        <v>340</v>
      </c>
      <c r="B1372" s="5" t="s">
        <v>38</v>
      </c>
    </row>
    <row r="1373" spans="1:9" x14ac:dyDescent="0.2">
      <c r="B1373" s="6" t="s">
        <v>16</v>
      </c>
      <c r="C1373" s="6" t="s">
        <v>17</v>
      </c>
      <c r="I1373" s="5">
        <v>17270000</v>
      </c>
    </row>
    <row r="1374" spans="1:9" x14ac:dyDescent="0.2">
      <c r="E1374" s="5" t="s">
        <v>38</v>
      </c>
      <c r="I1374" s="7">
        <v>17270000</v>
      </c>
    </row>
    <row r="1375" spans="1:9" x14ac:dyDescent="0.2">
      <c r="A1375" s="2">
        <v>350</v>
      </c>
      <c r="B1375" s="5" t="s">
        <v>39</v>
      </c>
    </row>
    <row r="1376" spans="1:9" x14ac:dyDescent="0.2">
      <c r="B1376" s="6" t="s">
        <v>16</v>
      </c>
      <c r="C1376" s="6" t="s">
        <v>17</v>
      </c>
      <c r="I1376" s="5">
        <v>300000000</v>
      </c>
    </row>
    <row r="1377" spans="1:9" x14ac:dyDescent="0.2">
      <c r="E1377" s="5" t="s">
        <v>39</v>
      </c>
      <c r="I1377" s="7">
        <v>300000000</v>
      </c>
    </row>
    <row r="1378" spans="1:9" x14ac:dyDescent="0.2">
      <c r="A1378" s="2">
        <v>390</v>
      </c>
      <c r="B1378" s="5" t="s">
        <v>40</v>
      </c>
    </row>
    <row r="1379" spans="1:9" x14ac:dyDescent="0.2">
      <c r="B1379" s="6" t="s">
        <v>16</v>
      </c>
      <c r="C1379" s="6" t="s">
        <v>17</v>
      </c>
      <c r="I1379" s="5">
        <v>90440000</v>
      </c>
    </row>
    <row r="1380" spans="1:9" x14ac:dyDescent="0.2">
      <c r="E1380" s="5" t="s">
        <v>40</v>
      </c>
      <c r="I1380" s="7">
        <v>90440000</v>
      </c>
    </row>
    <row r="1381" spans="1:9" x14ac:dyDescent="0.2">
      <c r="B1381" s="4" t="s">
        <v>28</v>
      </c>
      <c r="E1381" s="5" t="s">
        <v>36</v>
      </c>
      <c r="I1381" s="8">
        <v>432830000</v>
      </c>
    </row>
    <row r="1382" spans="1:9" x14ac:dyDescent="0.2">
      <c r="A1382" s="4" t="s">
        <v>13</v>
      </c>
      <c r="D1382" s="2">
        <v>500</v>
      </c>
      <c r="E1382" s="5" t="s">
        <v>41</v>
      </c>
    </row>
    <row r="1383" spans="1:9" x14ac:dyDescent="0.2">
      <c r="A1383" s="2">
        <v>520</v>
      </c>
      <c r="B1383" s="5" t="s">
        <v>63</v>
      </c>
    </row>
    <row r="1384" spans="1:9" x14ac:dyDescent="0.2">
      <c r="B1384" s="6" t="s">
        <v>16</v>
      </c>
      <c r="C1384" s="6" t="s">
        <v>17</v>
      </c>
      <c r="I1384" s="5">
        <v>1400000000</v>
      </c>
    </row>
    <row r="1385" spans="1:9" x14ac:dyDescent="0.2">
      <c r="E1385" s="5" t="s">
        <v>63</v>
      </c>
      <c r="I1385" s="7">
        <v>1400000000</v>
      </c>
    </row>
    <row r="1386" spans="1:9" x14ac:dyDescent="0.2">
      <c r="A1386" s="2">
        <v>530</v>
      </c>
      <c r="B1386" s="5" t="s">
        <v>42</v>
      </c>
    </row>
    <row r="1387" spans="1:9" x14ac:dyDescent="0.2">
      <c r="B1387" s="6" t="s">
        <v>16</v>
      </c>
      <c r="C1387" s="6" t="s">
        <v>17</v>
      </c>
      <c r="I1387" s="5">
        <v>680000000</v>
      </c>
    </row>
    <row r="1388" spans="1:9" x14ac:dyDescent="0.2">
      <c r="E1388" s="5" t="s">
        <v>42</v>
      </c>
      <c r="I1388" s="7">
        <v>680000000</v>
      </c>
    </row>
    <row r="1389" spans="1:9" x14ac:dyDescent="0.2">
      <c r="B1389" s="4" t="s">
        <v>28</v>
      </c>
      <c r="E1389" s="5" t="s">
        <v>41</v>
      </c>
      <c r="I1389" s="8">
        <v>2080000000</v>
      </c>
    </row>
    <row r="1390" spans="1:9" x14ac:dyDescent="0.2">
      <c r="C1390" s="4" t="s">
        <v>49</v>
      </c>
      <c r="E1390" s="4" t="s">
        <v>148</v>
      </c>
      <c r="I1390" s="8">
        <v>2824830000</v>
      </c>
    </row>
    <row r="1391" spans="1:9" x14ac:dyDescent="0.2">
      <c r="A1391" s="4" t="s">
        <v>11</v>
      </c>
      <c r="C1391" s="2">
        <v>124</v>
      </c>
      <c r="D1391" s="5" t="s">
        <v>149</v>
      </c>
    </row>
    <row r="1392" spans="1:9" x14ac:dyDescent="0.2">
      <c r="A1392" s="4" t="s">
        <v>13</v>
      </c>
      <c r="C1392" s="2">
        <v>200</v>
      </c>
      <c r="E1392" s="5" t="s">
        <v>29</v>
      </c>
    </row>
    <row r="1393" spans="1:9" x14ac:dyDescent="0.2">
      <c r="A1393" s="2">
        <v>230</v>
      </c>
      <c r="B1393" s="5" t="s">
        <v>31</v>
      </c>
    </row>
    <row r="1394" spans="1:9" x14ac:dyDescent="0.2">
      <c r="B1394" s="6" t="s">
        <v>16</v>
      </c>
      <c r="C1394" s="6" t="s">
        <v>17</v>
      </c>
      <c r="I1394" s="5">
        <v>2000000</v>
      </c>
    </row>
    <row r="1395" spans="1:9" x14ac:dyDescent="0.2">
      <c r="E1395" s="5" t="s">
        <v>31</v>
      </c>
      <c r="I1395" s="7">
        <v>2000000</v>
      </c>
    </row>
    <row r="1396" spans="1:9" x14ac:dyDescent="0.2">
      <c r="A1396" s="2">
        <v>260</v>
      </c>
      <c r="B1396" s="5" t="s">
        <v>34</v>
      </c>
    </row>
    <row r="1397" spans="1:9" x14ac:dyDescent="0.2">
      <c r="B1397" s="6" t="s">
        <v>16</v>
      </c>
      <c r="C1397" s="6" t="s">
        <v>17</v>
      </c>
      <c r="I1397" s="5">
        <v>2000000</v>
      </c>
    </row>
    <row r="1398" spans="1:9" x14ac:dyDescent="0.2">
      <c r="E1398" s="5" t="s">
        <v>34</v>
      </c>
      <c r="I1398" s="7">
        <v>2000000</v>
      </c>
    </row>
    <row r="1399" spans="1:9" x14ac:dyDescent="0.2">
      <c r="A1399" s="2">
        <v>280</v>
      </c>
      <c r="B1399" s="5" t="s">
        <v>35</v>
      </c>
    </row>
    <row r="1400" spans="1:9" x14ac:dyDescent="0.2">
      <c r="B1400" s="6" t="s">
        <v>16</v>
      </c>
      <c r="C1400" s="6" t="s">
        <v>17</v>
      </c>
      <c r="I1400" s="5">
        <v>3000000</v>
      </c>
    </row>
    <row r="1401" spans="1:9" x14ac:dyDescent="0.2">
      <c r="E1401" s="5" t="s">
        <v>35</v>
      </c>
      <c r="I1401" s="7">
        <v>3000000</v>
      </c>
    </row>
    <row r="1402" spans="1:9" x14ac:dyDescent="0.2">
      <c r="B1402" s="4" t="s">
        <v>28</v>
      </c>
      <c r="E1402" s="5" t="s">
        <v>29</v>
      </c>
      <c r="I1402" s="8">
        <v>7000000</v>
      </c>
    </row>
    <row r="1403" spans="1:9" x14ac:dyDescent="0.2">
      <c r="A1403" s="4" t="s">
        <v>13</v>
      </c>
      <c r="D1403" s="2">
        <v>300</v>
      </c>
      <c r="E1403" s="5" t="s">
        <v>36</v>
      </c>
    </row>
    <row r="1404" spans="1:9" x14ac:dyDescent="0.2">
      <c r="A1404" s="2">
        <v>330</v>
      </c>
      <c r="B1404" s="5" t="s">
        <v>37</v>
      </c>
    </row>
    <row r="1405" spans="1:9" x14ac:dyDescent="0.2">
      <c r="B1405" s="6" t="s">
        <v>16</v>
      </c>
      <c r="C1405" s="6" t="s">
        <v>17</v>
      </c>
      <c r="I1405" s="5">
        <v>8000000</v>
      </c>
    </row>
    <row r="1406" spans="1:9" x14ac:dyDescent="0.2">
      <c r="E1406" s="5" t="s">
        <v>37</v>
      </c>
      <c r="I1406" s="7">
        <v>8000000</v>
      </c>
    </row>
    <row r="1407" spans="1:9" x14ac:dyDescent="0.2">
      <c r="A1407" s="2">
        <v>340</v>
      </c>
      <c r="B1407" s="5" t="s">
        <v>38</v>
      </c>
    </row>
    <row r="1408" spans="1:9" x14ac:dyDescent="0.2">
      <c r="B1408" s="6" t="s">
        <v>16</v>
      </c>
      <c r="C1408" s="6" t="s">
        <v>17</v>
      </c>
      <c r="I1408" s="5">
        <v>7000000</v>
      </c>
    </row>
    <row r="1409" spans="1:9" x14ac:dyDescent="0.2">
      <c r="E1409" s="5" t="s">
        <v>38</v>
      </c>
      <c r="I1409" s="7">
        <v>7000000</v>
      </c>
    </row>
    <row r="1410" spans="1:9" x14ac:dyDescent="0.2">
      <c r="A1410" s="2">
        <v>350</v>
      </c>
      <c r="B1410" s="5" t="s">
        <v>39</v>
      </c>
    </row>
    <row r="1411" spans="1:9" x14ac:dyDescent="0.2">
      <c r="B1411" s="6" t="s">
        <v>16</v>
      </c>
      <c r="C1411" s="6" t="s">
        <v>17</v>
      </c>
      <c r="I1411" s="5">
        <v>1000000</v>
      </c>
    </row>
    <row r="1412" spans="1:9" x14ac:dyDescent="0.2">
      <c r="E1412" s="5" t="s">
        <v>39</v>
      </c>
      <c r="I1412" s="7">
        <v>1000000</v>
      </c>
    </row>
    <row r="1413" spans="1:9" x14ac:dyDescent="0.2">
      <c r="A1413" s="2">
        <v>390</v>
      </c>
      <c r="B1413" s="5" t="s">
        <v>40</v>
      </c>
    </row>
    <row r="1414" spans="1:9" x14ac:dyDescent="0.2">
      <c r="B1414" s="6" t="s">
        <v>16</v>
      </c>
      <c r="C1414" s="6" t="s">
        <v>17</v>
      </c>
      <c r="I1414" s="5">
        <v>15000000</v>
      </c>
    </row>
    <row r="1415" spans="1:9" x14ac:dyDescent="0.2">
      <c r="E1415" s="5" t="s">
        <v>40</v>
      </c>
      <c r="I1415" s="7">
        <v>15000000</v>
      </c>
    </row>
    <row r="1416" spans="1:9" x14ac:dyDescent="0.2">
      <c r="B1416" s="4" t="s">
        <v>28</v>
      </c>
      <c r="E1416" s="5" t="s">
        <v>36</v>
      </c>
      <c r="I1416" s="8">
        <v>31000000</v>
      </c>
    </row>
    <row r="1417" spans="1:9" x14ac:dyDescent="0.2">
      <c r="C1417" s="4" t="s">
        <v>49</v>
      </c>
      <c r="E1417" s="4" t="s">
        <v>149</v>
      </c>
      <c r="I1417" s="8">
        <v>38000000</v>
      </c>
    </row>
    <row r="1418" spans="1:9" x14ac:dyDescent="0.2">
      <c r="A1418" s="4" t="s">
        <v>11</v>
      </c>
      <c r="C1418" s="2">
        <v>125</v>
      </c>
      <c r="D1418" s="5" t="s">
        <v>150</v>
      </c>
    </row>
    <row r="1419" spans="1:9" x14ac:dyDescent="0.2">
      <c r="A1419" s="4" t="s">
        <v>13</v>
      </c>
      <c r="C1419" s="2">
        <v>200</v>
      </c>
      <c r="E1419" s="5" t="s">
        <v>29</v>
      </c>
    </row>
    <row r="1420" spans="1:9" x14ac:dyDescent="0.2">
      <c r="A1420" s="2">
        <v>220</v>
      </c>
      <c r="B1420" s="5" t="s">
        <v>30</v>
      </c>
    </row>
    <row r="1421" spans="1:9" x14ac:dyDescent="0.2">
      <c r="B1421" s="6" t="s">
        <v>16</v>
      </c>
      <c r="C1421" s="6" t="s">
        <v>17</v>
      </c>
      <c r="I1421" s="5">
        <v>25000000</v>
      </c>
    </row>
    <row r="1422" spans="1:9" x14ac:dyDescent="0.2">
      <c r="E1422" s="5" t="s">
        <v>30</v>
      </c>
      <c r="I1422" s="7">
        <v>25000000</v>
      </c>
    </row>
    <row r="1423" spans="1:9" x14ac:dyDescent="0.2">
      <c r="A1423" s="2">
        <v>230</v>
      </c>
      <c r="B1423" s="5" t="s">
        <v>31</v>
      </c>
    </row>
    <row r="1424" spans="1:9" x14ac:dyDescent="0.2">
      <c r="B1424" s="6" t="s">
        <v>16</v>
      </c>
      <c r="C1424" s="6" t="s">
        <v>17</v>
      </c>
      <c r="I1424" s="5">
        <v>11000000</v>
      </c>
    </row>
    <row r="1425" spans="1:9" x14ac:dyDescent="0.2">
      <c r="E1425" s="5" t="s">
        <v>31</v>
      </c>
      <c r="I1425" s="7">
        <v>11000000</v>
      </c>
    </row>
    <row r="1426" spans="1:9" x14ac:dyDescent="0.2">
      <c r="A1426" s="2">
        <v>240</v>
      </c>
      <c r="B1426" s="5" t="s">
        <v>32</v>
      </c>
    </row>
    <row r="1427" spans="1:9" x14ac:dyDescent="0.2">
      <c r="B1427" s="6" t="s">
        <v>16</v>
      </c>
      <c r="C1427" s="6" t="s">
        <v>17</v>
      </c>
      <c r="I1427" s="5">
        <v>15000000</v>
      </c>
    </row>
    <row r="1428" spans="1:9" x14ac:dyDescent="0.2">
      <c r="E1428" s="5" t="s">
        <v>32</v>
      </c>
      <c r="I1428" s="7">
        <v>15000000</v>
      </c>
    </row>
    <row r="1429" spans="1:9" x14ac:dyDescent="0.2">
      <c r="A1429" s="2">
        <v>250</v>
      </c>
      <c r="B1429" s="5" t="s">
        <v>33</v>
      </c>
    </row>
    <row r="1430" spans="1:9" x14ac:dyDescent="0.2">
      <c r="B1430" s="6" t="s">
        <v>16</v>
      </c>
      <c r="C1430" s="6" t="s">
        <v>17</v>
      </c>
      <c r="I1430" s="5">
        <v>150000000</v>
      </c>
    </row>
    <row r="1431" spans="1:9" x14ac:dyDescent="0.2">
      <c r="E1431" s="5" t="s">
        <v>33</v>
      </c>
      <c r="I1431" s="7">
        <v>150000000</v>
      </c>
    </row>
    <row r="1432" spans="1:9" x14ac:dyDescent="0.2">
      <c r="A1432" s="2">
        <v>260</v>
      </c>
      <c r="B1432" s="5" t="s">
        <v>34</v>
      </c>
    </row>
    <row r="1433" spans="1:9" x14ac:dyDescent="0.2">
      <c r="B1433" s="6" t="s">
        <v>16</v>
      </c>
      <c r="C1433" s="6" t="s">
        <v>17</v>
      </c>
      <c r="I1433" s="5">
        <v>155000000</v>
      </c>
    </row>
    <row r="1434" spans="1:9" x14ac:dyDescent="0.2">
      <c r="E1434" s="5" t="s">
        <v>34</v>
      </c>
      <c r="I1434" s="7">
        <v>155000000</v>
      </c>
    </row>
    <row r="1435" spans="1:9" x14ac:dyDescent="0.2">
      <c r="A1435" s="2">
        <v>280</v>
      </c>
      <c r="B1435" s="5" t="s">
        <v>35</v>
      </c>
    </row>
    <row r="1436" spans="1:9" x14ac:dyDescent="0.2">
      <c r="B1436" s="6" t="s">
        <v>16</v>
      </c>
      <c r="C1436" s="6" t="s">
        <v>17</v>
      </c>
      <c r="I1436" s="5">
        <v>155000000</v>
      </c>
    </row>
    <row r="1437" spans="1:9" x14ac:dyDescent="0.2">
      <c r="E1437" s="5" t="s">
        <v>35</v>
      </c>
      <c r="I1437" s="7">
        <v>155000000</v>
      </c>
    </row>
    <row r="1438" spans="1:9" x14ac:dyDescent="0.2">
      <c r="A1438" s="2">
        <v>290</v>
      </c>
      <c r="B1438" s="5" t="s">
        <v>151</v>
      </c>
    </row>
    <row r="1439" spans="1:9" x14ac:dyDescent="0.2">
      <c r="B1439" s="6" t="s">
        <v>16</v>
      </c>
      <c r="C1439" s="6" t="s">
        <v>17</v>
      </c>
      <c r="I1439" s="5">
        <v>50000000</v>
      </c>
    </row>
    <row r="1440" spans="1:9" x14ac:dyDescent="0.2">
      <c r="E1440" s="5" t="s">
        <v>151</v>
      </c>
      <c r="I1440" s="7">
        <v>50000000</v>
      </c>
    </row>
    <row r="1441" spans="1:9" x14ac:dyDescent="0.2">
      <c r="B1441" s="4" t="s">
        <v>28</v>
      </c>
      <c r="E1441" s="5" t="s">
        <v>29</v>
      </c>
      <c r="I1441" s="8">
        <v>561000000</v>
      </c>
    </row>
    <row r="1442" spans="1:9" x14ac:dyDescent="0.2">
      <c r="A1442" s="4" t="s">
        <v>13</v>
      </c>
      <c r="D1442" s="2">
        <v>300</v>
      </c>
      <c r="E1442" s="5" t="s">
        <v>36</v>
      </c>
    </row>
    <row r="1443" spans="1:9" x14ac:dyDescent="0.2">
      <c r="A1443" s="2">
        <v>320</v>
      </c>
      <c r="B1443" s="5" t="s">
        <v>62</v>
      </c>
    </row>
    <row r="1444" spans="1:9" x14ac:dyDescent="0.2">
      <c r="B1444" s="6" t="s">
        <v>16</v>
      </c>
      <c r="C1444" s="6" t="s">
        <v>17</v>
      </c>
      <c r="I1444" s="5">
        <v>35000000</v>
      </c>
    </row>
    <row r="1445" spans="1:9" x14ac:dyDescent="0.2">
      <c r="E1445" s="5" t="s">
        <v>62</v>
      </c>
      <c r="I1445" s="7">
        <v>35000000</v>
      </c>
    </row>
    <row r="1446" spans="1:9" x14ac:dyDescent="0.2">
      <c r="A1446" s="2">
        <v>330</v>
      </c>
      <c r="B1446" s="5" t="s">
        <v>37</v>
      </c>
    </row>
    <row r="1447" spans="1:9" x14ac:dyDescent="0.2">
      <c r="B1447" s="6" t="s">
        <v>16</v>
      </c>
      <c r="C1447" s="6" t="s">
        <v>17</v>
      </c>
      <c r="I1447" s="5">
        <v>32000000</v>
      </c>
    </row>
    <row r="1448" spans="1:9" x14ac:dyDescent="0.2">
      <c r="E1448" s="5" t="s">
        <v>37</v>
      </c>
      <c r="I1448" s="7">
        <v>32000000</v>
      </c>
    </row>
    <row r="1449" spans="1:9" x14ac:dyDescent="0.2">
      <c r="A1449" s="2">
        <v>340</v>
      </c>
      <c r="B1449" s="5" t="s">
        <v>38</v>
      </c>
    </row>
    <row r="1450" spans="1:9" x14ac:dyDescent="0.2">
      <c r="B1450" s="6" t="s">
        <v>16</v>
      </c>
      <c r="C1450" s="6" t="s">
        <v>17</v>
      </c>
      <c r="I1450" s="5">
        <v>7500000</v>
      </c>
    </row>
    <row r="1451" spans="1:9" x14ac:dyDescent="0.2">
      <c r="E1451" s="5" t="s">
        <v>38</v>
      </c>
      <c r="I1451" s="7">
        <v>7500000</v>
      </c>
    </row>
    <row r="1452" spans="1:9" x14ac:dyDescent="0.2">
      <c r="B1452" s="4" t="s">
        <v>28</v>
      </c>
      <c r="E1452" s="5" t="s">
        <v>36</v>
      </c>
      <c r="I1452" s="8">
        <v>74500000</v>
      </c>
    </row>
    <row r="1453" spans="1:9" x14ac:dyDescent="0.2">
      <c r="A1453" s="4" t="s">
        <v>13</v>
      </c>
      <c r="D1453" s="2">
        <v>500</v>
      </c>
      <c r="E1453" s="5" t="s">
        <v>41</v>
      </c>
    </row>
    <row r="1454" spans="1:9" x14ac:dyDescent="0.2">
      <c r="A1454" s="2">
        <v>530</v>
      </c>
      <c r="B1454" s="5" t="s">
        <v>42</v>
      </c>
    </row>
    <row r="1455" spans="1:9" x14ac:dyDescent="0.2">
      <c r="B1455" s="6" t="s">
        <v>16</v>
      </c>
      <c r="C1455" s="6" t="s">
        <v>17</v>
      </c>
      <c r="I1455" s="5">
        <v>100000000</v>
      </c>
    </row>
    <row r="1456" spans="1:9" x14ac:dyDescent="0.2">
      <c r="E1456" s="5" t="s">
        <v>42</v>
      </c>
      <c r="I1456" s="7">
        <v>100000000</v>
      </c>
    </row>
    <row r="1457" spans="1:9" x14ac:dyDescent="0.2">
      <c r="A1457" s="2">
        <v>540</v>
      </c>
      <c r="B1457" s="5" t="s">
        <v>43</v>
      </c>
    </row>
    <row r="1458" spans="1:9" x14ac:dyDescent="0.2">
      <c r="B1458" s="6" t="s">
        <v>16</v>
      </c>
      <c r="C1458" s="6" t="s">
        <v>17</v>
      </c>
      <c r="I1458" s="5">
        <v>50000000</v>
      </c>
    </row>
    <row r="1459" spans="1:9" x14ac:dyDescent="0.2">
      <c r="E1459" s="5" t="s">
        <v>43</v>
      </c>
      <c r="I1459" s="7">
        <v>50000000</v>
      </c>
    </row>
    <row r="1460" spans="1:9" x14ac:dyDescent="0.2">
      <c r="B1460" s="4" t="s">
        <v>28</v>
      </c>
      <c r="E1460" s="5" t="s">
        <v>41</v>
      </c>
      <c r="I1460" s="8">
        <v>150000000</v>
      </c>
    </row>
    <row r="1461" spans="1:9" x14ac:dyDescent="0.2">
      <c r="C1461" s="4" t="s">
        <v>49</v>
      </c>
      <c r="E1461" s="4" t="s">
        <v>150</v>
      </c>
      <c r="I1461" s="8">
        <v>785500000</v>
      </c>
    </row>
    <row r="1462" spans="1:9" x14ac:dyDescent="0.2">
      <c r="B1462" s="4" t="s">
        <v>50</v>
      </c>
      <c r="D1462" s="5" t="s">
        <v>10</v>
      </c>
      <c r="I1462" s="8">
        <v>10524023357</v>
      </c>
    </row>
    <row r="1463" spans="1:9" x14ac:dyDescent="0.2">
      <c r="A1463" s="4" t="s">
        <v>9</v>
      </c>
      <c r="C1463" s="2">
        <v>3</v>
      </c>
      <c r="D1463" s="5" t="s">
        <v>70</v>
      </c>
    </row>
    <row r="1464" spans="1:9" x14ac:dyDescent="0.2">
      <c r="A1464" s="4" t="s">
        <v>11</v>
      </c>
      <c r="D1464" s="2">
        <v>113</v>
      </c>
      <c r="E1464" s="5" t="s">
        <v>143</v>
      </c>
    </row>
    <row r="1465" spans="1:9" x14ac:dyDescent="0.2">
      <c r="A1465" s="4" t="s">
        <v>13</v>
      </c>
      <c r="D1465" s="2">
        <v>500</v>
      </c>
      <c r="E1465" s="5" t="s">
        <v>41</v>
      </c>
    </row>
    <row r="1466" spans="1:9" x14ac:dyDescent="0.2">
      <c r="A1466" s="2">
        <v>520</v>
      </c>
      <c r="B1466" s="5" t="s">
        <v>63</v>
      </c>
    </row>
    <row r="1467" spans="1:9" x14ac:dyDescent="0.2">
      <c r="B1467" s="6" t="s">
        <v>16</v>
      </c>
      <c r="C1467" s="6" t="s">
        <v>144</v>
      </c>
      <c r="I1467" s="5">
        <v>10960308499</v>
      </c>
    </row>
    <row r="1468" spans="1:9" x14ac:dyDescent="0.2">
      <c r="E1468" s="5" t="s">
        <v>63</v>
      </c>
      <c r="I1468" s="7">
        <v>10960308499</v>
      </c>
    </row>
    <row r="1469" spans="1:9" x14ac:dyDescent="0.2">
      <c r="A1469" s="2">
        <v>530</v>
      </c>
      <c r="B1469" s="5" t="s">
        <v>42</v>
      </c>
    </row>
    <row r="1470" spans="1:9" x14ac:dyDescent="0.2">
      <c r="B1470" s="6" t="s">
        <v>16</v>
      </c>
      <c r="C1470" s="6" t="s">
        <v>144</v>
      </c>
      <c r="I1470" s="5">
        <v>690700000</v>
      </c>
    </row>
    <row r="1471" spans="1:9" x14ac:dyDescent="0.2">
      <c r="E1471" s="5" t="s">
        <v>42</v>
      </c>
      <c r="I1471" s="7">
        <v>690700000</v>
      </c>
    </row>
    <row r="1472" spans="1:9" x14ac:dyDescent="0.2">
      <c r="B1472" s="4" t="s">
        <v>28</v>
      </c>
      <c r="E1472" s="5" t="s">
        <v>41</v>
      </c>
      <c r="I1472" s="8">
        <v>11651008499</v>
      </c>
    </row>
    <row r="1473" spans="1:9" x14ac:dyDescent="0.2">
      <c r="C1473" s="4" t="s">
        <v>49</v>
      </c>
      <c r="E1473" s="4" t="s">
        <v>143</v>
      </c>
      <c r="I1473" s="8">
        <v>11651008499</v>
      </c>
    </row>
    <row r="1474" spans="1:9" x14ac:dyDescent="0.2">
      <c r="B1474" s="4" t="s">
        <v>50</v>
      </c>
      <c r="D1474" s="5" t="s">
        <v>70</v>
      </c>
      <c r="I1474" s="8">
        <v>11651008499</v>
      </c>
    </row>
    <row r="1475" spans="1:9" x14ac:dyDescent="0.2">
      <c r="A1475" s="4" t="s">
        <v>51</v>
      </c>
      <c r="D1475" s="5" t="s">
        <v>140</v>
      </c>
      <c r="I1475" s="4">
        <v>29741455206</v>
      </c>
    </row>
    <row r="1476" spans="1:9" x14ac:dyDescent="0.2">
      <c r="A1476" s="13"/>
      <c r="B1476" s="14"/>
      <c r="C1476" s="14"/>
      <c r="D1476" s="15"/>
      <c r="E1476" s="14"/>
      <c r="F1476" s="14"/>
      <c r="G1476" s="14"/>
      <c r="H1476" s="14"/>
      <c r="I1476" s="13"/>
    </row>
    <row r="1477" spans="1:9" x14ac:dyDescent="0.2">
      <c r="A1477" s="4"/>
      <c r="D1477" s="5"/>
      <c r="I1477" s="4"/>
    </row>
    <row r="1478" spans="1:9" x14ac:dyDescent="0.2">
      <c r="A1478" s="4" t="s">
        <v>6</v>
      </c>
      <c r="C1478" s="5" t="s">
        <v>152</v>
      </c>
      <c r="D1478" s="5" t="s">
        <v>153</v>
      </c>
    </row>
    <row r="1479" spans="1:9" x14ac:dyDescent="0.2">
      <c r="A1479" s="4" t="s">
        <v>9</v>
      </c>
      <c r="C1479" s="2">
        <v>2</v>
      </c>
      <c r="D1479" s="5" t="s">
        <v>10</v>
      </c>
    </row>
    <row r="1480" spans="1:9" x14ac:dyDescent="0.2">
      <c r="A1480" s="4" t="s">
        <v>11</v>
      </c>
      <c r="D1480" s="2">
        <v>21</v>
      </c>
      <c r="E1480" s="5" t="s">
        <v>154</v>
      </c>
    </row>
    <row r="1481" spans="1:9" x14ac:dyDescent="0.2">
      <c r="A1481" s="4" t="s">
        <v>13</v>
      </c>
      <c r="D1481" s="2">
        <v>100</v>
      </c>
      <c r="E1481" s="5" t="s">
        <v>14</v>
      </c>
    </row>
    <row r="1482" spans="1:9" x14ac:dyDescent="0.2">
      <c r="A1482" s="2">
        <v>110</v>
      </c>
      <c r="B1482" s="5" t="s">
        <v>15</v>
      </c>
    </row>
    <row r="1483" spans="1:9" x14ac:dyDescent="0.2">
      <c r="A1483" s="5">
        <v>111</v>
      </c>
      <c r="B1483" s="6" t="s">
        <v>16</v>
      </c>
      <c r="C1483" s="6" t="s">
        <v>17</v>
      </c>
      <c r="D1483" s="5" t="s">
        <v>18</v>
      </c>
      <c r="I1483" s="5">
        <v>266453760</v>
      </c>
    </row>
    <row r="1484" spans="1:9" x14ac:dyDescent="0.2">
      <c r="A1484" s="5">
        <v>113</v>
      </c>
      <c r="B1484" s="6" t="s">
        <v>16</v>
      </c>
      <c r="C1484" s="6" t="s">
        <v>17</v>
      </c>
      <c r="D1484" s="5" t="s">
        <v>19</v>
      </c>
      <c r="I1484" s="5">
        <v>36000000</v>
      </c>
    </row>
    <row r="1485" spans="1:9" x14ac:dyDescent="0.2">
      <c r="A1485" s="5">
        <v>114</v>
      </c>
      <c r="B1485" s="6" t="s">
        <v>16</v>
      </c>
      <c r="C1485" s="6" t="s">
        <v>17</v>
      </c>
      <c r="D1485" s="5" t="s">
        <v>20</v>
      </c>
      <c r="I1485" s="5">
        <v>28374120</v>
      </c>
    </row>
    <row r="1486" spans="1:9" x14ac:dyDescent="0.2">
      <c r="A1486" s="5">
        <v>115</v>
      </c>
      <c r="B1486" s="6" t="s">
        <v>16</v>
      </c>
      <c r="C1486" s="6" t="s">
        <v>17</v>
      </c>
      <c r="D1486" s="5" t="s">
        <v>21</v>
      </c>
      <c r="I1486" s="5">
        <v>38035680</v>
      </c>
    </row>
    <row r="1487" spans="1:9" x14ac:dyDescent="0.2">
      <c r="E1487" s="5" t="s">
        <v>15</v>
      </c>
      <c r="I1487" s="7">
        <v>368863560</v>
      </c>
    </row>
    <row r="1488" spans="1:9" x14ac:dyDescent="0.2">
      <c r="A1488" s="2">
        <v>130</v>
      </c>
      <c r="B1488" s="5" t="s">
        <v>23</v>
      </c>
    </row>
    <row r="1489" spans="1:9" x14ac:dyDescent="0.2">
      <c r="A1489" s="5">
        <v>134</v>
      </c>
      <c r="B1489" s="6" t="s">
        <v>16</v>
      </c>
      <c r="C1489" s="6" t="s">
        <v>17</v>
      </c>
      <c r="D1489" s="5" t="s">
        <v>24</v>
      </c>
      <c r="I1489" s="5">
        <v>44414438</v>
      </c>
    </row>
    <row r="1490" spans="1:9" x14ac:dyDescent="0.2">
      <c r="E1490" s="5" t="s">
        <v>23</v>
      </c>
      <c r="I1490" s="7">
        <v>44414438</v>
      </c>
    </row>
    <row r="1491" spans="1:9" x14ac:dyDescent="0.2">
      <c r="A1491" s="2">
        <v>140</v>
      </c>
      <c r="B1491" s="5" t="s">
        <v>25</v>
      </c>
    </row>
    <row r="1492" spans="1:9" x14ac:dyDescent="0.2">
      <c r="A1492" s="5">
        <v>144</v>
      </c>
      <c r="B1492" s="6" t="s">
        <v>16</v>
      </c>
      <c r="C1492" s="6" t="s">
        <v>17</v>
      </c>
      <c r="D1492" s="5" t="s">
        <v>26</v>
      </c>
      <c r="I1492" s="5">
        <v>91692640</v>
      </c>
    </row>
    <row r="1493" spans="1:9" x14ac:dyDescent="0.2">
      <c r="A1493" s="5">
        <v>145</v>
      </c>
      <c r="B1493" s="6" t="s">
        <v>16</v>
      </c>
      <c r="C1493" s="6" t="s">
        <v>17</v>
      </c>
      <c r="D1493" s="5" t="s">
        <v>72</v>
      </c>
      <c r="I1493" s="5">
        <v>436000000</v>
      </c>
    </row>
    <row r="1494" spans="1:9" x14ac:dyDescent="0.2">
      <c r="E1494" s="5" t="s">
        <v>25</v>
      </c>
      <c r="I1494" s="7">
        <v>527692640</v>
      </c>
    </row>
    <row r="1495" spans="1:9" x14ac:dyDescent="0.2">
      <c r="B1495" s="4" t="s">
        <v>28</v>
      </c>
      <c r="E1495" s="5" t="s">
        <v>14</v>
      </c>
      <c r="I1495" s="8">
        <v>940970638</v>
      </c>
    </row>
    <row r="1496" spans="1:9" x14ac:dyDescent="0.2">
      <c r="A1496" s="4" t="s">
        <v>13</v>
      </c>
      <c r="D1496" s="2">
        <v>200</v>
      </c>
      <c r="E1496" s="5" t="s">
        <v>29</v>
      </c>
    </row>
    <row r="1497" spans="1:9" x14ac:dyDescent="0.2">
      <c r="A1497" s="2">
        <v>230</v>
      </c>
      <c r="B1497" s="5" t="s">
        <v>31</v>
      </c>
    </row>
    <row r="1498" spans="1:9" x14ac:dyDescent="0.2">
      <c r="B1498" s="6" t="s">
        <v>16</v>
      </c>
      <c r="C1498" s="6" t="s">
        <v>17</v>
      </c>
      <c r="I1498" s="5">
        <v>4900000</v>
      </c>
    </row>
    <row r="1499" spans="1:9" x14ac:dyDescent="0.2">
      <c r="E1499" s="5" t="s">
        <v>31</v>
      </c>
      <c r="I1499" s="7">
        <v>4900000</v>
      </c>
    </row>
    <row r="1500" spans="1:9" x14ac:dyDescent="0.2">
      <c r="A1500" s="2">
        <v>240</v>
      </c>
      <c r="B1500" s="5" t="s">
        <v>32</v>
      </c>
    </row>
    <row r="1501" spans="1:9" x14ac:dyDescent="0.2">
      <c r="B1501" s="6" t="s">
        <v>16</v>
      </c>
      <c r="C1501" s="6" t="s">
        <v>17</v>
      </c>
      <c r="I1501" s="5">
        <v>19500000</v>
      </c>
    </row>
    <row r="1502" spans="1:9" x14ac:dyDescent="0.2">
      <c r="E1502" s="5" t="s">
        <v>32</v>
      </c>
      <c r="I1502" s="7">
        <v>19500000</v>
      </c>
    </row>
    <row r="1503" spans="1:9" x14ac:dyDescent="0.2">
      <c r="A1503" s="2">
        <v>250</v>
      </c>
      <c r="B1503" s="5" t="s">
        <v>33</v>
      </c>
    </row>
    <row r="1504" spans="1:9" x14ac:dyDescent="0.2">
      <c r="B1504" s="6" t="s">
        <v>16</v>
      </c>
      <c r="C1504" s="6" t="s">
        <v>17</v>
      </c>
      <c r="I1504" s="5">
        <v>2000000</v>
      </c>
    </row>
    <row r="1505" spans="1:9" x14ac:dyDescent="0.2">
      <c r="E1505" s="5" t="s">
        <v>33</v>
      </c>
      <c r="I1505" s="7">
        <v>2000000</v>
      </c>
    </row>
    <row r="1506" spans="1:9" x14ac:dyDescent="0.2">
      <c r="A1506" s="2">
        <v>260</v>
      </c>
      <c r="B1506" s="5" t="s">
        <v>34</v>
      </c>
    </row>
    <row r="1507" spans="1:9" x14ac:dyDescent="0.2">
      <c r="B1507" s="6" t="s">
        <v>16</v>
      </c>
      <c r="C1507" s="6" t="s">
        <v>17</v>
      </c>
      <c r="I1507" s="5">
        <v>15825000</v>
      </c>
    </row>
    <row r="1508" spans="1:9" x14ac:dyDescent="0.2">
      <c r="E1508" s="5" t="s">
        <v>34</v>
      </c>
      <c r="I1508" s="7">
        <v>15825000</v>
      </c>
    </row>
    <row r="1509" spans="1:9" x14ac:dyDescent="0.2">
      <c r="A1509" s="2">
        <v>280</v>
      </c>
      <c r="B1509" s="5" t="s">
        <v>35</v>
      </c>
    </row>
    <row r="1510" spans="1:9" x14ac:dyDescent="0.2">
      <c r="B1510" s="6" t="s">
        <v>16</v>
      </c>
      <c r="C1510" s="6" t="s">
        <v>17</v>
      </c>
      <c r="I1510" s="5">
        <v>18000000</v>
      </c>
    </row>
    <row r="1511" spans="1:9" x14ac:dyDescent="0.2">
      <c r="E1511" s="5" t="s">
        <v>35</v>
      </c>
      <c r="I1511" s="7">
        <v>18000000</v>
      </c>
    </row>
    <row r="1512" spans="1:9" x14ac:dyDescent="0.2">
      <c r="B1512" s="4" t="s">
        <v>28</v>
      </c>
      <c r="E1512" s="5" t="s">
        <v>29</v>
      </c>
      <c r="I1512" s="8">
        <v>60225000</v>
      </c>
    </row>
    <row r="1513" spans="1:9" x14ac:dyDescent="0.2">
      <c r="A1513" s="4" t="s">
        <v>13</v>
      </c>
      <c r="D1513" s="2">
        <v>300</v>
      </c>
      <c r="E1513" s="5" t="s">
        <v>36</v>
      </c>
    </row>
    <row r="1514" spans="1:9" x14ac:dyDescent="0.2">
      <c r="A1514" s="2">
        <v>310</v>
      </c>
      <c r="B1514" s="5" t="s">
        <v>58</v>
      </c>
    </row>
    <row r="1515" spans="1:9" x14ac:dyDescent="0.2">
      <c r="B1515" s="6" t="s">
        <v>16</v>
      </c>
      <c r="C1515" s="6" t="s">
        <v>17</v>
      </c>
      <c r="I1515" s="5">
        <v>1065800</v>
      </c>
    </row>
    <row r="1516" spans="1:9" x14ac:dyDescent="0.2">
      <c r="E1516" s="5" t="s">
        <v>58</v>
      </c>
      <c r="I1516" s="7">
        <v>1065800</v>
      </c>
    </row>
    <row r="1517" spans="1:9" x14ac:dyDescent="0.2">
      <c r="A1517" s="2">
        <v>320</v>
      </c>
      <c r="B1517" s="5" t="s">
        <v>62</v>
      </c>
    </row>
    <row r="1518" spans="1:9" x14ac:dyDescent="0.2">
      <c r="B1518" s="6" t="s">
        <v>16</v>
      </c>
      <c r="C1518" s="6" t="s">
        <v>17</v>
      </c>
      <c r="I1518" s="5">
        <v>3300000</v>
      </c>
    </row>
    <row r="1519" spans="1:9" x14ac:dyDescent="0.2">
      <c r="E1519" s="5" t="s">
        <v>62</v>
      </c>
      <c r="I1519" s="7">
        <v>3300000</v>
      </c>
    </row>
    <row r="1520" spans="1:9" x14ac:dyDescent="0.2">
      <c r="A1520" s="2">
        <v>330</v>
      </c>
      <c r="B1520" s="5" t="s">
        <v>37</v>
      </c>
    </row>
    <row r="1521" spans="1:9" x14ac:dyDescent="0.2">
      <c r="B1521" s="6" t="s">
        <v>16</v>
      </c>
      <c r="C1521" s="6" t="s">
        <v>17</v>
      </c>
      <c r="I1521" s="5">
        <v>27377250</v>
      </c>
    </row>
    <row r="1522" spans="1:9" x14ac:dyDescent="0.2">
      <c r="E1522" s="5" t="s">
        <v>37</v>
      </c>
      <c r="I1522" s="7">
        <v>27377250</v>
      </c>
    </row>
    <row r="1523" spans="1:9" x14ac:dyDescent="0.2">
      <c r="A1523" s="2">
        <v>340</v>
      </c>
      <c r="B1523" s="5" t="s">
        <v>38</v>
      </c>
    </row>
    <row r="1524" spans="1:9" x14ac:dyDescent="0.2">
      <c r="B1524" s="6" t="s">
        <v>16</v>
      </c>
      <c r="C1524" s="6" t="s">
        <v>17</v>
      </c>
      <c r="I1524" s="5">
        <v>32237850</v>
      </c>
    </row>
    <row r="1525" spans="1:9" x14ac:dyDescent="0.2">
      <c r="E1525" s="5" t="s">
        <v>38</v>
      </c>
      <c r="I1525" s="7">
        <v>32237850</v>
      </c>
    </row>
    <row r="1526" spans="1:9" x14ac:dyDescent="0.2">
      <c r="A1526" s="2">
        <v>350</v>
      </c>
      <c r="B1526" s="5" t="s">
        <v>39</v>
      </c>
    </row>
    <row r="1527" spans="1:9" x14ac:dyDescent="0.2">
      <c r="B1527" s="6" t="s">
        <v>16</v>
      </c>
      <c r="C1527" s="6" t="s">
        <v>17</v>
      </c>
      <c r="I1527" s="5">
        <v>54244979</v>
      </c>
    </row>
    <row r="1528" spans="1:9" x14ac:dyDescent="0.2">
      <c r="E1528" s="5" t="s">
        <v>39</v>
      </c>
      <c r="I1528" s="7">
        <v>54244979</v>
      </c>
    </row>
    <row r="1529" spans="1:9" x14ac:dyDescent="0.2">
      <c r="A1529" s="2">
        <v>390</v>
      </c>
      <c r="B1529" s="5" t="s">
        <v>40</v>
      </c>
    </row>
    <row r="1530" spans="1:9" x14ac:dyDescent="0.2">
      <c r="B1530" s="6" t="s">
        <v>16</v>
      </c>
      <c r="C1530" s="6" t="s">
        <v>17</v>
      </c>
      <c r="I1530" s="5">
        <v>19400000</v>
      </c>
    </row>
    <row r="1531" spans="1:9" x14ac:dyDescent="0.2">
      <c r="E1531" s="5" t="s">
        <v>40</v>
      </c>
      <c r="I1531" s="7">
        <v>19400000</v>
      </c>
    </row>
    <row r="1532" spans="1:9" x14ac:dyDescent="0.2">
      <c r="B1532" s="4" t="s">
        <v>28</v>
      </c>
      <c r="E1532" s="5" t="s">
        <v>36</v>
      </c>
      <c r="I1532" s="8">
        <v>137625879</v>
      </c>
    </row>
    <row r="1533" spans="1:9" x14ac:dyDescent="0.2">
      <c r="C1533" s="4" t="s">
        <v>49</v>
      </c>
      <c r="E1533" s="4" t="s">
        <v>154</v>
      </c>
      <c r="I1533" s="8">
        <v>1138821517</v>
      </c>
    </row>
    <row r="1534" spans="1:9" x14ac:dyDescent="0.2">
      <c r="B1534" s="4" t="s">
        <v>50</v>
      </c>
      <c r="D1534" s="5" t="s">
        <v>10</v>
      </c>
      <c r="I1534" s="8">
        <v>1138821517</v>
      </c>
    </row>
    <row r="1535" spans="1:9" x14ac:dyDescent="0.2">
      <c r="A1535" s="4" t="s">
        <v>51</v>
      </c>
      <c r="D1535" s="5" t="s">
        <v>153</v>
      </c>
      <c r="I1535" s="4">
        <v>1138821517</v>
      </c>
    </row>
    <row r="1536" spans="1:9" x14ac:dyDescent="0.2">
      <c r="A1536" s="13"/>
      <c r="B1536" s="14"/>
      <c r="C1536" s="14"/>
      <c r="D1536" s="15"/>
      <c r="E1536" s="14"/>
      <c r="F1536" s="14"/>
      <c r="G1536" s="14"/>
      <c r="H1536" s="14"/>
      <c r="I1536" s="13"/>
    </row>
    <row r="1537" spans="1:9" x14ac:dyDescent="0.2">
      <c r="A1537" s="4"/>
      <c r="D1537" s="5"/>
      <c r="I1537" s="4"/>
    </row>
    <row r="1538" spans="1:9" x14ac:dyDescent="0.2">
      <c r="A1538" s="4" t="s">
        <v>6</v>
      </c>
      <c r="C1538" s="5" t="s">
        <v>155</v>
      </c>
      <c r="D1538" s="5" t="s">
        <v>156</v>
      </c>
    </row>
    <row r="1539" spans="1:9" x14ac:dyDescent="0.2">
      <c r="A1539" s="4" t="s">
        <v>9</v>
      </c>
      <c r="C1539" s="2">
        <v>2</v>
      </c>
      <c r="D1539" s="5" t="s">
        <v>10</v>
      </c>
    </row>
    <row r="1540" spans="1:9" x14ac:dyDescent="0.2">
      <c r="A1540" s="4" t="s">
        <v>11</v>
      </c>
      <c r="D1540" s="2">
        <v>24</v>
      </c>
      <c r="E1540" s="5" t="s">
        <v>157</v>
      </c>
    </row>
    <row r="1541" spans="1:9" x14ac:dyDescent="0.2">
      <c r="A1541" s="4" t="s">
        <v>13</v>
      </c>
      <c r="D1541" s="2">
        <v>100</v>
      </c>
      <c r="E1541" s="5" t="s">
        <v>14</v>
      </c>
    </row>
    <row r="1542" spans="1:9" x14ac:dyDescent="0.2">
      <c r="A1542" s="2">
        <v>110</v>
      </c>
      <c r="B1542" s="5" t="s">
        <v>15</v>
      </c>
    </row>
    <row r="1543" spans="1:9" x14ac:dyDescent="0.2">
      <c r="A1543" s="5">
        <v>111</v>
      </c>
      <c r="B1543" s="6" t="s">
        <v>16</v>
      </c>
      <c r="C1543" s="6" t="s">
        <v>17</v>
      </c>
      <c r="D1543" s="5" t="s">
        <v>18</v>
      </c>
      <c r="I1543" s="5">
        <v>692538240</v>
      </c>
    </row>
    <row r="1544" spans="1:9" x14ac:dyDescent="0.2">
      <c r="A1544" s="5">
        <v>113</v>
      </c>
      <c r="B1544" s="6" t="s">
        <v>16</v>
      </c>
      <c r="C1544" s="6" t="s">
        <v>17</v>
      </c>
      <c r="D1544" s="5" t="s">
        <v>19</v>
      </c>
      <c r="I1544" s="5">
        <v>27000000</v>
      </c>
    </row>
    <row r="1545" spans="1:9" x14ac:dyDescent="0.2">
      <c r="A1545" s="5">
        <v>114</v>
      </c>
      <c r="B1545" s="6" t="s">
        <v>16</v>
      </c>
      <c r="C1545" s="6" t="s">
        <v>17</v>
      </c>
      <c r="D1545" s="5" t="s">
        <v>20</v>
      </c>
      <c r="I1545" s="5">
        <v>213112800</v>
      </c>
    </row>
    <row r="1546" spans="1:9" x14ac:dyDescent="0.2">
      <c r="A1546" s="5">
        <v>115</v>
      </c>
      <c r="B1546" s="6" t="s">
        <v>16</v>
      </c>
      <c r="C1546" s="6" t="s">
        <v>17</v>
      </c>
      <c r="D1546" s="5" t="s">
        <v>21</v>
      </c>
      <c r="I1546" s="5">
        <v>254002079.99999997</v>
      </c>
    </row>
    <row r="1547" spans="1:9" x14ac:dyDescent="0.2">
      <c r="A1547" s="5">
        <v>117</v>
      </c>
      <c r="B1547" s="6" t="s">
        <v>16</v>
      </c>
      <c r="C1547" s="6" t="s">
        <v>17</v>
      </c>
      <c r="D1547" s="5" t="s">
        <v>22</v>
      </c>
      <c r="I1547" s="5">
        <v>1583813280</v>
      </c>
    </row>
    <row r="1548" spans="1:9" x14ac:dyDescent="0.2">
      <c r="E1548" s="5" t="s">
        <v>15</v>
      </c>
      <c r="I1548" s="7">
        <v>2770466400</v>
      </c>
    </row>
    <row r="1549" spans="1:9" x14ac:dyDescent="0.2">
      <c r="A1549" s="2">
        <v>130</v>
      </c>
      <c r="B1549" s="5" t="s">
        <v>23</v>
      </c>
    </row>
    <row r="1550" spans="1:9" x14ac:dyDescent="0.2">
      <c r="A1550" s="5">
        <v>134</v>
      </c>
      <c r="B1550" s="6" t="s">
        <v>16</v>
      </c>
      <c r="C1550" s="6" t="s">
        <v>17</v>
      </c>
      <c r="D1550" s="5" t="s">
        <v>24</v>
      </c>
      <c r="I1550" s="5">
        <v>1151120239</v>
      </c>
    </row>
    <row r="1551" spans="1:9" x14ac:dyDescent="0.2">
      <c r="E1551" s="5" t="s">
        <v>23</v>
      </c>
      <c r="I1551" s="7">
        <v>1151120239</v>
      </c>
    </row>
    <row r="1552" spans="1:9" x14ac:dyDescent="0.2">
      <c r="A1552" s="2">
        <v>140</v>
      </c>
      <c r="B1552" s="5" t="s">
        <v>25</v>
      </c>
    </row>
    <row r="1553" spans="1:9" x14ac:dyDescent="0.2">
      <c r="A1553" s="5">
        <v>141</v>
      </c>
      <c r="B1553" s="6" t="s">
        <v>16</v>
      </c>
      <c r="C1553" s="6" t="s">
        <v>17</v>
      </c>
      <c r="D1553" s="5" t="s">
        <v>106</v>
      </c>
      <c r="I1553" s="5">
        <v>9485086</v>
      </c>
    </row>
    <row r="1554" spans="1:9" x14ac:dyDescent="0.2">
      <c r="A1554" s="5">
        <v>144</v>
      </c>
      <c r="B1554" s="6" t="s">
        <v>16</v>
      </c>
      <c r="C1554" s="6" t="s">
        <v>17</v>
      </c>
      <c r="D1554" s="5" t="s">
        <v>26</v>
      </c>
      <c r="I1554" s="5">
        <v>5914326610</v>
      </c>
    </row>
    <row r="1555" spans="1:9" x14ac:dyDescent="0.2">
      <c r="A1555" s="5">
        <v>149</v>
      </c>
      <c r="B1555" s="6" t="s">
        <v>16</v>
      </c>
      <c r="C1555" s="6" t="s">
        <v>17</v>
      </c>
      <c r="D1555" s="5" t="s">
        <v>27</v>
      </c>
      <c r="I1555" s="5">
        <v>320894496</v>
      </c>
    </row>
    <row r="1556" spans="1:9" x14ac:dyDescent="0.2">
      <c r="E1556" s="5" t="s">
        <v>25</v>
      </c>
      <c r="I1556" s="7">
        <v>6244706192</v>
      </c>
    </row>
    <row r="1557" spans="1:9" x14ac:dyDescent="0.2">
      <c r="B1557" s="4" t="s">
        <v>28</v>
      </c>
      <c r="E1557" s="5" t="s">
        <v>14</v>
      </c>
      <c r="I1557" s="8">
        <v>10166292831</v>
      </c>
    </row>
    <row r="1558" spans="1:9" x14ac:dyDescent="0.2">
      <c r="A1558" s="4" t="s">
        <v>13</v>
      </c>
      <c r="D1558" s="2">
        <v>200</v>
      </c>
      <c r="E1558" s="5" t="s">
        <v>29</v>
      </c>
    </row>
    <row r="1559" spans="1:9" x14ac:dyDescent="0.2">
      <c r="A1559" s="2">
        <v>230</v>
      </c>
      <c r="B1559" s="5" t="s">
        <v>31</v>
      </c>
    </row>
    <row r="1560" spans="1:9" x14ac:dyDescent="0.2">
      <c r="B1560" s="6" t="s">
        <v>16</v>
      </c>
      <c r="C1560" s="6" t="s">
        <v>17</v>
      </c>
      <c r="I1560" s="5">
        <v>5040000</v>
      </c>
    </row>
    <row r="1561" spans="1:9" x14ac:dyDescent="0.2">
      <c r="E1561" s="5" t="s">
        <v>31</v>
      </c>
      <c r="I1561" s="7">
        <v>5040000</v>
      </c>
    </row>
    <row r="1562" spans="1:9" x14ac:dyDescent="0.2">
      <c r="A1562" s="2">
        <v>240</v>
      </c>
      <c r="B1562" s="5" t="s">
        <v>32</v>
      </c>
    </row>
    <row r="1563" spans="1:9" x14ac:dyDescent="0.2">
      <c r="B1563" s="6" t="s">
        <v>16</v>
      </c>
      <c r="C1563" s="6" t="s">
        <v>17</v>
      </c>
      <c r="I1563" s="5">
        <v>676000000</v>
      </c>
    </row>
    <row r="1564" spans="1:9" x14ac:dyDescent="0.2">
      <c r="E1564" s="5" t="s">
        <v>32</v>
      </c>
      <c r="I1564" s="7">
        <v>676000000</v>
      </c>
    </row>
    <row r="1565" spans="1:9" x14ac:dyDescent="0.2">
      <c r="A1565" s="2">
        <v>250</v>
      </c>
      <c r="B1565" s="5" t="s">
        <v>33</v>
      </c>
    </row>
    <row r="1566" spans="1:9" x14ac:dyDescent="0.2">
      <c r="B1566" s="6" t="s">
        <v>16</v>
      </c>
      <c r="C1566" s="6" t="s">
        <v>17</v>
      </c>
      <c r="I1566" s="5">
        <v>162000000</v>
      </c>
    </row>
    <row r="1567" spans="1:9" x14ac:dyDescent="0.2">
      <c r="E1567" s="5" t="s">
        <v>33</v>
      </c>
      <c r="I1567" s="7">
        <v>162000000</v>
      </c>
    </row>
    <row r="1568" spans="1:9" x14ac:dyDescent="0.2">
      <c r="A1568" s="2">
        <v>260</v>
      </c>
      <c r="B1568" s="5" t="s">
        <v>34</v>
      </c>
    </row>
    <row r="1569" spans="1:9" x14ac:dyDescent="0.2">
      <c r="B1569" s="6" t="s">
        <v>16</v>
      </c>
      <c r="C1569" s="6" t="s">
        <v>17</v>
      </c>
      <c r="I1569" s="5">
        <v>111200000</v>
      </c>
    </row>
    <row r="1570" spans="1:9" x14ac:dyDescent="0.2">
      <c r="E1570" s="5" t="s">
        <v>34</v>
      </c>
      <c r="I1570" s="7">
        <v>111200000</v>
      </c>
    </row>
    <row r="1571" spans="1:9" x14ac:dyDescent="0.2">
      <c r="A1571" s="2">
        <v>280</v>
      </c>
      <c r="B1571" s="5" t="s">
        <v>35</v>
      </c>
    </row>
    <row r="1572" spans="1:9" x14ac:dyDescent="0.2">
      <c r="B1572" s="6" t="s">
        <v>16</v>
      </c>
      <c r="C1572" s="6" t="s">
        <v>17</v>
      </c>
      <c r="I1572" s="5">
        <v>730500000</v>
      </c>
    </row>
    <row r="1573" spans="1:9" x14ac:dyDescent="0.2">
      <c r="E1573" s="5" t="s">
        <v>35</v>
      </c>
      <c r="I1573" s="7">
        <v>730500000</v>
      </c>
    </row>
    <row r="1574" spans="1:9" x14ac:dyDescent="0.2">
      <c r="B1574" s="4" t="s">
        <v>28</v>
      </c>
      <c r="E1574" s="5" t="s">
        <v>29</v>
      </c>
      <c r="I1574" s="8">
        <v>1684740000</v>
      </c>
    </row>
    <row r="1575" spans="1:9" x14ac:dyDescent="0.2">
      <c r="A1575" s="4" t="s">
        <v>13</v>
      </c>
      <c r="D1575" s="2">
        <v>300</v>
      </c>
      <c r="E1575" s="5" t="s">
        <v>36</v>
      </c>
    </row>
    <row r="1576" spans="1:9" x14ac:dyDescent="0.2">
      <c r="A1576" s="2">
        <v>310</v>
      </c>
      <c r="B1576" s="5" t="s">
        <v>58</v>
      </c>
    </row>
    <row r="1577" spans="1:9" x14ac:dyDescent="0.2">
      <c r="B1577" s="6" t="s">
        <v>16</v>
      </c>
      <c r="C1577" s="6" t="s">
        <v>17</v>
      </c>
      <c r="I1577" s="5">
        <v>3313600000</v>
      </c>
    </row>
    <row r="1578" spans="1:9" x14ac:dyDescent="0.2">
      <c r="E1578" s="5" t="s">
        <v>58</v>
      </c>
      <c r="I1578" s="7">
        <v>3313600000</v>
      </c>
    </row>
    <row r="1579" spans="1:9" x14ac:dyDescent="0.2">
      <c r="A1579" s="2">
        <v>320</v>
      </c>
      <c r="B1579" s="5" t="s">
        <v>62</v>
      </c>
    </row>
    <row r="1580" spans="1:9" x14ac:dyDescent="0.2">
      <c r="B1580" s="6" t="s">
        <v>16</v>
      </c>
      <c r="C1580" s="6" t="s">
        <v>17</v>
      </c>
      <c r="I1580" s="5">
        <v>475128850</v>
      </c>
    </row>
    <row r="1581" spans="1:9" x14ac:dyDescent="0.2">
      <c r="E1581" s="5" t="s">
        <v>62</v>
      </c>
      <c r="I1581" s="7">
        <v>475128850</v>
      </c>
    </row>
    <row r="1582" spans="1:9" x14ac:dyDescent="0.2">
      <c r="A1582" s="2">
        <v>330</v>
      </c>
      <c r="B1582" s="5" t="s">
        <v>37</v>
      </c>
    </row>
    <row r="1583" spans="1:9" x14ac:dyDescent="0.2">
      <c r="B1583" s="6" t="s">
        <v>16</v>
      </c>
      <c r="C1583" s="6" t="s">
        <v>17</v>
      </c>
      <c r="I1583" s="5">
        <v>50391000</v>
      </c>
    </row>
    <row r="1584" spans="1:9" x14ac:dyDescent="0.2">
      <c r="E1584" s="5" t="s">
        <v>37</v>
      </c>
      <c r="I1584" s="7">
        <v>50391000</v>
      </c>
    </row>
    <row r="1585" spans="1:9" x14ac:dyDescent="0.2">
      <c r="A1585" s="2">
        <v>340</v>
      </c>
      <c r="B1585" s="5" t="s">
        <v>38</v>
      </c>
    </row>
    <row r="1586" spans="1:9" x14ac:dyDescent="0.2">
      <c r="B1586" s="6" t="s">
        <v>16</v>
      </c>
      <c r="C1586" s="6" t="s">
        <v>17</v>
      </c>
      <c r="I1586" s="5">
        <v>539377500</v>
      </c>
    </row>
    <row r="1587" spans="1:9" x14ac:dyDescent="0.2">
      <c r="E1587" s="5" t="s">
        <v>38</v>
      </c>
      <c r="I1587" s="7">
        <v>539377500</v>
      </c>
    </row>
    <row r="1588" spans="1:9" x14ac:dyDescent="0.2">
      <c r="A1588" s="2">
        <v>350</v>
      </c>
      <c r="B1588" s="5" t="s">
        <v>39</v>
      </c>
    </row>
    <row r="1589" spans="1:9" x14ac:dyDescent="0.2">
      <c r="B1589" s="6" t="s">
        <v>16</v>
      </c>
      <c r="C1589" s="6" t="s">
        <v>17</v>
      </c>
      <c r="I1589" s="5">
        <v>497326096</v>
      </c>
    </row>
    <row r="1590" spans="1:9" x14ac:dyDescent="0.2">
      <c r="E1590" s="5" t="s">
        <v>39</v>
      </c>
      <c r="I1590" s="7">
        <v>497326096</v>
      </c>
    </row>
    <row r="1591" spans="1:9" x14ac:dyDescent="0.2">
      <c r="A1591" s="2">
        <v>390</v>
      </c>
      <c r="B1591" s="5" t="s">
        <v>40</v>
      </c>
    </row>
    <row r="1592" spans="1:9" x14ac:dyDescent="0.2">
      <c r="B1592" s="6" t="s">
        <v>16</v>
      </c>
      <c r="C1592" s="6" t="s">
        <v>17</v>
      </c>
      <c r="I1592" s="5">
        <v>590059000</v>
      </c>
    </row>
    <row r="1593" spans="1:9" x14ac:dyDescent="0.2">
      <c r="E1593" s="5" t="s">
        <v>40</v>
      </c>
      <c r="I1593" s="7">
        <v>590059000</v>
      </c>
    </row>
    <row r="1594" spans="1:9" x14ac:dyDescent="0.2">
      <c r="B1594" s="4" t="s">
        <v>28</v>
      </c>
      <c r="E1594" s="5" t="s">
        <v>36</v>
      </c>
      <c r="I1594" s="8">
        <v>5465882446</v>
      </c>
    </row>
    <row r="1595" spans="1:9" x14ac:dyDescent="0.2">
      <c r="A1595" s="4" t="s">
        <v>13</v>
      </c>
      <c r="D1595" s="2">
        <v>500</v>
      </c>
      <c r="E1595" s="5" t="s">
        <v>41</v>
      </c>
    </row>
    <row r="1596" spans="1:9" x14ac:dyDescent="0.2">
      <c r="A1596" s="2">
        <v>520</v>
      </c>
      <c r="B1596" s="5" t="s">
        <v>63</v>
      </c>
    </row>
    <row r="1597" spans="1:9" x14ac:dyDescent="0.2">
      <c r="B1597" s="6" t="s">
        <v>16</v>
      </c>
      <c r="C1597" s="6" t="s">
        <v>17</v>
      </c>
      <c r="I1597" s="5">
        <v>900000000</v>
      </c>
    </row>
    <row r="1598" spans="1:9" x14ac:dyDescent="0.2">
      <c r="E1598" s="5" t="s">
        <v>63</v>
      </c>
      <c r="I1598" s="7">
        <v>900000000</v>
      </c>
    </row>
    <row r="1599" spans="1:9" x14ac:dyDescent="0.2">
      <c r="A1599" s="2">
        <v>530</v>
      </c>
      <c r="B1599" s="5" t="s">
        <v>42</v>
      </c>
    </row>
    <row r="1600" spans="1:9" x14ac:dyDescent="0.2">
      <c r="B1600" s="6" t="s">
        <v>16</v>
      </c>
      <c r="C1600" s="6" t="s">
        <v>17</v>
      </c>
      <c r="I1600" s="5">
        <v>1589613695</v>
      </c>
    </row>
    <row r="1601" spans="1:9" x14ac:dyDescent="0.2">
      <c r="E1601" s="5" t="s">
        <v>42</v>
      </c>
      <c r="I1601" s="7">
        <v>1589613695</v>
      </c>
    </row>
    <row r="1602" spans="1:9" x14ac:dyDescent="0.2">
      <c r="A1602" s="2">
        <v>540</v>
      </c>
      <c r="B1602" s="5" t="s">
        <v>43</v>
      </c>
    </row>
    <row r="1603" spans="1:9" x14ac:dyDescent="0.2">
      <c r="B1603" s="6" t="s">
        <v>16</v>
      </c>
      <c r="C1603" s="6" t="s">
        <v>17</v>
      </c>
      <c r="I1603" s="5">
        <v>15500000</v>
      </c>
    </row>
    <row r="1604" spans="1:9" x14ac:dyDescent="0.2">
      <c r="E1604" s="5" t="s">
        <v>43</v>
      </c>
      <c r="I1604" s="7">
        <v>15500000</v>
      </c>
    </row>
    <row r="1605" spans="1:9" x14ac:dyDescent="0.2">
      <c r="A1605" s="2">
        <v>550</v>
      </c>
      <c r="B1605" s="5" t="s">
        <v>158</v>
      </c>
    </row>
    <row r="1606" spans="1:9" x14ac:dyDescent="0.2">
      <c r="B1606" s="6" t="s">
        <v>16</v>
      </c>
      <c r="C1606" s="6" t="s">
        <v>17</v>
      </c>
      <c r="I1606" s="5">
        <v>45100000</v>
      </c>
    </row>
    <row r="1607" spans="1:9" x14ac:dyDescent="0.2">
      <c r="E1607" s="5" t="s">
        <v>158</v>
      </c>
      <c r="I1607" s="7">
        <v>45100000</v>
      </c>
    </row>
    <row r="1608" spans="1:9" x14ac:dyDescent="0.2">
      <c r="A1608" s="2">
        <v>570</v>
      </c>
      <c r="B1608" s="5" t="s">
        <v>44</v>
      </c>
    </row>
    <row r="1609" spans="1:9" x14ac:dyDescent="0.2">
      <c r="B1609" s="6" t="s">
        <v>16</v>
      </c>
      <c r="C1609" s="6" t="s">
        <v>17</v>
      </c>
      <c r="I1609" s="5">
        <v>1600000</v>
      </c>
    </row>
    <row r="1610" spans="1:9" x14ac:dyDescent="0.2">
      <c r="E1610" s="5" t="s">
        <v>44</v>
      </c>
      <c r="I1610" s="7">
        <v>1600000</v>
      </c>
    </row>
    <row r="1611" spans="1:9" x14ac:dyDescent="0.2">
      <c r="B1611" s="4" t="s">
        <v>28</v>
      </c>
      <c r="E1611" s="5" t="s">
        <v>41</v>
      </c>
      <c r="I1611" s="8">
        <v>2551813695</v>
      </c>
    </row>
    <row r="1612" spans="1:9" x14ac:dyDescent="0.2">
      <c r="A1612" s="4" t="s">
        <v>13</v>
      </c>
      <c r="D1612" s="2">
        <v>800</v>
      </c>
      <c r="E1612" s="5" t="s">
        <v>45</v>
      </c>
    </row>
    <row r="1613" spans="1:9" x14ac:dyDescent="0.2">
      <c r="A1613" s="2">
        <v>870</v>
      </c>
      <c r="B1613" s="5" t="s">
        <v>73</v>
      </c>
    </row>
    <row r="1614" spans="1:9" x14ac:dyDescent="0.2">
      <c r="A1614" s="5">
        <v>874</v>
      </c>
      <c r="B1614" s="6" t="s">
        <v>16</v>
      </c>
      <c r="C1614" s="6" t="s">
        <v>17</v>
      </c>
      <c r="D1614" s="5" t="s">
        <v>74</v>
      </c>
      <c r="I1614" s="5">
        <v>2000000000</v>
      </c>
    </row>
    <row r="1615" spans="1:9" x14ac:dyDescent="0.2">
      <c r="E1615" s="5" t="s">
        <v>73</v>
      </c>
      <c r="I1615" s="7">
        <v>2000000000</v>
      </c>
    </row>
    <row r="1616" spans="1:9" x14ac:dyDescent="0.2">
      <c r="B1616" s="4" t="s">
        <v>28</v>
      </c>
      <c r="E1616" s="5" t="s">
        <v>45</v>
      </c>
      <c r="I1616" s="8">
        <v>2000000000</v>
      </c>
    </row>
    <row r="1617" spans="1:9" x14ac:dyDescent="0.2">
      <c r="C1617" s="4" t="s">
        <v>49</v>
      </c>
      <c r="E1617" s="4" t="s">
        <v>157</v>
      </c>
      <c r="I1617" s="8">
        <v>21868728972</v>
      </c>
    </row>
    <row r="1618" spans="1:9" x14ac:dyDescent="0.2">
      <c r="B1618" s="4" t="s">
        <v>50</v>
      </c>
      <c r="D1618" s="5" t="s">
        <v>10</v>
      </c>
      <c r="I1618" s="8">
        <v>21868728972</v>
      </c>
    </row>
    <row r="1619" spans="1:9" x14ac:dyDescent="0.2">
      <c r="A1619" s="4" t="s">
        <v>51</v>
      </c>
      <c r="D1619" s="5" t="s">
        <v>156</v>
      </c>
      <c r="I1619" s="4">
        <v>21868728972</v>
      </c>
    </row>
    <row r="1620" spans="1:9" x14ac:dyDescent="0.2">
      <c r="A1620" s="13"/>
      <c r="B1620" s="14"/>
      <c r="C1620" s="14"/>
      <c r="D1620" s="15"/>
      <c r="E1620" s="14"/>
      <c r="F1620" s="14"/>
      <c r="G1620" s="14"/>
      <c r="H1620" s="14"/>
      <c r="I1620" s="13"/>
    </row>
    <row r="1621" spans="1:9" x14ac:dyDescent="0.2">
      <c r="A1621" s="4"/>
      <c r="D1621" s="5"/>
      <c r="I1621" s="4"/>
    </row>
    <row r="1622" spans="1:9" x14ac:dyDescent="0.2">
      <c r="A1622" s="4" t="s">
        <v>6</v>
      </c>
      <c r="C1622" s="5" t="s">
        <v>159</v>
      </c>
      <c r="D1622" s="5" t="s">
        <v>160</v>
      </c>
    </row>
    <row r="1623" spans="1:9" x14ac:dyDescent="0.2">
      <c r="A1623" s="4" t="s">
        <v>9</v>
      </c>
      <c r="C1623" s="2">
        <v>1</v>
      </c>
      <c r="D1623" s="5" t="s">
        <v>87</v>
      </c>
    </row>
    <row r="1624" spans="1:9" x14ac:dyDescent="0.2">
      <c r="A1624" s="4" t="s">
        <v>11</v>
      </c>
      <c r="D1624" s="2">
        <v>25</v>
      </c>
      <c r="E1624" s="5" t="s">
        <v>161</v>
      </c>
    </row>
    <row r="1625" spans="1:9" x14ac:dyDescent="0.2">
      <c r="A1625" s="4" t="s">
        <v>13</v>
      </c>
      <c r="D1625" s="2">
        <v>100</v>
      </c>
      <c r="E1625" s="5" t="s">
        <v>14</v>
      </c>
    </row>
    <row r="1626" spans="1:9" x14ac:dyDescent="0.2">
      <c r="A1626" s="2">
        <v>110</v>
      </c>
      <c r="B1626" s="5" t="s">
        <v>15</v>
      </c>
    </row>
    <row r="1627" spans="1:9" x14ac:dyDescent="0.2">
      <c r="A1627" s="5">
        <v>111</v>
      </c>
      <c r="B1627" s="6" t="s">
        <v>16</v>
      </c>
      <c r="C1627" s="6" t="s">
        <v>17</v>
      </c>
      <c r="D1627" s="5" t="s">
        <v>18</v>
      </c>
      <c r="I1627" s="5">
        <v>1890144360.0000002</v>
      </c>
    </row>
    <row r="1628" spans="1:9" x14ac:dyDescent="0.2">
      <c r="A1628" s="5">
        <v>113</v>
      </c>
      <c r="B1628" s="6" t="s">
        <v>16</v>
      </c>
      <c r="C1628" s="6" t="s">
        <v>17</v>
      </c>
      <c r="D1628" s="5" t="s">
        <v>19</v>
      </c>
      <c r="I1628" s="5">
        <v>27000000</v>
      </c>
    </row>
    <row r="1629" spans="1:9" x14ac:dyDescent="0.2">
      <c r="A1629" s="5">
        <v>114</v>
      </c>
      <c r="B1629" s="6" t="s">
        <v>16</v>
      </c>
      <c r="C1629" s="6" t="s">
        <v>17</v>
      </c>
      <c r="D1629" s="5" t="s">
        <v>20</v>
      </c>
      <c r="I1629" s="5">
        <v>249578229.99999997</v>
      </c>
    </row>
    <row r="1630" spans="1:9" x14ac:dyDescent="0.2">
      <c r="A1630" s="5">
        <v>115</v>
      </c>
      <c r="B1630" s="6" t="s">
        <v>16</v>
      </c>
      <c r="C1630" s="6" t="s">
        <v>17</v>
      </c>
      <c r="D1630" s="5" t="s">
        <v>21</v>
      </c>
      <c r="I1630" s="5">
        <v>657774240</v>
      </c>
    </row>
    <row r="1631" spans="1:9" x14ac:dyDescent="0.2">
      <c r="A1631" s="5">
        <v>117</v>
      </c>
      <c r="B1631" s="6" t="s">
        <v>16</v>
      </c>
      <c r="C1631" s="6" t="s">
        <v>17</v>
      </c>
      <c r="D1631" s="5" t="s">
        <v>22</v>
      </c>
      <c r="I1631" s="5">
        <v>420020159.99999994</v>
      </c>
    </row>
    <row r="1632" spans="1:9" x14ac:dyDescent="0.2">
      <c r="E1632" s="5" t="s">
        <v>15</v>
      </c>
      <c r="I1632" s="7">
        <v>3244516990</v>
      </c>
    </row>
    <row r="1633" spans="1:9" x14ac:dyDescent="0.2">
      <c r="A1633" s="2">
        <v>120</v>
      </c>
      <c r="B1633" s="5" t="s">
        <v>89</v>
      </c>
    </row>
    <row r="1634" spans="1:9" x14ac:dyDescent="0.2">
      <c r="A1634" s="5">
        <v>123</v>
      </c>
      <c r="B1634" s="6" t="s">
        <v>16</v>
      </c>
      <c r="C1634" s="6" t="s">
        <v>17</v>
      </c>
      <c r="D1634" s="5" t="s">
        <v>90</v>
      </c>
      <c r="I1634" s="5">
        <v>162500000</v>
      </c>
    </row>
    <row r="1635" spans="1:9" x14ac:dyDescent="0.2">
      <c r="E1635" s="5" t="s">
        <v>89</v>
      </c>
      <c r="I1635" s="7">
        <v>162500000</v>
      </c>
    </row>
    <row r="1636" spans="1:9" x14ac:dyDescent="0.2">
      <c r="A1636" s="2">
        <v>130</v>
      </c>
      <c r="B1636" s="5" t="s">
        <v>23</v>
      </c>
    </row>
    <row r="1637" spans="1:9" x14ac:dyDescent="0.2">
      <c r="A1637" s="5">
        <v>134</v>
      </c>
      <c r="B1637" s="6" t="s">
        <v>16</v>
      </c>
      <c r="C1637" s="6" t="s">
        <v>17</v>
      </c>
      <c r="D1637" s="5" t="s">
        <v>24</v>
      </c>
      <c r="I1637" s="5">
        <v>737513256</v>
      </c>
    </row>
    <row r="1638" spans="1:9" x14ac:dyDescent="0.2">
      <c r="E1638" s="5" t="s">
        <v>23</v>
      </c>
      <c r="I1638" s="7">
        <v>737513256</v>
      </c>
    </row>
    <row r="1639" spans="1:9" x14ac:dyDescent="0.2">
      <c r="A1639" s="2">
        <v>140</v>
      </c>
      <c r="B1639" s="5" t="s">
        <v>25</v>
      </c>
    </row>
    <row r="1640" spans="1:9" x14ac:dyDescent="0.2">
      <c r="A1640" s="5">
        <v>141</v>
      </c>
      <c r="B1640" s="6" t="s">
        <v>16</v>
      </c>
      <c r="C1640" s="6" t="s">
        <v>17</v>
      </c>
      <c r="D1640" s="5" t="s">
        <v>106</v>
      </c>
      <c r="I1640" s="5">
        <v>95268300</v>
      </c>
    </row>
    <row r="1641" spans="1:9" x14ac:dyDescent="0.2">
      <c r="A1641" s="5">
        <v>144</v>
      </c>
      <c r="B1641" s="6" t="s">
        <v>16</v>
      </c>
      <c r="C1641" s="6" t="s">
        <v>17</v>
      </c>
      <c r="D1641" s="5" t="s">
        <v>26</v>
      </c>
      <c r="I1641" s="5">
        <v>3047536063</v>
      </c>
    </row>
    <row r="1642" spans="1:9" x14ac:dyDescent="0.2">
      <c r="A1642" s="5">
        <v>149</v>
      </c>
      <c r="B1642" s="6" t="s">
        <v>16</v>
      </c>
      <c r="C1642" s="6" t="s">
        <v>17</v>
      </c>
      <c r="D1642" s="5" t="s">
        <v>27</v>
      </c>
      <c r="I1642" s="5">
        <v>215701720.00000003</v>
      </c>
    </row>
    <row r="1643" spans="1:9" x14ac:dyDescent="0.2">
      <c r="E1643" s="5" t="s">
        <v>25</v>
      </c>
      <c r="I1643" s="7">
        <v>3358506083</v>
      </c>
    </row>
    <row r="1644" spans="1:9" x14ac:dyDescent="0.2">
      <c r="B1644" s="4" t="s">
        <v>28</v>
      </c>
      <c r="E1644" s="5" t="s">
        <v>14</v>
      </c>
      <c r="I1644" s="8">
        <v>7503036329</v>
      </c>
    </row>
    <row r="1645" spans="1:9" x14ac:dyDescent="0.2">
      <c r="A1645" s="4" t="s">
        <v>13</v>
      </c>
      <c r="D1645" s="2">
        <v>200</v>
      </c>
      <c r="E1645" s="5" t="s">
        <v>29</v>
      </c>
    </row>
    <row r="1646" spans="1:9" x14ac:dyDescent="0.2">
      <c r="A1646" s="2">
        <v>230</v>
      </c>
      <c r="B1646" s="5" t="s">
        <v>31</v>
      </c>
    </row>
    <row r="1647" spans="1:9" x14ac:dyDescent="0.2">
      <c r="B1647" s="6" t="s">
        <v>16</v>
      </c>
      <c r="C1647" s="6" t="s">
        <v>17</v>
      </c>
      <c r="I1647" s="5">
        <v>7000000</v>
      </c>
    </row>
    <row r="1648" spans="1:9" x14ac:dyDescent="0.2">
      <c r="E1648" s="5" t="s">
        <v>31</v>
      </c>
      <c r="I1648" s="7">
        <v>7000000</v>
      </c>
    </row>
    <row r="1649" spans="1:9" x14ac:dyDescent="0.2">
      <c r="A1649" s="2">
        <v>240</v>
      </c>
      <c r="B1649" s="5" t="s">
        <v>32</v>
      </c>
    </row>
    <row r="1650" spans="1:9" x14ac:dyDescent="0.2">
      <c r="B1650" s="6" t="s">
        <v>16</v>
      </c>
      <c r="C1650" s="6" t="s">
        <v>17</v>
      </c>
      <c r="I1650" s="5">
        <v>40000000</v>
      </c>
    </row>
    <row r="1651" spans="1:9" x14ac:dyDescent="0.2">
      <c r="E1651" s="5" t="s">
        <v>32</v>
      </c>
      <c r="I1651" s="7">
        <v>40000000</v>
      </c>
    </row>
    <row r="1652" spans="1:9" x14ac:dyDescent="0.2">
      <c r="A1652" s="2">
        <v>260</v>
      </c>
      <c r="B1652" s="5" t="s">
        <v>34</v>
      </c>
    </row>
    <row r="1653" spans="1:9" x14ac:dyDescent="0.2">
      <c r="B1653" s="6" t="s">
        <v>16</v>
      </c>
      <c r="C1653" s="6" t="s">
        <v>17</v>
      </c>
      <c r="I1653" s="5">
        <v>902000000</v>
      </c>
    </row>
    <row r="1654" spans="1:9" x14ac:dyDescent="0.2">
      <c r="E1654" s="5" t="s">
        <v>34</v>
      </c>
      <c r="I1654" s="7">
        <v>902000000</v>
      </c>
    </row>
    <row r="1655" spans="1:9" x14ac:dyDescent="0.2">
      <c r="B1655" s="4" t="s">
        <v>28</v>
      </c>
      <c r="E1655" s="5" t="s">
        <v>29</v>
      </c>
      <c r="I1655" s="8">
        <v>949000000</v>
      </c>
    </row>
    <row r="1656" spans="1:9" x14ac:dyDescent="0.2">
      <c r="A1656" s="4" t="s">
        <v>13</v>
      </c>
      <c r="D1656" s="2">
        <v>300</v>
      </c>
      <c r="E1656" s="5" t="s">
        <v>36</v>
      </c>
    </row>
    <row r="1657" spans="1:9" x14ac:dyDescent="0.2">
      <c r="A1657" s="2">
        <v>310</v>
      </c>
      <c r="B1657" s="5" t="s">
        <v>58</v>
      </c>
    </row>
    <row r="1658" spans="1:9" x14ac:dyDescent="0.2">
      <c r="B1658" s="6" t="s">
        <v>16</v>
      </c>
      <c r="C1658" s="6" t="s">
        <v>17</v>
      </c>
      <c r="I1658" s="5">
        <v>200000000</v>
      </c>
    </row>
    <row r="1659" spans="1:9" x14ac:dyDescent="0.2">
      <c r="E1659" s="5" t="s">
        <v>58</v>
      </c>
      <c r="I1659" s="7">
        <v>200000000</v>
      </c>
    </row>
    <row r="1660" spans="1:9" x14ac:dyDescent="0.2">
      <c r="A1660" s="2">
        <v>320</v>
      </c>
      <c r="B1660" s="5" t="s">
        <v>62</v>
      </c>
    </row>
    <row r="1661" spans="1:9" x14ac:dyDescent="0.2">
      <c r="B1661" s="6" t="s">
        <v>16</v>
      </c>
      <c r="C1661" s="6" t="s">
        <v>17</v>
      </c>
      <c r="I1661" s="5">
        <v>81508800</v>
      </c>
    </row>
    <row r="1662" spans="1:9" x14ac:dyDescent="0.2">
      <c r="E1662" s="5" t="s">
        <v>62</v>
      </c>
      <c r="I1662" s="7">
        <v>81508800</v>
      </c>
    </row>
    <row r="1663" spans="1:9" x14ac:dyDescent="0.2">
      <c r="A1663" s="2">
        <v>330</v>
      </c>
      <c r="B1663" s="5" t="s">
        <v>37</v>
      </c>
    </row>
    <row r="1664" spans="1:9" x14ac:dyDescent="0.2">
      <c r="B1664" s="6" t="s">
        <v>16</v>
      </c>
      <c r="C1664" s="6" t="s">
        <v>17</v>
      </c>
      <c r="I1664" s="5">
        <v>23530000</v>
      </c>
    </row>
    <row r="1665" spans="1:9" x14ac:dyDescent="0.2">
      <c r="E1665" s="5" t="s">
        <v>37</v>
      </c>
      <c r="I1665" s="7">
        <v>23530000</v>
      </c>
    </row>
    <row r="1666" spans="1:9" x14ac:dyDescent="0.2">
      <c r="A1666" s="2">
        <v>340</v>
      </c>
      <c r="B1666" s="5" t="s">
        <v>38</v>
      </c>
    </row>
    <row r="1667" spans="1:9" x14ac:dyDescent="0.2">
      <c r="B1667" s="6" t="s">
        <v>16</v>
      </c>
      <c r="C1667" s="6" t="s">
        <v>17</v>
      </c>
      <c r="I1667" s="5">
        <v>56877000</v>
      </c>
    </row>
    <row r="1668" spans="1:9" x14ac:dyDescent="0.2">
      <c r="E1668" s="5" t="s">
        <v>38</v>
      </c>
      <c r="I1668" s="7">
        <v>56877000</v>
      </c>
    </row>
    <row r="1669" spans="1:9" x14ac:dyDescent="0.2">
      <c r="A1669" s="2">
        <v>350</v>
      </c>
      <c r="B1669" s="5" t="s">
        <v>39</v>
      </c>
    </row>
    <row r="1670" spans="1:9" x14ac:dyDescent="0.2">
      <c r="B1670" s="6" t="s">
        <v>16</v>
      </c>
      <c r="C1670" s="6" t="s">
        <v>17</v>
      </c>
      <c r="I1670" s="5">
        <v>22035000</v>
      </c>
    </row>
    <row r="1671" spans="1:9" x14ac:dyDescent="0.2">
      <c r="E1671" s="5" t="s">
        <v>39</v>
      </c>
      <c r="I1671" s="7">
        <v>22035000</v>
      </c>
    </row>
    <row r="1672" spans="1:9" x14ac:dyDescent="0.2">
      <c r="A1672" s="2">
        <v>390</v>
      </c>
      <c r="B1672" s="5" t="s">
        <v>40</v>
      </c>
    </row>
    <row r="1673" spans="1:9" x14ac:dyDescent="0.2">
      <c r="B1673" s="6" t="s">
        <v>16</v>
      </c>
      <c r="C1673" s="6" t="s">
        <v>17</v>
      </c>
      <c r="I1673" s="5">
        <v>71200000</v>
      </c>
    </row>
    <row r="1674" spans="1:9" x14ac:dyDescent="0.2">
      <c r="E1674" s="5" t="s">
        <v>40</v>
      </c>
      <c r="I1674" s="7">
        <v>71200000</v>
      </c>
    </row>
    <row r="1675" spans="1:9" x14ac:dyDescent="0.2">
      <c r="B1675" s="4" t="s">
        <v>28</v>
      </c>
      <c r="E1675" s="5" t="s">
        <v>36</v>
      </c>
      <c r="I1675" s="8">
        <v>455150800</v>
      </c>
    </row>
    <row r="1676" spans="1:9" x14ac:dyDescent="0.2">
      <c r="A1676" s="4" t="s">
        <v>13</v>
      </c>
      <c r="D1676" s="2">
        <v>500</v>
      </c>
      <c r="E1676" s="5" t="s">
        <v>41</v>
      </c>
    </row>
    <row r="1677" spans="1:9" x14ac:dyDescent="0.2">
      <c r="A1677" s="2">
        <v>530</v>
      </c>
      <c r="B1677" s="5" t="s">
        <v>42</v>
      </c>
    </row>
    <row r="1678" spans="1:9" x14ac:dyDescent="0.2">
      <c r="B1678" s="6" t="s">
        <v>16</v>
      </c>
      <c r="C1678" s="6" t="s">
        <v>17</v>
      </c>
      <c r="I1678" s="5">
        <v>15000000</v>
      </c>
    </row>
    <row r="1679" spans="1:9" x14ac:dyDescent="0.2">
      <c r="E1679" s="5" t="s">
        <v>42</v>
      </c>
      <c r="I1679" s="7">
        <v>15000000</v>
      </c>
    </row>
    <row r="1680" spans="1:9" x14ac:dyDescent="0.2">
      <c r="B1680" s="4" t="s">
        <v>28</v>
      </c>
      <c r="E1680" s="5" t="s">
        <v>41</v>
      </c>
      <c r="I1680" s="8">
        <v>15000000</v>
      </c>
    </row>
    <row r="1681" spans="1:9" x14ac:dyDescent="0.2">
      <c r="A1681" s="4" t="s">
        <v>13</v>
      </c>
      <c r="D1681" s="2">
        <v>900</v>
      </c>
      <c r="E1681" s="5" t="s">
        <v>101</v>
      </c>
    </row>
    <row r="1682" spans="1:9" x14ac:dyDescent="0.2">
      <c r="A1682" s="2">
        <v>910</v>
      </c>
      <c r="B1682" s="5" t="s">
        <v>102</v>
      </c>
    </row>
    <row r="1683" spans="1:9" x14ac:dyDescent="0.2">
      <c r="B1683" s="6" t="s">
        <v>16</v>
      </c>
      <c r="C1683" s="6" t="s">
        <v>17</v>
      </c>
      <c r="I1683" s="5">
        <v>12000000</v>
      </c>
    </row>
    <row r="1684" spans="1:9" x14ac:dyDescent="0.2">
      <c r="E1684" s="5" t="s">
        <v>102</v>
      </c>
      <c r="I1684" s="7">
        <v>12000000</v>
      </c>
    </row>
    <row r="1685" spans="1:9" x14ac:dyDescent="0.2">
      <c r="B1685" s="4" t="s">
        <v>28</v>
      </c>
      <c r="E1685" s="5" t="s">
        <v>101</v>
      </c>
      <c r="I1685" s="8">
        <v>12000000</v>
      </c>
    </row>
    <row r="1686" spans="1:9" x14ac:dyDescent="0.2">
      <c r="C1686" s="4" t="s">
        <v>49</v>
      </c>
      <c r="E1686" s="4" t="s">
        <v>161</v>
      </c>
      <c r="I1686" s="8">
        <v>8934187129</v>
      </c>
    </row>
    <row r="1687" spans="1:9" x14ac:dyDescent="0.2">
      <c r="B1687" s="4" t="s">
        <v>50</v>
      </c>
      <c r="D1687" s="5" t="s">
        <v>87</v>
      </c>
      <c r="I1687" s="8">
        <v>8934187129</v>
      </c>
    </row>
    <row r="1688" spans="1:9" x14ac:dyDescent="0.2">
      <c r="A1688" s="4" t="s">
        <v>9</v>
      </c>
      <c r="C1688" s="2">
        <v>3</v>
      </c>
      <c r="D1688" s="5" t="s">
        <v>70</v>
      </c>
    </row>
    <row r="1689" spans="1:9" x14ac:dyDescent="0.2">
      <c r="A1689" s="4" t="s">
        <v>11</v>
      </c>
      <c r="D1689" s="2">
        <v>57</v>
      </c>
      <c r="E1689" s="5" t="s">
        <v>162</v>
      </c>
    </row>
    <row r="1690" spans="1:9" x14ac:dyDescent="0.2">
      <c r="A1690" s="4" t="s">
        <v>13</v>
      </c>
      <c r="D1690" s="2">
        <v>500</v>
      </c>
      <c r="E1690" s="5" t="s">
        <v>41</v>
      </c>
    </row>
    <row r="1691" spans="1:9" x14ac:dyDescent="0.2">
      <c r="A1691" s="2">
        <v>590</v>
      </c>
      <c r="B1691" s="5" t="s">
        <v>100</v>
      </c>
    </row>
    <row r="1692" spans="1:9" x14ac:dyDescent="0.2">
      <c r="B1692" s="6" t="s">
        <v>16</v>
      </c>
      <c r="C1692" s="6" t="s">
        <v>17</v>
      </c>
      <c r="I1692" s="5">
        <v>200000000</v>
      </c>
    </row>
    <row r="1693" spans="1:9" x14ac:dyDescent="0.2">
      <c r="E1693" s="5" t="s">
        <v>100</v>
      </c>
      <c r="I1693" s="7">
        <v>200000000</v>
      </c>
    </row>
    <row r="1694" spans="1:9" x14ac:dyDescent="0.2">
      <c r="B1694" s="4" t="s">
        <v>28</v>
      </c>
      <c r="E1694" s="5" t="s">
        <v>41</v>
      </c>
      <c r="I1694" s="8">
        <v>200000000</v>
      </c>
    </row>
    <row r="1695" spans="1:9" x14ac:dyDescent="0.2">
      <c r="C1695" s="4" t="s">
        <v>49</v>
      </c>
      <c r="E1695" s="4" t="s">
        <v>162</v>
      </c>
      <c r="I1695" s="8">
        <v>200000000</v>
      </c>
    </row>
    <row r="1696" spans="1:9" x14ac:dyDescent="0.2">
      <c r="A1696" s="4" t="s">
        <v>11</v>
      </c>
      <c r="C1696" s="2">
        <v>120</v>
      </c>
      <c r="D1696" s="5" t="s">
        <v>163</v>
      </c>
    </row>
    <row r="1697" spans="1:9" x14ac:dyDescent="0.2">
      <c r="A1697" s="4" t="s">
        <v>13</v>
      </c>
      <c r="C1697" s="2">
        <v>500</v>
      </c>
      <c r="E1697" s="5" t="s">
        <v>41</v>
      </c>
    </row>
    <row r="1698" spans="1:9" x14ac:dyDescent="0.2">
      <c r="A1698" s="2">
        <v>570</v>
      </c>
      <c r="B1698" s="5" t="s">
        <v>44</v>
      </c>
    </row>
    <row r="1699" spans="1:9" x14ac:dyDescent="0.2">
      <c r="B1699" s="6" t="s">
        <v>16</v>
      </c>
      <c r="C1699" s="6" t="s">
        <v>17</v>
      </c>
      <c r="I1699" s="5">
        <v>7830000000</v>
      </c>
    </row>
    <row r="1700" spans="1:9" x14ac:dyDescent="0.2">
      <c r="E1700" s="5" t="s">
        <v>44</v>
      </c>
      <c r="I1700" s="7">
        <v>7830000000</v>
      </c>
    </row>
    <row r="1701" spans="1:9" x14ac:dyDescent="0.2">
      <c r="B1701" s="4" t="s">
        <v>28</v>
      </c>
      <c r="E1701" s="5" t="s">
        <v>41</v>
      </c>
      <c r="I1701" s="8">
        <v>7830000000</v>
      </c>
    </row>
    <row r="1702" spans="1:9" x14ac:dyDescent="0.2">
      <c r="C1702" s="4" t="s">
        <v>49</v>
      </c>
      <c r="E1702" s="4" t="s">
        <v>163</v>
      </c>
      <c r="I1702" s="8">
        <v>7830000000</v>
      </c>
    </row>
    <row r="1703" spans="1:9" x14ac:dyDescent="0.2">
      <c r="B1703" s="4" t="s">
        <v>50</v>
      </c>
      <c r="D1703" s="5" t="s">
        <v>70</v>
      </c>
      <c r="I1703" s="8">
        <v>8030000000</v>
      </c>
    </row>
    <row r="1704" spans="1:9" x14ac:dyDescent="0.2">
      <c r="A1704" s="4" t="s">
        <v>51</v>
      </c>
      <c r="D1704" s="5" t="s">
        <v>160</v>
      </c>
      <c r="I1704" s="4">
        <v>16964187129</v>
      </c>
    </row>
    <row r="1705" spans="1:9" x14ac:dyDescent="0.2">
      <c r="A1705" s="13"/>
      <c r="B1705" s="14"/>
      <c r="C1705" s="14"/>
      <c r="D1705" s="15"/>
      <c r="E1705" s="14"/>
      <c r="F1705" s="14"/>
      <c r="G1705" s="14"/>
      <c r="H1705" s="14"/>
      <c r="I1705" s="13"/>
    </row>
    <row r="1706" spans="1:9" x14ac:dyDescent="0.2">
      <c r="A1706" s="4"/>
      <c r="D1706" s="5"/>
      <c r="I1706" s="4"/>
    </row>
    <row r="1707" spans="1:9" x14ac:dyDescent="0.2">
      <c r="A1707" s="4" t="s">
        <v>6</v>
      </c>
      <c r="C1707" s="5" t="s">
        <v>164</v>
      </c>
      <c r="D1707" s="5" t="s">
        <v>165</v>
      </c>
    </row>
    <row r="1708" spans="1:9" x14ac:dyDescent="0.2">
      <c r="A1708" s="4" t="s">
        <v>9</v>
      </c>
      <c r="C1708" s="2">
        <v>2</v>
      </c>
      <c r="D1708" s="5" t="s">
        <v>10</v>
      </c>
    </row>
    <row r="1709" spans="1:9" x14ac:dyDescent="0.2">
      <c r="A1709" s="4" t="s">
        <v>11</v>
      </c>
      <c r="D1709" s="2">
        <v>33</v>
      </c>
      <c r="E1709" s="5" t="s">
        <v>166</v>
      </c>
    </row>
    <row r="1710" spans="1:9" x14ac:dyDescent="0.2">
      <c r="A1710" s="4" t="s">
        <v>13</v>
      </c>
      <c r="D1710" s="2">
        <v>100</v>
      </c>
      <c r="E1710" s="5" t="s">
        <v>14</v>
      </c>
    </row>
    <row r="1711" spans="1:9" x14ac:dyDescent="0.2">
      <c r="A1711" s="2">
        <v>110</v>
      </c>
      <c r="B1711" s="5" t="s">
        <v>15</v>
      </c>
    </row>
    <row r="1712" spans="1:9" x14ac:dyDescent="0.2">
      <c r="A1712" s="5">
        <v>111</v>
      </c>
      <c r="B1712" s="6" t="s">
        <v>16</v>
      </c>
      <c r="C1712" s="6" t="s">
        <v>17</v>
      </c>
      <c r="D1712" s="5" t="s">
        <v>18</v>
      </c>
      <c r="I1712" s="5">
        <v>986163719.99999988</v>
      </c>
    </row>
    <row r="1713" spans="1:9" x14ac:dyDescent="0.2">
      <c r="A1713" s="5">
        <v>113</v>
      </c>
      <c r="B1713" s="6" t="s">
        <v>16</v>
      </c>
      <c r="C1713" s="6" t="s">
        <v>17</v>
      </c>
      <c r="D1713" s="5" t="s">
        <v>19</v>
      </c>
      <c r="I1713" s="5">
        <v>36000000</v>
      </c>
    </row>
    <row r="1714" spans="1:9" x14ac:dyDescent="0.2">
      <c r="A1714" s="5">
        <v>114</v>
      </c>
      <c r="B1714" s="6" t="s">
        <v>16</v>
      </c>
      <c r="C1714" s="6" t="s">
        <v>17</v>
      </c>
      <c r="D1714" s="5" t="s">
        <v>20</v>
      </c>
      <c r="I1714" s="5">
        <v>192818790</v>
      </c>
    </row>
    <row r="1715" spans="1:9" x14ac:dyDescent="0.2">
      <c r="A1715" s="5">
        <v>115</v>
      </c>
      <c r="B1715" s="6" t="s">
        <v>16</v>
      </c>
      <c r="C1715" s="6" t="s">
        <v>17</v>
      </c>
      <c r="D1715" s="5" t="s">
        <v>21</v>
      </c>
      <c r="I1715" s="5">
        <v>733046880</v>
      </c>
    </row>
    <row r="1716" spans="1:9" x14ac:dyDescent="0.2">
      <c r="A1716" s="5">
        <v>117</v>
      </c>
      <c r="B1716" s="6" t="s">
        <v>16</v>
      </c>
      <c r="C1716" s="6" t="s">
        <v>17</v>
      </c>
      <c r="D1716" s="5" t="s">
        <v>22</v>
      </c>
      <c r="I1716" s="5">
        <v>558614880</v>
      </c>
    </row>
    <row r="1717" spans="1:9" x14ac:dyDescent="0.2">
      <c r="E1717" s="5" t="s">
        <v>15</v>
      </c>
      <c r="I1717" s="7">
        <v>2506644270</v>
      </c>
    </row>
    <row r="1718" spans="1:9" x14ac:dyDescent="0.2">
      <c r="A1718" s="2">
        <v>130</v>
      </c>
      <c r="B1718" s="5" t="s">
        <v>23</v>
      </c>
    </row>
    <row r="1719" spans="1:9" x14ac:dyDescent="0.2">
      <c r="A1719" s="5">
        <v>134</v>
      </c>
      <c r="B1719" s="6" t="s">
        <v>16</v>
      </c>
      <c r="C1719" s="6" t="s">
        <v>17</v>
      </c>
      <c r="D1719" s="5" t="s">
        <v>24</v>
      </c>
      <c r="I1719" s="5">
        <v>387822186</v>
      </c>
    </row>
    <row r="1720" spans="1:9" x14ac:dyDescent="0.2">
      <c r="E1720" s="5" t="s">
        <v>23</v>
      </c>
      <c r="I1720" s="7">
        <v>387822186</v>
      </c>
    </row>
    <row r="1721" spans="1:9" x14ac:dyDescent="0.2">
      <c r="A1721" s="2">
        <v>140</v>
      </c>
      <c r="B1721" s="5" t="s">
        <v>25</v>
      </c>
    </row>
    <row r="1722" spans="1:9" x14ac:dyDescent="0.2">
      <c r="A1722" s="5">
        <v>141</v>
      </c>
      <c r="B1722" s="6" t="s">
        <v>16</v>
      </c>
      <c r="C1722" s="6" t="s">
        <v>17</v>
      </c>
      <c r="D1722" s="5" t="s">
        <v>106</v>
      </c>
      <c r="I1722" s="5">
        <v>95212715</v>
      </c>
    </row>
    <row r="1723" spans="1:9" x14ac:dyDescent="0.2">
      <c r="A1723" s="5">
        <v>144</v>
      </c>
      <c r="B1723" s="6" t="s">
        <v>16</v>
      </c>
      <c r="C1723" s="6" t="s">
        <v>17</v>
      </c>
      <c r="D1723" s="5" t="s">
        <v>26</v>
      </c>
      <c r="I1723" s="5">
        <v>1050765300</v>
      </c>
    </row>
    <row r="1724" spans="1:9" x14ac:dyDescent="0.2">
      <c r="A1724" s="5">
        <v>145</v>
      </c>
      <c r="B1724" s="6" t="s">
        <v>16</v>
      </c>
      <c r="C1724" s="6" t="s">
        <v>17</v>
      </c>
      <c r="D1724" s="5" t="s">
        <v>72</v>
      </c>
      <c r="I1724" s="5">
        <v>149040000</v>
      </c>
    </row>
    <row r="1725" spans="1:9" x14ac:dyDescent="0.2">
      <c r="A1725" s="5">
        <v>149</v>
      </c>
      <c r="B1725" s="6" t="s">
        <v>16</v>
      </c>
      <c r="C1725" s="6" t="s">
        <v>17</v>
      </c>
      <c r="D1725" s="5" t="s">
        <v>27</v>
      </c>
      <c r="I1725" s="5">
        <v>71138145</v>
      </c>
    </row>
    <row r="1726" spans="1:9" x14ac:dyDescent="0.2">
      <c r="E1726" s="5" t="s">
        <v>25</v>
      </c>
      <c r="I1726" s="7">
        <v>1366156160</v>
      </c>
    </row>
    <row r="1727" spans="1:9" x14ac:dyDescent="0.2">
      <c r="B1727" s="4" t="s">
        <v>28</v>
      </c>
      <c r="E1727" s="5" t="s">
        <v>14</v>
      </c>
      <c r="I1727" s="8">
        <v>4260622616</v>
      </c>
    </row>
    <row r="1728" spans="1:9" x14ac:dyDescent="0.2">
      <c r="A1728" s="4" t="s">
        <v>13</v>
      </c>
      <c r="D1728" s="2">
        <v>200</v>
      </c>
      <c r="E1728" s="5" t="s">
        <v>29</v>
      </c>
    </row>
    <row r="1729" spans="1:9" x14ac:dyDescent="0.2">
      <c r="A1729" s="2">
        <v>220</v>
      </c>
      <c r="B1729" s="5" t="s">
        <v>30</v>
      </c>
    </row>
    <row r="1730" spans="1:9" x14ac:dyDescent="0.2">
      <c r="B1730" s="6" t="s">
        <v>16</v>
      </c>
      <c r="C1730" s="6" t="s">
        <v>17</v>
      </c>
      <c r="I1730" s="5">
        <v>44000000</v>
      </c>
    </row>
    <row r="1731" spans="1:9" x14ac:dyDescent="0.2">
      <c r="E1731" s="5" t="s">
        <v>30</v>
      </c>
      <c r="I1731" s="7">
        <v>44000000</v>
      </c>
    </row>
    <row r="1732" spans="1:9" x14ac:dyDescent="0.2">
      <c r="A1732" s="2">
        <v>230</v>
      </c>
      <c r="B1732" s="5" t="s">
        <v>31</v>
      </c>
    </row>
    <row r="1733" spans="1:9" x14ac:dyDescent="0.2">
      <c r="B1733" s="6" t="s">
        <v>16</v>
      </c>
      <c r="C1733" s="6" t="s">
        <v>17</v>
      </c>
      <c r="I1733" s="5">
        <v>101850000</v>
      </c>
    </row>
    <row r="1734" spans="1:9" x14ac:dyDescent="0.2">
      <c r="E1734" s="5" t="s">
        <v>31</v>
      </c>
      <c r="I1734" s="7">
        <v>101850000</v>
      </c>
    </row>
    <row r="1735" spans="1:9" x14ac:dyDescent="0.2">
      <c r="A1735" s="2">
        <v>240</v>
      </c>
      <c r="B1735" s="5" t="s">
        <v>32</v>
      </c>
    </row>
    <row r="1736" spans="1:9" x14ac:dyDescent="0.2">
      <c r="B1736" s="6" t="s">
        <v>16</v>
      </c>
      <c r="C1736" s="6" t="s">
        <v>17</v>
      </c>
      <c r="I1736" s="5">
        <v>271000000</v>
      </c>
    </row>
    <row r="1737" spans="1:9" x14ac:dyDescent="0.2">
      <c r="E1737" s="5" t="s">
        <v>32</v>
      </c>
      <c r="I1737" s="7">
        <v>271000000</v>
      </c>
    </row>
    <row r="1738" spans="1:9" x14ac:dyDescent="0.2">
      <c r="A1738" s="2">
        <v>260</v>
      </c>
      <c r="B1738" s="5" t="s">
        <v>34</v>
      </c>
    </row>
    <row r="1739" spans="1:9" x14ac:dyDescent="0.2">
      <c r="B1739" s="6" t="s">
        <v>16</v>
      </c>
      <c r="C1739" s="6" t="s">
        <v>17</v>
      </c>
      <c r="I1739" s="5">
        <v>384750000</v>
      </c>
    </row>
    <row r="1740" spans="1:9" x14ac:dyDescent="0.2">
      <c r="E1740" s="5" t="s">
        <v>34</v>
      </c>
      <c r="I1740" s="7">
        <v>384750000</v>
      </c>
    </row>
    <row r="1741" spans="1:9" x14ac:dyDescent="0.2">
      <c r="A1741" s="2">
        <v>280</v>
      </c>
      <c r="B1741" s="5" t="s">
        <v>35</v>
      </c>
    </row>
    <row r="1742" spans="1:9" x14ac:dyDescent="0.2">
      <c r="B1742" s="6" t="s">
        <v>16</v>
      </c>
      <c r="C1742" s="6" t="s">
        <v>17</v>
      </c>
      <c r="I1742" s="5">
        <v>845678290</v>
      </c>
    </row>
    <row r="1743" spans="1:9" x14ac:dyDescent="0.2">
      <c r="E1743" s="5" t="s">
        <v>35</v>
      </c>
      <c r="I1743" s="7">
        <v>845678290</v>
      </c>
    </row>
    <row r="1744" spans="1:9" x14ac:dyDescent="0.2">
      <c r="B1744" s="4" t="s">
        <v>28</v>
      </c>
      <c r="E1744" s="5" t="s">
        <v>29</v>
      </c>
      <c r="I1744" s="8">
        <v>1647278290</v>
      </c>
    </row>
    <row r="1745" spans="1:9" x14ac:dyDescent="0.2">
      <c r="A1745" s="4" t="s">
        <v>13</v>
      </c>
      <c r="D1745" s="2">
        <v>300</v>
      </c>
      <c r="E1745" s="5" t="s">
        <v>36</v>
      </c>
    </row>
    <row r="1746" spans="1:9" x14ac:dyDescent="0.2">
      <c r="A1746" s="2">
        <v>320</v>
      </c>
      <c r="B1746" s="5" t="s">
        <v>62</v>
      </c>
    </row>
    <row r="1747" spans="1:9" x14ac:dyDescent="0.2">
      <c r="B1747" s="6" t="s">
        <v>16</v>
      </c>
      <c r="C1747" s="6" t="s">
        <v>17</v>
      </c>
      <c r="I1747" s="5">
        <v>38575000</v>
      </c>
    </row>
    <row r="1748" spans="1:9" x14ac:dyDescent="0.2">
      <c r="E1748" s="5" t="s">
        <v>62</v>
      </c>
      <c r="I1748" s="7">
        <v>38575000</v>
      </c>
    </row>
    <row r="1749" spans="1:9" x14ac:dyDescent="0.2">
      <c r="A1749" s="2">
        <v>330</v>
      </c>
      <c r="B1749" s="5" t="s">
        <v>37</v>
      </c>
    </row>
    <row r="1750" spans="1:9" x14ac:dyDescent="0.2">
      <c r="B1750" s="6" t="s">
        <v>16</v>
      </c>
      <c r="C1750" s="6" t="s">
        <v>17</v>
      </c>
      <c r="I1750" s="5">
        <v>76482870</v>
      </c>
    </row>
    <row r="1751" spans="1:9" x14ac:dyDescent="0.2">
      <c r="E1751" s="5" t="s">
        <v>37</v>
      </c>
      <c r="I1751" s="7">
        <v>76482870</v>
      </c>
    </row>
    <row r="1752" spans="1:9" x14ac:dyDescent="0.2">
      <c r="A1752" s="2">
        <v>340</v>
      </c>
      <c r="B1752" s="5" t="s">
        <v>38</v>
      </c>
    </row>
    <row r="1753" spans="1:9" x14ac:dyDescent="0.2">
      <c r="B1753" s="6" t="s">
        <v>16</v>
      </c>
      <c r="C1753" s="6" t="s">
        <v>17</v>
      </c>
      <c r="I1753" s="5">
        <v>81551365</v>
      </c>
    </row>
    <row r="1754" spans="1:9" x14ac:dyDescent="0.2">
      <c r="E1754" s="5" t="s">
        <v>38</v>
      </c>
      <c r="I1754" s="7">
        <v>81551365</v>
      </c>
    </row>
    <row r="1755" spans="1:9" x14ac:dyDescent="0.2">
      <c r="A1755" s="2">
        <v>350</v>
      </c>
      <c r="B1755" s="5" t="s">
        <v>39</v>
      </c>
    </row>
    <row r="1756" spans="1:9" x14ac:dyDescent="0.2">
      <c r="B1756" s="6" t="s">
        <v>16</v>
      </c>
      <c r="C1756" s="6" t="s">
        <v>17</v>
      </c>
      <c r="I1756" s="5">
        <v>17294400</v>
      </c>
    </row>
    <row r="1757" spans="1:9" x14ac:dyDescent="0.2">
      <c r="E1757" s="5" t="s">
        <v>39</v>
      </c>
      <c r="I1757" s="7">
        <v>17294400</v>
      </c>
    </row>
    <row r="1758" spans="1:9" x14ac:dyDescent="0.2">
      <c r="A1758" s="2">
        <v>390</v>
      </c>
      <c r="B1758" s="5" t="s">
        <v>40</v>
      </c>
    </row>
    <row r="1759" spans="1:9" x14ac:dyDescent="0.2">
      <c r="B1759" s="6" t="s">
        <v>16</v>
      </c>
      <c r="C1759" s="6" t="s">
        <v>17</v>
      </c>
      <c r="I1759" s="5">
        <v>92730000</v>
      </c>
    </row>
    <row r="1760" spans="1:9" x14ac:dyDescent="0.2">
      <c r="E1760" s="5" t="s">
        <v>40</v>
      </c>
      <c r="I1760" s="7">
        <v>92730000</v>
      </c>
    </row>
    <row r="1761" spans="1:9" x14ac:dyDescent="0.2">
      <c r="B1761" s="4" t="s">
        <v>28</v>
      </c>
      <c r="E1761" s="5" t="s">
        <v>36</v>
      </c>
      <c r="I1761" s="8">
        <v>306633635</v>
      </c>
    </row>
    <row r="1762" spans="1:9" x14ac:dyDescent="0.2">
      <c r="A1762" s="4" t="s">
        <v>13</v>
      </c>
      <c r="D1762" s="2">
        <v>500</v>
      </c>
      <c r="E1762" s="5" t="s">
        <v>41</v>
      </c>
    </row>
    <row r="1763" spans="1:9" x14ac:dyDescent="0.2">
      <c r="A1763" s="2">
        <v>530</v>
      </c>
      <c r="B1763" s="5" t="s">
        <v>42</v>
      </c>
    </row>
    <row r="1764" spans="1:9" x14ac:dyDescent="0.2">
      <c r="B1764" s="6" t="s">
        <v>16</v>
      </c>
      <c r="C1764" s="6" t="s">
        <v>17</v>
      </c>
      <c r="I1764" s="5">
        <v>330500000</v>
      </c>
    </row>
    <row r="1765" spans="1:9" x14ac:dyDescent="0.2">
      <c r="E1765" s="5" t="s">
        <v>42</v>
      </c>
      <c r="I1765" s="7">
        <v>330500000</v>
      </c>
    </row>
    <row r="1766" spans="1:9" x14ac:dyDescent="0.2">
      <c r="A1766" s="2">
        <v>540</v>
      </c>
      <c r="B1766" s="5" t="s">
        <v>43</v>
      </c>
    </row>
    <row r="1767" spans="1:9" x14ac:dyDescent="0.2">
      <c r="B1767" s="6" t="s">
        <v>16</v>
      </c>
      <c r="C1767" s="6" t="s">
        <v>17</v>
      </c>
      <c r="I1767" s="5">
        <v>45000000</v>
      </c>
    </row>
    <row r="1768" spans="1:9" x14ac:dyDescent="0.2">
      <c r="E1768" s="5" t="s">
        <v>43</v>
      </c>
      <c r="I1768" s="7">
        <v>45000000</v>
      </c>
    </row>
    <row r="1769" spans="1:9" x14ac:dyDescent="0.2">
      <c r="A1769" s="2">
        <v>590</v>
      </c>
      <c r="B1769" s="5" t="s">
        <v>100</v>
      </c>
    </row>
    <row r="1770" spans="1:9" x14ac:dyDescent="0.2">
      <c r="B1770" s="6" t="s">
        <v>16</v>
      </c>
      <c r="C1770" s="6" t="s">
        <v>17</v>
      </c>
      <c r="I1770" s="5">
        <v>400000000</v>
      </c>
    </row>
    <row r="1771" spans="1:9" x14ac:dyDescent="0.2">
      <c r="E1771" s="5" t="s">
        <v>100</v>
      </c>
      <c r="I1771" s="7">
        <v>400000000</v>
      </c>
    </row>
    <row r="1772" spans="1:9" x14ac:dyDescent="0.2">
      <c r="B1772" s="4" t="s">
        <v>28</v>
      </c>
      <c r="E1772" s="5" t="s">
        <v>41</v>
      </c>
      <c r="I1772" s="8">
        <v>775500000</v>
      </c>
    </row>
    <row r="1773" spans="1:9" x14ac:dyDescent="0.2">
      <c r="A1773" s="4" t="s">
        <v>13</v>
      </c>
      <c r="D1773" s="2">
        <v>800</v>
      </c>
      <c r="E1773" s="5" t="s">
        <v>45</v>
      </c>
    </row>
    <row r="1774" spans="1:9" x14ac:dyDescent="0.2">
      <c r="A1774" s="2">
        <v>850</v>
      </c>
      <c r="B1774" s="5" t="s">
        <v>167</v>
      </c>
    </row>
    <row r="1775" spans="1:9" x14ac:dyDescent="0.2">
      <c r="A1775" s="5">
        <v>851</v>
      </c>
      <c r="B1775" s="6" t="s">
        <v>16</v>
      </c>
      <c r="C1775" s="6" t="s">
        <v>17</v>
      </c>
      <c r="D1775" s="5" t="s">
        <v>167</v>
      </c>
      <c r="I1775" s="5">
        <v>100000000</v>
      </c>
    </row>
    <row r="1776" spans="1:9" x14ac:dyDescent="0.2">
      <c r="E1776" s="5" t="s">
        <v>167</v>
      </c>
      <c r="I1776" s="7">
        <v>100000000</v>
      </c>
    </row>
    <row r="1777" spans="1:9" x14ac:dyDescent="0.2">
      <c r="B1777" s="4" t="s">
        <v>28</v>
      </c>
      <c r="E1777" s="5" t="s">
        <v>45</v>
      </c>
      <c r="I1777" s="8">
        <v>100000000</v>
      </c>
    </row>
    <row r="1778" spans="1:9" x14ac:dyDescent="0.2">
      <c r="A1778" s="4" t="s">
        <v>13</v>
      </c>
      <c r="D1778" s="2">
        <v>900</v>
      </c>
      <c r="E1778" s="5" t="s">
        <v>101</v>
      </c>
    </row>
    <row r="1779" spans="1:9" x14ac:dyDescent="0.2">
      <c r="A1779" s="2">
        <v>910</v>
      </c>
      <c r="B1779" s="5" t="s">
        <v>102</v>
      </c>
    </row>
    <row r="1780" spans="1:9" x14ac:dyDescent="0.2">
      <c r="B1780" s="6" t="s">
        <v>16</v>
      </c>
      <c r="C1780" s="6" t="s">
        <v>17</v>
      </c>
      <c r="I1780" s="5">
        <v>30000000</v>
      </c>
    </row>
    <row r="1781" spans="1:9" x14ac:dyDescent="0.2">
      <c r="E1781" s="5" t="s">
        <v>102</v>
      </c>
      <c r="I1781" s="7">
        <v>30000000</v>
      </c>
    </row>
    <row r="1782" spans="1:9" x14ac:dyDescent="0.2">
      <c r="B1782" s="4" t="s">
        <v>28</v>
      </c>
      <c r="E1782" s="5" t="s">
        <v>101</v>
      </c>
      <c r="I1782" s="8">
        <v>30000000</v>
      </c>
    </row>
    <row r="1783" spans="1:9" x14ac:dyDescent="0.2">
      <c r="C1783" s="4" t="s">
        <v>49</v>
      </c>
      <c r="E1783" s="4" t="s">
        <v>166</v>
      </c>
      <c r="I1783" s="8">
        <v>7120034541</v>
      </c>
    </row>
    <row r="1784" spans="1:9" x14ac:dyDescent="0.2">
      <c r="B1784" s="4" t="s">
        <v>50</v>
      </c>
      <c r="D1784" s="5" t="s">
        <v>10</v>
      </c>
      <c r="I1784" s="8">
        <v>7120034541</v>
      </c>
    </row>
    <row r="1785" spans="1:9" x14ac:dyDescent="0.2">
      <c r="A1785" s="4" t="s">
        <v>51</v>
      </c>
      <c r="D1785" s="5" t="s">
        <v>165</v>
      </c>
      <c r="I1785" s="4">
        <v>7120034541</v>
      </c>
    </row>
    <row r="1786" spans="1:9" x14ac:dyDescent="0.2">
      <c r="A1786" s="13"/>
      <c r="B1786" s="14"/>
      <c r="C1786" s="14"/>
      <c r="D1786" s="15"/>
      <c r="E1786" s="14"/>
      <c r="F1786" s="14"/>
      <c r="G1786" s="14"/>
      <c r="H1786" s="14"/>
      <c r="I1786" s="13"/>
    </row>
    <row r="1787" spans="1:9" x14ac:dyDescent="0.2">
      <c r="A1787" s="4"/>
      <c r="D1787" s="5"/>
      <c r="I1787" s="4"/>
    </row>
    <row r="1788" spans="1:9" x14ac:dyDescent="0.2">
      <c r="A1788" s="4" t="s">
        <v>6</v>
      </c>
      <c r="C1788" s="5" t="s">
        <v>168</v>
      </c>
      <c r="D1788" s="5" t="s">
        <v>169</v>
      </c>
    </row>
    <row r="1789" spans="1:9" x14ac:dyDescent="0.2">
      <c r="A1789" s="4" t="s">
        <v>9</v>
      </c>
      <c r="C1789" s="2">
        <v>2</v>
      </c>
      <c r="D1789" s="5" t="s">
        <v>10</v>
      </c>
    </row>
    <row r="1790" spans="1:9" x14ac:dyDescent="0.2">
      <c r="A1790" s="4" t="s">
        <v>11</v>
      </c>
      <c r="D1790" s="2">
        <v>34</v>
      </c>
      <c r="E1790" s="5" t="s">
        <v>170</v>
      </c>
    </row>
    <row r="1791" spans="1:9" x14ac:dyDescent="0.2">
      <c r="A1791" s="4" t="s">
        <v>13</v>
      </c>
      <c r="D1791" s="2">
        <v>100</v>
      </c>
      <c r="E1791" s="5" t="s">
        <v>14</v>
      </c>
    </row>
    <row r="1792" spans="1:9" x14ac:dyDescent="0.2">
      <c r="A1792" s="2">
        <v>110</v>
      </c>
      <c r="B1792" s="5" t="s">
        <v>15</v>
      </c>
    </row>
    <row r="1793" spans="1:9" x14ac:dyDescent="0.2">
      <c r="A1793" s="5">
        <v>111</v>
      </c>
      <c r="B1793" s="6" t="s">
        <v>16</v>
      </c>
      <c r="C1793" s="6" t="s">
        <v>17</v>
      </c>
      <c r="D1793" s="5" t="s">
        <v>18</v>
      </c>
      <c r="I1793" s="5">
        <v>936336360</v>
      </c>
    </row>
    <row r="1794" spans="1:9" x14ac:dyDescent="0.2">
      <c r="A1794" s="5">
        <v>113</v>
      </c>
      <c r="B1794" s="6" t="s">
        <v>16</v>
      </c>
      <c r="C1794" s="6" t="s">
        <v>17</v>
      </c>
      <c r="D1794" s="5" t="s">
        <v>19</v>
      </c>
      <c r="I1794" s="5">
        <v>27000000</v>
      </c>
    </row>
    <row r="1795" spans="1:9" x14ac:dyDescent="0.2">
      <c r="A1795" s="5">
        <v>114</v>
      </c>
      <c r="B1795" s="6" t="s">
        <v>16</v>
      </c>
      <c r="C1795" s="6" t="s">
        <v>17</v>
      </c>
      <c r="D1795" s="5" t="s">
        <v>20</v>
      </c>
      <c r="I1795" s="5">
        <v>161031390</v>
      </c>
    </row>
    <row r="1796" spans="1:9" x14ac:dyDescent="0.2">
      <c r="A1796" s="5">
        <v>115</v>
      </c>
      <c r="B1796" s="6" t="s">
        <v>16</v>
      </c>
      <c r="C1796" s="6" t="s">
        <v>17</v>
      </c>
      <c r="D1796" s="5" t="s">
        <v>21</v>
      </c>
      <c r="I1796" s="5">
        <v>562203840</v>
      </c>
    </row>
    <row r="1797" spans="1:9" x14ac:dyDescent="0.2">
      <c r="A1797" s="5">
        <v>117</v>
      </c>
      <c r="B1797" s="6" t="s">
        <v>16</v>
      </c>
      <c r="C1797" s="6" t="s">
        <v>17</v>
      </c>
      <c r="D1797" s="5" t="s">
        <v>22</v>
      </c>
      <c r="I1797" s="5">
        <v>406836480</v>
      </c>
    </row>
    <row r="1798" spans="1:9" x14ac:dyDescent="0.2">
      <c r="E1798" s="5" t="s">
        <v>15</v>
      </c>
      <c r="I1798" s="7">
        <v>2093408070</v>
      </c>
    </row>
    <row r="1799" spans="1:9" x14ac:dyDescent="0.2">
      <c r="A1799" s="2">
        <v>130</v>
      </c>
      <c r="B1799" s="5" t="s">
        <v>23</v>
      </c>
    </row>
    <row r="1800" spans="1:9" x14ac:dyDescent="0.2">
      <c r="A1800" s="5">
        <v>134</v>
      </c>
      <c r="B1800" s="6" t="s">
        <v>16</v>
      </c>
      <c r="C1800" s="6" t="s">
        <v>17</v>
      </c>
      <c r="D1800" s="5" t="s">
        <v>24</v>
      </c>
      <c r="I1800" s="5">
        <v>341065475</v>
      </c>
    </row>
    <row r="1801" spans="1:9" x14ac:dyDescent="0.2">
      <c r="E1801" s="5" t="s">
        <v>23</v>
      </c>
      <c r="I1801" s="7">
        <v>341065475</v>
      </c>
    </row>
    <row r="1802" spans="1:9" x14ac:dyDescent="0.2">
      <c r="A1802" s="2">
        <v>140</v>
      </c>
      <c r="B1802" s="5" t="s">
        <v>25</v>
      </c>
    </row>
    <row r="1803" spans="1:9" x14ac:dyDescent="0.2">
      <c r="A1803" s="5">
        <v>144</v>
      </c>
      <c r="B1803" s="6" t="s">
        <v>16</v>
      </c>
      <c r="C1803" s="6" t="s">
        <v>17</v>
      </c>
      <c r="D1803" s="5" t="s">
        <v>26</v>
      </c>
      <c r="I1803" s="5">
        <v>988313886</v>
      </c>
    </row>
    <row r="1804" spans="1:9" x14ac:dyDescent="0.2">
      <c r="A1804" s="5">
        <v>149</v>
      </c>
      <c r="B1804" s="6" t="s">
        <v>16</v>
      </c>
      <c r="C1804" s="6" t="s">
        <v>17</v>
      </c>
      <c r="D1804" s="5" t="s">
        <v>27</v>
      </c>
      <c r="I1804" s="5">
        <v>377527150</v>
      </c>
    </row>
    <row r="1805" spans="1:9" x14ac:dyDescent="0.2">
      <c r="E1805" s="5" t="s">
        <v>25</v>
      </c>
      <c r="I1805" s="7">
        <v>1365841036</v>
      </c>
    </row>
    <row r="1806" spans="1:9" x14ac:dyDescent="0.2">
      <c r="B1806" s="4" t="s">
        <v>28</v>
      </c>
      <c r="E1806" s="5" t="s">
        <v>14</v>
      </c>
      <c r="I1806" s="8">
        <v>3800314581</v>
      </c>
    </row>
    <row r="1807" spans="1:9" x14ac:dyDescent="0.2">
      <c r="A1807" s="4" t="s">
        <v>13</v>
      </c>
      <c r="D1807" s="2">
        <v>200</v>
      </c>
      <c r="E1807" s="5" t="s">
        <v>29</v>
      </c>
    </row>
    <row r="1808" spans="1:9" x14ac:dyDescent="0.2">
      <c r="A1808" s="2">
        <v>240</v>
      </c>
      <c r="B1808" s="5" t="s">
        <v>32</v>
      </c>
    </row>
    <row r="1809" spans="1:9" x14ac:dyDescent="0.2">
      <c r="B1809" s="6" t="s">
        <v>16</v>
      </c>
      <c r="C1809" s="6" t="s">
        <v>17</v>
      </c>
      <c r="I1809" s="5">
        <v>31000000</v>
      </c>
    </row>
    <row r="1810" spans="1:9" x14ac:dyDescent="0.2">
      <c r="E1810" s="5" t="s">
        <v>32</v>
      </c>
      <c r="I1810" s="7">
        <v>31000000</v>
      </c>
    </row>
    <row r="1811" spans="1:9" x14ac:dyDescent="0.2">
      <c r="A1811" s="2">
        <v>260</v>
      </c>
      <c r="B1811" s="5" t="s">
        <v>34</v>
      </c>
    </row>
    <row r="1812" spans="1:9" x14ac:dyDescent="0.2">
      <c r="B1812" s="6" t="s">
        <v>16</v>
      </c>
      <c r="C1812" s="6" t="s">
        <v>17</v>
      </c>
      <c r="I1812" s="5">
        <v>5000000</v>
      </c>
    </row>
    <row r="1813" spans="1:9" x14ac:dyDescent="0.2">
      <c r="E1813" s="5" t="s">
        <v>34</v>
      </c>
      <c r="I1813" s="7">
        <v>5000000</v>
      </c>
    </row>
    <row r="1814" spans="1:9" x14ac:dyDescent="0.2">
      <c r="A1814" s="2">
        <v>280</v>
      </c>
      <c r="B1814" s="5" t="s">
        <v>35</v>
      </c>
    </row>
    <row r="1815" spans="1:9" x14ac:dyDescent="0.2">
      <c r="B1815" s="6" t="s">
        <v>16</v>
      </c>
      <c r="C1815" s="6" t="s">
        <v>17</v>
      </c>
      <c r="I1815" s="5">
        <v>3440000</v>
      </c>
    </row>
    <row r="1816" spans="1:9" x14ac:dyDescent="0.2">
      <c r="E1816" s="5" t="s">
        <v>35</v>
      </c>
      <c r="I1816" s="7">
        <v>3440000</v>
      </c>
    </row>
    <row r="1817" spans="1:9" x14ac:dyDescent="0.2">
      <c r="B1817" s="4" t="s">
        <v>28</v>
      </c>
      <c r="E1817" s="5" t="s">
        <v>29</v>
      </c>
      <c r="I1817" s="8">
        <v>39440000</v>
      </c>
    </row>
    <row r="1818" spans="1:9" x14ac:dyDescent="0.2">
      <c r="A1818" s="4" t="s">
        <v>13</v>
      </c>
      <c r="D1818" s="2">
        <v>300</v>
      </c>
      <c r="E1818" s="5" t="s">
        <v>36</v>
      </c>
    </row>
    <row r="1819" spans="1:9" x14ac:dyDescent="0.2">
      <c r="A1819" s="2">
        <v>310</v>
      </c>
      <c r="B1819" s="5" t="s">
        <v>58</v>
      </c>
    </row>
    <row r="1820" spans="1:9" x14ac:dyDescent="0.2">
      <c r="B1820" s="6" t="s">
        <v>16</v>
      </c>
      <c r="C1820" s="6" t="s">
        <v>17</v>
      </c>
      <c r="I1820" s="5">
        <v>22300000</v>
      </c>
    </row>
    <row r="1821" spans="1:9" x14ac:dyDescent="0.2">
      <c r="E1821" s="5" t="s">
        <v>58</v>
      </c>
      <c r="I1821" s="7">
        <v>22300000</v>
      </c>
    </row>
    <row r="1822" spans="1:9" x14ac:dyDescent="0.2">
      <c r="A1822" s="2">
        <v>320</v>
      </c>
      <c r="B1822" s="5" t="s">
        <v>62</v>
      </c>
    </row>
    <row r="1823" spans="1:9" x14ac:dyDescent="0.2">
      <c r="B1823" s="6" t="s">
        <v>16</v>
      </c>
      <c r="C1823" s="6" t="s">
        <v>17</v>
      </c>
      <c r="I1823" s="5">
        <v>52885000</v>
      </c>
    </row>
    <row r="1824" spans="1:9" x14ac:dyDescent="0.2">
      <c r="E1824" s="5" t="s">
        <v>62</v>
      </c>
      <c r="I1824" s="7">
        <v>52885000</v>
      </c>
    </row>
    <row r="1825" spans="1:9" x14ac:dyDescent="0.2">
      <c r="A1825" s="2">
        <v>330</v>
      </c>
      <c r="B1825" s="5" t="s">
        <v>37</v>
      </c>
    </row>
    <row r="1826" spans="1:9" x14ac:dyDescent="0.2">
      <c r="B1826" s="6" t="s">
        <v>16</v>
      </c>
      <c r="C1826" s="6" t="s">
        <v>17</v>
      </c>
      <c r="I1826" s="5">
        <v>21512500</v>
      </c>
    </row>
    <row r="1827" spans="1:9" x14ac:dyDescent="0.2">
      <c r="E1827" s="5" t="s">
        <v>37</v>
      </c>
      <c r="I1827" s="7">
        <v>21512500</v>
      </c>
    </row>
    <row r="1828" spans="1:9" x14ac:dyDescent="0.2">
      <c r="A1828" s="2">
        <v>340</v>
      </c>
      <c r="B1828" s="5" t="s">
        <v>38</v>
      </c>
    </row>
    <row r="1829" spans="1:9" x14ac:dyDescent="0.2">
      <c r="B1829" s="6" t="s">
        <v>16</v>
      </c>
      <c r="C1829" s="6" t="s">
        <v>17</v>
      </c>
      <c r="I1829" s="5">
        <v>111002662</v>
      </c>
    </row>
    <row r="1830" spans="1:9" x14ac:dyDescent="0.2">
      <c r="E1830" s="5" t="s">
        <v>38</v>
      </c>
      <c r="I1830" s="7">
        <v>111002662</v>
      </c>
    </row>
    <row r="1831" spans="1:9" x14ac:dyDescent="0.2">
      <c r="A1831" s="2">
        <v>350</v>
      </c>
      <c r="B1831" s="5" t="s">
        <v>39</v>
      </c>
    </row>
    <row r="1832" spans="1:9" x14ac:dyDescent="0.2">
      <c r="B1832" s="6" t="s">
        <v>16</v>
      </c>
      <c r="C1832" s="6" t="s">
        <v>17</v>
      </c>
      <c r="I1832" s="5">
        <v>12890000</v>
      </c>
    </row>
    <row r="1833" spans="1:9" x14ac:dyDescent="0.2">
      <c r="E1833" s="5" t="s">
        <v>39</v>
      </c>
      <c r="I1833" s="7">
        <v>12890000</v>
      </c>
    </row>
    <row r="1834" spans="1:9" x14ac:dyDescent="0.2">
      <c r="A1834" s="2">
        <v>390</v>
      </c>
      <c r="B1834" s="5" t="s">
        <v>40</v>
      </c>
    </row>
    <row r="1835" spans="1:9" x14ac:dyDescent="0.2">
      <c r="B1835" s="6" t="s">
        <v>16</v>
      </c>
      <c r="C1835" s="6" t="s">
        <v>17</v>
      </c>
      <c r="I1835" s="5">
        <v>995265000</v>
      </c>
    </row>
    <row r="1836" spans="1:9" x14ac:dyDescent="0.2">
      <c r="E1836" s="5" t="s">
        <v>40</v>
      </c>
      <c r="I1836" s="7">
        <v>995265000</v>
      </c>
    </row>
    <row r="1837" spans="1:9" x14ac:dyDescent="0.2">
      <c r="B1837" s="4" t="s">
        <v>28</v>
      </c>
      <c r="E1837" s="5" t="s">
        <v>36</v>
      </c>
      <c r="I1837" s="8">
        <v>1215855162</v>
      </c>
    </row>
    <row r="1838" spans="1:9" x14ac:dyDescent="0.2">
      <c r="A1838" s="4" t="s">
        <v>13</v>
      </c>
      <c r="D1838" s="2">
        <v>500</v>
      </c>
      <c r="E1838" s="5" t="s">
        <v>41</v>
      </c>
    </row>
    <row r="1839" spans="1:9" x14ac:dyDescent="0.2">
      <c r="A1839" s="2">
        <v>530</v>
      </c>
      <c r="B1839" s="5" t="s">
        <v>42</v>
      </c>
    </row>
    <row r="1840" spans="1:9" x14ac:dyDescent="0.2">
      <c r="B1840" s="6" t="s">
        <v>16</v>
      </c>
      <c r="C1840" s="6" t="s">
        <v>17</v>
      </c>
      <c r="I1840" s="5">
        <v>213100000</v>
      </c>
    </row>
    <row r="1841" spans="1:9" x14ac:dyDescent="0.2">
      <c r="E1841" s="5" t="s">
        <v>42</v>
      </c>
      <c r="I1841" s="7">
        <v>213100000</v>
      </c>
    </row>
    <row r="1842" spans="1:9" x14ac:dyDescent="0.2">
      <c r="A1842" s="2">
        <v>540</v>
      </c>
      <c r="B1842" s="5" t="s">
        <v>43</v>
      </c>
    </row>
    <row r="1843" spans="1:9" x14ac:dyDescent="0.2">
      <c r="B1843" s="6" t="s">
        <v>16</v>
      </c>
      <c r="C1843" s="6" t="s">
        <v>17</v>
      </c>
      <c r="I1843" s="5">
        <v>55150000</v>
      </c>
    </row>
    <row r="1844" spans="1:9" x14ac:dyDescent="0.2">
      <c r="E1844" s="5" t="s">
        <v>43</v>
      </c>
      <c r="I1844" s="7">
        <v>55150000</v>
      </c>
    </row>
    <row r="1845" spans="1:9" x14ac:dyDescent="0.2">
      <c r="B1845" s="4" t="s">
        <v>28</v>
      </c>
      <c r="E1845" s="5" t="s">
        <v>41</v>
      </c>
      <c r="I1845" s="8">
        <v>268250000</v>
      </c>
    </row>
    <row r="1846" spans="1:9" x14ac:dyDescent="0.2">
      <c r="A1846" s="4" t="s">
        <v>13</v>
      </c>
      <c r="D1846" s="2">
        <v>800</v>
      </c>
      <c r="E1846" s="5" t="s">
        <v>45</v>
      </c>
    </row>
    <row r="1847" spans="1:9" x14ac:dyDescent="0.2">
      <c r="A1847" s="2">
        <v>840</v>
      </c>
      <c r="B1847" s="5" t="s">
        <v>46</v>
      </c>
    </row>
    <row r="1848" spans="1:9" x14ac:dyDescent="0.2">
      <c r="A1848" s="5">
        <v>849</v>
      </c>
      <c r="B1848" s="6" t="s">
        <v>16</v>
      </c>
      <c r="C1848" s="6" t="s">
        <v>17</v>
      </c>
      <c r="D1848" s="5" t="s">
        <v>48</v>
      </c>
      <c r="I1848" s="5">
        <v>1950000000</v>
      </c>
    </row>
    <row r="1849" spans="1:9" x14ac:dyDescent="0.2">
      <c r="E1849" s="5" t="s">
        <v>46</v>
      </c>
      <c r="I1849" s="7">
        <v>1950000000</v>
      </c>
    </row>
    <row r="1850" spans="1:9" x14ac:dyDescent="0.2">
      <c r="B1850" s="4" t="s">
        <v>28</v>
      </c>
      <c r="E1850" s="5" t="s">
        <v>45</v>
      </c>
      <c r="I1850" s="8">
        <v>1950000000</v>
      </c>
    </row>
    <row r="1851" spans="1:9" x14ac:dyDescent="0.2">
      <c r="C1851" s="4" t="s">
        <v>49</v>
      </c>
      <c r="E1851" s="4" t="s">
        <v>170</v>
      </c>
      <c r="I1851" s="8">
        <v>7273859743</v>
      </c>
    </row>
    <row r="1852" spans="1:9" x14ac:dyDescent="0.2">
      <c r="B1852" s="4" t="s">
        <v>50</v>
      </c>
      <c r="D1852" s="5" t="s">
        <v>10</v>
      </c>
      <c r="I1852" s="8">
        <v>7273859743</v>
      </c>
    </row>
    <row r="1853" spans="1:9" x14ac:dyDescent="0.2">
      <c r="A1853" s="4" t="s">
        <v>51</v>
      </c>
      <c r="D1853" s="5" t="s">
        <v>169</v>
      </c>
      <c r="I1853" s="4">
        <v>7273859743</v>
      </c>
    </row>
    <row r="1854" spans="1:9" x14ac:dyDescent="0.2">
      <c r="A1854" s="13"/>
      <c r="B1854" s="14"/>
      <c r="C1854" s="14"/>
      <c r="D1854" s="15"/>
      <c r="E1854" s="14"/>
      <c r="F1854" s="14"/>
      <c r="G1854" s="14"/>
      <c r="H1854" s="14"/>
      <c r="I1854" s="13"/>
    </row>
    <row r="1855" spans="1:9" x14ac:dyDescent="0.2">
      <c r="A1855" s="4"/>
      <c r="D1855" s="5"/>
      <c r="I1855" s="4"/>
    </row>
    <row r="1856" spans="1:9" x14ac:dyDescent="0.2">
      <c r="A1856" s="4" t="s">
        <v>6</v>
      </c>
      <c r="C1856" s="5" t="s">
        <v>171</v>
      </c>
      <c r="D1856" s="5" t="s">
        <v>172</v>
      </c>
    </row>
    <row r="1857" spans="1:9" x14ac:dyDescent="0.2">
      <c r="A1857" s="4" t="s">
        <v>9</v>
      </c>
      <c r="C1857" s="2">
        <v>1</v>
      </c>
      <c r="D1857" s="5" t="s">
        <v>87</v>
      </c>
    </row>
    <row r="1858" spans="1:9" x14ac:dyDescent="0.2">
      <c r="A1858" s="4" t="s">
        <v>11</v>
      </c>
      <c r="D1858" s="2">
        <v>28</v>
      </c>
      <c r="E1858" s="5" t="s">
        <v>173</v>
      </c>
    </row>
    <row r="1859" spans="1:9" x14ac:dyDescent="0.2">
      <c r="A1859" s="4" t="s">
        <v>13</v>
      </c>
      <c r="D1859" s="2">
        <v>100</v>
      </c>
      <c r="E1859" s="5" t="s">
        <v>14</v>
      </c>
    </row>
    <row r="1860" spans="1:9" x14ac:dyDescent="0.2">
      <c r="A1860" s="2">
        <v>110</v>
      </c>
      <c r="B1860" s="5" t="s">
        <v>15</v>
      </c>
    </row>
    <row r="1861" spans="1:9" x14ac:dyDescent="0.2">
      <c r="A1861" s="5">
        <v>111</v>
      </c>
      <c r="B1861" s="6" t="s">
        <v>16</v>
      </c>
      <c r="C1861" s="6" t="s">
        <v>17</v>
      </c>
      <c r="D1861" s="5" t="s">
        <v>18</v>
      </c>
      <c r="I1861" s="5">
        <v>619266600</v>
      </c>
    </row>
    <row r="1862" spans="1:9" x14ac:dyDescent="0.2">
      <c r="A1862" s="5">
        <v>113</v>
      </c>
      <c r="B1862" s="6" t="s">
        <v>16</v>
      </c>
      <c r="C1862" s="6" t="s">
        <v>17</v>
      </c>
      <c r="D1862" s="5" t="s">
        <v>19</v>
      </c>
      <c r="I1862" s="5">
        <v>36000000</v>
      </c>
    </row>
    <row r="1863" spans="1:9" x14ac:dyDescent="0.2">
      <c r="A1863" s="5">
        <v>114</v>
      </c>
      <c r="B1863" s="6" t="s">
        <v>16</v>
      </c>
      <c r="C1863" s="6" t="s">
        <v>17</v>
      </c>
      <c r="D1863" s="5" t="s">
        <v>20</v>
      </c>
      <c r="I1863" s="5">
        <v>63201469.999999993</v>
      </c>
    </row>
    <row r="1864" spans="1:9" x14ac:dyDescent="0.2">
      <c r="A1864" s="5">
        <v>115</v>
      </c>
      <c r="B1864" s="6" t="s">
        <v>16</v>
      </c>
      <c r="C1864" s="6" t="s">
        <v>17</v>
      </c>
      <c r="D1864" s="5" t="s">
        <v>21</v>
      </c>
      <c r="I1864" s="5">
        <v>76023360</v>
      </c>
    </row>
    <row r="1865" spans="1:9" x14ac:dyDescent="0.2">
      <c r="A1865" s="5">
        <v>117</v>
      </c>
      <c r="B1865" s="6" t="s">
        <v>16</v>
      </c>
      <c r="C1865" s="6" t="s">
        <v>17</v>
      </c>
      <c r="D1865" s="5" t="s">
        <v>22</v>
      </c>
      <c r="I1865" s="5">
        <v>27127680</v>
      </c>
    </row>
    <row r="1866" spans="1:9" x14ac:dyDescent="0.2">
      <c r="E1866" s="5" t="s">
        <v>15</v>
      </c>
      <c r="I1866" s="7">
        <v>821619110</v>
      </c>
    </row>
    <row r="1867" spans="1:9" x14ac:dyDescent="0.2">
      <c r="A1867" s="2">
        <v>130</v>
      </c>
      <c r="B1867" s="5" t="s">
        <v>23</v>
      </c>
    </row>
    <row r="1868" spans="1:9" x14ac:dyDescent="0.2">
      <c r="A1868" s="5">
        <v>134</v>
      </c>
      <c r="B1868" s="6" t="s">
        <v>16</v>
      </c>
      <c r="C1868" s="6" t="s">
        <v>17</v>
      </c>
      <c r="D1868" s="5" t="s">
        <v>24</v>
      </c>
      <c r="I1868" s="5">
        <v>128870999</v>
      </c>
    </row>
    <row r="1869" spans="1:9" x14ac:dyDescent="0.2">
      <c r="E1869" s="5" t="s">
        <v>23</v>
      </c>
      <c r="I1869" s="7">
        <v>128870999</v>
      </c>
    </row>
    <row r="1870" spans="1:9" x14ac:dyDescent="0.2">
      <c r="A1870" s="2">
        <v>140</v>
      </c>
      <c r="B1870" s="5" t="s">
        <v>25</v>
      </c>
    </row>
    <row r="1871" spans="1:9" x14ac:dyDescent="0.2">
      <c r="A1871" s="5">
        <v>144</v>
      </c>
      <c r="B1871" s="6" t="s">
        <v>16</v>
      </c>
      <c r="C1871" s="6" t="s">
        <v>17</v>
      </c>
      <c r="D1871" s="5" t="s">
        <v>26</v>
      </c>
      <c r="I1871" s="5">
        <v>371808112</v>
      </c>
    </row>
    <row r="1872" spans="1:9" x14ac:dyDescent="0.2">
      <c r="A1872" s="5">
        <v>149</v>
      </c>
      <c r="B1872" s="6" t="s">
        <v>16</v>
      </c>
      <c r="C1872" s="6" t="s">
        <v>17</v>
      </c>
      <c r="D1872" s="5" t="s">
        <v>27</v>
      </c>
      <c r="I1872" s="5">
        <v>142276290</v>
      </c>
    </row>
    <row r="1873" spans="1:9" x14ac:dyDescent="0.2">
      <c r="E1873" s="5" t="s">
        <v>25</v>
      </c>
      <c r="I1873" s="7">
        <v>514084402</v>
      </c>
    </row>
    <row r="1874" spans="1:9" x14ac:dyDescent="0.2">
      <c r="B1874" s="4" t="s">
        <v>28</v>
      </c>
      <c r="E1874" s="5" t="s">
        <v>14</v>
      </c>
      <c r="I1874" s="8">
        <v>1464574511</v>
      </c>
    </row>
    <row r="1875" spans="1:9" x14ac:dyDescent="0.2">
      <c r="A1875" s="4" t="s">
        <v>13</v>
      </c>
      <c r="D1875" s="2">
        <v>200</v>
      </c>
      <c r="E1875" s="5" t="s">
        <v>29</v>
      </c>
    </row>
    <row r="1876" spans="1:9" x14ac:dyDescent="0.2">
      <c r="A1876" s="2">
        <v>230</v>
      </c>
      <c r="B1876" s="5" t="s">
        <v>31</v>
      </c>
    </row>
    <row r="1877" spans="1:9" x14ac:dyDescent="0.2">
      <c r="B1877" s="6" t="s">
        <v>16</v>
      </c>
      <c r="C1877" s="6" t="s">
        <v>17</v>
      </c>
      <c r="I1877" s="5">
        <v>3000000</v>
      </c>
    </row>
    <row r="1878" spans="1:9" x14ac:dyDescent="0.2">
      <c r="E1878" s="5" t="s">
        <v>31</v>
      </c>
      <c r="I1878" s="7">
        <v>3000000</v>
      </c>
    </row>
    <row r="1879" spans="1:9" x14ac:dyDescent="0.2">
      <c r="A1879" s="2">
        <v>280</v>
      </c>
      <c r="B1879" s="5" t="s">
        <v>35</v>
      </c>
    </row>
    <row r="1880" spans="1:9" x14ac:dyDescent="0.2">
      <c r="B1880" s="6" t="s">
        <v>16</v>
      </c>
      <c r="C1880" s="6" t="s">
        <v>17</v>
      </c>
      <c r="I1880" s="5">
        <v>3000000</v>
      </c>
    </row>
    <row r="1881" spans="1:9" x14ac:dyDescent="0.2">
      <c r="E1881" s="5" t="s">
        <v>35</v>
      </c>
      <c r="I1881" s="7">
        <v>3000000</v>
      </c>
    </row>
    <row r="1882" spans="1:9" x14ac:dyDescent="0.2">
      <c r="B1882" s="4" t="s">
        <v>28</v>
      </c>
      <c r="E1882" s="5" t="s">
        <v>29</v>
      </c>
      <c r="I1882" s="8">
        <v>6000000</v>
      </c>
    </row>
    <row r="1883" spans="1:9" x14ac:dyDescent="0.2">
      <c r="A1883" s="4" t="s">
        <v>13</v>
      </c>
      <c r="D1883" s="2">
        <v>300</v>
      </c>
      <c r="E1883" s="5" t="s">
        <v>36</v>
      </c>
    </row>
    <row r="1884" spans="1:9" x14ac:dyDescent="0.2">
      <c r="A1884" s="2">
        <v>320</v>
      </c>
      <c r="B1884" s="5" t="s">
        <v>62</v>
      </c>
    </row>
    <row r="1885" spans="1:9" x14ac:dyDescent="0.2">
      <c r="B1885" s="6" t="s">
        <v>16</v>
      </c>
      <c r="C1885" s="6" t="s">
        <v>17</v>
      </c>
      <c r="I1885" s="5">
        <v>20000000</v>
      </c>
    </row>
    <row r="1886" spans="1:9" x14ac:dyDescent="0.2">
      <c r="E1886" s="5" t="s">
        <v>62</v>
      </c>
      <c r="I1886" s="7">
        <v>20000000</v>
      </c>
    </row>
    <row r="1887" spans="1:9" x14ac:dyDescent="0.2">
      <c r="A1887" s="2">
        <v>330</v>
      </c>
      <c r="B1887" s="5" t="s">
        <v>37</v>
      </c>
    </row>
    <row r="1888" spans="1:9" x14ac:dyDescent="0.2">
      <c r="B1888" s="6" t="s">
        <v>16</v>
      </c>
      <c r="C1888" s="6" t="s">
        <v>17</v>
      </c>
      <c r="I1888" s="5">
        <v>12000000</v>
      </c>
    </row>
    <row r="1889" spans="1:9" x14ac:dyDescent="0.2">
      <c r="E1889" s="5" t="s">
        <v>37</v>
      </c>
      <c r="I1889" s="7">
        <v>12000000</v>
      </c>
    </row>
    <row r="1890" spans="1:9" x14ac:dyDescent="0.2">
      <c r="A1890" s="2">
        <v>340</v>
      </c>
      <c r="B1890" s="5" t="s">
        <v>38</v>
      </c>
    </row>
    <row r="1891" spans="1:9" x14ac:dyDescent="0.2">
      <c r="B1891" s="6" t="s">
        <v>16</v>
      </c>
      <c r="C1891" s="6" t="s">
        <v>17</v>
      </c>
      <c r="I1891" s="5">
        <v>10500000</v>
      </c>
    </row>
    <row r="1892" spans="1:9" x14ac:dyDescent="0.2">
      <c r="E1892" s="5" t="s">
        <v>38</v>
      </c>
      <c r="I1892" s="7">
        <v>10500000</v>
      </c>
    </row>
    <row r="1893" spans="1:9" x14ac:dyDescent="0.2">
      <c r="A1893" s="2">
        <v>350</v>
      </c>
      <c r="B1893" s="5" t="s">
        <v>39</v>
      </c>
    </row>
    <row r="1894" spans="1:9" x14ac:dyDescent="0.2">
      <c r="B1894" s="6" t="s">
        <v>16</v>
      </c>
      <c r="C1894" s="6" t="s">
        <v>17</v>
      </c>
      <c r="I1894" s="5">
        <v>2750000</v>
      </c>
    </row>
    <row r="1895" spans="1:9" x14ac:dyDescent="0.2">
      <c r="E1895" s="5" t="s">
        <v>39</v>
      </c>
      <c r="I1895" s="7">
        <v>2750000</v>
      </c>
    </row>
    <row r="1896" spans="1:9" x14ac:dyDescent="0.2">
      <c r="A1896" s="2">
        <v>390</v>
      </c>
      <c r="B1896" s="5" t="s">
        <v>40</v>
      </c>
    </row>
    <row r="1897" spans="1:9" x14ac:dyDescent="0.2">
      <c r="B1897" s="6" t="s">
        <v>16</v>
      </c>
      <c r="C1897" s="6" t="s">
        <v>17</v>
      </c>
      <c r="I1897" s="5">
        <v>1980000</v>
      </c>
    </row>
    <row r="1898" spans="1:9" x14ac:dyDescent="0.2">
      <c r="E1898" s="5" t="s">
        <v>40</v>
      </c>
      <c r="I1898" s="7">
        <v>1980000</v>
      </c>
    </row>
    <row r="1899" spans="1:9" x14ac:dyDescent="0.2">
      <c r="B1899" s="4" t="s">
        <v>28</v>
      </c>
      <c r="E1899" s="5" t="s">
        <v>36</v>
      </c>
      <c r="I1899" s="8">
        <v>47230000</v>
      </c>
    </row>
    <row r="1900" spans="1:9" x14ac:dyDescent="0.2">
      <c r="C1900" s="4" t="s">
        <v>49</v>
      </c>
      <c r="E1900" s="4" t="s">
        <v>173</v>
      </c>
      <c r="I1900" s="8">
        <v>1517804511</v>
      </c>
    </row>
    <row r="1901" spans="1:9" x14ac:dyDescent="0.2">
      <c r="B1901" s="4" t="s">
        <v>50</v>
      </c>
      <c r="D1901" s="5" t="s">
        <v>87</v>
      </c>
      <c r="I1901" s="8">
        <v>1517804511</v>
      </c>
    </row>
    <row r="1902" spans="1:9" x14ac:dyDescent="0.2">
      <c r="A1902" s="4" t="s">
        <v>51</v>
      </c>
      <c r="D1902" s="5" t="s">
        <v>172</v>
      </c>
      <c r="I1902" s="4">
        <v>1517804511</v>
      </c>
    </row>
    <row r="1903" spans="1:9" x14ac:dyDescent="0.2">
      <c r="A1903" s="13"/>
      <c r="B1903" s="14"/>
      <c r="C1903" s="14"/>
      <c r="D1903" s="15"/>
      <c r="E1903" s="14"/>
      <c r="F1903" s="14"/>
      <c r="G1903" s="14"/>
      <c r="H1903" s="14"/>
      <c r="I1903" s="13"/>
    </row>
    <row r="1904" spans="1:9" x14ac:dyDescent="0.2">
      <c r="A1904" s="4"/>
      <c r="D1904" s="5"/>
      <c r="I1904" s="4"/>
    </row>
    <row r="1905" spans="1:9" x14ac:dyDescent="0.2">
      <c r="A1905" s="4" t="s">
        <v>6</v>
      </c>
      <c r="C1905" s="5" t="s">
        <v>174</v>
      </c>
      <c r="D1905" s="5" t="s">
        <v>175</v>
      </c>
    </row>
    <row r="1906" spans="1:9" x14ac:dyDescent="0.2">
      <c r="A1906" s="4" t="s">
        <v>9</v>
      </c>
      <c r="C1906" s="2">
        <v>1</v>
      </c>
      <c r="D1906" s="5" t="s">
        <v>87</v>
      </c>
    </row>
    <row r="1907" spans="1:9" x14ac:dyDescent="0.2">
      <c r="A1907" s="4" t="s">
        <v>11</v>
      </c>
      <c r="D1907" s="2">
        <v>29</v>
      </c>
      <c r="E1907" s="5" t="s">
        <v>176</v>
      </c>
    </row>
    <row r="1908" spans="1:9" x14ac:dyDescent="0.2">
      <c r="A1908" s="4" t="s">
        <v>13</v>
      </c>
      <c r="D1908" s="2">
        <v>100</v>
      </c>
      <c r="E1908" s="5" t="s">
        <v>14</v>
      </c>
    </row>
    <row r="1909" spans="1:9" x14ac:dyDescent="0.2">
      <c r="A1909" s="2">
        <v>110</v>
      </c>
      <c r="B1909" s="5" t="s">
        <v>15</v>
      </c>
    </row>
    <row r="1910" spans="1:9" x14ac:dyDescent="0.2">
      <c r="A1910" s="5">
        <v>111</v>
      </c>
      <c r="B1910" s="6" t="s">
        <v>16</v>
      </c>
      <c r="C1910" s="6" t="s">
        <v>17</v>
      </c>
      <c r="D1910" s="5" t="s">
        <v>18</v>
      </c>
      <c r="I1910" s="5">
        <v>1231779360</v>
      </c>
    </row>
    <row r="1911" spans="1:9" x14ac:dyDescent="0.2">
      <c r="A1911" s="5">
        <v>113</v>
      </c>
      <c r="B1911" s="6" t="s">
        <v>16</v>
      </c>
      <c r="C1911" s="6" t="s">
        <v>17</v>
      </c>
      <c r="D1911" s="5" t="s">
        <v>19</v>
      </c>
      <c r="I1911" s="5">
        <v>27000000</v>
      </c>
    </row>
    <row r="1912" spans="1:9" x14ac:dyDescent="0.2">
      <c r="A1912" s="5">
        <v>114</v>
      </c>
      <c r="B1912" s="6" t="s">
        <v>16</v>
      </c>
      <c r="C1912" s="6" t="s">
        <v>17</v>
      </c>
      <c r="D1912" s="5" t="s">
        <v>20</v>
      </c>
      <c r="I1912" s="5">
        <v>198314870</v>
      </c>
    </row>
    <row r="1913" spans="1:9" x14ac:dyDescent="0.2">
      <c r="A1913" s="5">
        <v>115</v>
      </c>
      <c r="B1913" s="6" t="s">
        <v>16</v>
      </c>
      <c r="C1913" s="6" t="s">
        <v>17</v>
      </c>
      <c r="D1913" s="5" t="s">
        <v>21</v>
      </c>
      <c r="I1913" s="5">
        <v>1083191400</v>
      </c>
    </row>
    <row r="1914" spans="1:9" x14ac:dyDescent="0.2">
      <c r="A1914" s="5">
        <v>117</v>
      </c>
      <c r="B1914" s="6" t="s">
        <v>16</v>
      </c>
      <c r="C1914" s="6" t="s">
        <v>17</v>
      </c>
      <c r="D1914" s="5" t="s">
        <v>22</v>
      </c>
      <c r="I1914" s="5">
        <v>37807680</v>
      </c>
    </row>
    <row r="1915" spans="1:9" x14ac:dyDescent="0.2">
      <c r="E1915" s="5" t="s">
        <v>15</v>
      </c>
      <c r="I1915" s="7">
        <v>2578093310</v>
      </c>
    </row>
    <row r="1916" spans="1:9" x14ac:dyDescent="0.2">
      <c r="A1916" s="2">
        <v>130</v>
      </c>
      <c r="B1916" s="5" t="s">
        <v>23</v>
      </c>
    </row>
    <row r="1917" spans="1:9" x14ac:dyDescent="0.2">
      <c r="A1917" s="5">
        <v>134</v>
      </c>
      <c r="B1917" s="6" t="s">
        <v>16</v>
      </c>
      <c r="C1917" s="6" t="s">
        <v>17</v>
      </c>
      <c r="D1917" s="5" t="s">
        <v>24</v>
      </c>
      <c r="I1917" s="5">
        <v>300756747</v>
      </c>
    </row>
    <row r="1918" spans="1:9" x14ac:dyDescent="0.2">
      <c r="E1918" s="5" t="s">
        <v>23</v>
      </c>
      <c r="I1918" s="7">
        <v>300756747</v>
      </c>
    </row>
    <row r="1919" spans="1:9" x14ac:dyDescent="0.2">
      <c r="A1919" s="2">
        <v>140</v>
      </c>
      <c r="B1919" s="5" t="s">
        <v>25</v>
      </c>
    </row>
    <row r="1920" spans="1:9" x14ac:dyDescent="0.2">
      <c r="A1920" s="5">
        <v>141</v>
      </c>
      <c r="B1920" s="6" t="s">
        <v>16</v>
      </c>
      <c r="C1920" s="6" t="s">
        <v>17</v>
      </c>
      <c r="D1920" s="5" t="s">
        <v>106</v>
      </c>
      <c r="I1920" s="5">
        <v>6500000</v>
      </c>
    </row>
    <row r="1921" spans="1:9" x14ac:dyDescent="0.2">
      <c r="A1921" s="5">
        <v>144</v>
      </c>
      <c r="B1921" s="6" t="s">
        <v>16</v>
      </c>
      <c r="C1921" s="6" t="s">
        <v>17</v>
      </c>
      <c r="D1921" s="5" t="s">
        <v>26</v>
      </c>
      <c r="I1921" s="5">
        <v>438389730.99999994</v>
      </c>
    </row>
    <row r="1922" spans="1:9" x14ac:dyDescent="0.2">
      <c r="A1922" s="5">
        <v>145</v>
      </c>
      <c r="B1922" s="6" t="s">
        <v>16</v>
      </c>
      <c r="C1922" s="6" t="s">
        <v>17</v>
      </c>
      <c r="D1922" s="5" t="s">
        <v>72</v>
      </c>
      <c r="I1922" s="5">
        <v>772200000</v>
      </c>
    </row>
    <row r="1923" spans="1:9" x14ac:dyDescent="0.2">
      <c r="A1923" s="5">
        <v>149</v>
      </c>
      <c r="B1923" s="6" t="s">
        <v>16</v>
      </c>
      <c r="C1923" s="6" t="s">
        <v>17</v>
      </c>
      <c r="D1923" s="5" t="s">
        <v>27</v>
      </c>
      <c r="I1923" s="5">
        <v>324950860</v>
      </c>
    </row>
    <row r="1924" spans="1:9" x14ac:dyDescent="0.2">
      <c r="E1924" s="5" t="s">
        <v>25</v>
      </c>
      <c r="I1924" s="7">
        <v>1542040591</v>
      </c>
    </row>
    <row r="1925" spans="1:9" x14ac:dyDescent="0.2">
      <c r="B1925" s="4" t="s">
        <v>28</v>
      </c>
      <c r="E1925" s="5" t="s">
        <v>14</v>
      </c>
      <c r="I1925" s="8">
        <v>4420890648</v>
      </c>
    </row>
    <row r="1926" spans="1:9" x14ac:dyDescent="0.2">
      <c r="A1926" s="4" t="s">
        <v>13</v>
      </c>
      <c r="D1926" s="2">
        <v>200</v>
      </c>
      <c r="E1926" s="5" t="s">
        <v>29</v>
      </c>
    </row>
    <row r="1927" spans="1:9" x14ac:dyDescent="0.2">
      <c r="A1927" s="2">
        <v>210</v>
      </c>
      <c r="B1927" s="5" t="s">
        <v>57</v>
      </c>
    </row>
    <row r="1928" spans="1:9" x14ac:dyDescent="0.2">
      <c r="B1928" s="6" t="s">
        <v>16</v>
      </c>
      <c r="C1928" s="6" t="s">
        <v>17</v>
      </c>
      <c r="I1928" s="5">
        <v>36000000</v>
      </c>
    </row>
    <row r="1929" spans="1:9" x14ac:dyDescent="0.2">
      <c r="E1929" s="5" t="s">
        <v>57</v>
      </c>
      <c r="I1929" s="7">
        <v>36000000</v>
      </c>
    </row>
    <row r="1930" spans="1:9" x14ac:dyDescent="0.2">
      <c r="A1930" s="2">
        <v>230</v>
      </c>
      <c r="B1930" s="5" t="s">
        <v>31</v>
      </c>
    </row>
    <row r="1931" spans="1:9" x14ac:dyDescent="0.2">
      <c r="B1931" s="6" t="s">
        <v>16</v>
      </c>
      <c r="C1931" s="6" t="s">
        <v>17</v>
      </c>
      <c r="I1931" s="5">
        <v>40000000</v>
      </c>
    </row>
    <row r="1932" spans="1:9" x14ac:dyDescent="0.2">
      <c r="E1932" s="5" t="s">
        <v>31</v>
      </c>
      <c r="I1932" s="7">
        <v>40000000</v>
      </c>
    </row>
    <row r="1933" spans="1:9" x14ac:dyDescent="0.2">
      <c r="A1933" s="2">
        <v>260</v>
      </c>
      <c r="B1933" s="5" t="s">
        <v>34</v>
      </c>
    </row>
    <row r="1934" spans="1:9" x14ac:dyDescent="0.2">
      <c r="B1934" s="6" t="s">
        <v>16</v>
      </c>
      <c r="C1934" s="6" t="s">
        <v>17</v>
      </c>
      <c r="I1934" s="5">
        <v>160000000</v>
      </c>
    </row>
    <row r="1935" spans="1:9" x14ac:dyDescent="0.2">
      <c r="E1935" s="5" t="s">
        <v>34</v>
      </c>
      <c r="I1935" s="7">
        <v>160000000</v>
      </c>
    </row>
    <row r="1936" spans="1:9" x14ac:dyDescent="0.2">
      <c r="A1936" s="2">
        <v>280</v>
      </c>
      <c r="B1936" s="5" t="s">
        <v>35</v>
      </c>
    </row>
    <row r="1937" spans="1:9" x14ac:dyDescent="0.2">
      <c r="B1937" s="6" t="s">
        <v>16</v>
      </c>
      <c r="C1937" s="6" t="s">
        <v>17</v>
      </c>
      <c r="I1937" s="5">
        <v>7000000</v>
      </c>
    </row>
    <row r="1938" spans="1:9" x14ac:dyDescent="0.2">
      <c r="E1938" s="5" t="s">
        <v>35</v>
      </c>
      <c r="I1938" s="7">
        <v>7000000</v>
      </c>
    </row>
    <row r="1939" spans="1:9" x14ac:dyDescent="0.2">
      <c r="B1939" s="4" t="s">
        <v>28</v>
      </c>
      <c r="E1939" s="5" t="s">
        <v>29</v>
      </c>
      <c r="I1939" s="8">
        <v>243000000</v>
      </c>
    </row>
    <row r="1940" spans="1:9" x14ac:dyDescent="0.2">
      <c r="A1940" s="4" t="s">
        <v>13</v>
      </c>
      <c r="D1940" s="2">
        <v>300</v>
      </c>
      <c r="E1940" s="5" t="s">
        <v>36</v>
      </c>
    </row>
    <row r="1941" spans="1:9" x14ac:dyDescent="0.2">
      <c r="A1941" s="2">
        <v>330</v>
      </c>
      <c r="B1941" s="5" t="s">
        <v>37</v>
      </c>
    </row>
    <row r="1942" spans="1:9" x14ac:dyDescent="0.2">
      <c r="B1942" s="6" t="s">
        <v>16</v>
      </c>
      <c r="C1942" s="6" t="s">
        <v>17</v>
      </c>
      <c r="I1942" s="5">
        <v>40000000</v>
      </c>
    </row>
    <row r="1943" spans="1:9" x14ac:dyDescent="0.2">
      <c r="E1943" s="5" t="s">
        <v>37</v>
      </c>
      <c r="I1943" s="7">
        <v>40000000</v>
      </c>
    </row>
    <row r="1944" spans="1:9" x14ac:dyDescent="0.2">
      <c r="A1944" s="2">
        <v>340</v>
      </c>
      <c r="B1944" s="5" t="s">
        <v>38</v>
      </c>
    </row>
    <row r="1945" spans="1:9" x14ac:dyDescent="0.2">
      <c r="B1945" s="6" t="s">
        <v>16</v>
      </c>
      <c r="C1945" s="6" t="s">
        <v>17</v>
      </c>
      <c r="I1945" s="5">
        <v>21000000</v>
      </c>
    </row>
    <row r="1946" spans="1:9" x14ac:dyDescent="0.2">
      <c r="E1946" s="5" t="s">
        <v>38</v>
      </c>
      <c r="I1946" s="7">
        <v>21000000</v>
      </c>
    </row>
    <row r="1947" spans="1:9" x14ac:dyDescent="0.2">
      <c r="B1947" s="4" t="s">
        <v>28</v>
      </c>
      <c r="E1947" s="5" t="s">
        <v>36</v>
      </c>
      <c r="I1947" s="8">
        <v>61000000</v>
      </c>
    </row>
    <row r="1948" spans="1:9" x14ac:dyDescent="0.2">
      <c r="A1948" s="4" t="s">
        <v>13</v>
      </c>
      <c r="D1948" s="2">
        <v>800</v>
      </c>
      <c r="E1948" s="5" t="s">
        <v>45</v>
      </c>
    </row>
    <row r="1949" spans="1:9" x14ac:dyDescent="0.2">
      <c r="A1949" s="2">
        <v>840</v>
      </c>
      <c r="B1949" s="5" t="s">
        <v>46</v>
      </c>
    </row>
    <row r="1950" spans="1:9" x14ac:dyDescent="0.2">
      <c r="A1950" s="5">
        <v>849</v>
      </c>
      <c r="B1950" s="6" t="s">
        <v>16</v>
      </c>
      <c r="C1950" s="6" t="s">
        <v>17</v>
      </c>
      <c r="D1950" s="5" t="s">
        <v>48</v>
      </c>
      <c r="I1950" s="5">
        <v>1000000000</v>
      </c>
    </row>
    <row r="1951" spans="1:9" x14ac:dyDescent="0.2">
      <c r="E1951" s="5" t="s">
        <v>46</v>
      </c>
      <c r="I1951" s="7">
        <v>1000000000</v>
      </c>
    </row>
    <row r="1952" spans="1:9" x14ac:dyDescent="0.2">
      <c r="B1952" s="4" t="s">
        <v>28</v>
      </c>
      <c r="E1952" s="5" t="s">
        <v>45</v>
      </c>
      <c r="I1952" s="8">
        <v>1000000000</v>
      </c>
    </row>
    <row r="1953" spans="1:9" x14ac:dyDescent="0.2">
      <c r="A1953" s="4" t="s">
        <v>13</v>
      </c>
      <c r="D1953" s="2">
        <v>900</v>
      </c>
      <c r="E1953" s="5" t="s">
        <v>101</v>
      </c>
    </row>
    <row r="1954" spans="1:9" x14ac:dyDescent="0.2">
      <c r="A1954" s="2">
        <v>910</v>
      </c>
      <c r="B1954" s="5" t="s">
        <v>102</v>
      </c>
    </row>
    <row r="1955" spans="1:9" x14ac:dyDescent="0.2">
      <c r="B1955" s="6" t="s">
        <v>16</v>
      </c>
      <c r="C1955" s="6" t="s">
        <v>17</v>
      </c>
      <c r="I1955" s="5">
        <v>2000000000</v>
      </c>
    </row>
    <row r="1956" spans="1:9" x14ac:dyDescent="0.2">
      <c r="E1956" s="5" t="s">
        <v>102</v>
      </c>
      <c r="I1956" s="7">
        <v>2000000000</v>
      </c>
    </row>
    <row r="1957" spans="1:9" x14ac:dyDescent="0.2">
      <c r="B1957" s="4" t="s">
        <v>28</v>
      </c>
      <c r="E1957" s="5" t="s">
        <v>101</v>
      </c>
      <c r="I1957" s="8">
        <v>2000000000</v>
      </c>
    </row>
    <row r="1958" spans="1:9" x14ac:dyDescent="0.2">
      <c r="C1958" s="4" t="s">
        <v>49</v>
      </c>
      <c r="E1958" s="4" t="s">
        <v>176</v>
      </c>
      <c r="I1958" s="8">
        <v>7724890648</v>
      </c>
    </row>
    <row r="1959" spans="1:9" x14ac:dyDescent="0.2">
      <c r="B1959" s="4" t="s">
        <v>50</v>
      </c>
      <c r="D1959" s="5" t="s">
        <v>87</v>
      </c>
      <c r="I1959" s="8">
        <v>7724890648</v>
      </c>
    </row>
    <row r="1960" spans="1:9" x14ac:dyDescent="0.2">
      <c r="A1960" s="4" t="s">
        <v>51</v>
      </c>
      <c r="D1960" s="5" t="s">
        <v>175</v>
      </c>
      <c r="I1960" s="4">
        <v>7724890648</v>
      </c>
    </row>
    <row r="1961" spans="1:9" x14ac:dyDescent="0.2">
      <c r="A1961" s="13"/>
      <c r="B1961" s="14"/>
      <c r="C1961" s="14"/>
      <c r="D1961" s="15"/>
      <c r="E1961" s="14"/>
      <c r="F1961" s="14"/>
      <c r="G1961" s="14"/>
      <c r="H1961" s="14"/>
      <c r="I1961" s="13"/>
    </row>
    <row r="1962" spans="1:9" x14ac:dyDescent="0.2">
      <c r="A1962" s="4"/>
      <c r="D1962" s="5"/>
      <c r="I1962" s="4"/>
    </row>
    <row r="1963" spans="1:9" x14ac:dyDescent="0.2">
      <c r="A1963" s="4" t="s">
        <v>6</v>
      </c>
      <c r="C1963" s="5" t="s">
        <v>177</v>
      </c>
      <c r="D1963" s="5" t="s">
        <v>178</v>
      </c>
    </row>
    <row r="1964" spans="1:9" x14ac:dyDescent="0.2">
      <c r="A1964" s="4" t="s">
        <v>9</v>
      </c>
      <c r="C1964" s="2">
        <v>1</v>
      </c>
      <c r="D1964" s="5" t="s">
        <v>87</v>
      </c>
    </row>
    <row r="1965" spans="1:9" x14ac:dyDescent="0.2">
      <c r="A1965" s="4" t="s">
        <v>11</v>
      </c>
      <c r="D1965" s="2">
        <v>30</v>
      </c>
      <c r="E1965" s="5" t="s">
        <v>179</v>
      </c>
    </row>
    <row r="1966" spans="1:9" x14ac:dyDescent="0.2">
      <c r="A1966" s="4" t="s">
        <v>13</v>
      </c>
      <c r="D1966" s="2">
        <v>100</v>
      </c>
      <c r="E1966" s="5" t="s">
        <v>14</v>
      </c>
    </row>
    <row r="1967" spans="1:9" x14ac:dyDescent="0.2">
      <c r="A1967" s="2">
        <v>110</v>
      </c>
      <c r="B1967" s="5" t="s">
        <v>15</v>
      </c>
    </row>
    <row r="1968" spans="1:9" x14ac:dyDescent="0.2">
      <c r="A1968" s="5">
        <v>111</v>
      </c>
      <c r="B1968" s="6" t="s">
        <v>16</v>
      </c>
      <c r="C1968" s="6" t="s">
        <v>17</v>
      </c>
      <c r="D1968" s="5" t="s">
        <v>18</v>
      </c>
      <c r="I1968" s="5">
        <v>432484800</v>
      </c>
    </row>
    <row r="1969" spans="1:9" x14ac:dyDescent="0.2">
      <c r="A1969" s="5">
        <v>113</v>
      </c>
      <c r="B1969" s="6" t="s">
        <v>16</v>
      </c>
      <c r="C1969" s="6" t="s">
        <v>17</v>
      </c>
      <c r="D1969" s="5" t="s">
        <v>19</v>
      </c>
      <c r="I1969" s="5">
        <v>27000000</v>
      </c>
    </row>
    <row r="1970" spans="1:9" x14ac:dyDescent="0.2">
      <c r="A1970" s="5">
        <v>114</v>
      </c>
      <c r="B1970" s="6" t="s">
        <v>16</v>
      </c>
      <c r="C1970" s="6" t="s">
        <v>17</v>
      </c>
      <c r="D1970" s="5" t="s">
        <v>20</v>
      </c>
      <c r="I1970" s="5">
        <v>94100950</v>
      </c>
    </row>
    <row r="1971" spans="1:9" x14ac:dyDescent="0.2">
      <c r="A1971" s="5">
        <v>115</v>
      </c>
      <c r="B1971" s="6" t="s">
        <v>16</v>
      </c>
      <c r="C1971" s="6" t="s">
        <v>17</v>
      </c>
      <c r="D1971" s="5" t="s">
        <v>21</v>
      </c>
      <c r="I1971" s="5">
        <v>669726600</v>
      </c>
    </row>
    <row r="1972" spans="1:9" x14ac:dyDescent="0.2">
      <c r="E1972" s="5" t="s">
        <v>15</v>
      </c>
      <c r="I1972" s="7">
        <v>1223312350</v>
      </c>
    </row>
    <row r="1973" spans="1:9" x14ac:dyDescent="0.2">
      <c r="A1973" s="2">
        <v>130</v>
      </c>
      <c r="B1973" s="5" t="s">
        <v>23</v>
      </c>
    </row>
    <row r="1974" spans="1:9" x14ac:dyDescent="0.2">
      <c r="A1974" s="5">
        <v>134</v>
      </c>
      <c r="B1974" s="6" t="s">
        <v>16</v>
      </c>
      <c r="C1974" s="6" t="s">
        <v>17</v>
      </c>
      <c r="D1974" s="5" t="s">
        <v>24</v>
      </c>
      <c r="I1974" s="5">
        <v>124210962.00000001</v>
      </c>
    </row>
    <row r="1975" spans="1:9" x14ac:dyDescent="0.2">
      <c r="E1975" s="5" t="s">
        <v>23</v>
      </c>
      <c r="I1975" s="7">
        <v>124210962.00000001</v>
      </c>
    </row>
    <row r="1976" spans="1:9" x14ac:dyDescent="0.2">
      <c r="A1976" s="2">
        <v>140</v>
      </c>
      <c r="B1976" s="5" t="s">
        <v>25</v>
      </c>
    </row>
    <row r="1977" spans="1:9" x14ac:dyDescent="0.2">
      <c r="A1977" s="5">
        <v>141</v>
      </c>
      <c r="B1977" s="6" t="s">
        <v>16</v>
      </c>
      <c r="C1977" s="6" t="s">
        <v>17</v>
      </c>
      <c r="D1977" s="5" t="s">
        <v>106</v>
      </c>
      <c r="I1977" s="5">
        <v>13000000</v>
      </c>
    </row>
    <row r="1978" spans="1:9" x14ac:dyDescent="0.2">
      <c r="A1978" s="5">
        <v>144</v>
      </c>
      <c r="B1978" s="6" t="s">
        <v>16</v>
      </c>
      <c r="C1978" s="6" t="s">
        <v>17</v>
      </c>
      <c r="D1978" s="5" t="s">
        <v>26</v>
      </c>
      <c r="I1978" s="5">
        <v>93889666</v>
      </c>
    </row>
    <row r="1979" spans="1:9" x14ac:dyDescent="0.2">
      <c r="A1979" s="5">
        <v>145</v>
      </c>
      <c r="B1979" s="6" t="s">
        <v>16</v>
      </c>
      <c r="C1979" s="6" t="s">
        <v>17</v>
      </c>
      <c r="D1979" s="5" t="s">
        <v>72</v>
      </c>
      <c r="I1979" s="5">
        <v>52800000</v>
      </c>
    </row>
    <row r="1980" spans="1:9" x14ac:dyDescent="0.2">
      <c r="A1980" s="5">
        <v>149</v>
      </c>
      <c r="B1980" s="6" t="s">
        <v>16</v>
      </c>
      <c r="C1980" s="6" t="s">
        <v>17</v>
      </c>
      <c r="D1980" s="5" t="s">
        <v>27</v>
      </c>
      <c r="I1980" s="5">
        <v>105612714.99999999</v>
      </c>
    </row>
    <row r="1981" spans="1:9" x14ac:dyDescent="0.2">
      <c r="E1981" s="5" t="s">
        <v>25</v>
      </c>
      <c r="I1981" s="7">
        <v>265302381</v>
      </c>
    </row>
    <row r="1982" spans="1:9" x14ac:dyDescent="0.2">
      <c r="B1982" s="4" t="s">
        <v>28</v>
      </c>
      <c r="E1982" s="5" t="s">
        <v>14</v>
      </c>
      <c r="I1982" s="8">
        <v>1612825693</v>
      </c>
    </row>
    <row r="1983" spans="1:9" x14ac:dyDescent="0.2">
      <c r="A1983" s="4" t="s">
        <v>13</v>
      </c>
      <c r="D1983" s="2">
        <v>200</v>
      </c>
      <c r="E1983" s="5" t="s">
        <v>29</v>
      </c>
    </row>
    <row r="1984" spans="1:9" x14ac:dyDescent="0.2">
      <c r="A1984" s="2">
        <v>230</v>
      </c>
      <c r="B1984" s="5" t="s">
        <v>31</v>
      </c>
    </row>
    <row r="1985" spans="1:9" x14ac:dyDescent="0.2">
      <c r="B1985" s="6" t="s">
        <v>16</v>
      </c>
      <c r="C1985" s="6" t="s">
        <v>17</v>
      </c>
      <c r="I1985" s="5">
        <v>15000000</v>
      </c>
    </row>
    <row r="1986" spans="1:9" x14ac:dyDescent="0.2">
      <c r="E1986" s="5" t="s">
        <v>31</v>
      </c>
      <c r="I1986" s="7">
        <v>15000000</v>
      </c>
    </row>
    <row r="1987" spans="1:9" x14ac:dyDescent="0.2">
      <c r="A1987" s="2">
        <v>260</v>
      </c>
      <c r="B1987" s="5" t="s">
        <v>34</v>
      </c>
    </row>
    <row r="1988" spans="1:9" x14ac:dyDescent="0.2">
      <c r="B1988" s="6" t="s">
        <v>16</v>
      </c>
      <c r="C1988" s="6" t="s">
        <v>17</v>
      </c>
      <c r="I1988" s="5">
        <v>20000000</v>
      </c>
    </row>
    <row r="1989" spans="1:9" x14ac:dyDescent="0.2">
      <c r="E1989" s="5" t="s">
        <v>34</v>
      </c>
      <c r="I1989" s="7">
        <v>20000000</v>
      </c>
    </row>
    <row r="1990" spans="1:9" x14ac:dyDescent="0.2">
      <c r="A1990" s="2">
        <v>280</v>
      </c>
      <c r="B1990" s="5" t="s">
        <v>35</v>
      </c>
    </row>
    <row r="1991" spans="1:9" x14ac:dyDescent="0.2">
      <c r="B1991" s="6" t="s">
        <v>16</v>
      </c>
      <c r="C1991" s="6" t="s">
        <v>17</v>
      </c>
      <c r="I1991" s="5">
        <v>1525000</v>
      </c>
    </row>
    <row r="1992" spans="1:9" x14ac:dyDescent="0.2">
      <c r="E1992" s="5" t="s">
        <v>35</v>
      </c>
      <c r="I1992" s="7">
        <v>1525000</v>
      </c>
    </row>
    <row r="1993" spans="1:9" x14ac:dyDescent="0.2">
      <c r="B1993" s="4" t="s">
        <v>28</v>
      </c>
      <c r="E1993" s="5" t="s">
        <v>29</v>
      </c>
      <c r="I1993" s="8">
        <v>36525000</v>
      </c>
    </row>
    <row r="1994" spans="1:9" x14ac:dyDescent="0.2">
      <c r="A1994" s="4" t="s">
        <v>13</v>
      </c>
      <c r="D1994" s="2">
        <v>300</v>
      </c>
      <c r="E1994" s="5" t="s">
        <v>36</v>
      </c>
    </row>
    <row r="1995" spans="1:9" x14ac:dyDescent="0.2">
      <c r="A1995" s="2">
        <v>320</v>
      </c>
      <c r="B1995" s="5" t="s">
        <v>62</v>
      </c>
    </row>
    <row r="1996" spans="1:9" x14ac:dyDescent="0.2">
      <c r="B1996" s="6" t="s">
        <v>16</v>
      </c>
      <c r="C1996" s="6" t="s">
        <v>17</v>
      </c>
      <c r="I1996" s="5">
        <v>43344000</v>
      </c>
    </row>
    <row r="1997" spans="1:9" x14ac:dyDescent="0.2">
      <c r="E1997" s="5" t="s">
        <v>62</v>
      </c>
      <c r="I1997" s="7">
        <v>43344000</v>
      </c>
    </row>
    <row r="1998" spans="1:9" x14ac:dyDescent="0.2">
      <c r="A1998" s="2">
        <v>330</v>
      </c>
      <c r="B1998" s="5" t="s">
        <v>37</v>
      </c>
    </row>
    <row r="1999" spans="1:9" x14ac:dyDescent="0.2">
      <c r="B1999" s="6" t="s">
        <v>16</v>
      </c>
      <c r="C1999" s="6" t="s">
        <v>17</v>
      </c>
      <c r="I1999" s="5">
        <v>42351870</v>
      </c>
    </row>
    <row r="2000" spans="1:9" x14ac:dyDescent="0.2">
      <c r="E2000" s="5" t="s">
        <v>37</v>
      </c>
      <c r="I2000" s="7">
        <v>42351870</v>
      </c>
    </row>
    <row r="2001" spans="1:9" x14ac:dyDescent="0.2">
      <c r="A2001" s="2">
        <v>340</v>
      </c>
      <c r="B2001" s="5" t="s">
        <v>38</v>
      </c>
    </row>
    <row r="2002" spans="1:9" x14ac:dyDescent="0.2">
      <c r="B2002" s="6" t="s">
        <v>16</v>
      </c>
      <c r="C2002" s="6" t="s">
        <v>17</v>
      </c>
      <c r="I2002" s="5">
        <v>21884600</v>
      </c>
    </row>
    <row r="2003" spans="1:9" x14ac:dyDescent="0.2">
      <c r="E2003" s="5" t="s">
        <v>38</v>
      </c>
      <c r="I2003" s="7">
        <v>21884600</v>
      </c>
    </row>
    <row r="2004" spans="1:9" x14ac:dyDescent="0.2">
      <c r="A2004" s="2">
        <v>350</v>
      </c>
      <c r="B2004" s="5" t="s">
        <v>39</v>
      </c>
    </row>
    <row r="2005" spans="1:9" x14ac:dyDescent="0.2">
      <c r="B2005" s="6" t="s">
        <v>16</v>
      </c>
      <c r="C2005" s="6" t="s">
        <v>17</v>
      </c>
      <c r="I2005" s="5">
        <v>770000</v>
      </c>
    </row>
    <row r="2006" spans="1:9" x14ac:dyDescent="0.2">
      <c r="E2006" s="5" t="s">
        <v>39</v>
      </c>
      <c r="I2006" s="7">
        <v>770000</v>
      </c>
    </row>
    <row r="2007" spans="1:9" x14ac:dyDescent="0.2">
      <c r="A2007" s="2">
        <v>390</v>
      </c>
      <c r="B2007" s="5" t="s">
        <v>40</v>
      </c>
    </row>
    <row r="2008" spans="1:9" x14ac:dyDescent="0.2">
      <c r="B2008" s="6" t="s">
        <v>16</v>
      </c>
      <c r="C2008" s="6" t="s">
        <v>17</v>
      </c>
      <c r="I2008" s="5">
        <v>4518192</v>
      </c>
    </row>
    <row r="2009" spans="1:9" x14ac:dyDescent="0.2">
      <c r="E2009" s="5" t="s">
        <v>40</v>
      </c>
      <c r="I2009" s="7">
        <v>4518192</v>
      </c>
    </row>
    <row r="2010" spans="1:9" x14ac:dyDescent="0.2">
      <c r="B2010" s="4" t="s">
        <v>28</v>
      </c>
      <c r="E2010" s="5" t="s">
        <v>36</v>
      </c>
      <c r="I2010" s="8">
        <v>112868662</v>
      </c>
    </row>
    <row r="2011" spans="1:9" x14ac:dyDescent="0.2">
      <c r="A2011" s="4" t="s">
        <v>13</v>
      </c>
      <c r="D2011" s="2">
        <v>500</v>
      </c>
      <c r="E2011" s="5" t="s">
        <v>41</v>
      </c>
    </row>
    <row r="2012" spans="1:9" x14ac:dyDescent="0.2">
      <c r="A2012" s="2">
        <v>540</v>
      </c>
      <c r="B2012" s="5" t="s">
        <v>43</v>
      </c>
    </row>
    <row r="2013" spans="1:9" x14ac:dyDescent="0.2">
      <c r="B2013" s="6" t="s">
        <v>16</v>
      </c>
      <c r="C2013" s="6" t="s">
        <v>17</v>
      </c>
      <c r="I2013" s="5">
        <v>5000000</v>
      </c>
    </row>
    <row r="2014" spans="1:9" x14ac:dyDescent="0.2">
      <c r="E2014" s="5" t="s">
        <v>43</v>
      </c>
      <c r="I2014" s="7">
        <v>5000000</v>
      </c>
    </row>
    <row r="2015" spans="1:9" x14ac:dyDescent="0.2">
      <c r="B2015" s="4" t="s">
        <v>28</v>
      </c>
      <c r="E2015" s="5" t="s">
        <v>41</v>
      </c>
      <c r="I2015" s="8">
        <v>5000000</v>
      </c>
    </row>
    <row r="2016" spans="1:9" x14ac:dyDescent="0.2">
      <c r="C2016" s="4" t="s">
        <v>49</v>
      </c>
      <c r="E2016" s="4" t="s">
        <v>179</v>
      </c>
      <c r="I2016" s="8">
        <v>1767219355</v>
      </c>
    </row>
    <row r="2017" spans="1:9" x14ac:dyDescent="0.2">
      <c r="B2017" s="4" t="s">
        <v>50</v>
      </c>
      <c r="D2017" s="5" t="s">
        <v>87</v>
      </c>
      <c r="I2017" s="8">
        <v>1767219355</v>
      </c>
    </row>
    <row r="2018" spans="1:9" x14ac:dyDescent="0.2">
      <c r="A2018" s="4" t="s">
        <v>51</v>
      </c>
      <c r="D2018" s="5" t="s">
        <v>178</v>
      </c>
      <c r="I2018" s="4">
        <v>1767219355</v>
      </c>
    </row>
    <row r="2019" spans="1:9" x14ac:dyDescent="0.2">
      <c r="A2019" s="13"/>
      <c r="B2019" s="14"/>
      <c r="C2019" s="14"/>
      <c r="D2019" s="15"/>
      <c r="E2019" s="14"/>
      <c r="F2019" s="14"/>
      <c r="G2019" s="14"/>
      <c r="H2019" s="14"/>
      <c r="I2019" s="13"/>
    </row>
    <row r="2020" spans="1:9" x14ac:dyDescent="0.2">
      <c r="A2020" s="4"/>
      <c r="D2020" s="5"/>
      <c r="I2020" s="4"/>
    </row>
    <row r="2021" spans="1:9" x14ac:dyDescent="0.2">
      <c r="A2021" s="4" t="s">
        <v>6</v>
      </c>
      <c r="C2021" s="5" t="s">
        <v>180</v>
      </c>
      <c r="D2021" s="5" t="s">
        <v>181</v>
      </c>
    </row>
    <row r="2022" spans="1:9" x14ac:dyDescent="0.2">
      <c r="A2022" s="4" t="s">
        <v>9</v>
      </c>
      <c r="C2022" s="2">
        <v>2</v>
      </c>
      <c r="D2022" s="5" t="s">
        <v>10</v>
      </c>
    </row>
    <row r="2023" spans="1:9" x14ac:dyDescent="0.2">
      <c r="A2023" s="4" t="s">
        <v>11</v>
      </c>
      <c r="D2023" s="2">
        <v>7</v>
      </c>
      <c r="E2023" s="5" t="s">
        <v>61</v>
      </c>
    </row>
    <row r="2024" spans="1:9" x14ac:dyDescent="0.2">
      <c r="A2024" s="4" t="s">
        <v>13</v>
      </c>
      <c r="D2024" s="2">
        <v>100</v>
      </c>
      <c r="E2024" s="5" t="s">
        <v>14</v>
      </c>
    </row>
    <row r="2025" spans="1:9" x14ac:dyDescent="0.2">
      <c r="A2025" s="2">
        <v>110</v>
      </c>
      <c r="B2025" s="5" t="s">
        <v>15</v>
      </c>
    </row>
    <row r="2026" spans="1:9" x14ac:dyDescent="0.2">
      <c r="A2026" s="5">
        <v>111</v>
      </c>
      <c r="B2026" s="6" t="s">
        <v>16</v>
      </c>
      <c r="C2026" s="6" t="s">
        <v>17</v>
      </c>
      <c r="D2026" s="5" t="s">
        <v>18</v>
      </c>
      <c r="I2026" s="5">
        <v>875800319.99999988</v>
      </c>
    </row>
    <row r="2027" spans="1:9" x14ac:dyDescent="0.2">
      <c r="A2027" s="5">
        <v>113</v>
      </c>
      <c r="B2027" s="6" t="s">
        <v>16</v>
      </c>
      <c r="C2027" s="6" t="s">
        <v>17</v>
      </c>
      <c r="D2027" s="5" t="s">
        <v>19</v>
      </c>
      <c r="I2027" s="5">
        <v>27000000</v>
      </c>
    </row>
    <row r="2028" spans="1:9" x14ac:dyDescent="0.2">
      <c r="A2028" s="5">
        <v>114</v>
      </c>
      <c r="B2028" s="6" t="s">
        <v>16</v>
      </c>
      <c r="C2028" s="6" t="s">
        <v>17</v>
      </c>
      <c r="D2028" s="5" t="s">
        <v>20</v>
      </c>
      <c r="I2028" s="5">
        <v>398866620</v>
      </c>
    </row>
    <row r="2029" spans="1:9" x14ac:dyDescent="0.2">
      <c r="A2029" s="5">
        <v>115</v>
      </c>
      <c r="B2029" s="6" t="s">
        <v>16</v>
      </c>
      <c r="C2029" s="6" t="s">
        <v>17</v>
      </c>
      <c r="D2029" s="5" t="s">
        <v>21</v>
      </c>
      <c r="I2029" s="5">
        <v>3623613360</v>
      </c>
    </row>
    <row r="2030" spans="1:9" x14ac:dyDescent="0.2">
      <c r="A2030" s="5">
        <v>117</v>
      </c>
      <c r="B2030" s="6" t="s">
        <v>16</v>
      </c>
      <c r="C2030" s="6" t="s">
        <v>17</v>
      </c>
      <c r="D2030" s="5" t="s">
        <v>22</v>
      </c>
      <c r="I2030" s="5">
        <v>259985760</v>
      </c>
    </row>
    <row r="2031" spans="1:9" x14ac:dyDescent="0.2">
      <c r="E2031" s="5" t="s">
        <v>15</v>
      </c>
      <c r="I2031" s="7">
        <v>5185266060</v>
      </c>
    </row>
    <row r="2032" spans="1:9" x14ac:dyDescent="0.2">
      <c r="A2032" s="2">
        <v>130</v>
      </c>
      <c r="B2032" s="5" t="s">
        <v>23</v>
      </c>
    </row>
    <row r="2033" spans="1:9" x14ac:dyDescent="0.2">
      <c r="A2033" s="5">
        <v>134</v>
      </c>
      <c r="B2033" s="6" t="s">
        <v>16</v>
      </c>
      <c r="C2033" s="6" t="s">
        <v>17</v>
      </c>
      <c r="D2033" s="5" t="s">
        <v>24</v>
      </c>
      <c r="I2033" s="5">
        <v>731304005</v>
      </c>
    </row>
    <row r="2034" spans="1:9" x14ac:dyDescent="0.2">
      <c r="E2034" s="5" t="s">
        <v>23</v>
      </c>
      <c r="I2034" s="7">
        <v>731304005</v>
      </c>
    </row>
    <row r="2035" spans="1:9" x14ac:dyDescent="0.2">
      <c r="A2035" s="2">
        <v>140</v>
      </c>
      <c r="B2035" s="5" t="s">
        <v>25</v>
      </c>
    </row>
    <row r="2036" spans="1:9" x14ac:dyDescent="0.2">
      <c r="A2036" s="5">
        <v>142</v>
      </c>
      <c r="B2036" s="6" t="s">
        <v>16</v>
      </c>
      <c r="C2036" s="6" t="s">
        <v>17</v>
      </c>
      <c r="D2036" s="5" t="s">
        <v>55</v>
      </c>
      <c r="I2036" s="5">
        <v>501650997</v>
      </c>
    </row>
    <row r="2037" spans="1:9" x14ac:dyDescent="0.2">
      <c r="A2037" s="5">
        <v>144</v>
      </c>
      <c r="B2037" s="6" t="s">
        <v>16</v>
      </c>
      <c r="C2037" s="6" t="s">
        <v>17</v>
      </c>
      <c r="D2037" s="5" t="s">
        <v>26</v>
      </c>
      <c r="I2037" s="5">
        <v>1722366307.9999998</v>
      </c>
    </row>
    <row r="2038" spans="1:9" x14ac:dyDescent="0.2">
      <c r="A2038" s="5">
        <v>149</v>
      </c>
      <c r="B2038" s="6" t="s">
        <v>16</v>
      </c>
      <c r="C2038" s="6" t="s">
        <v>17</v>
      </c>
      <c r="D2038" s="5" t="s">
        <v>27</v>
      </c>
      <c r="I2038" s="5">
        <v>189701720</v>
      </c>
    </row>
    <row r="2039" spans="1:9" x14ac:dyDescent="0.2">
      <c r="E2039" s="5" t="s">
        <v>25</v>
      </c>
      <c r="I2039" s="7">
        <v>2413719024.9999995</v>
      </c>
    </row>
    <row r="2040" spans="1:9" x14ac:dyDescent="0.2">
      <c r="B2040" s="4" t="s">
        <v>28</v>
      </c>
      <c r="E2040" s="5" t="s">
        <v>14</v>
      </c>
      <c r="I2040" s="8">
        <v>8330289090</v>
      </c>
    </row>
    <row r="2041" spans="1:9" x14ac:dyDescent="0.2">
      <c r="A2041" s="4" t="s">
        <v>13</v>
      </c>
      <c r="D2041" s="2">
        <v>200</v>
      </c>
      <c r="E2041" s="5" t="s">
        <v>29</v>
      </c>
    </row>
    <row r="2042" spans="1:9" x14ac:dyDescent="0.2">
      <c r="A2042" s="2">
        <v>210</v>
      </c>
      <c r="B2042" s="5" t="s">
        <v>57</v>
      </c>
    </row>
    <row r="2043" spans="1:9" x14ac:dyDescent="0.2">
      <c r="B2043" s="6" t="s">
        <v>16</v>
      </c>
      <c r="C2043" s="6" t="s">
        <v>182</v>
      </c>
      <c r="I2043" s="5">
        <v>37200000</v>
      </c>
    </row>
    <row r="2044" spans="1:9" x14ac:dyDescent="0.2">
      <c r="E2044" s="5" t="s">
        <v>57</v>
      </c>
      <c r="I2044" s="7">
        <v>37200000</v>
      </c>
    </row>
    <row r="2045" spans="1:9" x14ac:dyDescent="0.2">
      <c r="A2045" s="2">
        <v>230</v>
      </c>
      <c r="B2045" s="5" t="s">
        <v>31</v>
      </c>
    </row>
    <row r="2046" spans="1:9" x14ac:dyDescent="0.2">
      <c r="B2046" s="6" t="s">
        <v>16</v>
      </c>
      <c r="C2046" s="6" t="s">
        <v>182</v>
      </c>
      <c r="I2046" s="5">
        <v>7800000</v>
      </c>
    </row>
    <row r="2047" spans="1:9" x14ac:dyDescent="0.2">
      <c r="E2047" s="5" t="s">
        <v>31</v>
      </c>
      <c r="I2047" s="7">
        <v>7800000</v>
      </c>
    </row>
    <row r="2048" spans="1:9" x14ac:dyDescent="0.2">
      <c r="A2048" s="2">
        <v>240</v>
      </c>
      <c r="B2048" s="5" t="s">
        <v>32</v>
      </c>
    </row>
    <row r="2049" spans="1:9" x14ac:dyDescent="0.2">
      <c r="B2049" s="6" t="s">
        <v>16</v>
      </c>
      <c r="C2049" s="6" t="s">
        <v>182</v>
      </c>
      <c r="I2049" s="5">
        <v>68400000</v>
      </c>
    </row>
    <row r="2050" spans="1:9" x14ac:dyDescent="0.2">
      <c r="E2050" s="5" t="s">
        <v>32</v>
      </c>
      <c r="I2050" s="7">
        <v>68400000</v>
      </c>
    </row>
    <row r="2051" spans="1:9" x14ac:dyDescent="0.2">
      <c r="A2051" s="2">
        <v>250</v>
      </c>
      <c r="B2051" s="5" t="s">
        <v>33</v>
      </c>
    </row>
    <row r="2052" spans="1:9" x14ac:dyDescent="0.2">
      <c r="B2052" s="6" t="s">
        <v>16</v>
      </c>
      <c r="C2052" s="6" t="s">
        <v>182</v>
      </c>
      <c r="I2052" s="5">
        <v>31200000</v>
      </c>
    </row>
    <row r="2053" spans="1:9" x14ac:dyDescent="0.2">
      <c r="E2053" s="5" t="s">
        <v>33</v>
      </c>
      <c r="I2053" s="7">
        <v>31200000</v>
      </c>
    </row>
    <row r="2054" spans="1:9" x14ac:dyDescent="0.2">
      <c r="A2054" s="2">
        <v>260</v>
      </c>
      <c r="B2054" s="5" t="s">
        <v>34</v>
      </c>
    </row>
    <row r="2055" spans="1:9" x14ac:dyDescent="0.2">
      <c r="B2055" s="6" t="s">
        <v>16</v>
      </c>
      <c r="C2055" s="6" t="s">
        <v>182</v>
      </c>
      <c r="I2055" s="5">
        <v>17520000</v>
      </c>
    </row>
    <row r="2056" spans="1:9" x14ac:dyDescent="0.2">
      <c r="E2056" s="5" t="s">
        <v>34</v>
      </c>
      <c r="I2056" s="7">
        <v>17520000</v>
      </c>
    </row>
    <row r="2057" spans="1:9" x14ac:dyDescent="0.2">
      <c r="A2057" s="2">
        <v>280</v>
      </c>
      <c r="B2057" s="5" t="s">
        <v>35</v>
      </c>
    </row>
    <row r="2058" spans="1:9" x14ac:dyDescent="0.2">
      <c r="B2058" s="6" t="s">
        <v>16</v>
      </c>
      <c r="C2058" s="6" t="s">
        <v>182</v>
      </c>
      <c r="I2058" s="5">
        <v>7600000</v>
      </c>
    </row>
    <row r="2059" spans="1:9" x14ac:dyDescent="0.2">
      <c r="E2059" s="5" t="s">
        <v>35</v>
      </c>
      <c r="I2059" s="7">
        <v>7600000</v>
      </c>
    </row>
    <row r="2060" spans="1:9" x14ac:dyDescent="0.2">
      <c r="B2060" s="4" t="s">
        <v>28</v>
      </c>
      <c r="E2060" s="5" t="s">
        <v>29</v>
      </c>
      <c r="I2060" s="8">
        <v>169720000</v>
      </c>
    </row>
    <row r="2061" spans="1:9" x14ac:dyDescent="0.2">
      <c r="A2061" s="4" t="s">
        <v>13</v>
      </c>
      <c r="D2061" s="2">
        <v>300</v>
      </c>
      <c r="E2061" s="5" t="s">
        <v>36</v>
      </c>
    </row>
    <row r="2062" spans="1:9" x14ac:dyDescent="0.2">
      <c r="A2062" s="2">
        <v>320</v>
      </c>
      <c r="B2062" s="5" t="s">
        <v>62</v>
      </c>
    </row>
    <row r="2063" spans="1:9" x14ac:dyDescent="0.2">
      <c r="B2063" s="6" t="s">
        <v>16</v>
      </c>
      <c r="C2063" s="6" t="s">
        <v>182</v>
      </c>
      <c r="I2063" s="5">
        <v>12500000</v>
      </c>
    </row>
    <row r="2064" spans="1:9" x14ac:dyDescent="0.2">
      <c r="E2064" s="5" t="s">
        <v>62</v>
      </c>
      <c r="I2064" s="7">
        <v>12500000</v>
      </c>
    </row>
    <row r="2065" spans="1:9" x14ac:dyDescent="0.2">
      <c r="A2065" s="2">
        <v>330</v>
      </c>
      <c r="B2065" s="5" t="s">
        <v>37</v>
      </c>
    </row>
    <row r="2066" spans="1:9" x14ac:dyDescent="0.2">
      <c r="B2066" s="6" t="s">
        <v>16</v>
      </c>
      <c r="C2066" s="6" t="s">
        <v>182</v>
      </c>
      <c r="I2066" s="5">
        <v>17866000</v>
      </c>
    </row>
    <row r="2067" spans="1:9" x14ac:dyDescent="0.2">
      <c r="E2067" s="5" t="s">
        <v>37</v>
      </c>
      <c r="I2067" s="7">
        <v>17866000</v>
      </c>
    </row>
    <row r="2068" spans="1:9" x14ac:dyDescent="0.2">
      <c r="A2068" s="2">
        <v>340</v>
      </c>
      <c r="B2068" s="5" t="s">
        <v>38</v>
      </c>
    </row>
    <row r="2069" spans="1:9" x14ac:dyDescent="0.2">
      <c r="B2069" s="6" t="s">
        <v>16</v>
      </c>
      <c r="C2069" s="6" t="s">
        <v>182</v>
      </c>
      <c r="I2069" s="5">
        <v>22146700</v>
      </c>
    </row>
    <row r="2070" spans="1:9" x14ac:dyDescent="0.2">
      <c r="E2070" s="5" t="s">
        <v>38</v>
      </c>
      <c r="I2070" s="7">
        <v>22146700</v>
      </c>
    </row>
    <row r="2071" spans="1:9" x14ac:dyDescent="0.2">
      <c r="A2071" s="2">
        <v>350</v>
      </c>
      <c r="B2071" s="5" t="s">
        <v>39</v>
      </c>
    </row>
    <row r="2072" spans="1:9" x14ac:dyDescent="0.2">
      <c r="B2072" s="6" t="s">
        <v>16</v>
      </c>
      <c r="C2072" s="6" t="s">
        <v>182</v>
      </c>
      <c r="I2072" s="5">
        <v>85645000</v>
      </c>
    </row>
    <row r="2073" spans="1:9" x14ac:dyDescent="0.2">
      <c r="E2073" s="5" t="s">
        <v>39</v>
      </c>
      <c r="I2073" s="7">
        <v>85645000</v>
      </c>
    </row>
    <row r="2074" spans="1:9" x14ac:dyDescent="0.2">
      <c r="A2074" s="2">
        <v>390</v>
      </c>
      <c r="B2074" s="5" t="s">
        <v>40</v>
      </c>
    </row>
    <row r="2075" spans="1:9" x14ac:dyDescent="0.2">
      <c r="B2075" s="6" t="s">
        <v>16</v>
      </c>
      <c r="C2075" s="6" t="s">
        <v>182</v>
      </c>
      <c r="I2075" s="5">
        <v>8687700</v>
      </c>
    </row>
    <row r="2076" spans="1:9" x14ac:dyDescent="0.2">
      <c r="E2076" s="5" t="s">
        <v>40</v>
      </c>
      <c r="I2076" s="7">
        <v>8687700</v>
      </c>
    </row>
    <row r="2077" spans="1:9" x14ac:dyDescent="0.2">
      <c r="B2077" s="4" t="s">
        <v>28</v>
      </c>
      <c r="E2077" s="5" t="s">
        <v>36</v>
      </c>
      <c r="I2077" s="8">
        <v>146845400</v>
      </c>
    </row>
    <row r="2078" spans="1:9" x14ac:dyDescent="0.2">
      <c r="A2078" s="4" t="s">
        <v>13</v>
      </c>
      <c r="D2078" s="2">
        <v>500</v>
      </c>
      <c r="E2078" s="5" t="s">
        <v>41</v>
      </c>
    </row>
    <row r="2079" spans="1:9" x14ac:dyDescent="0.2">
      <c r="A2079" s="2">
        <v>520</v>
      </c>
      <c r="B2079" s="5" t="s">
        <v>63</v>
      </c>
    </row>
    <row r="2080" spans="1:9" x14ac:dyDescent="0.2">
      <c r="B2080" s="6" t="s">
        <v>16</v>
      </c>
      <c r="C2080" s="6" t="s">
        <v>64</v>
      </c>
      <c r="I2080" s="5">
        <v>360000000</v>
      </c>
    </row>
    <row r="2081" spans="1:9" x14ac:dyDescent="0.2">
      <c r="E2081" s="5" t="s">
        <v>63</v>
      </c>
      <c r="I2081" s="7">
        <v>360000000</v>
      </c>
    </row>
    <row r="2082" spans="1:9" x14ac:dyDescent="0.2">
      <c r="A2082" s="2">
        <v>530</v>
      </c>
      <c r="B2082" s="5" t="s">
        <v>42</v>
      </c>
    </row>
    <row r="2083" spans="1:9" x14ac:dyDescent="0.2">
      <c r="B2083" s="6" t="s">
        <v>16</v>
      </c>
      <c r="C2083" s="6" t="s">
        <v>182</v>
      </c>
      <c r="I2083" s="5">
        <v>52946400</v>
      </c>
    </row>
    <row r="2084" spans="1:9" x14ac:dyDescent="0.2">
      <c r="E2084" s="5" t="s">
        <v>42</v>
      </c>
      <c r="I2084" s="7">
        <v>52946400</v>
      </c>
    </row>
    <row r="2085" spans="1:9" x14ac:dyDescent="0.2">
      <c r="A2085" s="2">
        <v>540</v>
      </c>
      <c r="B2085" s="5" t="s">
        <v>43</v>
      </c>
    </row>
    <row r="2086" spans="1:9" x14ac:dyDescent="0.2">
      <c r="B2086" s="6" t="s">
        <v>16</v>
      </c>
      <c r="C2086" s="6" t="s">
        <v>182</v>
      </c>
      <c r="I2086" s="5">
        <v>27600000</v>
      </c>
    </row>
    <row r="2087" spans="1:9" x14ac:dyDescent="0.2">
      <c r="E2087" s="5" t="s">
        <v>43</v>
      </c>
      <c r="I2087" s="7">
        <v>27600000</v>
      </c>
    </row>
    <row r="2088" spans="1:9" x14ac:dyDescent="0.2">
      <c r="B2088" s="4" t="s">
        <v>28</v>
      </c>
      <c r="E2088" s="5" t="s">
        <v>41</v>
      </c>
      <c r="I2088" s="8">
        <v>440546400</v>
      </c>
    </row>
    <row r="2089" spans="1:9" x14ac:dyDescent="0.2">
      <c r="A2089" s="4" t="s">
        <v>13</v>
      </c>
      <c r="D2089" s="2">
        <v>800</v>
      </c>
      <c r="E2089" s="5" t="s">
        <v>45</v>
      </c>
    </row>
    <row r="2090" spans="1:9" x14ac:dyDescent="0.2">
      <c r="A2090" s="2">
        <v>830</v>
      </c>
      <c r="B2090" s="5" t="s">
        <v>107</v>
      </c>
    </row>
    <row r="2091" spans="1:9" x14ac:dyDescent="0.2">
      <c r="A2091" s="5">
        <v>834</v>
      </c>
      <c r="B2091" s="6" t="s">
        <v>16</v>
      </c>
      <c r="C2091" s="6" t="s">
        <v>17</v>
      </c>
      <c r="D2091" s="5" t="s">
        <v>110</v>
      </c>
      <c r="I2091" s="5">
        <v>1500000000</v>
      </c>
    </row>
    <row r="2092" spans="1:9" x14ac:dyDescent="0.2">
      <c r="E2092" s="5" t="s">
        <v>107</v>
      </c>
      <c r="I2092" s="7">
        <v>1500000000</v>
      </c>
    </row>
    <row r="2093" spans="1:9" x14ac:dyDescent="0.2">
      <c r="B2093" s="4" t="s">
        <v>28</v>
      </c>
      <c r="E2093" s="5" t="s">
        <v>45</v>
      </c>
      <c r="I2093" s="8">
        <v>1500000000</v>
      </c>
    </row>
    <row r="2094" spans="1:9" x14ac:dyDescent="0.2">
      <c r="A2094" s="4" t="s">
        <v>13</v>
      </c>
      <c r="D2094" s="2">
        <v>900</v>
      </c>
      <c r="E2094" s="5" t="s">
        <v>101</v>
      </c>
    </row>
    <row r="2095" spans="1:9" x14ac:dyDescent="0.2">
      <c r="A2095" s="2">
        <v>910</v>
      </c>
      <c r="B2095" s="5" t="s">
        <v>102</v>
      </c>
    </row>
    <row r="2096" spans="1:9" x14ac:dyDescent="0.2">
      <c r="B2096" s="6" t="s">
        <v>16</v>
      </c>
      <c r="C2096" s="6" t="s">
        <v>182</v>
      </c>
      <c r="I2096" s="5">
        <v>4000000</v>
      </c>
    </row>
    <row r="2097" spans="1:9" x14ac:dyDescent="0.2">
      <c r="E2097" s="5" t="s">
        <v>102</v>
      </c>
      <c r="I2097" s="7">
        <v>4000000</v>
      </c>
    </row>
    <row r="2098" spans="1:9" x14ac:dyDescent="0.2">
      <c r="B2098" s="4" t="s">
        <v>28</v>
      </c>
      <c r="E2098" s="5" t="s">
        <v>101</v>
      </c>
      <c r="I2098" s="8">
        <v>4000000</v>
      </c>
    </row>
    <row r="2099" spans="1:9" x14ac:dyDescent="0.2">
      <c r="C2099" s="4" t="s">
        <v>49</v>
      </c>
      <c r="E2099" s="4" t="s">
        <v>61</v>
      </c>
      <c r="I2099" s="8">
        <v>10591400890</v>
      </c>
    </row>
    <row r="2100" spans="1:9" x14ac:dyDescent="0.2">
      <c r="B2100" s="4" t="s">
        <v>50</v>
      </c>
      <c r="D2100" s="5" t="s">
        <v>10</v>
      </c>
      <c r="I2100" s="8">
        <v>10591400890</v>
      </c>
    </row>
    <row r="2101" spans="1:9" x14ac:dyDescent="0.2">
      <c r="A2101" s="4" t="s">
        <v>51</v>
      </c>
      <c r="D2101" s="5" t="s">
        <v>181</v>
      </c>
      <c r="I2101" s="4">
        <v>10591400890</v>
      </c>
    </row>
    <row r="2102" spans="1:9" x14ac:dyDescent="0.2">
      <c r="A2102" s="13"/>
      <c r="B2102" s="14"/>
      <c r="C2102" s="14"/>
      <c r="D2102" s="15"/>
      <c r="E2102" s="14"/>
      <c r="F2102" s="14"/>
      <c r="G2102" s="14"/>
      <c r="H2102" s="14"/>
      <c r="I2102" s="13"/>
    </row>
    <row r="2103" spans="1:9" x14ac:dyDescent="0.2">
      <c r="A2103" s="4"/>
      <c r="D2103" s="5"/>
      <c r="I2103" s="4"/>
    </row>
    <row r="2104" spans="1:9" x14ac:dyDescent="0.2">
      <c r="A2104" s="4" t="s">
        <v>6</v>
      </c>
      <c r="C2104" s="5" t="s">
        <v>183</v>
      </c>
      <c r="D2104" s="5" t="s">
        <v>184</v>
      </c>
    </row>
    <row r="2105" spans="1:9" x14ac:dyDescent="0.2">
      <c r="A2105" s="4" t="s">
        <v>9</v>
      </c>
      <c r="C2105" s="2">
        <v>1</v>
      </c>
      <c r="D2105" s="5" t="s">
        <v>87</v>
      </c>
    </row>
    <row r="2106" spans="1:9" x14ac:dyDescent="0.2">
      <c r="A2106" s="4" t="s">
        <v>11</v>
      </c>
      <c r="D2106" s="2">
        <v>31</v>
      </c>
      <c r="E2106" s="5" t="s">
        <v>185</v>
      </c>
    </row>
    <row r="2107" spans="1:9" x14ac:dyDescent="0.2">
      <c r="A2107" s="4" t="s">
        <v>13</v>
      </c>
      <c r="D2107" s="2">
        <v>100</v>
      </c>
      <c r="E2107" s="5" t="s">
        <v>14</v>
      </c>
    </row>
    <row r="2108" spans="1:9" x14ac:dyDescent="0.2">
      <c r="A2108" s="2">
        <v>110</v>
      </c>
      <c r="B2108" s="5" t="s">
        <v>15</v>
      </c>
    </row>
    <row r="2109" spans="1:9" x14ac:dyDescent="0.2">
      <c r="A2109" s="5">
        <v>111</v>
      </c>
      <c r="B2109" s="6" t="s">
        <v>16</v>
      </c>
      <c r="C2109" s="6" t="s">
        <v>17</v>
      </c>
      <c r="D2109" s="5" t="s">
        <v>18</v>
      </c>
      <c r="I2109" s="5">
        <v>4198512960</v>
      </c>
    </row>
    <row r="2110" spans="1:9" x14ac:dyDescent="0.2">
      <c r="A2110" s="5">
        <v>113</v>
      </c>
      <c r="B2110" s="6" t="s">
        <v>16</v>
      </c>
      <c r="C2110" s="6" t="s">
        <v>17</v>
      </c>
      <c r="D2110" s="5" t="s">
        <v>19</v>
      </c>
      <c r="I2110" s="5">
        <v>27000000</v>
      </c>
    </row>
    <row r="2111" spans="1:9" x14ac:dyDescent="0.2">
      <c r="A2111" s="5">
        <v>114</v>
      </c>
      <c r="B2111" s="6" t="s">
        <v>16</v>
      </c>
      <c r="C2111" s="6" t="s">
        <v>17</v>
      </c>
      <c r="D2111" s="5" t="s">
        <v>20</v>
      </c>
      <c r="I2111" s="5">
        <v>466162840.00000006</v>
      </c>
    </row>
    <row r="2112" spans="1:9" x14ac:dyDescent="0.2">
      <c r="A2112" s="5">
        <v>115</v>
      </c>
      <c r="B2112" s="6" t="s">
        <v>16</v>
      </c>
      <c r="C2112" s="6" t="s">
        <v>17</v>
      </c>
      <c r="D2112" s="5" t="s">
        <v>21</v>
      </c>
      <c r="I2112" s="5">
        <v>873381600</v>
      </c>
    </row>
    <row r="2113" spans="1:9" x14ac:dyDescent="0.2">
      <c r="A2113" s="5">
        <v>117</v>
      </c>
      <c r="B2113" s="6" t="s">
        <v>16</v>
      </c>
      <c r="C2113" s="6" t="s">
        <v>17</v>
      </c>
      <c r="D2113" s="5" t="s">
        <v>22</v>
      </c>
      <c r="I2113" s="5">
        <v>495059520</v>
      </c>
    </row>
    <row r="2114" spans="1:9" x14ac:dyDescent="0.2">
      <c r="E2114" s="5" t="s">
        <v>15</v>
      </c>
      <c r="I2114" s="7">
        <v>6060116920</v>
      </c>
    </row>
    <row r="2115" spans="1:9" x14ac:dyDescent="0.2">
      <c r="A2115" s="2">
        <v>120</v>
      </c>
      <c r="B2115" s="5" t="s">
        <v>89</v>
      </c>
    </row>
    <row r="2116" spans="1:9" x14ac:dyDescent="0.2">
      <c r="A2116" s="5">
        <v>123</v>
      </c>
      <c r="B2116" s="6" t="s">
        <v>16</v>
      </c>
      <c r="C2116" s="6" t="s">
        <v>17</v>
      </c>
      <c r="D2116" s="5" t="s">
        <v>90</v>
      </c>
      <c r="I2116" s="5">
        <v>530511384</v>
      </c>
    </row>
    <row r="2117" spans="1:9" x14ac:dyDescent="0.2">
      <c r="A2117" s="5">
        <v>125</v>
      </c>
      <c r="B2117" s="6" t="s">
        <v>16</v>
      </c>
      <c r="C2117" s="6" t="s">
        <v>17</v>
      </c>
      <c r="D2117" s="5" t="s">
        <v>91</v>
      </c>
      <c r="I2117" s="5">
        <v>562197700</v>
      </c>
    </row>
    <row r="2118" spans="1:9" x14ac:dyDescent="0.2">
      <c r="E2118" s="5" t="s">
        <v>89</v>
      </c>
      <c r="I2118" s="7">
        <v>1092709084</v>
      </c>
    </row>
    <row r="2119" spans="1:9" x14ac:dyDescent="0.2">
      <c r="A2119" s="2">
        <v>130</v>
      </c>
      <c r="B2119" s="5" t="s">
        <v>23</v>
      </c>
    </row>
    <row r="2120" spans="1:9" x14ac:dyDescent="0.2">
      <c r="A2120" s="5">
        <v>131</v>
      </c>
      <c r="B2120" s="6" t="s">
        <v>16</v>
      </c>
      <c r="C2120" s="6" t="s">
        <v>17</v>
      </c>
      <c r="D2120" s="5" t="s">
        <v>186</v>
      </c>
      <c r="I2120" s="5">
        <v>3910506999</v>
      </c>
    </row>
    <row r="2121" spans="1:9" x14ac:dyDescent="0.2">
      <c r="A2121" s="5">
        <v>133</v>
      </c>
      <c r="B2121" s="6" t="s">
        <v>16</v>
      </c>
      <c r="C2121" s="6" t="s">
        <v>17</v>
      </c>
      <c r="D2121" s="5" t="s">
        <v>187</v>
      </c>
      <c r="I2121" s="5">
        <v>33394082098</v>
      </c>
    </row>
    <row r="2122" spans="1:9" x14ac:dyDescent="0.2">
      <c r="A2122" s="5">
        <v>134</v>
      </c>
      <c r="B2122" s="6" t="s">
        <v>16</v>
      </c>
      <c r="C2122" s="6" t="s">
        <v>17</v>
      </c>
      <c r="D2122" s="5" t="s">
        <v>24</v>
      </c>
      <c r="I2122" s="5">
        <v>2843093702</v>
      </c>
    </row>
    <row r="2123" spans="1:9" x14ac:dyDescent="0.2">
      <c r="A2123" s="5">
        <v>137</v>
      </c>
      <c r="B2123" s="6" t="s">
        <v>16</v>
      </c>
      <c r="C2123" s="6" t="s">
        <v>17</v>
      </c>
      <c r="D2123" s="5" t="s">
        <v>188</v>
      </c>
      <c r="I2123" s="5">
        <v>470863834.99999994</v>
      </c>
    </row>
    <row r="2124" spans="1:9" x14ac:dyDescent="0.2">
      <c r="E2124" s="5" t="s">
        <v>23</v>
      </c>
      <c r="I2124" s="7">
        <v>40618546634</v>
      </c>
    </row>
    <row r="2125" spans="1:9" x14ac:dyDescent="0.2">
      <c r="A2125" s="2">
        <v>140</v>
      </c>
      <c r="B2125" s="5" t="s">
        <v>25</v>
      </c>
    </row>
    <row r="2126" spans="1:9" x14ac:dyDescent="0.2">
      <c r="A2126" s="5">
        <v>141</v>
      </c>
      <c r="B2126" s="6" t="s">
        <v>16</v>
      </c>
      <c r="C2126" s="6" t="s">
        <v>17</v>
      </c>
      <c r="D2126" s="5" t="s">
        <v>106</v>
      </c>
      <c r="I2126" s="5">
        <v>23712715</v>
      </c>
    </row>
    <row r="2127" spans="1:9" x14ac:dyDescent="0.2">
      <c r="A2127" s="5">
        <v>144</v>
      </c>
      <c r="B2127" s="6" t="s">
        <v>16</v>
      </c>
      <c r="C2127" s="6" t="s">
        <v>17</v>
      </c>
      <c r="D2127" s="5" t="s">
        <v>26</v>
      </c>
      <c r="I2127" s="5">
        <v>46759821302</v>
      </c>
    </row>
    <row r="2128" spans="1:9" x14ac:dyDescent="0.2">
      <c r="A2128" s="5">
        <v>145</v>
      </c>
      <c r="B2128" s="6" t="s">
        <v>16</v>
      </c>
      <c r="C2128" s="6" t="s">
        <v>17</v>
      </c>
      <c r="D2128" s="5" t="s">
        <v>72</v>
      </c>
      <c r="I2128" s="5">
        <v>193800000</v>
      </c>
    </row>
    <row r="2129" spans="1:9" x14ac:dyDescent="0.2">
      <c r="A2129" s="5">
        <v>149</v>
      </c>
      <c r="B2129" s="6" t="s">
        <v>16</v>
      </c>
      <c r="C2129" s="6" t="s">
        <v>17</v>
      </c>
      <c r="D2129" s="5" t="s">
        <v>27</v>
      </c>
      <c r="I2129" s="5">
        <v>769233673</v>
      </c>
    </row>
    <row r="2130" spans="1:9" x14ac:dyDescent="0.2">
      <c r="E2130" s="5" t="s">
        <v>25</v>
      </c>
      <c r="I2130" s="7">
        <v>47746567690</v>
      </c>
    </row>
    <row r="2131" spans="1:9" x14ac:dyDescent="0.2">
      <c r="A2131" s="2">
        <v>190</v>
      </c>
      <c r="B2131" s="5" t="s">
        <v>189</v>
      </c>
    </row>
    <row r="2132" spans="1:9" x14ac:dyDescent="0.2">
      <c r="A2132" s="5">
        <v>191</v>
      </c>
      <c r="B2132" s="6" t="s">
        <v>16</v>
      </c>
      <c r="C2132" s="6" t="s">
        <v>17</v>
      </c>
      <c r="D2132" s="5" t="s">
        <v>190</v>
      </c>
      <c r="I2132" s="5">
        <v>5683054860</v>
      </c>
    </row>
    <row r="2133" spans="1:9" x14ac:dyDescent="0.2">
      <c r="A2133" s="5">
        <v>199</v>
      </c>
      <c r="B2133" s="6" t="s">
        <v>16</v>
      </c>
      <c r="C2133" s="6" t="s">
        <v>17</v>
      </c>
      <c r="D2133" s="5" t="s">
        <v>191</v>
      </c>
      <c r="I2133" s="5">
        <v>2052446569.0000002</v>
      </c>
    </row>
    <row r="2134" spans="1:9" x14ac:dyDescent="0.2">
      <c r="E2134" s="5" t="s">
        <v>189</v>
      </c>
      <c r="I2134" s="7">
        <v>7735501429</v>
      </c>
    </row>
    <row r="2135" spans="1:9" x14ac:dyDescent="0.2">
      <c r="B2135" s="4" t="s">
        <v>28</v>
      </c>
      <c r="E2135" s="5" t="s">
        <v>14</v>
      </c>
      <c r="I2135" s="8">
        <v>103253441757</v>
      </c>
    </row>
    <row r="2136" spans="1:9" x14ac:dyDescent="0.2">
      <c r="A2136" s="4" t="s">
        <v>13</v>
      </c>
      <c r="D2136" s="2">
        <v>200</v>
      </c>
      <c r="E2136" s="5" t="s">
        <v>29</v>
      </c>
    </row>
    <row r="2137" spans="1:9" x14ac:dyDescent="0.2">
      <c r="A2137" s="2">
        <v>230</v>
      </c>
      <c r="B2137" s="5" t="s">
        <v>31</v>
      </c>
    </row>
    <row r="2138" spans="1:9" x14ac:dyDescent="0.2">
      <c r="B2138" s="6" t="s">
        <v>16</v>
      </c>
      <c r="C2138" s="6" t="s">
        <v>17</v>
      </c>
      <c r="I2138" s="5">
        <v>10152000</v>
      </c>
    </row>
    <row r="2139" spans="1:9" x14ac:dyDescent="0.2">
      <c r="E2139" s="5" t="s">
        <v>31</v>
      </c>
      <c r="I2139" s="7">
        <v>10152000</v>
      </c>
    </row>
    <row r="2140" spans="1:9" x14ac:dyDescent="0.2">
      <c r="A2140" s="2">
        <v>260</v>
      </c>
      <c r="B2140" s="5" t="s">
        <v>34</v>
      </c>
    </row>
    <row r="2141" spans="1:9" x14ac:dyDescent="0.2">
      <c r="B2141" s="6" t="s">
        <v>16</v>
      </c>
      <c r="C2141" s="6" t="s">
        <v>17</v>
      </c>
      <c r="I2141" s="5">
        <v>17498000</v>
      </c>
    </row>
    <row r="2142" spans="1:9" x14ac:dyDescent="0.2">
      <c r="E2142" s="5" t="s">
        <v>34</v>
      </c>
      <c r="I2142" s="7">
        <v>17498000</v>
      </c>
    </row>
    <row r="2143" spans="1:9" x14ac:dyDescent="0.2">
      <c r="A2143" s="2">
        <v>280</v>
      </c>
      <c r="B2143" s="5" t="s">
        <v>35</v>
      </c>
    </row>
    <row r="2144" spans="1:9" x14ac:dyDescent="0.2">
      <c r="B2144" s="6" t="s">
        <v>16</v>
      </c>
      <c r="C2144" s="6" t="s">
        <v>17</v>
      </c>
      <c r="I2144" s="5">
        <v>47250000</v>
      </c>
    </row>
    <row r="2145" spans="1:9" x14ac:dyDescent="0.2">
      <c r="E2145" s="5" t="s">
        <v>35</v>
      </c>
      <c r="I2145" s="7">
        <v>47250000</v>
      </c>
    </row>
    <row r="2146" spans="1:9" x14ac:dyDescent="0.2">
      <c r="A2146" s="2">
        <v>290</v>
      </c>
      <c r="B2146" s="5" t="s">
        <v>151</v>
      </c>
    </row>
    <row r="2147" spans="1:9" x14ac:dyDescent="0.2">
      <c r="B2147" s="6" t="s">
        <v>16</v>
      </c>
      <c r="C2147" s="6" t="s">
        <v>17</v>
      </c>
      <c r="I2147" s="5">
        <v>532600000</v>
      </c>
    </row>
    <row r="2148" spans="1:9" x14ac:dyDescent="0.2">
      <c r="E2148" s="5" t="s">
        <v>151</v>
      </c>
      <c r="I2148" s="7">
        <v>532600000</v>
      </c>
    </row>
    <row r="2149" spans="1:9" x14ac:dyDescent="0.2">
      <c r="B2149" s="4" t="s">
        <v>28</v>
      </c>
      <c r="E2149" s="5" t="s">
        <v>29</v>
      </c>
      <c r="I2149" s="8">
        <v>607500000</v>
      </c>
    </row>
    <row r="2150" spans="1:9" x14ac:dyDescent="0.2">
      <c r="A2150" s="4" t="s">
        <v>13</v>
      </c>
      <c r="D2150" s="2">
        <v>300</v>
      </c>
      <c r="E2150" s="5" t="s">
        <v>36</v>
      </c>
    </row>
    <row r="2151" spans="1:9" x14ac:dyDescent="0.2">
      <c r="A2151" s="2">
        <v>310</v>
      </c>
      <c r="B2151" s="5" t="s">
        <v>58</v>
      </c>
    </row>
    <row r="2152" spans="1:9" x14ac:dyDescent="0.2">
      <c r="B2152" s="6" t="s">
        <v>16</v>
      </c>
      <c r="C2152" s="6" t="s">
        <v>17</v>
      </c>
      <c r="I2152" s="5">
        <v>996782690</v>
      </c>
    </row>
    <row r="2153" spans="1:9" x14ac:dyDescent="0.2">
      <c r="E2153" s="5" t="s">
        <v>58</v>
      </c>
      <c r="I2153" s="7">
        <v>996782690</v>
      </c>
    </row>
    <row r="2154" spans="1:9" x14ac:dyDescent="0.2">
      <c r="A2154" s="2">
        <v>320</v>
      </c>
      <c r="B2154" s="5" t="s">
        <v>62</v>
      </c>
    </row>
    <row r="2155" spans="1:9" x14ac:dyDescent="0.2">
      <c r="B2155" s="6" t="s">
        <v>16</v>
      </c>
      <c r="C2155" s="6" t="s">
        <v>17</v>
      </c>
      <c r="I2155" s="5">
        <v>2531000</v>
      </c>
    </row>
    <row r="2156" spans="1:9" x14ac:dyDescent="0.2">
      <c r="E2156" s="5" t="s">
        <v>62</v>
      </c>
      <c r="I2156" s="7">
        <v>2531000</v>
      </c>
    </row>
    <row r="2157" spans="1:9" x14ac:dyDescent="0.2">
      <c r="A2157" s="2">
        <v>330</v>
      </c>
      <c r="B2157" s="5" t="s">
        <v>37</v>
      </c>
    </row>
    <row r="2158" spans="1:9" x14ac:dyDescent="0.2">
      <c r="B2158" s="6" t="s">
        <v>16</v>
      </c>
      <c r="C2158" s="6" t="s">
        <v>17</v>
      </c>
      <c r="I2158" s="5">
        <v>131006000</v>
      </c>
    </row>
    <row r="2159" spans="1:9" x14ac:dyDescent="0.2">
      <c r="E2159" s="5" t="s">
        <v>37</v>
      </c>
      <c r="I2159" s="7">
        <v>131006000</v>
      </c>
    </row>
    <row r="2160" spans="1:9" x14ac:dyDescent="0.2">
      <c r="A2160" s="2">
        <v>340</v>
      </c>
      <c r="B2160" s="5" t="s">
        <v>38</v>
      </c>
    </row>
    <row r="2161" spans="1:9" x14ac:dyDescent="0.2">
      <c r="B2161" s="6" t="s">
        <v>16</v>
      </c>
      <c r="C2161" s="6" t="s">
        <v>17</v>
      </c>
      <c r="I2161" s="5">
        <v>108754652</v>
      </c>
    </row>
    <row r="2162" spans="1:9" x14ac:dyDescent="0.2">
      <c r="E2162" s="5" t="s">
        <v>38</v>
      </c>
      <c r="I2162" s="7">
        <v>108754652</v>
      </c>
    </row>
    <row r="2163" spans="1:9" x14ac:dyDescent="0.2">
      <c r="A2163" s="2">
        <v>350</v>
      </c>
      <c r="B2163" s="5" t="s">
        <v>39</v>
      </c>
    </row>
    <row r="2164" spans="1:9" x14ac:dyDescent="0.2">
      <c r="B2164" s="6" t="s">
        <v>16</v>
      </c>
      <c r="C2164" s="6" t="s">
        <v>17</v>
      </c>
      <c r="I2164" s="5">
        <v>33615000</v>
      </c>
    </row>
    <row r="2165" spans="1:9" x14ac:dyDescent="0.2">
      <c r="E2165" s="5" t="s">
        <v>39</v>
      </c>
      <c r="I2165" s="7">
        <v>33615000</v>
      </c>
    </row>
    <row r="2166" spans="1:9" x14ac:dyDescent="0.2">
      <c r="A2166" s="2">
        <v>390</v>
      </c>
      <c r="B2166" s="5" t="s">
        <v>40</v>
      </c>
    </row>
    <row r="2167" spans="1:9" x14ac:dyDescent="0.2">
      <c r="B2167" s="6" t="s">
        <v>16</v>
      </c>
      <c r="C2167" s="6" t="s">
        <v>17</v>
      </c>
      <c r="I2167" s="5">
        <v>6351500</v>
      </c>
    </row>
    <row r="2168" spans="1:9" x14ac:dyDescent="0.2">
      <c r="E2168" s="5" t="s">
        <v>40</v>
      </c>
      <c r="I2168" s="7">
        <v>6351500</v>
      </c>
    </row>
    <row r="2169" spans="1:9" x14ac:dyDescent="0.2">
      <c r="B2169" s="4" t="s">
        <v>28</v>
      </c>
      <c r="E2169" s="5" t="s">
        <v>36</v>
      </c>
      <c r="I2169" s="8">
        <v>1279040842</v>
      </c>
    </row>
    <row r="2170" spans="1:9" x14ac:dyDescent="0.2">
      <c r="A2170" s="4" t="s">
        <v>13</v>
      </c>
      <c r="D2170" s="2">
        <v>500</v>
      </c>
      <c r="E2170" s="5" t="s">
        <v>41</v>
      </c>
    </row>
    <row r="2171" spans="1:9" x14ac:dyDescent="0.2">
      <c r="A2171" s="2">
        <v>530</v>
      </c>
      <c r="B2171" s="5" t="s">
        <v>42</v>
      </c>
    </row>
    <row r="2172" spans="1:9" x14ac:dyDescent="0.2">
      <c r="B2172" s="6" t="s">
        <v>16</v>
      </c>
      <c r="C2172" s="6" t="s">
        <v>17</v>
      </c>
      <c r="I2172" s="5">
        <v>23917200</v>
      </c>
    </row>
    <row r="2173" spans="1:9" x14ac:dyDescent="0.2">
      <c r="E2173" s="5" t="s">
        <v>42</v>
      </c>
      <c r="I2173" s="7">
        <v>23917200</v>
      </c>
    </row>
    <row r="2174" spans="1:9" x14ac:dyDescent="0.2">
      <c r="B2174" s="4" t="s">
        <v>28</v>
      </c>
      <c r="E2174" s="5" t="s">
        <v>41</v>
      </c>
      <c r="I2174" s="8">
        <v>23917200</v>
      </c>
    </row>
    <row r="2175" spans="1:9" x14ac:dyDescent="0.2">
      <c r="A2175" s="4" t="s">
        <v>13</v>
      </c>
      <c r="D2175" s="2">
        <v>800</v>
      </c>
      <c r="E2175" s="5" t="s">
        <v>45</v>
      </c>
    </row>
    <row r="2176" spans="1:9" x14ac:dyDescent="0.2">
      <c r="A2176" s="2">
        <v>840</v>
      </c>
      <c r="B2176" s="5" t="s">
        <v>46</v>
      </c>
    </row>
    <row r="2177" spans="1:9" x14ac:dyDescent="0.2">
      <c r="A2177" s="5">
        <v>841</v>
      </c>
      <c r="B2177" s="6" t="s">
        <v>16</v>
      </c>
      <c r="C2177" s="6" t="s">
        <v>17</v>
      </c>
      <c r="D2177" s="5" t="s">
        <v>78</v>
      </c>
      <c r="I2177" s="5">
        <v>1602470000</v>
      </c>
    </row>
    <row r="2178" spans="1:9" x14ac:dyDescent="0.2">
      <c r="A2178" s="5">
        <v>845</v>
      </c>
      <c r="B2178" s="6" t="s">
        <v>16</v>
      </c>
      <c r="C2178" s="6" t="s">
        <v>17</v>
      </c>
      <c r="D2178" s="5" t="s">
        <v>95</v>
      </c>
      <c r="I2178" s="5">
        <v>5000000000</v>
      </c>
    </row>
    <row r="2179" spans="1:9" x14ac:dyDescent="0.2">
      <c r="A2179" s="5">
        <v>849</v>
      </c>
      <c r="B2179" s="6" t="s">
        <v>16</v>
      </c>
      <c r="C2179" s="6" t="s">
        <v>17</v>
      </c>
      <c r="D2179" s="5" t="s">
        <v>48</v>
      </c>
      <c r="I2179" s="5">
        <v>500000000</v>
      </c>
    </row>
    <row r="2180" spans="1:9" x14ac:dyDescent="0.2">
      <c r="E2180" s="5" t="s">
        <v>46</v>
      </c>
      <c r="I2180" s="7">
        <v>7102470000</v>
      </c>
    </row>
    <row r="2181" spans="1:9" x14ac:dyDescent="0.2">
      <c r="B2181" s="4" t="s">
        <v>28</v>
      </c>
      <c r="E2181" s="5" t="s">
        <v>45</v>
      </c>
      <c r="I2181" s="8">
        <v>7102470000</v>
      </c>
    </row>
    <row r="2182" spans="1:9" x14ac:dyDescent="0.2">
      <c r="C2182" s="4" t="s">
        <v>49</v>
      </c>
      <c r="E2182" s="4" t="s">
        <v>185</v>
      </c>
      <c r="I2182" s="8">
        <v>112266369799</v>
      </c>
    </row>
    <row r="2183" spans="1:9" x14ac:dyDescent="0.2">
      <c r="B2183" s="4" t="s">
        <v>50</v>
      </c>
      <c r="D2183" s="5" t="s">
        <v>87</v>
      </c>
      <c r="I2183" s="8">
        <v>112266369799</v>
      </c>
    </row>
    <row r="2184" spans="1:9" x14ac:dyDescent="0.2">
      <c r="A2184" s="4" t="s">
        <v>51</v>
      </c>
      <c r="D2184" s="5" t="s">
        <v>184</v>
      </c>
      <c r="I2184" s="4">
        <v>112266369799</v>
      </c>
    </row>
    <row r="2185" spans="1:9" x14ac:dyDescent="0.2">
      <c r="A2185" s="13"/>
      <c r="B2185" s="14"/>
      <c r="C2185" s="14"/>
      <c r="D2185" s="15"/>
      <c r="E2185" s="14"/>
      <c r="F2185" s="14"/>
      <c r="G2185" s="14"/>
      <c r="H2185" s="14"/>
      <c r="I2185" s="13"/>
    </row>
    <row r="2186" spans="1:9" x14ac:dyDescent="0.2">
      <c r="A2186" s="4"/>
      <c r="D2186" s="5"/>
      <c r="I2186" s="4"/>
    </row>
    <row r="2187" spans="1:9" x14ac:dyDescent="0.2">
      <c r="A2187" s="4" t="s">
        <v>6</v>
      </c>
      <c r="C2187" s="5" t="s">
        <v>192</v>
      </c>
      <c r="D2187" s="5" t="s">
        <v>193</v>
      </c>
    </row>
    <row r="2188" spans="1:9" x14ac:dyDescent="0.2">
      <c r="A2188" s="4" t="s">
        <v>9</v>
      </c>
      <c r="C2188" s="2">
        <v>1</v>
      </c>
      <c r="D2188" s="5" t="s">
        <v>87</v>
      </c>
    </row>
    <row r="2189" spans="1:9" x14ac:dyDescent="0.2">
      <c r="A2189" s="4" t="s">
        <v>11</v>
      </c>
      <c r="D2189" s="2">
        <v>106</v>
      </c>
      <c r="E2189" s="5" t="s">
        <v>193</v>
      </c>
    </row>
    <row r="2190" spans="1:9" x14ac:dyDescent="0.2">
      <c r="A2190" s="4" t="s">
        <v>13</v>
      </c>
      <c r="D2190" s="2">
        <v>100</v>
      </c>
      <c r="E2190" s="5" t="s">
        <v>14</v>
      </c>
    </row>
    <row r="2191" spans="1:9" x14ac:dyDescent="0.2">
      <c r="A2191" s="2">
        <v>110</v>
      </c>
      <c r="B2191" s="5" t="s">
        <v>15</v>
      </c>
    </row>
    <row r="2192" spans="1:9" x14ac:dyDescent="0.2">
      <c r="A2192" s="5">
        <v>111</v>
      </c>
      <c r="B2192" s="6" t="s">
        <v>16</v>
      </c>
      <c r="C2192" s="6" t="s">
        <v>17</v>
      </c>
      <c r="D2192" s="5" t="s">
        <v>18</v>
      </c>
      <c r="I2192" s="5">
        <v>761301000</v>
      </c>
    </row>
    <row r="2193" spans="1:9" x14ac:dyDescent="0.2">
      <c r="A2193" s="5">
        <v>113</v>
      </c>
      <c r="B2193" s="6" t="s">
        <v>16</v>
      </c>
      <c r="C2193" s="6" t="s">
        <v>17</v>
      </c>
      <c r="D2193" s="5" t="s">
        <v>19</v>
      </c>
      <c r="I2193" s="5">
        <v>36000000</v>
      </c>
    </row>
    <row r="2194" spans="1:9" x14ac:dyDescent="0.2">
      <c r="A2194" s="5">
        <v>114</v>
      </c>
      <c r="B2194" s="6" t="s">
        <v>16</v>
      </c>
      <c r="C2194" s="6" t="s">
        <v>17</v>
      </c>
      <c r="D2194" s="5" t="s">
        <v>20</v>
      </c>
      <c r="I2194" s="5">
        <v>86767230</v>
      </c>
    </row>
    <row r="2195" spans="1:9" x14ac:dyDescent="0.2">
      <c r="A2195" s="5">
        <v>117</v>
      </c>
      <c r="B2195" s="6" t="s">
        <v>16</v>
      </c>
      <c r="C2195" s="6" t="s">
        <v>17</v>
      </c>
      <c r="D2195" s="5" t="s">
        <v>22</v>
      </c>
      <c r="I2195" s="5">
        <v>243905760</v>
      </c>
    </row>
    <row r="2196" spans="1:9" x14ac:dyDescent="0.2">
      <c r="E2196" s="5" t="s">
        <v>15</v>
      </c>
      <c r="I2196" s="7">
        <v>1127973990</v>
      </c>
    </row>
    <row r="2197" spans="1:9" x14ac:dyDescent="0.2">
      <c r="A2197" s="2">
        <v>130</v>
      </c>
      <c r="B2197" s="5" t="s">
        <v>23</v>
      </c>
    </row>
    <row r="2198" spans="1:9" x14ac:dyDescent="0.2">
      <c r="A2198" s="5">
        <v>134</v>
      </c>
      <c r="B2198" s="6" t="s">
        <v>16</v>
      </c>
      <c r="C2198" s="6" t="s">
        <v>17</v>
      </c>
      <c r="D2198" s="5" t="s">
        <v>24</v>
      </c>
      <c r="I2198" s="5">
        <v>109503987.00000001</v>
      </c>
    </row>
    <row r="2199" spans="1:9" x14ac:dyDescent="0.2">
      <c r="E2199" s="5" t="s">
        <v>23</v>
      </c>
      <c r="I2199" s="7">
        <v>109503987.00000001</v>
      </c>
    </row>
    <row r="2200" spans="1:9" x14ac:dyDescent="0.2">
      <c r="A2200" s="2">
        <v>140</v>
      </c>
      <c r="B2200" s="5" t="s">
        <v>25</v>
      </c>
    </row>
    <row r="2201" spans="1:9" x14ac:dyDescent="0.2">
      <c r="A2201" s="5">
        <v>144</v>
      </c>
      <c r="B2201" s="6" t="s">
        <v>16</v>
      </c>
      <c r="C2201" s="6" t="s">
        <v>17</v>
      </c>
      <c r="D2201" s="5" t="s">
        <v>26</v>
      </c>
      <c r="I2201" s="5">
        <v>58981338</v>
      </c>
    </row>
    <row r="2202" spans="1:9" x14ac:dyDescent="0.2">
      <c r="A2202" s="5">
        <v>149</v>
      </c>
      <c r="B2202" s="6" t="s">
        <v>16</v>
      </c>
      <c r="C2202" s="6" t="s">
        <v>17</v>
      </c>
      <c r="D2202" s="5" t="s">
        <v>27</v>
      </c>
      <c r="I2202" s="5">
        <v>467276290.00000006</v>
      </c>
    </row>
    <row r="2203" spans="1:9" x14ac:dyDescent="0.2">
      <c r="E2203" s="5" t="s">
        <v>25</v>
      </c>
      <c r="I2203" s="7">
        <v>526257628.00000006</v>
      </c>
    </row>
    <row r="2204" spans="1:9" x14ac:dyDescent="0.2">
      <c r="B2204" s="4" t="s">
        <v>28</v>
      </c>
      <c r="E2204" s="5" t="s">
        <v>14</v>
      </c>
      <c r="I2204" s="8">
        <v>1763735605</v>
      </c>
    </row>
    <row r="2205" spans="1:9" x14ac:dyDescent="0.2">
      <c r="A2205" s="4" t="s">
        <v>13</v>
      </c>
      <c r="D2205" s="2">
        <v>200</v>
      </c>
      <c r="E2205" s="5" t="s">
        <v>29</v>
      </c>
    </row>
    <row r="2206" spans="1:9" x14ac:dyDescent="0.2">
      <c r="A2206" s="2">
        <v>240</v>
      </c>
      <c r="B2206" s="5" t="s">
        <v>32</v>
      </c>
    </row>
    <row r="2207" spans="1:9" x14ac:dyDescent="0.2">
      <c r="B2207" s="6" t="s">
        <v>16</v>
      </c>
      <c r="C2207" s="6" t="s">
        <v>17</v>
      </c>
      <c r="I2207" s="5">
        <v>192450000</v>
      </c>
    </row>
    <row r="2208" spans="1:9" x14ac:dyDescent="0.2">
      <c r="E2208" s="5" t="s">
        <v>32</v>
      </c>
      <c r="I2208" s="7">
        <v>192450000</v>
      </c>
    </row>
    <row r="2209" spans="1:9" x14ac:dyDescent="0.2">
      <c r="A2209" s="2">
        <v>280</v>
      </c>
      <c r="B2209" s="5" t="s">
        <v>35</v>
      </c>
    </row>
    <row r="2210" spans="1:9" x14ac:dyDescent="0.2">
      <c r="B2210" s="6" t="s">
        <v>16</v>
      </c>
      <c r="C2210" s="6" t="s">
        <v>17</v>
      </c>
      <c r="I2210" s="5">
        <v>40983300</v>
      </c>
    </row>
    <row r="2211" spans="1:9" x14ac:dyDescent="0.2">
      <c r="E2211" s="5" t="s">
        <v>35</v>
      </c>
      <c r="I2211" s="7">
        <v>40983300</v>
      </c>
    </row>
    <row r="2212" spans="1:9" x14ac:dyDescent="0.2">
      <c r="B2212" s="4" t="s">
        <v>28</v>
      </c>
      <c r="E2212" s="5" t="s">
        <v>29</v>
      </c>
      <c r="I2212" s="8">
        <v>233433300</v>
      </c>
    </row>
    <row r="2213" spans="1:9" x14ac:dyDescent="0.2">
      <c r="A2213" s="4" t="s">
        <v>13</v>
      </c>
      <c r="D2213" s="2">
        <v>300</v>
      </c>
      <c r="E2213" s="5" t="s">
        <v>36</v>
      </c>
    </row>
    <row r="2214" spans="1:9" x14ac:dyDescent="0.2">
      <c r="A2214" s="2">
        <v>310</v>
      </c>
      <c r="B2214" s="5" t="s">
        <v>58</v>
      </c>
    </row>
    <row r="2215" spans="1:9" x14ac:dyDescent="0.2">
      <c r="B2215" s="6" t="s">
        <v>16</v>
      </c>
      <c r="C2215" s="6" t="s">
        <v>17</v>
      </c>
      <c r="I2215" s="5">
        <v>22500000</v>
      </c>
    </row>
    <row r="2216" spans="1:9" x14ac:dyDescent="0.2">
      <c r="E2216" s="5" t="s">
        <v>58</v>
      </c>
      <c r="I2216" s="7">
        <v>22500000</v>
      </c>
    </row>
    <row r="2217" spans="1:9" x14ac:dyDescent="0.2">
      <c r="A2217" s="2">
        <v>320</v>
      </c>
      <c r="B2217" s="5" t="s">
        <v>62</v>
      </c>
    </row>
    <row r="2218" spans="1:9" x14ac:dyDescent="0.2">
      <c r="B2218" s="6" t="s">
        <v>16</v>
      </c>
      <c r="C2218" s="6" t="s">
        <v>17</v>
      </c>
      <c r="I2218" s="5">
        <v>60560000</v>
      </c>
    </row>
    <row r="2219" spans="1:9" x14ac:dyDescent="0.2">
      <c r="E2219" s="5" t="s">
        <v>62</v>
      </c>
      <c r="I2219" s="7">
        <v>60560000</v>
      </c>
    </row>
    <row r="2220" spans="1:9" x14ac:dyDescent="0.2">
      <c r="A2220" s="2">
        <v>330</v>
      </c>
      <c r="B2220" s="5" t="s">
        <v>37</v>
      </c>
    </row>
    <row r="2221" spans="1:9" x14ac:dyDescent="0.2">
      <c r="B2221" s="6" t="s">
        <v>16</v>
      </c>
      <c r="C2221" s="6" t="s">
        <v>17</v>
      </c>
      <c r="I2221" s="5">
        <v>39556660</v>
      </c>
    </row>
    <row r="2222" spans="1:9" x14ac:dyDescent="0.2">
      <c r="E2222" s="5" t="s">
        <v>37</v>
      </c>
      <c r="I2222" s="7">
        <v>39556660</v>
      </c>
    </row>
    <row r="2223" spans="1:9" x14ac:dyDescent="0.2">
      <c r="A2223" s="2">
        <v>340</v>
      </c>
      <c r="B2223" s="5" t="s">
        <v>38</v>
      </c>
    </row>
    <row r="2224" spans="1:9" x14ac:dyDescent="0.2">
      <c r="B2224" s="6" t="s">
        <v>16</v>
      </c>
      <c r="C2224" s="6" t="s">
        <v>17</v>
      </c>
      <c r="I2224" s="5">
        <v>150683300</v>
      </c>
    </row>
    <row r="2225" spans="1:9" x14ac:dyDescent="0.2">
      <c r="E2225" s="5" t="s">
        <v>38</v>
      </c>
      <c r="I2225" s="7">
        <v>150683300</v>
      </c>
    </row>
    <row r="2226" spans="1:9" x14ac:dyDescent="0.2">
      <c r="A2226" s="2">
        <v>350</v>
      </c>
      <c r="B2226" s="5" t="s">
        <v>39</v>
      </c>
    </row>
    <row r="2227" spans="1:9" x14ac:dyDescent="0.2">
      <c r="B2227" s="6" t="s">
        <v>16</v>
      </c>
      <c r="C2227" s="6" t="s">
        <v>17</v>
      </c>
      <c r="I2227" s="5">
        <v>48624540</v>
      </c>
    </row>
    <row r="2228" spans="1:9" x14ac:dyDescent="0.2">
      <c r="E2228" s="5" t="s">
        <v>39</v>
      </c>
      <c r="I2228" s="7">
        <v>48624540</v>
      </c>
    </row>
    <row r="2229" spans="1:9" x14ac:dyDescent="0.2">
      <c r="A2229" s="2">
        <v>390</v>
      </c>
      <c r="B2229" s="5" t="s">
        <v>40</v>
      </c>
    </row>
    <row r="2230" spans="1:9" x14ac:dyDescent="0.2">
      <c r="B2230" s="6" t="s">
        <v>16</v>
      </c>
      <c r="C2230" s="6" t="s">
        <v>17</v>
      </c>
      <c r="I2230" s="5">
        <v>141286972</v>
      </c>
    </row>
    <row r="2231" spans="1:9" x14ac:dyDescent="0.2">
      <c r="E2231" s="5" t="s">
        <v>40</v>
      </c>
      <c r="I2231" s="7">
        <v>141286972</v>
      </c>
    </row>
    <row r="2232" spans="1:9" x14ac:dyDescent="0.2">
      <c r="B2232" s="4" t="s">
        <v>28</v>
      </c>
      <c r="E2232" s="5" t="s">
        <v>36</v>
      </c>
      <c r="I2232" s="8">
        <v>463211472</v>
      </c>
    </row>
    <row r="2233" spans="1:9" x14ac:dyDescent="0.2">
      <c r="A2233" s="4" t="s">
        <v>13</v>
      </c>
      <c r="D2233" s="2">
        <v>500</v>
      </c>
      <c r="E2233" s="5" t="s">
        <v>41</v>
      </c>
    </row>
    <row r="2234" spans="1:9" x14ac:dyDescent="0.2">
      <c r="A2234" s="2">
        <v>530</v>
      </c>
      <c r="B2234" s="5" t="s">
        <v>42</v>
      </c>
    </row>
    <row r="2235" spans="1:9" x14ac:dyDescent="0.2">
      <c r="B2235" s="6" t="s">
        <v>16</v>
      </c>
      <c r="C2235" s="6" t="s">
        <v>17</v>
      </c>
      <c r="I2235" s="5">
        <v>1017834000</v>
      </c>
    </row>
    <row r="2236" spans="1:9" x14ac:dyDescent="0.2">
      <c r="E2236" s="5" t="s">
        <v>42</v>
      </c>
      <c r="I2236" s="7">
        <v>1017834000</v>
      </c>
    </row>
    <row r="2237" spans="1:9" x14ac:dyDescent="0.2">
      <c r="A2237" s="2">
        <v>540</v>
      </c>
      <c r="B2237" s="5" t="s">
        <v>43</v>
      </c>
    </row>
    <row r="2238" spans="1:9" x14ac:dyDescent="0.2">
      <c r="B2238" s="6" t="s">
        <v>16</v>
      </c>
      <c r="C2238" s="6" t="s">
        <v>17</v>
      </c>
      <c r="I2238" s="5">
        <v>55261000</v>
      </c>
    </row>
    <row r="2239" spans="1:9" x14ac:dyDescent="0.2">
      <c r="E2239" s="5" t="s">
        <v>43</v>
      </c>
      <c r="I2239" s="7">
        <v>55261000</v>
      </c>
    </row>
    <row r="2240" spans="1:9" x14ac:dyDescent="0.2">
      <c r="A2240" s="2">
        <v>550</v>
      </c>
      <c r="B2240" s="5" t="s">
        <v>158</v>
      </c>
    </row>
    <row r="2241" spans="1:9" x14ac:dyDescent="0.2">
      <c r="B2241" s="6" t="s">
        <v>16</v>
      </c>
      <c r="C2241" s="6" t="s">
        <v>17</v>
      </c>
      <c r="I2241" s="5">
        <v>3600000</v>
      </c>
    </row>
    <row r="2242" spans="1:9" x14ac:dyDescent="0.2">
      <c r="E2242" s="5" t="s">
        <v>158</v>
      </c>
      <c r="I2242" s="7">
        <v>3600000</v>
      </c>
    </row>
    <row r="2243" spans="1:9" x14ac:dyDescent="0.2">
      <c r="B2243" s="4" t="s">
        <v>28</v>
      </c>
      <c r="E2243" s="5" t="s">
        <v>41</v>
      </c>
      <c r="I2243" s="8">
        <v>1076695000</v>
      </c>
    </row>
    <row r="2244" spans="1:9" x14ac:dyDescent="0.2">
      <c r="C2244" s="4" t="s">
        <v>49</v>
      </c>
      <c r="E2244" s="4" t="s">
        <v>193</v>
      </c>
      <c r="I2244" s="8">
        <v>3537075377</v>
      </c>
    </row>
    <row r="2245" spans="1:9" x14ac:dyDescent="0.2">
      <c r="B2245" s="4" t="s">
        <v>50</v>
      </c>
      <c r="D2245" s="5" t="s">
        <v>87</v>
      </c>
      <c r="I2245" s="8">
        <v>3537075377</v>
      </c>
    </row>
    <row r="2246" spans="1:9" x14ac:dyDescent="0.2">
      <c r="A2246" s="4" t="s">
        <v>51</v>
      </c>
      <c r="D2246" s="5" t="s">
        <v>193</v>
      </c>
      <c r="I2246" s="4">
        <v>3537075377</v>
      </c>
    </row>
    <row r="2247" spans="1:9" x14ac:dyDescent="0.2">
      <c r="A2247" s="13"/>
      <c r="B2247" s="14"/>
      <c r="C2247" s="14"/>
      <c r="D2247" s="15"/>
      <c r="E2247" s="14"/>
      <c r="F2247" s="14"/>
      <c r="G2247" s="14"/>
      <c r="H2247" s="14"/>
      <c r="I2247" s="13"/>
    </row>
    <row r="2248" spans="1:9" x14ac:dyDescent="0.2">
      <c r="A2248" s="4"/>
      <c r="D2248" s="5"/>
      <c r="I2248" s="4"/>
    </row>
    <row r="2249" spans="1:9" x14ac:dyDescent="0.2">
      <c r="A2249" s="4" t="s">
        <v>6</v>
      </c>
      <c r="C2249" s="5" t="s">
        <v>194</v>
      </c>
      <c r="D2249" s="5" t="s">
        <v>195</v>
      </c>
    </row>
    <row r="2250" spans="1:9" x14ac:dyDescent="0.2">
      <c r="A2250" s="4" t="s">
        <v>9</v>
      </c>
      <c r="C2250" s="2">
        <v>1</v>
      </c>
      <c r="D2250" s="5" t="s">
        <v>87</v>
      </c>
    </row>
    <row r="2251" spans="1:9" x14ac:dyDescent="0.2">
      <c r="A2251" s="4" t="s">
        <v>11</v>
      </c>
      <c r="D2251" s="2">
        <v>36</v>
      </c>
      <c r="E2251" s="5" t="s">
        <v>196</v>
      </c>
    </row>
    <row r="2252" spans="1:9" x14ac:dyDescent="0.2">
      <c r="A2252" s="4" t="s">
        <v>13</v>
      </c>
      <c r="D2252" s="2">
        <v>100</v>
      </c>
      <c r="E2252" s="5" t="s">
        <v>14</v>
      </c>
    </row>
    <row r="2253" spans="1:9" x14ac:dyDescent="0.2">
      <c r="A2253" s="2">
        <v>110</v>
      </c>
      <c r="B2253" s="5" t="s">
        <v>15</v>
      </c>
    </row>
    <row r="2254" spans="1:9" x14ac:dyDescent="0.2">
      <c r="A2254" s="5">
        <v>111</v>
      </c>
      <c r="B2254" s="6" t="s">
        <v>16</v>
      </c>
      <c r="C2254" s="6" t="s">
        <v>17</v>
      </c>
      <c r="D2254" s="5" t="s">
        <v>18</v>
      </c>
      <c r="I2254" s="5">
        <v>87495360</v>
      </c>
    </row>
    <row r="2255" spans="1:9" x14ac:dyDescent="0.2">
      <c r="A2255" s="5">
        <v>113</v>
      </c>
      <c r="B2255" s="6" t="s">
        <v>16</v>
      </c>
      <c r="C2255" s="6" t="s">
        <v>17</v>
      </c>
      <c r="D2255" s="5" t="s">
        <v>19</v>
      </c>
      <c r="I2255" s="5">
        <v>36000000</v>
      </c>
    </row>
    <row r="2256" spans="1:9" x14ac:dyDescent="0.2">
      <c r="A2256" s="5">
        <v>114</v>
      </c>
      <c r="B2256" s="6" t="s">
        <v>16</v>
      </c>
      <c r="C2256" s="6" t="s">
        <v>17</v>
      </c>
      <c r="D2256" s="5" t="s">
        <v>20</v>
      </c>
      <c r="I2256" s="5">
        <v>10291280</v>
      </c>
    </row>
    <row r="2257" spans="1:9" x14ac:dyDescent="0.2">
      <c r="E2257" s="5" t="s">
        <v>15</v>
      </c>
      <c r="I2257" s="7">
        <v>133786640</v>
      </c>
    </row>
    <row r="2258" spans="1:9" x14ac:dyDescent="0.2">
      <c r="A2258" s="2">
        <v>130</v>
      </c>
      <c r="B2258" s="5" t="s">
        <v>23</v>
      </c>
    </row>
    <row r="2259" spans="1:9" x14ac:dyDescent="0.2">
      <c r="A2259" s="5">
        <v>134</v>
      </c>
      <c r="B2259" s="6" t="s">
        <v>16</v>
      </c>
      <c r="C2259" s="6" t="s">
        <v>17</v>
      </c>
      <c r="D2259" s="5" t="s">
        <v>24</v>
      </c>
      <c r="I2259" s="5">
        <v>12008076</v>
      </c>
    </row>
    <row r="2260" spans="1:9" x14ac:dyDescent="0.2">
      <c r="E2260" s="5" t="s">
        <v>23</v>
      </c>
      <c r="I2260" s="7">
        <v>12008076</v>
      </c>
    </row>
    <row r="2261" spans="1:9" x14ac:dyDescent="0.2">
      <c r="A2261" s="2">
        <v>140</v>
      </c>
      <c r="B2261" s="5" t="s">
        <v>25</v>
      </c>
    </row>
    <row r="2262" spans="1:9" x14ac:dyDescent="0.2">
      <c r="A2262" s="5">
        <v>144</v>
      </c>
      <c r="B2262" s="6" t="s">
        <v>16</v>
      </c>
      <c r="C2262" s="6" t="s">
        <v>17</v>
      </c>
      <c r="D2262" s="5" t="s">
        <v>26</v>
      </c>
      <c r="I2262" s="5">
        <v>26357253.000000004</v>
      </c>
    </row>
    <row r="2263" spans="1:9" x14ac:dyDescent="0.2">
      <c r="A2263" s="5">
        <v>145</v>
      </c>
      <c r="B2263" s="6" t="s">
        <v>16</v>
      </c>
      <c r="C2263" s="6" t="s">
        <v>17</v>
      </c>
      <c r="D2263" s="5" t="s">
        <v>72</v>
      </c>
      <c r="I2263" s="5">
        <v>66000000</v>
      </c>
    </row>
    <row r="2264" spans="1:9" x14ac:dyDescent="0.2">
      <c r="A2264" s="5">
        <v>149</v>
      </c>
      <c r="B2264" s="6" t="s">
        <v>16</v>
      </c>
      <c r="C2264" s="6" t="s">
        <v>17</v>
      </c>
      <c r="D2264" s="5" t="s">
        <v>27</v>
      </c>
      <c r="I2264" s="5">
        <v>214500000</v>
      </c>
    </row>
    <row r="2265" spans="1:9" x14ac:dyDescent="0.2">
      <c r="E2265" s="5" t="s">
        <v>25</v>
      </c>
      <c r="I2265" s="7">
        <v>306857253</v>
      </c>
    </row>
    <row r="2266" spans="1:9" x14ac:dyDescent="0.2">
      <c r="B2266" s="4" t="s">
        <v>28</v>
      </c>
      <c r="E2266" s="5" t="s">
        <v>14</v>
      </c>
      <c r="I2266" s="8">
        <v>452651969</v>
      </c>
    </row>
    <row r="2267" spans="1:9" x14ac:dyDescent="0.2">
      <c r="A2267" s="4" t="s">
        <v>13</v>
      </c>
      <c r="D2267" s="2">
        <v>200</v>
      </c>
      <c r="E2267" s="5" t="s">
        <v>29</v>
      </c>
    </row>
    <row r="2268" spans="1:9" x14ac:dyDescent="0.2">
      <c r="A2268" s="2">
        <v>230</v>
      </c>
      <c r="B2268" s="5" t="s">
        <v>31</v>
      </c>
    </row>
    <row r="2269" spans="1:9" x14ac:dyDescent="0.2">
      <c r="B2269" s="6" t="s">
        <v>16</v>
      </c>
      <c r="C2269" s="6" t="s">
        <v>17</v>
      </c>
      <c r="I2269" s="5">
        <v>3750000</v>
      </c>
    </row>
    <row r="2270" spans="1:9" x14ac:dyDescent="0.2">
      <c r="E2270" s="5" t="s">
        <v>31</v>
      </c>
      <c r="I2270" s="7">
        <v>3750000</v>
      </c>
    </row>
    <row r="2271" spans="1:9" x14ac:dyDescent="0.2">
      <c r="A2271" s="2">
        <v>240</v>
      </c>
      <c r="B2271" s="5" t="s">
        <v>32</v>
      </c>
    </row>
    <row r="2272" spans="1:9" x14ac:dyDescent="0.2">
      <c r="B2272" s="6" t="s">
        <v>16</v>
      </c>
      <c r="C2272" s="6" t="s">
        <v>17</v>
      </c>
      <c r="I2272" s="5">
        <v>23000000</v>
      </c>
    </row>
    <row r="2273" spans="1:9" x14ac:dyDescent="0.2">
      <c r="E2273" s="5" t="s">
        <v>32</v>
      </c>
      <c r="I2273" s="7">
        <v>23000000</v>
      </c>
    </row>
    <row r="2274" spans="1:9" x14ac:dyDescent="0.2">
      <c r="A2274" s="2">
        <v>260</v>
      </c>
      <c r="B2274" s="5" t="s">
        <v>34</v>
      </c>
    </row>
    <row r="2275" spans="1:9" x14ac:dyDescent="0.2">
      <c r="B2275" s="6" t="s">
        <v>16</v>
      </c>
      <c r="C2275" s="6" t="s">
        <v>17</v>
      </c>
      <c r="I2275" s="5">
        <v>9500000</v>
      </c>
    </row>
    <row r="2276" spans="1:9" x14ac:dyDescent="0.2">
      <c r="E2276" s="5" t="s">
        <v>34</v>
      </c>
      <c r="I2276" s="7">
        <v>9500000</v>
      </c>
    </row>
    <row r="2277" spans="1:9" x14ac:dyDescent="0.2">
      <c r="A2277" s="2">
        <v>280</v>
      </c>
      <c r="B2277" s="5" t="s">
        <v>35</v>
      </c>
    </row>
    <row r="2278" spans="1:9" x14ac:dyDescent="0.2">
      <c r="B2278" s="6" t="s">
        <v>16</v>
      </c>
      <c r="C2278" s="6" t="s">
        <v>17</v>
      </c>
      <c r="I2278" s="5">
        <v>10740000</v>
      </c>
    </row>
    <row r="2279" spans="1:9" x14ac:dyDescent="0.2">
      <c r="E2279" s="5" t="s">
        <v>35</v>
      </c>
      <c r="I2279" s="7">
        <v>10740000</v>
      </c>
    </row>
    <row r="2280" spans="1:9" x14ac:dyDescent="0.2">
      <c r="B2280" s="4" t="s">
        <v>28</v>
      </c>
      <c r="E2280" s="5" t="s">
        <v>29</v>
      </c>
      <c r="I2280" s="8">
        <v>46990000</v>
      </c>
    </row>
    <row r="2281" spans="1:9" x14ac:dyDescent="0.2">
      <c r="A2281" s="4" t="s">
        <v>13</v>
      </c>
      <c r="D2281" s="2">
        <v>300</v>
      </c>
      <c r="E2281" s="5" t="s">
        <v>36</v>
      </c>
    </row>
    <row r="2282" spans="1:9" x14ac:dyDescent="0.2">
      <c r="A2282" s="2">
        <v>330</v>
      </c>
      <c r="B2282" s="5" t="s">
        <v>37</v>
      </c>
    </row>
    <row r="2283" spans="1:9" x14ac:dyDescent="0.2">
      <c r="B2283" s="6" t="s">
        <v>16</v>
      </c>
      <c r="C2283" s="6" t="s">
        <v>17</v>
      </c>
      <c r="I2283" s="5">
        <v>11570000</v>
      </c>
    </row>
    <row r="2284" spans="1:9" x14ac:dyDescent="0.2">
      <c r="E2284" s="5" t="s">
        <v>37</v>
      </c>
      <c r="I2284" s="7">
        <v>11570000</v>
      </c>
    </row>
    <row r="2285" spans="1:9" x14ac:dyDescent="0.2">
      <c r="A2285" s="2">
        <v>340</v>
      </c>
      <c r="B2285" s="5" t="s">
        <v>38</v>
      </c>
    </row>
    <row r="2286" spans="1:9" x14ac:dyDescent="0.2">
      <c r="B2286" s="6" t="s">
        <v>16</v>
      </c>
      <c r="C2286" s="6" t="s">
        <v>17</v>
      </c>
      <c r="I2286" s="5">
        <v>13007500</v>
      </c>
    </row>
    <row r="2287" spans="1:9" x14ac:dyDescent="0.2">
      <c r="E2287" s="5" t="s">
        <v>38</v>
      </c>
      <c r="I2287" s="7">
        <v>13007500</v>
      </c>
    </row>
    <row r="2288" spans="1:9" x14ac:dyDescent="0.2">
      <c r="A2288" s="2">
        <v>350</v>
      </c>
      <c r="B2288" s="5" t="s">
        <v>39</v>
      </c>
    </row>
    <row r="2289" spans="1:9" x14ac:dyDescent="0.2">
      <c r="B2289" s="6" t="s">
        <v>16</v>
      </c>
      <c r="C2289" s="6" t="s">
        <v>17</v>
      </c>
      <c r="I2289" s="5">
        <v>6540000</v>
      </c>
    </row>
    <row r="2290" spans="1:9" x14ac:dyDescent="0.2">
      <c r="E2290" s="5" t="s">
        <v>39</v>
      </c>
      <c r="I2290" s="7">
        <v>6540000</v>
      </c>
    </row>
    <row r="2291" spans="1:9" x14ac:dyDescent="0.2">
      <c r="A2291" s="2">
        <v>390</v>
      </c>
      <c r="B2291" s="5" t="s">
        <v>40</v>
      </c>
    </row>
    <row r="2292" spans="1:9" x14ac:dyDescent="0.2">
      <c r="B2292" s="6" t="s">
        <v>16</v>
      </c>
      <c r="C2292" s="6" t="s">
        <v>17</v>
      </c>
      <c r="I2292" s="5">
        <v>4880000</v>
      </c>
    </row>
    <row r="2293" spans="1:9" x14ac:dyDescent="0.2">
      <c r="E2293" s="5" t="s">
        <v>40</v>
      </c>
      <c r="I2293" s="7">
        <v>4880000</v>
      </c>
    </row>
    <row r="2294" spans="1:9" x14ac:dyDescent="0.2">
      <c r="B2294" s="4" t="s">
        <v>28</v>
      </c>
      <c r="E2294" s="5" t="s">
        <v>36</v>
      </c>
      <c r="I2294" s="8">
        <v>35997500</v>
      </c>
    </row>
    <row r="2295" spans="1:9" x14ac:dyDescent="0.2">
      <c r="A2295" s="4" t="s">
        <v>13</v>
      </c>
      <c r="D2295" s="2">
        <v>500</v>
      </c>
      <c r="E2295" s="5" t="s">
        <v>41</v>
      </c>
    </row>
    <row r="2296" spans="1:9" x14ac:dyDescent="0.2">
      <c r="A2296" s="2">
        <v>530</v>
      </c>
      <c r="B2296" s="5" t="s">
        <v>42</v>
      </c>
    </row>
    <row r="2297" spans="1:9" x14ac:dyDescent="0.2">
      <c r="B2297" s="6" t="s">
        <v>16</v>
      </c>
      <c r="C2297" s="6" t="s">
        <v>17</v>
      </c>
      <c r="I2297" s="5">
        <v>12000000</v>
      </c>
    </row>
    <row r="2298" spans="1:9" x14ac:dyDescent="0.2">
      <c r="E2298" s="5" t="s">
        <v>42</v>
      </c>
      <c r="I2298" s="7">
        <v>12000000</v>
      </c>
    </row>
    <row r="2299" spans="1:9" x14ac:dyDescent="0.2">
      <c r="B2299" s="4" t="s">
        <v>28</v>
      </c>
      <c r="E2299" s="5" t="s">
        <v>41</v>
      </c>
      <c r="I2299" s="8">
        <v>12000000</v>
      </c>
    </row>
    <row r="2300" spans="1:9" x14ac:dyDescent="0.2">
      <c r="C2300" s="4" t="s">
        <v>49</v>
      </c>
      <c r="E2300" s="4" t="s">
        <v>196</v>
      </c>
      <c r="I2300" s="8">
        <v>547639469</v>
      </c>
    </row>
    <row r="2301" spans="1:9" x14ac:dyDescent="0.2">
      <c r="B2301" s="4" t="s">
        <v>50</v>
      </c>
      <c r="D2301" s="5" t="s">
        <v>87</v>
      </c>
      <c r="I2301" s="8">
        <v>547639469</v>
      </c>
    </row>
    <row r="2302" spans="1:9" x14ac:dyDescent="0.2">
      <c r="A2302" s="4" t="s">
        <v>51</v>
      </c>
      <c r="D2302" s="5" t="s">
        <v>195</v>
      </c>
      <c r="I2302" s="4">
        <v>547639469</v>
      </c>
    </row>
    <row r="2303" spans="1:9" x14ac:dyDescent="0.2">
      <c r="A2303" s="13"/>
      <c r="B2303" s="14"/>
      <c r="C2303" s="14"/>
      <c r="D2303" s="15"/>
      <c r="E2303" s="14"/>
      <c r="F2303" s="14"/>
      <c r="G2303" s="14"/>
      <c r="H2303" s="14"/>
      <c r="I2303" s="13"/>
    </row>
    <row r="2304" spans="1:9" x14ac:dyDescent="0.2">
      <c r="A2304" s="4"/>
      <c r="D2304" s="5"/>
      <c r="I2304" s="4"/>
    </row>
    <row r="2305" spans="1:9" x14ac:dyDescent="0.2">
      <c r="A2305" s="4" t="s">
        <v>6</v>
      </c>
      <c r="C2305" s="5" t="s">
        <v>197</v>
      </c>
      <c r="D2305" s="5" t="s">
        <v>198</v>
      </c>
    </row>
    <row r="2306" spans="1:9" x14ac:dyDescent="0.2">
      <c r="A2306" s="4" t="s">
        <v>9</v>
      </c>
      <c r="C2306" s="2">
        <v>1</v>
      </c>
      <c r="D2306" s="5" t="s">
        <v>87</v>
      </c>
    </row>
    <row r="2307" spans="1:9" x14ac:dyDescent="0.2">
      <c r="A2307" s="4" t="s">
        <v>11</v>
      </c>
      <c r="D2307" s="2">
        <v>37</v>
      </c>
      <c r="E2307" s="5" t="s">
        <v>199</v>
      </c>
    </row>
    <row r="2308" spans="1:9" x14ac:dyDescent="0.2">
      <c r="A2308" s="4" t="s">
        <v>13</v>
      </c>
      <c r="D2308" s="2">
        <v>100</v>
      </c>
      <c r="E2308" s="5" t="s">
        <v>14</v>
      </c>
    </row>
    <row r="2309" spans="1:9" x14ac:dyDescent="0.2">
      <c r="A2309" s="2">
        <v>110</v>
      </c>
      <c r="B2309" s="5" t="s">
        <v>15</v>
      </c>
    </row>
    <row r="2310" spans="1:9" x14ac:dyDescent="0.2">
      <c r="A2310" s="5">
        <v>111</v>
      </c>
      <c r="B2310" s="6" t="s">
        <v>16</v>
      </c>
      <c r="C2310" s="6" t="s">
        <v>17</v>
      </c>
      <c r="D2310" s="5" t="s">
        <v>18</v>
      </c>
      <c r="I2310" s="5">
        <v>585263520</v>
      </c>
    </row>
    <row r="2311" spans="1:9" x14ac:dyDescent="0.2">
      <c r="A2311" s="5">
        <v>113</v>
      </c>
      <c r="B2311" s="6" t="s">
        <v>16</v>
      </c>
      <c r="C2311" s="6" t="s">
        <v>17</v>
      </c>
      <c r="D2311" s="5" t="s">
        <v>19</v>
      </c>
      <c r="I2311" s="5">
        <v>27000000</v>
      </c>
    </row>
    <row r="2312" spans="1:9" x14ac:dyDescent="0.2">
      <c r="A2312" s="5">
        <v>114</v>
      </c>
      <c r="B2312" s="6" t="s">
        <v>16</v>
      </c>
      <c r="C2312" s="6" t="s">
        <v>17</v>
      </c>
      <c r="D2312" s="5" t="s">
        <v>20</v>
      </c>
      <c r="I2312" s="5">
        <v>84938000</v>
      </c>
    </row>
    <row r="2313" spans="1:9" x14ac:dyDescent="0.2">
      <c r="A2313" s="5">
        <v>115</v>
      </c>
      <c r="B2313" s="6" t="s">
        <v>16</v>
      </c>
      <c r="C2313" s="6" t="s">
        <v>17</v>
      </c>
      <c r="D2313" s="5" t="s">
        <v>21</v>
      </c>
      <c r="I2313" s="5">
        <v>338277120</v>
      </c>
    </row>
    <row r="2314" spans="1:9" x14ac:dyDescent="0.2">
      <c r="A2314" s="5">
        <v>117</v>
      </c>
      <c r="B2314" s="6" t="s">
        <v>16</v>
      </c>
      <c r="C2314" s="6" t="s">
        <v>17</v>
      </c>
      <c r="D2314" s="5" t="s">
        <v>22</v>
      </c>
      <c r="I2314" s="5">
        <v>68715360</v>
      </c>
    </row>
    <row r="2315" spans="1:9" x14ac:dyDescent="0.2">
      <c r="E2315" s="5" t="s">
        <v>15</v>
      </c>
      <c r="I2315" s="7">
        <v>1104194000</v>
      </c>
    </row>
    <row r="2316" spans="1:9" x14ac:dyDescent="0.2">
      <c r="A2316" s="2">
        <v>130</v>
      </c>
      <c r="B2316" s="5" t="s">
        <v>23</v>
      </c>
    </row>
    <row r="2317" spans="1:9" x14ac:dyDescent="0.2">
      <c r="A2317" s="5">
        <v>134</v>
      </c>
      <c r="B2317" s="6" t="s">
        <v>16</v>
      </c>
      <c r="C2317" s="6" t="s">
        <v>17</v>
      </c>
      <c r="D2317" s="5" t="s">
        <v>24</v>
      </c>
      <c r="I2317" s="5">
        <v>130045289.99999999</v>
      </c>
    </row>
    <row r="2318" spans="1:9" x14ac:dyDescent="0.2">
      <c r="E2318" s="5" t="s">
        <v>23</v>
      </c>
      <c r="I2318" s="7">
        <v>130045289.99999999</v>
      </c>
    </row>
    <row r="2319" spans="1:9" x14ac:dyDescent="0.2">
      <c r="A2319" s="2">
        <v>140</v>
      </c>
      <c r="B2319" s="5" t="s">
        <v>25</v>
      </c>
    </row>
    <row r="2320" spans="1:9" x14ac:dyDescent="0.2">
      <c r="A2320" s="5">
        <v>144</v>
      </c>
      <c r="B2320" s="6" t="s">
        <v>16</v>
      </c>
      <c r="C2320" s="6" t="s">
        <v>17</v>
      </c>
      <c r="D2320" s="5" t="s">
        <v>26</v>
      </c>
      <c r="I2320" s="5">
        <v>202351500</v>
      </c>
    </row>
    <row r="2321" spans="1:9" x14ac:dyDescent="0.2">
      <c r="A2321" s="5">
        <v>149</v>
      </c>
      <c r="B2321" s="6" t="s">
        <v>16</v>
      </c>
      <c r="C2321" s="6" t="s">
        <v>17</v>
      </c>
      <c r="D2321" s="5" t="s">
        <v>27</v>
      </c>
      <c r="I2321" s="5">
        <v>411738145</v>
      </c>
    </row>
    <row r="2322" spans="1:9" x14ac:dyDescent="0.2">
      <c r="E2322" s="5" t="s">
        <v>25</v>
      </c>
      <c r="I2322" s="7">
        <v>614089645</v>
      </c>
    </row>
    <row r="2323" spans="1:9" x14ac:dyDescent="0.2">
      <c r="B2323" s="4" t="s">
        <v>28</v>
      </c>
      <c r="E2323" s="5" t="s">
        <v>14</v>
      </c>
      <c r="I2323" s="8">
        <v>1848328935</v>
      </c>
    </row>
    <row r="2324" spans="1:9" x14ac:dyDescent="0.2">
      <c r="A2324" s="4" t="s">
        <v>13</v>
      </c>
      <c r="D2324" s="2">
        <v>200</v>
      </c>
      <c r="E2324" s="5" t="s">
        <v>29</v>
      </c>
    </row>
    <row r="2325" spans="1:9" x14ac:dyDescent="0.2">
      <c r="A2325" s="2">
        <v>260</v>
      </c>
      <c r="B2325" s="5" t="s">
        <v>34</v>
      </c>
    </row>
    <row r="2326" spans="1:9" x14ac:dyDescent="0.2">
      <c r="B2326" s="6" t="s">
        <v>16</v>
      </c>
      <c r="C2326" s="6" t="s">
        <v>17</v>
      </c>
      <c r="I2326" s="5">
        <v>900000000</v>
      </c>
    </row>
    <row r="2327" spans="1:9" x14ac:dyDescent="0.2">
      <c r="E2327" s="5" t="s">
        <v>34</v>
      </c>
      <c r="I2327" s="7">
        <v>900000000</v>
      </c>
    </row>
    <row r="2328" spans="1:9" x14ac:dyDescent="0.2">
      <c r="A2328" s="2">
        <v>280</v>
      </c>
      <c r="B2328" s="5" t="s">
        <v>35</v>
      </c>
    </row>
    <row r="2329" spans="1:9" x14ac:dyDescent="0.2">
      <c r="B2329" s="6" t="s">
        <v>16</v>
      </c>
      <c r="C2329" s="6" t="s">
        <v>17</v>
      </c>
      <c r="I2329" s="5">
        <v>75000000</v>
      </c>
    </row>
    <row r="2330" spans="1:9" x14ac:dyDescent="0.2">
      <c r="E2330" s="5" t="s">
        <v>35</v>
      </c>
      <c r="I2330" s="7">
        <v>75000000</v>
      </c>
    </row>
    <row r="2331" spans="1:9" x14ac:dyDescent="0.2">
      <c r="B2331" s="4" t="s">
        <v>28</v>
      </c>
      <c r="E2331" s="5" t="s">
        <v>29</v>
      </c>
      <c r="I2331" s="8">
        <v>975000000</v>
      </c>
    </row>
    <row r="2332" spans="1:9" x14ac:dyDescent="0.2">
      <c r="A2332" s="4" t="s">
        <v>13</v>
      </c>
      <c r="D2332" s="2">
        <v>300</v>
      </c>
      <c r="E2332" s="5" t="s">
        <v>36</v>
      </c>
    </row>
    <row r="2333" spans="1:9" x14ac:dyDescent="0.2">
      <c r="A2333" s="2">
        <v>330</v>
      </c>
      <c r="B2333" s="5" t="s">
        <v>37</v>
      </c>
    </row>
    <row r="2334" spans="1:9" x14ac:dyDescent="0.2">
      <c r="B2334" s="6" t="s">
        <v>16</v>
      </c>
      <c r="C2334" s="6" t="s">
        <v>17</v>
      </c>
      <c r="I2334" s="5">
        <v>80000000</v>
      </c>
    </row>
    <row r="2335" spans="1:9" x14ac:dyDescent="0.2">
      <c r="E2335" s="5" t="s">
        <v>37</v>
      </c>
      <c r="I2335" s="7">
        <v>80000000</v>
      </c>
    </row>
    <row r="2336" spans="1:9" x14ac:dyDescent="0.2">
      <c r="A2336" s="2">
        <v>340</v>
      </c>
      <c r="B2336" s="5" t="s">
        <v>38</v>
      </c>
    </row>
    <row r="2337" spans="1:9" x14ac:dyDescent="0.2">
      <c r="B2337" s="6" t="s">
        <v>16</v>
      </c>
      <c r="C2337" s="6" t="s">
        <v>17</v>
      </c>
      <c r="I2337" s="5">
        <v>7000000</v>
      </c>
    </row>
    <row r="2338" spans="1:9" x14ac:dyDescent="0.2">
      <c r="E2338" s="5" t="s">
        <v>38</v>
      </c>
      <c r="I2338" s="7">
        <v>7000000</v>
      </c>
    </row>
    <row r="2339" spans="1:9" x14ac:dyDescent="0.2">
      <c r="B2339" s="4" t="s">
        <v>28</v>
      </c>
      <c r="E2339" s="5" t="s">
        <v>36</v>
      </c>
      <c r="I2339" s="8">
        <v>87000000</v>
      </c>
    </row>
    <row r="2340" spans="1:9" x14ac:dyDescent="0.2">
      <c r="A2340" s="4" t="s">
        <v>13</v>
      </c>
      <c r="D2340" s="2">
        <v>500</v>
      </c>
      <c r="E2340" s="5" t="s">
        <v>41</v>
      </c>
    </row>
    <row r="2341" spans="1:9" x14ac:dyDescent="0.2">
      <c r="A2341" s="2">
        <v>530</v>
      </c>
      <c r="B2341" s="5" t="s">
        <v>42</v>
      </c>
    </row>
    <row r="2342" spans="1:9" x14ac:dyDescent="0.2">
      <c r="B2342" s="6" t="s">
        <v>16</v>
      </c>
      <c r="C2342" s="6" t="s">
        <v>17</v>
      </c>
      <c r="I2342" s="5">
        <v>30000000</v>
      </c>
    </row>
    <row r="2343" spans="1:9" x14ac:dyDescent="0.2">
      <c r="E2343" s="5" t="s">
        <v>42</v>
      </c>
      <c r="I2343" s="7">
        <v>30000000</v>
      </c>
    </row>
    <row r="2344" spans="1:9" x14ac:dyDescent="0.2">
      <c r="A2344" s="2">
        <v>540</v>
      </c>
      <c r="B2344" s="5" t="s">
        <v>43</v>
      </c>
    </row>
    <row r="2345" spans="1:9" x14ac:dyDescent="0.2">
      <c r="B2345" s="6" t="s">
        <v>16</v>
      </c>
      <c r="C2345" s="6" t="s">
        <v>17</v>
      </c>
      <c r="I2345" s="5">
        <v>20000000</v>
      </c>
    </row>
    <row r="2346" spans="1:9" x14ac:dyDescent="0.2">
      <c r="E2346" s="5" t="s">
        <v>43</v>
      </c>
      <c r="I2346" s="7">
        <v>20000000</v>
      </c>
    </row>
    <row r="2347" spans="1:9" x14ac:dyDescent="0.2">
      <c r="B2347" s="4" t="s">
        <v>28</v>
      </c>
      <c r="E2347" s="5" t="s">
        <v>41</v>
      </c>
      <c r="I2347" s="8">
        <v>50000000</v>
      </c>
    </row>
    <row r="2348" spans="1:9" x14ac:dyDescent="0.2">
      <c r="C2348" s="4" t="s">
        <v>49</v>
      </c>
      <c r="E2348" s="4" t="s">
        <v>199</v>
      </c>
      <c r="I2348" s="8">
        <v>2960328935</v>
      </c>
    </row>
    <row r="2349" spans="1:9" x14ac:dyDescent="0.2">
      <c r="B2349" s="4" t="s">
        <v>50</v>
      </c>
      <c r="D2349" s="5" t="s">
        <v>87</v>
      </c>
      <c r="I2349" s="8">
        <v>2960328935</v>
      </c>
    </row>
    <row r="2350" spans="1:9" x14ac:dyDescent="0.2">
      <c r="A2350" s="4" t="s">
        <v>51</v>
      </c>
      <c r="D2350" s="5" t="s">
        <v>198</v>
      </c>
      <c r="I2350" s="4">
        <v>2960328935</v>
      </c>
    </row>
    <row r="2351" spans="1:9" x14ac:dyDescent="0.2">
      <c r="A2351" s="13"/>
      <c r="B2351" s="14"/>
      <c r="C2351" s="14"/>
      <c r="D2351" s="15"/>
      <c r="E2351" s="14"/>
      <c r="F2351" s="14"/>
      <c r="G2351" s="14"/>
      <c r="H2351" s="14"/>
      <c r="I2351" s="13"/>
    </row>
    <row r="2352" spans="1:9" x14ac:dyDescent="0.2">
      <c r="A2352" s="4"/>
      <c r="D2352" s="5"/>
      <c r="I2352" s="4"/>
    </row>
    <row r="2353" spans="1:9" x14ac:dyDescent="0.2">
      <c r="A2353" s="4" t="s">
        <v>6</v>
      </c>
      <c r="C2353" s="5" t="s">
        <v>200</v>
      </c>
      <c r="D2353" s="5" t="s">
        <v>201</v>
      </c>
    </row>
    <row r="2354" spans="1:9" x14ac:dyDescent="0.2">
      <c r="A2354" s="4" t="s">
        <v>9</v>
      </c>
      <c r="C2354" s="2">
        <v>1</v>
      </c>
      <c r="D2354" s="5" t="s">
        <v>87</v>
      </c>
    </row>
    <row r="2355" spans="1:9" x14ac:dyDescent="0.2">
      <c r="A2355" s="4" t="s">
        <v>11</v>
      </c>
      <c r="D2355" s="2">
        <v>39</v>
      </c>
      <c r="E2355" s="5" t="s">
        <v>202</v>
      </c>
    </row>
    <row r="2356" spans="1:9" x14ac:dyDescent="0.2">
      <c r="A2356" s="4" t="s">
        <v>13</v>
      </c>
      <c r="D2356" s="2">
        <v>100</v>
      </c>
      <c r="E2356" s="5" t="s">
        <v>14</v>
      </c>
    </row>
    <row r="2357" spans="1:9" x14ac:dyDescent="0.2">
      <c r="A2357" s="2">
        <v>110</v>
      </c>
      <c r="B2357" s="5" t="s">
        <v>15</v>
      </c>
    </row>
    <row r="2358" spans="1:9" x14ac:dyDescent="0.2">
      <c r="A2358" s="5">
        <v>111</v>
      </c>
      <c r="B2358" s="6" t="s">
        <v>16</v>
      </c>
      <c r="C2358" s="6" t="s">
        <v>17</v>
      </c>
      <c r="D2358" s="5" t="s">
        <v>18</v>
      </c>
      <c r="I2358" s="5">
        <v>194010720</v>
      </c>
    </row>
    <row r="2359" spans="1:9" x14ac:dyDescent="0.2">
      <c r="A2359" s="5">
        <v>113</v>
      </c>
      <c r="B2359" s="6" t="s">
        <v>16</v>
      </c>
      <c r="C2359" s="6" t="s">
        <v>17</v>
      </c>
      <c r="D2359" s="5" t="s">
        <v>19</v>
      </c>
      <c r="I2359" s="5">
        <v>27000000</v>
      </c>
    </row>
    <row r="2360" spans="1:9" x14ac:dyDescent="0.2">
      <c r="A2360" s="5">
        <v>114</v>
      </c>
      <c r="B2360" s="6" t="s">
        <v>16</v>
      </c>
      <c r="C2360" s="6" t="s">
        <v>17</v>
      </c>
      <c r="D2360" s="5" t="s">
        <v>20</v>
      </c>
      <c r="I2360" s="5">
        <v>24577200</v>
      </c>
    </row>
    <row r="2361" spans="1:9" x14ac:dyDescent="0.2">
      <c r="A2361" s="5">
        <v>115</v>
      </c>
      <c r="B2361" s="6" t="s">
        <v>16</v>
      </c>
      <c r="C2361" s="6" t="s">
        <v>17</v>
      </c>
      <c r="D2361" s="5" t="s">
        <v>21</v>
      </c>
      <c r="I2361" s="5">
        <v>73915680</v>
      </c>
    </row>
    <row r="2362" spans="1:9" x14ac:dyDescent="0.2">
      <c r="E2362" s="5" t="s">
        <v>15</v>
      </c>
      <c r="I2362" s="7">
        <v>319503600</v>
      </c>
    </row>
    <row r="2363" spans="1:9" x14ac:dyDescent="0.2">
      <c r="A2363" s="2">
        <v>130</v>
      </c>
      <c r="B2363" s="5" t="s">
        <v>23</v>
      </c>
    </row>
    <row r="2364" spans="1:9" x14ac:dyDescent="0.2">
      <c r="A2364" s="5">
        <v>134</v>
      </c>
      <c r="B2364" s="6" t="s">
        <v>16</v>
      </c>
      <c r="C2364" s="6" t="s">
        <v>17</v>
      </c>
      <c r="D2364" s="5" t="s">
        <v>24</v>
      </c>
      <c r="I2364" s="5">
        <v>31832274</v>
      </c>
    </row>
    <row r="2365" spans="1:9" x14ac:dyDescent="0.2">
      <c r="E2365" s="5" t="s">
        <v>23</v>
      </c>
      <c r="I2365" s="7">
        <v>31832274</v>
      </c>
    </row>
    <row r="2366" spans="1:9" x14ac:dyDescent="0.2">
      <c r="A2366" s="2">
        <v>140</v>
      </c>
      <c r="B2366" s="5" t="s">
        <v>25</v>
      </c>
    </row>
    <row r="2367" spans="1:9" x14ac:dyDescent="0.2">
      <c r="A2367" s="5">
        <v>144</v>
      </c>
      <c r="B2367" s="6" t="s">
        <v>16</v>
      </c>
      <c r="C2367" s="6" t="s">
        <v>17</v>
      </c>
      <c r="D2367" s="5" t="s">
        <v>26</v>
      </c>
      <c r="I2367" s="5">
        <v>33088509.999999996</v>
      </c>
    </row>
    <row r="2368" spans="1:9" x14ac:dyDescent="0.2">
      <c r="E2368" s="5" t="s">
        <v>25</v>
      </c>
      <c r="I2368" s="7">
        <v>33088509.999999996</v>
      </c>
    </row>
    <row r="2369" spans="1:9" x14ac:dyDescent="0.2">
      <c r="B2369" s="4" t="s">
        <v>28</v>
      </c>
      <c r="E2369" s="5" t="s">
        <v>14</v>
      </c>
      <c r="I2369" s="8">
        <v>384424384</v>
      </c>
    </row>
    <row r="2370" spans="1:9" x14ac:dyDescent="0.2">
      <c r="A2370" s="4" t="s">
        <v>13</v>
      </c>
      <c r="D2370" s="2">
        <v>200</v>
      </c>
      <c r="E2370" s="5" t="s">
        <v>29</v>
      </c>
    </row>
    <row r="2371" spans="1:9" x14ac:dyDescent="0.2">
      <c r="A2371" s="2">
        <v>210</v>
      </c>
      <c r="B2371" s="5" t="s">
        <v>57</v>
      </c>
    </row>
    <row r="2372" spans="1:9" x14ac:dyDescent="0.2">
      <c r="B2372" s="6" t="s">
        <v>16</v>
      </c>
      <c r="C2372" s="6" t="s">
        <v>17</v>
      </c>
      <c r="I2372" s="5">
        <v>16577000</v>
      </c>
    </row>
    <row r="2373" spans="1:9" x14ac:dyDescent="0.2">
      <c r="E2373" s="5" t="s">
        <v>57</v>
      </c>
      <c r="I2373" s="7">
        <v>16577000</v>
      </c>
    </row>
    <row r="2374" spans="1:9" x14ac:dyDescent="0.2">
      <c r="A2374" s="2">
        <v>230</v>
      </c>
      <c r="B2374" s="5" t="s">
        <v>31</v>
      </c>
    </row>
    <row r="2375" spans="1:9" x14ac:dyDescent="0.2">
      <c r="B2375" s="6" t="s">
        <v>16</v>
      </c>
      <c r="C2375" s="6" t="s">
        <v>17</v>
      </c>
      <c r="I2375" s="5">
        <v>202530000</v>
      </c>
    </row>
    <row r="2376" spans="1:9" x14ac:dyDescent="0.2">
      <c r="E2376" s="5" t="s">
        <v>31</v>
      </c>
      <c r="I2376" s="7">
        <v>202530000</v>
      </c>
    </row>
    <row r="2377" spans="1:9" x14ac:dyDescent="0.2">
      <c r="A2377" s="2">
        <v>260</v>
      </c>
      <c r="B2377" s="5" t="s">
        <v>34</v>
      </c>
    </row>
    <row r="2378" spans="1:9" x14ac:dyDescent="0.2">
      <c r="B2378" s="6" t="s">
        <v>16</v>
      </c>
      <c r="C2378" s="6" t="s">
        <v>17</v>
      </c>
      <c r="I2378" s="5">
        <v>134290000</v>
      </c>
    </row>
    <row r="2379" spans="1:9" x14ac:dyDescent="0.2">
      <c r="E2379" s="5" t="s">
        <v>34</v>
      </c>
      <c r="I2379" s="7">
        <v>134290000</v>
      </c>
    </row>
    <row r="2380" spans="1:9" x14ac:dyDescent="0.2">
      <c r="A2380" s="2">
        <v>280</v>
      </c>
      <c r="B2380" s="5" t="s">
        <v>35</v>
      </c>
    </row>
    <row r="2381" spans="1:9" x14ac:dyDescent="0.2">
      <c r="B2381" s="6" t="s">
        <v>16</v>
      </c>
      <c r="C2381" s="6" t="s">
        <v>17</v>
      </c>
      <c r="I2381" s="5">
        <v>100000000</v>
      </c>
    </row>
    <row r="2382" spans="1:9" x14ac:dyDescent="0.2">
      <c r="E2382" s="5" t="s">
        <v>35</v>
      </c>
      <c r="I2382" s="7">
        <v>100000000</v>
      </c>
    </row>
    <row r="2383" spans="1:9" x14ac:dyDescent="0.2">
      <c r="B2383" s="4" t="s">
        <v>28</v>
      </c>
      <c r="E2383" s="5" t="s">
        <v>29</v>
      </c>
      <c r="I2383" s="8">
        <v>453397000</v>
      </c>
    </row>
    <row r="2384" spans="1:9" x14ac:dyDescent="0.2">
      <c r="A2384" s="4" t="s">
        <v>13</v>
      </c>
      <c r="D2384" s="2">
        <v>300</v>
      </c>
      <c r="E2384" s="5" t="s">
        <v>36</v>
      </c>
    </row>
    <row r="2385" spans="1:9" x14ac:dyDescent="0.2">
      <c r="A2385" s="2">
        <v>320</v>
      </c>
      <c r="B2385" s="5" t="s">
        <v>62</v>
      </c>
    </row>
    <row r="2386" spans="1:9" x14ac:dyDescent="0.2">
      <c r="B2386" s="6" t="s">
        <v>16</v>
      </c>
      <c r="C2386" s="6" t="s">
        <v>17</v>
      </c>
      <c r="I2386" s="5">
        <v>15000000</v>
      </c>
    </row>
    <row r="2387" spans="1:9" x14ac:dyDescent="0.2">
      <c r="E2387" s="5" t="s">
        <v>62</v>
      </c>
      <c r="I2387" s="7">
        <v>15000000</v>
      </c>
    </row>
    <row r="2388" spans="1:9" x14ac:dyDescent="0.2">
      <c r="A2388" s="2">
        <v>330</v>
      </c>
      <c r="B2388" s="5" t="s">
        <v>37</v>
      </c>
    </row>
    <row r="2389" spans="1:9" x14ac:dyDescent="0.2">
      <c r="B2389" s="6" t="s">
        <v>16</v>
      </c>
      <c r="C2389" s="6" t="s">
        <v>17</v>
      </c>
      <c r="I2389" s="5">
        <v>16608735</v>
      </c>
    </row>
    <row r="2390" spans="1:9" x14ac:dyDescent="0.2">
      <c r="E2390" s="5" t="s">
        <v>37</v>
      </c>
      <c r="I2390" s="7">
        <v>16608735</v>
      </c>
    </row>
    <row r="2391" spans="1:9" x14ac:dyDescent="0.2">
      <c r="A2391" s="2">
        <v>340</v>
      </c>
      <c r="B2391" s="5" t="s">
        <v>38</v>
      </c>
    </row>
    <row r="2392" spans="1:9" x14ac:dyDescent="0.2">
      <c r="B2392" s="6" t="s">
        <v>16</v>
      </c>
      <c r="C2392" s="6" t="s">
        <v>17</v>
      </c>
      <c r="I2392" s="5">
        <v>3978241</v>
      </c>
    </row>
    <row r="2393" spans="1:9" x14ac:dyDescent="0.2">
      <c r="E2393" s="5" t="s">
        <v>38</v>
      </c>
      <c r="I2393" s="7">
        <v>3978241</v>
      </c>
    </row>
    <row r="2394" spans="1:9" x14ac:dyDescent="0.2">
      <c r="B2394" s="4" t="s">
        <v>28</v>
      </c>
      <c r="E2394" s="5" t="s">
        <v>36</v>
      </c>
      <c r="I2394" s="8">
        <v>35586976</v>
      </c>
    </row>
    <row r="2395" spans="1:9" x14ac:dyDescent="0.2">
      <c r="A2395" s="4" t="s">
        <v>13</v>
      </c>
      <c r="D2395" s="2">
        <v>500</v>
      </c>
      <c r="E2395" s="5" t="s">
        <v>41</v>
      </c>
    </row>
    <row r="2396" spans="1:9" x14ac:dyDescent="0.2">
      <c r="A2396" s="2">
        <v>540</v>
      </c>
      <c r="B2396" s="5" t="s">
        <v>43</v>
      </c>
    </row>
    <row r="2397" spans="1:9" x14ac:dyDescent="0.2">
      <c r="B2397" s="6" t="s">
        <v>16</v>
      </c>
      <c r="C2397" s="6" t="s">
        <v>17</v>
      </c>
      <c r="I2397" s="5">
        <v>363000</v>
      </c>
    </row>
    <row r="2398" spans="1:9" x14ac:dyDescent="0.2">
      <c r="E2398" s="5" t="s">
        <v>43</v>
      </c>
      <c r="I2398" s="7">
        <v>363000</v>
      </c>
    </row>
    <row r="2399" spans="1:9" x14ac:dyDescent="0.2">
      <c r="B2399" s="4" t="s">
        <v>28</v>
      </c>
      <c r="E2399" s="5" t="s">
        <v>41</v>
      </c>
      <c r="I2399" s="8">
        <v>363000</v>
      </c>
    </row>
    <row r="2400" spans="1:9" x14ac:dyDescent="0.2">
      <c r="A2400" s="4" t="s">
        <v>13</v>
      </c>
      <c r="D2400" s="2">
        <v>800</v>
      </c>
      <c r="E2400" s="5" t="s">
        <v>45</v>
      </c>
    </row>
    <row r="2401" spans="1:9" x14ac:dyDescent="0.2">
      <c r="A2401" s="2">
        <v>850</v>
      </c>
      <c r="B2401" s="5" t="s">
        <v>167</v>
      </c>
    </row>
    <row r="2402" spans="1:9" x14ac:dyDescent="0.2">
      <c r="A2402" s="5">
        <v>851</v>
      </c>
      <c r="B2402" s="6" t="s">
        <v>16</v>
      </c>
      <c r="C2402" s="6" t="s">
        <v>17</v>
      </c>
      <c r="D2402" s="5" t="s">
        <v>167</v>
      </c>
      <c r="I2402" s="5">
        <v>55253593.999999993</v>
      </c>
    </row>
    <row r="2403" spans="1:9" x14ac:dyDescent="0.2">
      <c r="E2403" s="5" t="s">
        <v>167</v>
      </c>
      <c r="I2403" s="7">
        <v>55253593.999999993</v>
      </c>
    </row>
    <row r="2404" spans="1:9" x14ac:dyDescent="0.2">
      <c r="B2404" s="4" t="s">
        <v>28</v>
      </c>
      <c r="E2404" s="5" t="s">
        <v>45</v>
      </c>
      <c r="I2404" s="8">
        <v>55253593.999999993</v>
      </c>
    </row>
    <row r="2405" spans="1:9" x14ac:dyDescent="0.2">
      <c r="C2405" s="4" t="s">
        <v>49</v>
      </c>
      <c r="E2405" s="4" t="s">
        <v>202</v>
      </c>
      <c r="I2405" s="8">
        <v>929024954</v>
      </c>
    </row>
    <row r="2406" spans="1:9" x14ac:dyDescent="0.2">
      <c r="B2406" s="4" t="s">
        <v>50</v>
      </c>
      <c r="D2406" s="5" t="s">
        <v>87</v>
      </c>
      <c r="I2406" s="8">
        <v>929024954</v>
      </c>
    </row>
    <row r="2407" spans="1:9" x14ac:dyDescent="0.2">
      <c r="A2407" s="4" t="s">
        <v>51</v>
      </c>
      <c r="D2407" s="5" t="s">
        <v>201</v>
      </c>
      <c r="I2407" s="4">
        <v>929024954</v>
      </c>
    </row>
    <row r="2408" spans="1:9" x14ac:dyDescent="0.2">
      <c r="A2408" s="13"/>
      <c r="B2408" s="14"/>
      <c r="C2408" s="14"/>
      <c r="D2408" s="15"/>
      <c r="E2408" s="14"/>
      <c r="F2408" s="14"/>
      <c r="G2408" s="14"/>
      <c r="H2408" s="14"/>
      <c r="I2408" s="13"/>
    </row>
    <row r="2409" spans="1:9" x14ac:dyDescent="0.2">
      <c r="A2409" s="4"/>
      <c r="D2409" s="5"/>
      <c r="I2409" s="4"/>
    </row>
    <row r="2410" spans="1:9" x14ac:dyDescent="0.2">
      <c r="A2410" s="4" t="s">
        <v>6</v>
      </c>
      <c r="C2410" s="5" t="s">
        <v>203</v>
      </c>
      <c r="D2410" s="5" t="s">
        <v>204</v>
      </c>
    </row>
    <row r="2411" spans="1:9" x14ac:dyDescent="0.2">
      <c r="A2411" s="4" t="s">
        <v>9</v>
      </c>
      <c r="C2411" s="2">
        <v>2</v>
      </c>
      <c r="D2411" s="5" t="s">
        <v>10</v>
      </c>
    </row>
    <row r="2412" spans="1:9" x14ac:dyDescent="0.2">
      <c r="A2412" s="4" t="s">
        <v>11</v>
      </c>
      <c r="D2412" s="2">
        <v>45</v>
      </c>
      <c r="E2412" s="5" t="s">
        <v>205</v>
      </c>
    </row>
    <row r="2413" spans="1:9" x14ac:dyDescent="0.2">
      <c r="A2413" s="4" t="s">
        <v>13</v>
      </c>
      <c r="D2413" s="2">
        <v>100</v>
      </c>
      <c r="E2413" s="5" t="s">
        <v>14</v>
      </c>
    </row>
    <row r="2414" spans="1:9" x14ac:dyDescent="0.2">
      <c r="A2414" s="2">
        <v>110</v>
      </c>
      <c r="B2414" s="5" t="s">
        <v>15</v>
      </c>
    </row>
    <row r="2415" spans="1:9" x14ac:dyDescent="0.2">
      <c r="A2415" s="5">
        <v>111</v>
      </c>
      <c r="B2415" s="6" t="s">
        <v>16</v>
      </c>
      <c r="C2415" s="6" t="s">
        <v>206</v>
      </c>
      <c r="D2415" s="5" t="s">
        <v>18</v>
      </c>
      <c r="I2415" s="5">
        <v>1609800840</v>
      </c>
    </row>
    <row r="2416" spans="1:9" x14ac:dyDescent="0.2">
      <c r="A2416" s="5">
        <v>113</v>
      </c>
      <c r="B2416" s="6" t="s">
        <v>16</v>
      </c>
      <c r="C2416" s="6" t="s">
        <v>206</v>
      </c>
      <c r="D2416" s="5" t="s">
        <v>19</v>
      </c>
      <c r="I2416" s="5">
        <v>27000000</v>
      </c>
    </row>
    <row r="2417" spans="1:9" x14ac:dyDescent="0.2">
      <c r="A2417" s="5">
        <v>114</v>
      </c>
      <c r="B2417" s="6" t="s">
        <v>16</v>
      </c>
      <c r="C2417" s="6" t="s">
        <v>206</v>
      </c>
      <c r="D2417" s="5" t="s">
        <v>20</v>
      </c>
      <c r="I2417" s="5">
        <v>202963510</v>
      </c>
    </row>
    <row r="2418" spans="1:9" x14ac:dyDescent="0.2">
      <c r="A2418" s="5">
        <v>115</v>
      </c>
      <c r="B2418" s="6" t="s">
        <v>16</v>
      </c>
      <c r="C2418" s="6" t="s">
        <v>206</v>
      </c>
      <c r="D2418" s="5" t="s">
        <v>21</v>
      </c>
      <c r="I2418" s="5">
        <v>105503039.99999999</v>
      </c>
    </row>
    <row r="2419" spans="1:9" x14ac:dyDescent="0.2">
      <c r="A2419" s="5">
        <v>117</v>
      </c>
      <c r="B2419" s="6" t="s">
        <v>16</v>
      </c>
      <c r="C2419" s="6" t="s">
        <v>206</v>
      </c>
      <c r="D2419" s="5" t="s">
        <v>22</v>
      </c>
      <c r="I2419" s="5">
        <v>693258240</v>
      </c>
    </row>
    <row r="2420" spans="1:9" x14ac:dyDescent="0.2">
      <c r="E2420" s="5" t="s">
        <v>15</v>
      </c>
      <c r="I2420" s="7">
        <v>2638525630</v>
      </c>
    </row>
    <row r="2421" spans="1:9" x14ac:dyDescent="0.2">
      <c r="A2421" s="2">
        <v>130</v>
      </c>
      <c r="B2421" s="5" t="s">
        <v>23</v>
      </c>
    </row>
    <row r="2422" spans="1:9" x14ac:dyDescent="0.2">
      <c r="A2422" s="5">
        <v>131</v>
      </c>
      <c r="B2422" s="6" t="s">
        <v>16</v>
      </c>
      <c r="C2422" s="6" t="s">
        <v>206</v>
      </c>
      <c r="D2422" s="5" t="s">
        <v>186</v>
      </c>
      <c r="I2422" s="5">
        <v>67125262</v>
      </c>
    </row>
    <row r="2423" spans="1:9" x14ac:dyDescent="0.2">
      <c r="A2423" s="5">
        <v>133</v>
      </c>
      <c r="B2423" s="6" t="s">
        <v>16</v>
      </c>
      <c r="C2423" s="6" t="s">
        <v>206</v>
      </c>
      <c r="D2423" s="5" t="s">
        <v>187</v>
      </c>
      <c r="I2423" s="5">
        <v>993508095</v>
      </c>
    </row>
    <row r="2424" spans="1:9" x14ac:dyDescent="0.2">
      <c r="A2424" s="5">
        <v>134</v>
      </c>
      <c r="B2424" s="6" t="s">
        <v>16</v>
      </c>
      <c r="C2424" s="6" t="s">
        <v>206</v>
      </c>
      <c r="D2424" s="5" t="s">
        <v>24</v>
      </c>
      <c r="I2424" s="5">
        <v>1081831880</v>
      </c>
    </row>
    <row r="2425" spans="1:9" x14ac:dyDescent="0.2">
      <c r="E2425" s="5" t="s">
        <v>23</v>
      </c>
      <c r="I2425" s="7">
        <v>2142465237</v>
      </c>
    </row>
    <row r="2426" spans="1:9" x14ac:dyDescent="0.2">
      <c r="A2426" s="2">
        <v>140</v>
      </c>
      <c r="B2426" s="5" t="s">
        <v>25</v>
      </c>
    </row>
    <row r="2427" spans="1:9" x14ac:dyDescent="0.2">
      <c r="A2427" s="5">
        <v>141</v>
      </c>
      <c r="B2427" s="6" t="s">
        <v>16</v>
      </c>
      <c r="C2427" s="6" t="s">
        <v>206</v>
      </c>
      <c r="D2427" s="5" t="s">
        <v>106</v>
      </c>
      <c r="I2427" s="5">
        <v>105568554</v>
      </c>
    </row>
    <row r="2428" spans="1:9" x14ac:dyDescent="0.2">
      <c r="A2428" s="5">
        <v>142</v>
      </c>
      <c r="B2428" s="6" t="s">
        <v>16</v>
      </c>
      <c r="C2428" s="6" t="s">
        <v>206</v>
      </c>
      <c r="D2428" s="5" t="s">
        <v>55</v>
      </c>
      <c r="I2428" s="5">
        <v>40457157</v>
      </c>
    </row>
    <row r="2429" spans="1:9" x14ac:dyDescent="0.2">
      <c r="A2429" s="5">
        <v>144</v>
      </c>
      <c r="B2429" s="6" t="s">
        <v>16</v>
      </c>
      <c r="C2429" s="6" t="s">
        <v>206</v>
      </c>
      <c r="D2429" s="5" t="s">
        <v>26</v>
      </c>
      <c r="I2429" s="5">
        <v>3359517321</v>
      </c>
    </row>
    <row r="2430" spans="1:9" x14ac:dyDescent="0.2">
      <c r="A2430" s="5">
        <v>149</v>
      </c>
      <c r="B2430" s="6" t="s">
        <v>16</v>
      </c>
      <c r="C2430" s="6" t="s">
        <v>206</v>
      </c>
      <c r="D2430" s="5" t="s">
        <v>27</v>
      </c>
      <c r="I2430" s="5">
        <v>4460354782</v>
      </c>
    </row>
    <row r="2431" spans="1:9" x14ac:dyDescent="0.2">
      <c r="E2431" s="5" t="s">
        <v>25</v>
      </c>
      <c r="I2431" s="7">
        <v>7965897814</v>
      </c>
    </row>
    <row r="2432" spans="1:9" x14ac:dyDescent="0.2">
      <c r="A2432" s="2">
        <v>190</v>
      </c>
      <c r="B2432" s="5" t="s">
        <v>189</v>
      </c>
    </row>
    <row r="2433" spans="1:9" x14ac:dyDescent="0.2">
      <c r="A2433" s="5">
        <v>191</v>
      </c>
      <c r="B2433" s="6" t="s">
        <v>16</v>
      </c>
      <c r="C2433" s="6" t="s">
        <v>206</v>
      </c>
      <c r="D2433" s="5" t="s">
        <v>190</v>
      </c>
      <c r="I2433" s="5">
        <v>114368100</v>
      </c>
    </row>
    <row r="2434" spans="1:9" x14ac:dyDescent="0.2">
      <c r="A2434" s="5">
        <v>199</v>
      </c>
      <c r="B2434" s="6" t="s">
        <v>16</v>
      </c>
      <c r="C2434" s="6" t="s">
        <v>206</v>
      </c>
      <c r="D2434" s="5" t="s">
        <v>191</v>
      </c>
      <c r="I2434" s="5">
        <v>210000000</v>
      </c>
    </row>
    <row r="2435" spans="1:9" x14ac:dyDescent="0.2">
      <c r="E2435" s="5" t="s">
        <v>189</v>
      </c>
      <c r="I2435" s="7">
        <v>324368100</v>
      </c>
    </row>
    <row r="2436" spans="1:9" x14ac:dyDescent="0.2">
      <c r="B2436" s="4" t="s">
        <v>28</v>
      </c>
      <c r="E2436" s="5" t="s">
        <v>14</v>
      </c>
      <c r="I2436" s="8">
        <v>13071256781</v>
      </c>
    </row>
    <row r="2437" spans="1:9" x14ac:dyDescent="0.2">
      <c r="A2437" s="4" t="s">
        <v>13</v>
      </c>
      <c r="D2437" s="2">
        <v>200</v>
      </c>
      <c r="E2437" s="5" t="s">
        <v>29</v>
      </c>
    </row>
    <row r="2438" spans="1:9" x14ac:dyDescent="0.2">
      <c r="A2438" s="2">
        <v>210</v>
      </c>
      <c r="B2438" s="5" t="s">
        <v>57</v>
      </c>
    </row>
    <row r="2439" spans="1:9" x14ac:dyDescent="0.2">
      <c r="B2439" s="6" t="s">
        <v>16</v>
      </c>
      <c r="C2439" s="6" t="s">
        <v>206</v>
      </c>
      <c r="I2439" s="5">
        <v>960000000</v>
      </c>
    </row>
    <row r="2440" spans="1:9" x14ac:dyDescent="0.2">
      <c r="E2440" s="5" t="s">
        <v>57</v>
      </c>
      <c r="I2440" s="7">
        <v>960000000</v>
      </c>
    </row>
    <row r="2441" spans="1:9" x14ac:dyDescent="0.2">
      <c r="A2441" s="2">
        <v>230</v>
      </c>
      <c r="B2441" s="5" t="s">
        <v>31</v>
      </c>
    </row>
    <row r="2442" spans="1:9" x14ac:dyDescent="0.2">
      <c r="B2442" s="6" t="s">
        <v>16</v>
      </c>
      <c r="C2442" s="6" t="s">
        <v>206</v>
      </c>
      <c r="I2442" s="5">
        <v>30000000</v>
      </c>
    </row>
    <row r="2443" spans="1:9" x14ac:dyDescent="0.2">
      <c r="E2443" s="5" t="s">
        <v>31</v>
      </c>
      <c r="I2443" s="7">
        <v>30000000</v>
      </c>
    </row>
    <row r="2444" spans="1:9" x14ac:dyDescent="0.2">
      <c r="A2444" s="2">
        <v>240</v>
      </c>
      <c r="B2444" s="5" t="s">
        <v>32</v>
      </c>
    </row>
    <row r="2445" spans="1:9" x14ac:dyDescent="0.2">
      <c r="B2445" s="6" t="s">
        <v>16</v>
      </c>
      <c r="C2445" s="6" t="s">
        <v>206</v>
      </c>
      <c r="I2445" s="5">
        <v>670000000</v>
      </c>
    </row>
    <row r="2446" spans="1:9" x14ac:dyDescent="0.2">
      <c r="E2446" s="5" t="s">
        <v>32</v>
      </c>
      <c r="I2446" s="7">
        <v>670000000</v>
      </c>
    </row>
    <row r="2447" spans="1:9" x14ac:dyDescent="0.2">
      <c r="A2447" s="2">
        <v>260</v>
      </c>
      <c r="B2447" s="5" t="s">
        <v>34</v>
      </c>
    </row>
    <row r="2448" spans="1:9" x14ac:dyDescent="0.2">
      <c r="B2448" s="6" t="s">
        <v>16</v>
      </c>
      <c r="C2448" s="6" t="s">
        <v>206</v>
      </c>
      <c r="I2448" s="5">
        <v>102600000</v>
      </c>
    </row>
    <row r="2449" spans="1:9" x14ac:dyDescent="0.2">
      <c r="E2449" s="5" t="s">
        <v>34</v>
      </c>
      <c r="I2449" s="7">
        <v>102600000</v>
      </c>
    </row>
    <row r="2450" spans="1:9" x14ac:dyDescent="0.2">
      <c r="A2450" s="2">
        <v>270</v>
      </c>
      <c r="B2450" s="5" t="s">
        <v>68</v>
      </c>
    </row>
    <row r="2451" spans="1:9" x14ac:dyDescent="0.2">
      <c r="B2451" s="6" t="s">
        <v>16</v>
      </c>
      <c r="C2451" s="6" t="s">
        <v>206</v>
      </c>
      <c r="I2451" s="5">
        <v>10000000</v>
      </c>
    </row>
    <row r="2452" spans="1:9" x14ac:dyDescent="0.2">
      <c r="E2452" s="5" t="s">
        <v>68</v>
      </c>
      <c r="I2452" s="7">
        <v>10000000</v>
      </c>
    </row>
    <row r="2453" spans="1:9" x14ac:dyDescent="0.2">
      <c r="A2453" s="2">
        <v>280</v>
      </c>
      <c r="B2453" s="5" t="s">
        <v>35</v>
      </c>
    </row>
    <row r="2454" spans="1:9" x14ac:dyDescent="0.2">
      <c r="B2454" s="6" t="s">
        <v>16</v>
      </c>
      <c r="C2454" s="6" t="s">
        <v>206</v>
      </c>
      <c r="I2454" s="5">
        <v>585196393</v>
      </c>
    </row>
    <row r="2455" spans="1:9" x14ac:dyDescent="0.2">
      <c r="E2455" s="5" t="s">
        <v>35</v>
      </c>
      <c r="I2455" s="7">
        <v>585196393</v>
      </c>
    </row>
    <row r="2456" spans="1:9" x14ac:dyDescent="0.2">
      <c r="B2456" s="4" t="s">
        <v>28</v>
      </c>
      <c r="E2456" s="5" t="s">
        <v>29</v>
      </c>
      <c r="I2456" s="8">
        <v>2357796393</v>
      </c>
    </row>
    <row r="2457" spans="1:9" x14ac:dyDescent="0.2">
      <c r="A2457" s="4" t="s">
        <v>13</v>
      </c>
      <c r="D2457" s="2">
        <v>300</v>
      </c>
      <c r="E2457" s="5" t="s">
        <v>36</v>
      </c>
    </row>
    <row r="2458" spans="1:9" x14ac:dyDescent="0.2">
      <c r="A2458" s="2">
        <v>310</v>
      </c>
      <c r="B2458" s="5" t="s">
        <v>58</v>
      </c>
    </row>
    <row r="2459" spans="1:9" x14ac:dyDescent="0.2">
      <c r="B2459" s="6" t="s">
        <v>16</v>
      </c>
      <c r="C2459" s="6" t="s">
        <v>206</v>
      </c>
      <c r="I2459" s="5">
        <v>200000000</v>
      </c>
    </row>
    <row r="2460" spans="1:9" x14ac:dyDescent="0.2">
      <c r="E2460" s="5" t="s">
        <v>58</v>
      </c>
      <c r="I2460" s="7">
        <v>200000000</v>
      </c>
    </row>
    <row r="2461" spans="1:9" x14ac:dyDescent="0.2">
      <c r="A2461" s="2">
        <v>320</v>
      </c>
      <c r="B2461" s="5" t="s">
        <v>62</v>
      </c>
    </row>
    <row r="2462" spans="1:9" x14ac:dyDescent="0.2">
      <c r="B2462" s="6" t="s">
        <v>16</v>
      </c>
      <c r="C2462" s="6" t="s">
        <v>206</v>
      </c>
      <c r="I2462" s="5">
        <v>100000000</v>
      </c>
    </row>
    <row r="2463" spans="1:9" x14ac:dyDescent="0.2">
      <c r="E2463" s="5" t="s">
        <v>62</v>
      </c>
      <c r="I2463" s="7">
        <v>100000000</v>
      </c>
    </row>
    <row r="2464" spans="1:9" x14ac:dyDescent="0.2">
      <c r="A2464" s="2">
        <v>330</v>
      </c>
      <c r="B2464" s="5" t="s">
        <v>37</v>
      </c>
    </row>
    <row r="2465" spans="1:9" x14ac:dyDescent="0.2">
      <c r="B2465" s="6" t="s">
        <v>16</v>
      </c>
      <c r="C2465" s="6" t="s">
        <v>206</v>
      </c>
      <c r="I2465" s="5">
        <v>75550000</v>
      </c>
    </row>
    <row r="2466" spans="1:9" x14ac:dyDescent="0.2">
      <c r="E2466" s="5" t="s">
        <v>37</v>
      </c>
      <c r="I2466" s="7">
        <v>75550000</v>
      </c>
    </row>
    <row r="2467" spans="1:9" x14ac:dyDescent="0.2">
      <c r="A2467" s="2">
        <v>340</v>
      </c>
      <c r="B2467" s="5" t="s">
        <v>38</v>
      </c>
    </row>
    <row r="2468" spans="1:9" x14ac:dyDescent="0.2">
      <c r="B2468" s="6" t="s">
        <v>16</v>
      </c>
      <c r="C2468" s="6" t="s">
        <v>206</v>
      </c>
      <c r="I2468" s="5">
        <v>115781750</v>
      </c>
    </row>
    <row r="2469" spans="1:9" x14ac:dyDescent="0.2">
      <c r="E2469" s="5" t="s">
        <v>38</v>
      </c>
      <c r="I2469" s="7">
        <v>115781750</v>
      </c>
    </row>
    <row r="2470" spans="1:9" x14ac:dyDescent="0.2">
      <c r="A2470" s="2">
        <v>350</v>
      </c>
      <c r="B2470" s="5" t="s">
        <v>39</v>
      </c>
    </row>
    <row r="2471" spans="1:9" x14ac:dyDescent="0.2">
      <c r="B2471" s="6" t="s">
        <v>16</v>
      </c>
      <c r="C2471" s="6" t="s">
        <v>206</v>
      </c>
      <c r="I2471" s="5">
        <v>24900000</v>
      </c>
    </row>
    <row r="2472" spans="1:9" x14ac:dyDescent="0.2">
      <c r="E2472" s="5" t="s">
        <v>39</v>
      </c>
      <c r="I2472" s="7">
        <v>24900000</v>
      </c>
    </row>
    <row r="2473" spans="1:9" x14ac:dyDescent="0.2">
      <c r="A2473" s="2">
        <v>360</v>
      </c>
      <c r="B2473" s="5" t="s">
        <v>99</v>
      </c>
    </row>
    <row r="2474" spans="1:9" x14ac:dyDescent="0.2">
      <c r="B2474" s="6" t="s">
        <v>16</v>
      </c>
      <c r="C2474" s="6" t="s">
        <v>206</v>
      </c>
      <c r="I2474" s="5">
        <v>130000000</v>
      </c>
    </row>
    <row r="2475" spans="1:9" x14ac:dyDescent="0.2">
      <c r="E2475" s="5" t="s">
        <v>99</v>
      </c>
      <c r="I2475" s="7">
        <v>130000000</v>
      </c>
    </row>
    <row r="2476" spans="1:9" x14ac:dyDescent="0.2">
      <c r="A2476" s="2">
        <v>390</v>
      </c>
      <c r="B2476" s="5" t="s">
        <v>40</v>
      </c>
    </row>
    <row r="2477" spans="1:9" x14ac:dyDescent="0.2">
      <c r="B2477" s="6" t="s">
        <v>16</v>
      </c>
      <c r="C2477" s="6" t="s">
        <v>206</v>
      </c>
      <c r="I2477" s="5">
        <v>86351233</v>
      </c>
    </row>
    <row r="2478" spans="1:9" x14ac:dyDescent="0.2">
      <c r="E2478" s="5" t="s">
        <v>40</v>
      </c>
      <c r="I2478" s="7">
        <v>86351233</v>
      </c>
    </row>
    <row r="2479" spans="1:9" x14ac:dyDescent="0.2">
      <c r="B2479" s="4" t="s">
        <v>28</v>
      </c>
      <c r="E2479" s="5" t="s">
        <v>36</v>
      </c>
      <c r="I2479" s="8">
        <v>732582983</v>
      </c>
    </row>
    <row r="2480" spans="1:9" x14ac:dyDescent="0.2">
      <c r="A2480" s="4" t="s">
        <v>13</v>
      </c>
      <c r="D2480" s="2">
        <v>500</v>
      </c>
      <c r="E2480" s="5" t="s">
        <v>41</v>
      </c>
    </row>
    <row r="2481" spans="1:9" x14ac:dyDescent="0.2">
      <c r="A2481" s="2">
        <v>520</v>
      </c>
      <c r="B2481" s="5" t="s">
        <v>63</v>
      </c>
    </row>
    <row r="2482" spans="1:9" x14ac:dyDescent="0.2">
      <c r="B2482" s="6" t="s">
        <v>16</v>
      </c>
      <c r="C2482" s="6" t="s">
        <v>206</v>
      </c>
      <c r="I2482" s="5">
        <v>300000000</v>
      </c>
    </row>
    <row r="2483" spans="1:9" x14ac:dyDescent="0.2">
      <c r="E2483" s="5" t="s">
        <v>63</v>
      </c>
      <c r="I2483" s="7">
        <v>300000000</v>
      </c>
    </row>
    <row r="2484" spans="1:9" x14ac:dyDescent="0.2">
      <c r="A2484" s="2">
        <v>530</v>
      </c>
      <c r="B2484" s="5" t="s">
        <v>42</v>
      </c>
    </row>
    <row r="2485" spans="1:9" x14ac:dyDescent="0.2">
      <c r="B2485" s="6" t="s">
        <v>16</v>
      </c>
      <c r="C2485" s="6" t="s">
        <v>206</v>
      </c>
      <c r="I2485" s="5">
        <v>390000000</v>
      </c>
    </row>
    <row r="2486" spans="1:9" x14ac:dyDescent="0.2">
      <c r="E2486" s="5" t="s">
        <v>42</v>
      </c>
      <c r="I2486" s="7">
        <v>390000000</v>
      </c>
    </row>
    <row r="2487" spans="1:9" x14ac:dyDescent="0.2">
      <c r="A2487" s="2">
        <v>540</v>
      </c>
      <c r="B2487" s="5" t="s">
        <v>43</v>
      </c>
    </row>
    <row r="2488" spans="1:9" x14ac:dyDescent="0.2">
      <c r="B2488" s="6" t="s">
        <v>16</v>
      </c>
      <c r="C2488" s="6" t="s">
        <v>206</v>
      </c>
      <c r="I2488" s="5">
        <v>280000000</v>
      </c>
    </row>
    <row r="2489" spans="1:9" x14ac:dyDescent="0.2">
      <c r="E2489" s="5" t="s">
        <v>43</v>
      </c>
      <c r="I2489" s="7">
        <v>280000000</v>
      </c>
    </row>
    <row r="2490" spans="1:9" x14ac:dyDescent="0.2">
      <c r="A2490" s="2">
        <v>570</v>
      </c>
      <c r="B2490" s="5" t="s">
        <v>44</v>
      </c>
    </row>
    <row r="2491" spans="1:9" x14ac:dyDescent="0.2">
      <c r="B2491" s="6" t="s">
        <v>16</v>
      </c>
      <c r="C2491" s="6" t="s">
        <v>206</v>
      </c>
      <c r="I2491" s="5">
        <v>100000000</v>
      </c>
    </row>
    <row r="2492" spans="1:9" x14ac:dyDescent="0.2">
      <c r="E2492" s="5" t="s">
        <v>44</v>
      </c>
      <c r="I2492" s="7">
        <v>100000000</v>
      </c>
    </row>
    <row r="2493" spans="1:9" x14ac:dyDescent="0.2">
      <c r="B2493" s="4" t="s">
        <v>28</v>
      </c>
      <c r="E2493" s="5" t="s">
        <v>41</v>
      </c>
      <c r="I2493" s="8">
        <v>1070000000</v>
      </c>
    </row>
    <row r="2494" spans="1:9" x14ac:dyDescent="0.2">
      <c r="A2494" s="4" t="s">
        <v>13</v>
      </c>
      <c r="D2494" s="2">
        <v>800</v>
      </c>
      <c r="E2494" s="5" t="s">
        <v>45</v>
      </c>
    </row>
    <row r="2495" spans="1:9" x14ac:dyDescent="0.2">
      <c r="A2495" s="2">
        <v>830</v>
      </c>
      <c r="B2495" s="5" t="s">
        <v>107</v>
      </c>
    </row>
    <row r="2496" spans="1:9" x14ac:dyDescent="0.2">
      <c r="A2496" s="5">
        <v>839</v>
      </c>
      <c r="B2496" s="6" t="s">
        <v>16</v>
      </c>
      <c r="C2496" s="6" t="s">
        <v>206</v>
      </c>
      <c r="D2496" s="5" t="s">
        <v>207</v>
      </c>
      <c r="I2496" s="5">
        <v>21600000</v>
      </c>
    </row>
    <row r="2497" spans="1:9" x14ac:dyDescent="0.2">
      <c r="E2497" s="5" t="s">
        <v>107</v>
      </c>
      <c r="I2497" s="7">
        <v>21600000</v>
      </c>
    </row>
    <row r="2498" spans="1:9" x14ac:dyDescent="0.2">
      <c r="A2498" s="2">
        <v>840</v>
      </c>
      <c r="B2498" s="5" t="s">
        <v>46</v>
      </c>
    </row>
    <row r="2499" spans="1:9" x14ac:dyDescent="0.2">
      <c r="A2499" s="5">
        <v>842</v>
      </c>
      <c r="B2499" s="6" t="s">
        <v>16</v>
      </c>
      <c r="C2499" s="6" t="s">
        <v>206</v>
      </c>
      <c r="D2499" s="5" t="s">
        <v>47</v>
      </c>
      <c r="I2499" s="5">
        <v>16000000</v>
      </c>
    </row>
    <row r="2500" spans="1:9" x14ac:dyDescent="0.2">
      <c r="A2500" s="5">
        <v>845</v>
      </c>
      <c r="B2500" s="6" t="s">
        <v>16</v>
      </c>
      <c r="C2500" s="6" t="s">
        <v>206</v>
      </c>
      <c r="D2500" s="5" t="s">
        <v>95</v>
      </c>
      <c r="I2500" s="5">
        <v>200000000</v>
      </c>
    </row>
    <row r="2501" spans="1:9" x14ac:dyDescent="0.2">
      <c r="E2501" s="5" t="s">
        <v>46</v>
      </c>
      <c r="I2501" s="7">
        <v>216000000</v>
      </c>
    </row>
    <row r="2502" spans="1:9" x14ac:dyDescent="0.2">
      <c r="B2502" s="4" t="s">
        <v>28</v>
      </c>
      <c r="E2502" s="5" t="s">
        <v>45</v>
      </c>
      <c r="I2502" s="8">
        <v>237600000</v>
      </c>
    </row>
    <row r="2503" spans="1:9" x14ac:dyDescent="0.2">
      <c r="A2503" s="4" t="s">
        <v>13</v>
      </c>
      <c r="D2503" s="2">
        <v>900</v>
      </c>
      <c r="E2503" s="5" t="s">
        <v>101</v>
      </c>
    </row>
    <row r="2504" spans="1:9" x14ac:dyDescent="0.2">
      <c r="A2504" s="2">
        <v>920</v>
      </c>
      <c r="B2504" s="5" t="s">
        <v>128</v>
      </c>
    </row>
    <row r="2505" spans="1:9" x14ac:dyDescent="0.2">
      <c r="B2505" s="6" t="s">
        <v>16</v>
      </c>
      <c r="C2505" s="6" t="s">
        <v>206</v>
      </c>
      <c r="I2505" s="5">
        <v>5000000</v>
      </c>
    </row>
    <row r="2506" spans="1:9" x14ac:dyDescent="0.2">
      <c r="E2506" s="5" t="s">
        <v>128</v>
      </c>
      <c r="I2506" s="7">
        <v>5000000</v>
      </c>
    </row>
    <row r="2507" spans="1:9" x14ac:dyDescent="0.2">
      <c r="B2507" s="4" t="s">
        <v>28</v>
      </c>
      <c r="E2507" s="5" t="s">
        <v>101</v>
      </c>
      <c r="I2507" s="8">
        <v>5000000</v>
      </c>
    </row>
    <row r="2508" spans="1:9" x14ac:dyDescent="0.2">
      <c r="C2508" s="4" t="s">
        <v>49</v>
      </c>
      <c r="E2508" s="4" t="s">
        <v>205</v>
      </c>
      <c r="I2508" s="8">
        <v>17474236157</v>
      </c>
    </row>
    <row r="2509" spans="1:9" x14ac:dyDescent="0.2">
      <c r="B2509" s="4" t="s">
        <v>50</v>
      </c>
      <c r="D2509" s="5" t="s">
        <v>10</v>
      </c>
      <c r="I2509" s="8">
        <v>17474236157</v>
      </c>
    </row>
    <row r="2510" spans="1:9" x14ac:dyDescent="0.2">
      <c r="A2510" s="4" t="s">
        <v>9</v>
      </c>
      <c r="C2510" s="2">
        <v>3</v>
      </c>
      <c r="D2510" s="5" t="s">
        <v>70</v>
      </c>
    </row>
    <row r="2511" spans="1:9" x14ac:dyDescent="0.2">
      <c r="A2511" s="4" t="s">
        <v>11</v>
      </c>
      <c r="D2511" s="2">
        <v>111</v>
      </c>
      <c r="E2511" s="5" t="s">
        <v>208</v>
      </c>
    </row>
    <row r="2512" spans="1:9" x14ac:dyDescent="0.2">
      <c r="A2512" s="4" t="s">
        <v>13</v>
      </c>
      <c r="D2512" s="2">
        <v>200</v>
      </c>
      <c r="E2512" s="5" t="s">
        <v>29</v>
      </c>
    </row>
    <row r="2513" spans="1:9" x14ac:dyDescent="0.2">
      <c r="A2513" s="2">
        <v>260</v>
      </c>
      <c r="B2513" s="5" t="s">
        <v>34</v>
      </c>
    </row>
    <row r="2514" spans="1:9" x14ac:dyDescent="0.2">
      <c r="B2514" s="6" t="s">
        <v>16</v>
      </c>
      <c r="C2514" s="6" t="s">
        <v>206</v>
      </c>
      <c r="I2514" s="5">
        <v>50000000</v>
      </c>
    </row>
    <row r="2515" spans="1:9" x14ac:dyDescent="0.2">
      <c r="E2515" s="5" t="s">
        <v>34</v>
      </c>
      <c r="I2515" s="7">
        <v>50000000</v>
      </c>
    </row>
    <row r="2516" spans="1:9" x14ac:dyDescent="0.2">
      <c r="B2516" s="4" t="s">
        <v>28</v>
      </c>
      <c r="E2516" s="5" t="s">
        <v>29</v>
      </c>
      <c r="I2516" s="8">
        <v>50000000</v>
      </c>
    </row>
    <row r="2517" spans="1:9" x14ac:dyDescent="0.2">
      <c r="A2517" s="4" t="s">
        <v>13</v>
      </c>
      <c r="D2517" s="2">
        <v>500</v>
      </c>
      <c r="E2517" s="5" t="s">
        <v>41</v>
      </c>
    </row>
    <row r="2518" spans="1:9" x14ac:dyDescent="0.2">
      <c r="A2518" s="2">
        <v>520</v>
      </c>
      <c r="B2518" s="5" t="s">
        <v>63</v>
      </c>
    </row>
    <row r="2519" spans="1:9" x14ac:dyDescent="0.2">
      <c r="B2519" s="6" t="s">
        <v>16</v>
      </c>
      <c r="C2519" s="6" t="s">
        <v>206</v>
      </c>
      <c r="I2519" s="5">
        <v>300000000</v>
      </c>
    </row>
    <row r="2520" spans="1:9" x14ac:dyDescent="0.2">
      <c r="E2520" s="5" t="s">
        <v>63</v>
      </c>
      <c r="I2520" s="7">
        <v>300000000</v>
      </c>
    </row>
    <row r="2521" spans="1:9" x14ac:dyDescent="0.2">
      <c r="A2521" s="2">
        <v>580</v>
      </c>
      <c r="B2521" s="5" t="s">
        <v>209</v>
      </c>
    </row>
    <row r="2522" spans="1:9" x14ac:dyDescent="0.2">
      <c r="B2522" s="6" t="s">
        <v>16</v>
      </c>
      <c r="C2522" s="6" t="s">
        <v>206</v>
      </c>
      <c r="I2522" s="5">
        <v>150000000</v>
      </c>
    </row>
    <row r="2523" spans="1:9" x14ac:dyDescent="0.2">
      <c r="E2523" s="5" t="s">
        <v>209</v>
      </c>
      <c r="I2523" s="7">
        <v>150000000</v>
      </c>
    </row>
    <row r="2524" spans="1:9" x14ac:dyDescent="0.2">
      <c r="B2524" s="4" t="s">
        <v>28</v>
      </c>
      <c r="E2524" s="5" t="s">
        <v>41</v>
      </c>
      <c r="I2524" s="8">
        <v>450000000</v>
      </c>
    </row>
    <row r="2525" spans="1:9" x14ac:dyDescent="0.2">
      <c r="C2525" s="4" t="s">
        <v>49</v>
      </c>
      <c r="E2525" s="4" t="s">
        <v>208</v>
      </c>
      <c r="I2525" s="8">
        <v>500000000</v>
      </c>
    </row>
    <row r="2526" spans="1:9" x14ac:dyDescent="0.2">
      <c r="B2526" s="4" t="s">
        <v>50</v>
      </c>
      <c r="D2526" s="5" t="s">
        <v>70</v>
      </c>
      <c r="I2526" s="8">
        <v>500000000</v>
      </c>
    </row>
    <row r="2527" spans="1:9" x14ac:dyDescent="0.2">
      <c r="A2527" s="4" t="s">
        <v>51</v>
      </c>
      <c r="D2527" s="5" t="s">
        <v>204</v>
      </c>
      <c r="I2527" s="4">
        <v>17974236157</v>
      </c>
    </row>
    <row r="2528" spans="1:9" x14ac:dyDescent="0.2">
      <c r="A2528" s="13"/>
      <c r="B2528" s="14"/>
      <c r="C2528" s="14"/>
      <c r="D2528" s="15"/>
      <c r="E2528" s="14"/>
      <c r="F2528" s="14"/>
      <c r="G2528" s="14"/>
      <c r="H2528" s="14"/>
      <c r="I2528" s="13"/>
    </row>
    <row r="2529" spans="1:9" x14ac:dyDescent="0.2">
      <c r="A2529" s="4"/>
      <c r="D2529" s="5"/>
      <c r="I2529" s="4"/>
    </row>
    <row r="2530" spans="1:9" x14ac:dyDescent="0.2">
      <c r="A2530" s="4" t="s">
        <v>6</v>
      </c>
      <c r="C2530" s="5" t="s">
        <v>210</v>
      </c>
      <c r="D2530" s="5" t="s">
        <v>211</v>
      </c>
    </row>
    <row r="2531" spans="1:9" x14ac:dyDescent="0.2">
      <c r="A2531" s="4" t="s">
        <v>9</v>
      </c>
      <c r="C2531" s="2">
        <v>2</v>
      </c>
      <c r="D2531" s="5" t="s">
        <v>10</v>
      </c>
    </row>
    <row r="2532" spans="1:9" x14ac:dyDescent="0.2">
      <c r="A2532" s="4" t="s">
        <v>11</v>
      </c>
      <c r="D2532" s="2">
        <v>46</v>
      </c>
      <c r="E2532" s="5" t="s">
        <v>212</v>
      </c>
    </row>
    <row r="2533" spans="1:9" x14ac:dyDescent="0.2">
      <c r="A2533" s="4" t="s">
        <v>13</v>
      </c>
      <c r="D2533" s="2">
        <v>100</v>
      </c>
      <c r="E2533" s="5" t="s">
        <v>14</v>
      </c>
    </row>
    <row r="2534" spans="1:9" x14ac:dyDescent="0.2">
      <c r="A2534" s="2">
        <v>110</v>
      </c>
      <c r="B2534" s="5" t="s">
        <v>15</v>
      </c>
    </row>
    <row r="2535" spans="1:9" x14ac:dyDescent="0.2">
      <c r="A2535" s="5">
        <v>111</v>
      </c>
      <c r="B2535" s="6" t="s">
        <v>16</v>
      </c>
      <c r="C2535" s="6" t="s">
        <v>213</v>
      </c>
      <c r="D2535" s="5" t="s">
        <v>18</v>
      </c>
      <c r="I2535" s="5">
        <v>1864068360.0000002</v>
      </c>
    </row>
    <row r="2536" spans="1:9" x14ac:dyDescent="0.2">
      <c r="A2536" s="5">
        <v>113</v>
      </c>
      <c r="B2536" s="6" t="s">
        <v>16</v>
      </c>
      <c r="C2536" s="6" t="s">
        <v>213</v>
      </c>
      <c r="D2536" s="5" t="s">
        <v>19</v>
      </c>
      <c r="I2536" s="5">
        <v>27000000</v>
      </c>
    </row>
    <row r="2537" spans="1:9" x14ac:dyDescent="0.2">
      <c r="A2537" s="5">
        <v>114</v>
      </c>
      <c r="B2537" s="6" t="s">
        <v>16</v>
      </c>
      <c r="C2537" s="6" t="s">
        <v>213</v>
      </c>
      <c r="D2537" s="5" t="s">
        <v>20</v>
      </c>
      <c r="I2537" s="5">
        <v>236323950</v>
      </c>
    </row>
    <row r="2538" spans="1:9" x14ac:dyDescent="0.2">
      <c r="A2538" s="5">
        <v>115</v>
      </c>
      <c r="B2538" s="6" t="s">
        <v>16</v>
      </c>
      <c r="C2538" s="6" t="s">
        <v>213</v>
      </c>
      <c r="D2538" s="5" t="s">
        <v>21</v>
      </c>
      <c r="I2538" s="5">
        <v>128267039.99999999</v>
      </c>
    </row>
    <row r="2539" spans="1:9" x14ac:dyDescent="0.2">
      <c r="A2539" s="5">
        <v>117</v>
      </c>
      <c r="B2539" s="6" t="s">
        <v>16</v>
      </c>
      <c r="C2539" s="6" t="s">
        <v>213</v>
      </c>
      <c r="D2539" s="5" t="s">
        <v>22</v>
      </c>
      <c r="I2539" s="5">
        <v>816552000</v>
      </c>
    </row>
    <row r="2540" spans="1:9" x14ac:dyDescent="0.2">
      <c r="E2540" s="5" t="s">
        <v>15</v>
      </c>
      <c r="I2540" s="7">
        <v>3072211350</v>
      </c>
    </row>
    <row r="2541" spans="1:9" x14ac:dyDescent="0.2">
      <c r="A2541" s="2">
        <v>130</v>
      </c>
      <c r="B2541" s="5" t="s">
        <v>23</v>
      </c>
    </row>
    <row r="2542" spans="1:9" x14ac:dyDescent="0.2">
      <c r="A2542" s="5">
        <v>131</v>
      </c>
      <c r="B2542" s="6" t="s">
        <v>16</v>
      </c>
      <c r="C2542" s="6" t="s">
        <v>213</v>
      </c>
      <c r="D2542" s="5" t="s">
        <v>186</v>
      </c>
      <c r="I2542" s="5">
        <v>105430389.99999999</v>
      </c>
    </row>
    <row r="2543" spans="1:9" x14ac:dyDescent="0.2">
      <c r="A2543" s="5">
        <v>133</v>
      </c>
      <c r="B2543" s="6" t="s">
        <v>16</v>
      </c>
      <c r="C2543" s="6" t="s">
        <v>213</v>
      </c>
      <c r="D2543" s="5" t="s">
        <v>187</v>
      </c>
      <c r="I2543" s="5">
        <v>924187068</v>
      </c>
    </row>
    <row r="2544" spans="1:9" x14ac:dyDescent="0.2">
      <c r="A2544" s="5">
        <v>134</v>
      </c>
      <c r="B2544" s="6" t="s">
        <v>16</v>
      </c>
      <c r="C2544" s="6" t="s">
        <v>213</v>
      </c>
      <c r="D2544" s="5" t="s">
        <v>24</v>
      </c>
      <c r="I2544" s="5">
        <v>662973990</v>
      </c>
    </row>
    <row r="2545" spans="1:9" x14ac:dyDescent="0.2">
      <c r="E2545" s="5" t="s">
        <v>23</v>
      </c>
      <c r="I2545" s="7">
        <v>1692591448</v>
      </c>
    </row>
    <row r="2546" spans="1:9" x14ac:dyDescent="0.2">
      <c r="A2546" s="2">
        <v>140</v>
      </c>
      <c r="B2546" s="5" t="s">
        <v>25</v>
      </c>
    </row>
    <row r="2547" spans="1:9" x14ac:dyDescent="0.2">
      <c r="A2547" s="5">
        <v>144</v>
      </c>
      <c r="B2547" s="6" t="s">
        <v>16</v>
      </c>
      <c r="C2547" s="6" t="s">
        <v>213</v>
      </c>
      <c r="D2547" s="5" t="s">
        <v>26</v>
      </c>
      <c r="I2547" s="5">
        <v>2979388157</v>
      </c>
    </row>
    <row r="2548" spans="1:9" x14ac:dyDescent="0.2">
      <c r="A2548" s="5">
        <v>149</v>
      </c>
      <c r="B2548" s="6" t="s">
        <v>16</v>
      </c>
      <c r="C2548" s="6" t="s">
        <v>213</v>
      </c>
      <c r="D2548" s="5" t="s">
        <v>27</v>
      </c>
      <c r="I2548" s="5">
        <v>285309193</v>
      </c>
    </row>
    <row r="2549" spans="1:9" x14ac:dyDescent="0.2">
      <c r="E2549" s="5" t="s">
        <v>25</v>
      </c>
      <c r="I2549" s="7">
        <v>3264697350</v>
      </c>
    </row>
    <row r="2550" spans="1:9" x14ac:dyDescent="0.2">
      <c r="A2550" s="2">
        <v>190</v>
      </c>
      <c r="B2550" s="5" t="s">
        <v>189</v>
      </c>
    </row>
    <row r="2551" spans="1:9" x14ac:dyDescent="0.2">
      <c r="A2551" s="5">
        <v>191</v>
      </c>
      <c r="B2551" s="6" t="s">
        <v>16</v>
      </c>
      <c r="C2551" s="6" t="s">
        <v>213</v>
      </c>
      <c r="D2551" s="5" t="s">
        <v>190</v>
      </c>
      <c r="I2551" s="5">
        <v>158035920</v>
      </c>
    </row>
    <row r="2552" spans="1:9" x14ac:dyDescent="0.2">
      <c r="A2552" s="5">
        <v>199</v>
      </c>
      <c r="B2552" s="6" t="s">
        <v>16</v>
      </c>
      <c r="C2552" s="6" t="s">
        <v>213</v>
      </c>
      <c r="D2552" s="5" t="s">
        <v>191</v>
      </c>
      <c r="I2552" s="5">
        <v>100082000</v>
      </c>
    </row>
    <row r="2553" spans="1:9" x14ac:dyDescent="0.2">
      <c r="E2553" s="5" t="s">
        <v>189</v>
      </c>
      <c r="I2553" s="7">
        <v>258117920</v>
      </c>
    </row>
    <row r="2554" spans="1:9" x14ac:dyDescent="0.2">
      <c r="B2554" s="4" t="s">
        <v>28</v>
      </c>
      <c r="E2554" s="5" t="s">
        <v>14</v>
      </c>
      <c r="I2554" s="8">
        <v>8287618068</v>
      </c>
    </row>
    <row r="2555" spans="1:9" x14ac:dyDescent="0.2">
      <c r="A2555" s="4" t="s">
        <v>13</v>
      </c>
      <c r="D2555" s="2">
        <v>200</v>
      </c>
      <c r="E2555" s="5" t="s">
        <v>29</v>
      </c>
    </row>
    <row r="2556" spans="1:9" x14ac:dyDescent="0.2">
      <c r="A2556" s="2">
        <v>210</v>
      </c>
      <c r="B2556" s="5" t="s">
        <v>57</v>
      </c>
    </row>
    <row r="2557" spans="1:9" x14ac:dyDescent="0.2">
      <c r="B2557" s="6" t="s">
        <v>16</v>
      </c>
      <c r="C2557" s="6" t="s">
        <v>213</v>
      </c>
      <c r="I2557" s="5">
        <v>506000000</v>
      </c>
    </row>
    <row r="2558" spans="1:9" x14ac:dyDescent="0.2">
      <c r="E2558" s="5" t="s">
        <v>57</v>
      </c>
      <c r="I2558" s="7">
        <v>506000000</v>
      </c>
    </row>
    <row r="2559" spans="1:9" x14ac:dyDescent="0.2">
      <c r="A2559" s="2">
        <v>230</v>
      </c>
      <c r="B2559" s="5" t="s">
        <v>31</v>
      </c>
    </row>
    <row r="2560" spans="1:9" x14ac:dyDescent="0.2">
      <c r="B2560" s="6" t="s">
        <v>16</v>
      </c>
      <c r="C2560" s="6" t="s">
        <v>213</v>
      </c>
      <c r="I2560" s="5">
        <v>31500000</v>
      </c>
    </row>
    <row r="2561" spans="1:9" x14ac:dyDescent="0.2">
      <c r="E2561" s="5" t="s">
        <v>31</v>
      </c>
      <c r="I2561" s="7">
        <v>31500000</v>
      </c>
    </row>
    <row r="2562" spans="1:9" x14ac:dyDescent="0.2">
      <c r="A2562" s="2">
        <v>240</v>
      </c>
      <c r="B2562" s="5" t="s">
        <v>32</v>
      </c>
    </row>
    <row r="2563" spans="1:9" x14ac:dyDescent="0.2">
      <c r="B2563" s="6" t="s">
        <v>16</v>
      </c>
      <c r="C2563" s="6" t="s">
        <v>213</v>
      </c>
      <c r="I2563" s="5">
        <v>293940000</v>
      </c>
    </row>
    <row r="2564" spans="1:9" x14ac:dyDescent="0.2">
      <c r="E2564" s="5" t="s">
        <v>32</v>
      </c>
      <c r="I2564" s="7">
        <v>293940000</v>
      </c>
    </row>
    <row r="2565" spans="1:9" x14ac:dyDescent="0.2">
      <c r="A2565" s="2">
        <v>250</v>
      </c>
      <c r="B2565" s="5" t="s">
        <v>33</v>
      </c>
    </row>
    <row r="2566" spans="1:9" x14ac:dyDescent="0.2">
      <c r="B2566" s="6" t="s">
        <v>16</v>
      </c>
      <c r="C2566" s="6" t="s">
        <v>213</v>
      </c>
      <c r="I2566" s="5">
        <v>334731963</v>
      </c>
    </row>
    <row r="2567" spans="1:9" x14ac:dyDescent="0.2">
      <c r="E2567" s="5" t="s">
        <v>33</v>
      </c>
      <c r="I2567" s="7">
        <v>334731963</v>
      </c>
    </row>
    <row r="2568" spans="1:9" x14ac:dyDescent="0.2">
      <c r="A2568" s="2">
        <v>260</v>
      </c>
      <c r="B2568" s="5" t="s">
        <v>34</v>
      </c>
    </row>
    <row r="2569" spans="1:9" x14ac:dyDescent="0.2">
      <c r="B2569" s="6" t="s">
        <v>16</v>
      </c>
      <c r="C2569" s="6" t="s">
        <v>213</v>
      </c>
      <c r="I2569" s="5">
        <v>301850000</v>
      </c>
    </row>
    <row r="2570" spans="1:9" x14ac:dyDescent="0.2">
      <c r="E2570" s="5" t="s">
        <v>34</v>
      </c>
      <c r="I2570" s="7">
        <v>301850000</v>
      </c>
    </row>
    <row r="2571" spans="1:9" x14ac:dyDescent="0.2">
      <c r="A2571" s="2">
        <v>280</v>
      </c>
      <c r="B2571" s="5" t="s">
        <v>35</v>
      </c>
    </row>
    <row r="2572" spans="1:9" x14ac:dyDescent="0.2">
      <c r="B2572" s="6" t="s">
        <v>16</v>
      </c>
      <c r="C2572" s="6" t="s">
        <v>213</v>
      </c>
      <c r="I2572" s="5">
        <v>71990000</v>
      </c>
    </row>
    <row r="2573" spans="1:9" x14ac:dyDescent="0.2">
      <c r="E2573" s="5" t="s">
        <v>35</v>
      </c>
      <c r="I2573" s="7">
        <v>71990000</v>
      </c>
    </row>
    <row r="2574" spans="1:9" x14ac:dyDescent="0.2">
      <c r="A2574" s="2">
        <v>290</v>
      </c>
      <c r="B2574" s="5" t="s">
        <v>151</v>
      </c>
    </row>
    <row r="2575" spans="1:9" x14ac:dyDescent="0.2">
      <c r="B2575" s="6" t="s">
        <v>16</v>
      </c>
      <c r="C2575" s="6" t="s">
        <v>213</v>
      </c>
      <c r="I2575" s="5">
        <v>17250000</v>
      </c>
    </row>
    <row r="2576" spans="1:9" x14ac:dyDescent="0.2">
      <c r="E2576" s="5" t="s">
        <v>151</v>
      </c>
      <c r="I2576" s="7">
        <v>17250000</v>
      </c>
    </row>
    <row r="2577" spans="1:9" x14ac:dyDescent="0.2">
      <c r="B2577" s="4" t="s">
        <v>28</v>
      </c>
      <c r="E2577" s="5" t="s">
        <v>29</v>
      </c>
      <c r="I2577" s="8">
        <v>1557261963</v>
      </c>
    </row>
    <row r="2578" spans="1:9" x14ac:dyDescent="0.2">
      <c r="A2578" s="4" t="s">
        <v>13</v>
      </c>
      <c r="D2578" s="2">
        <v>300</v>
      </c>
      <c r="E2578" s="5" t="s">
        <v>36</v>
      </c>
    </row>
    <row r="2579" spans="1:9" x14ac:dyDescent="0.2">
      <c r="A2579" s="2">
        <v>310</v>
      </c>
      <c r="B2579" s="5" t="s">
        <v>58</v>
      </c>
    </row>
    <row r="2580" spans="1:9" x14ac:dyDescent="0.2">
      <c r="B2580" s="6" t="s">
        <v>16</v>
      </c>
      <c r="C2580" s="6" t="s">
        <v>213</v>
      </c>
      <c r="I2580" s="5">
        <v>46000000</v>
      </c>
    </row>
    <row r="2581" spans="1:9" x14ac:dyDescent="0.2">
      <c r="E2581" s="5" t="s">
        <v>58</v>
      </c>
      <c r="I2581" s="7">
        <v>46000000</v>
      </c>
    </row>
    <row r="2582" spans="1:9" x14ac:dyDescent="0.2">
      <c r="A2582" s="2">
        <v>320</v>
      </c>
      <c r="B2582" s="5" t="s">
        <v>62</v>
      </c>
    </row>
    <row r="2583" spans="1:9" x14ac:dyDescent="0.2">
      <c r="B2583" s="6" t="s">
        <v>16</v>
      </c>
      <c r="C2583" s="6" t="s">
        <v>213</v>
      </c>
      <c r="I2583" s="5">
        <v>175418400</v>
      </c>
    </row>
    <row r="2584" spans="1:9" x14ac:dyDescent="0.2">
      <c r="E2584" s="5" t="s">
        <v>62</v>
      </c>
      <c r="I2584" s="7">
        <v>175418400</v>
      </c>
    </row>
    <row r="2585" spans="1:9" x14ac:dyDescent="0.2">
      <c r="A2585" s="2">
        <v>330</v>
      </c>
      <c r="B2585" s="5" t="s">
        <v>37</v>
      </c>
    </row>
    <row r="2586" spans="1:9" x14ac:dyDescent="0.2">
      <c r="B2586" s="6" t="s">
        <v>16</v>
      </c>
      <c r="C2586" s="6" t="s">
        <v>213</v>
      </c>
      <c r="I2586" s="5">
        <v>31718725</v>
      </c>
    </row>
    <row r="2587" spans="1:9" x14ac:dyDescent="0.2">
      <c r="E2587" s="5" t="s">
        <v>37</v>
      </c>
      <c r="I2587" s="7">
        <v>31718725</v>
      </c>
    </row>
    <row r="2588" spans="1:9" x14ac:dyDescent="0.2">
      <c r="A2588" s="2">
        <v>340</v>
      </c>
      <c r="B2588" s="5" t="s">
        <v>38</v>
      </c>
    </row>
    <row r="2589" spans="1:9" x14ac:dyDescent="0.2">
      <c r="B2589" s="6" t="s">
        <v>16</v>
      </c>
      <c r="C2589" s="6" t="s">
        <v>213</v>
      </c>
      <c r="I2589" s="5">
        <v>137416674</v>
      </c>
    </row>
    <row r="2590" spans="1:9" x14ac:dyDescent="0.2">
      <c r="E2590" s="5" t="s">
        <v>38</v>
      </c>
      <c r="I2590" s="7">
        <v>137416674</v>
      </c>
    </row>
    <row r="2591" spans="1:9" x14ac:dyDescent="0.2">
      <c r="A2591" s="2">
        <v>350</v>
      </c>
      <c r="B2591" s="5" t="s">
        <v>39</v>
      </c>
    </row>
    <row r="2592" spans="1:9" x14ac:dyDescent="0.2">
      <c r="B2592" s="6" t="s">
        <v>16</v>
      </c>
      <c r="C2592" s="6" t="s">
        <v>213</v>
      </c>
      <c r="I2592" s="5">
        <v>41463250</v>
      </c>
    </row>
    <row r="2593" spans="1:9" x14ac:dyDescent="0.2">
      <c r="E2593" s="5" t="s">
        <v>39</v>
      </c>
      <c r="I2593" s="7">
        <v>41463250</v>
      </c>
    </row>
    <row r="2594" spans="1:9" x14ac:dyDescent="0.2">
      <c r="A2594" s="2">
        <v>360</v>
      </c>
      <c r="B2594" s="5" t="s">
        <v>99</v>
      </c>
    </row>
    <row r="2595" spans="1:9" x14ac:dyDescent="0.2">
      <c r="B2595" s="6" t="s">
        <v>16</v>
      </c>
      <c r="C2595" s="6" t="s">
        <v>213</v>
      </c>
      <c r="I2595" s="5">
        <v>250695000</v>
      </c>
    </row>
    <row r="2596" spans="1:9" x14ac:dyDescent="0.2">
      <c r="E2596" s="5" t="s">
        <v>99</v>
      </c>
      <c r="I2596" s="7">
        <v>250695000</v>
      </c>
    </row>
    <row r="2597" spans="1:9" x14ac:dyDescent="0.2">
      <c r="A2597" s="2">
        <v>390</v>
      </c>
      <c r="B2597" s="5" t="s">
        <v>40</v>
      </c>
    </row>
    <row r="2598" spans="1:9" x14ac:dyDescent="0.2">
      <c r="B2598" s="6" t="s">
        <v>16</v>
      </c>
      <c r="C2598" s="6" t="s">
        <v>213</v>
      </c>
      <c r="I2598" s="5">
        <v>166490990</v>
      </c>
    </row>
    <row r="2599" spans="1:9" x14ac:dyDescent="0.2">
      <c r="E2599" s="5" t="s">
        <v>40</v>
      </c>
      <c r="I2599" s="7">
        <v>166490990</v>
      </c>
    </row>
    <row r="2600" spans="1:9" x14ac:dyDescent="0.2">
      <c r="B2600" s="4" t="s">
        <v>28</v>
      </c>
      <c r="E2600" s="5" t="s">
        <v>36</v>
      </c>
      <c r="I2600" s="8">
        <v>849203039</v>
      </c>
    </row>
    <row r="2601" spans="1:9" x14ac:dyDescent="0.2">
      <c r="A2601" s="4" t="s">
        <v>13</v>
      </c>
      <c r="D2601" s="2">
        <v>500</v>
      </c>
      <c r="E2601" s="5" t="s">
        <v>41</v>
      </c>
    </row>
    <row r="2602" spans="1:9" x14ac:dyDescent="0.2">
      <c r="A2602" s="2">
        <v>530</v>
      </c>
      <c r="B2602" s="5" t="s">
        <v>42</v>
      </c>
    </row>
    <row r="2603" spans="1:9" x14ac:dyDescent="0.2">
      <c r="B2603" s="6" t="s">
        <v>16</v>
      </c>
      <c r="C2603" s="6" t="s">
        <v>213</v>
      </c>
      <c r="I2603" s="5">
        <v>139725000</v>
      </c>
    </row>
    <row r="2604" spans="1:9" x14ac:dyDescent="0.2">
      <c r="E2604" s="5" t="s">
        <v>42</v>
      </c>
      <c r="I2604" s="7">
        <v>139725000</v>
      </c>
    </row>
    <row r="2605" spans="1:9" x14ac:dyDescent="0.2">
      <c r="B2605" s="4" t="s">
        <v>28</v>
      </c>
      <c r="E2605" s="5" t="s">
        <v>41</v>
      </c>
      <c r="I2605" s="8">
        <v>139725000</v>
      </c>
    </row>
    <row r="2606" spans="1:9" x14ac:dyDescent="0.2">
      <c r="A2606" s="4" t="s">
        <v>13</v>
      </c>
      <c r="D2606" s="2">
        <v>800</v>
      </c>
      <c r="E2606" s="5" t="s">
        <v>45</v>
      </c>
    </row>
    <row r="2607" spans="1:9" x14ac:dyDescent="0.2">
      <c r="A2607" s="2">
        <v>830</v>
      </c>
      <c r="B2607" s="5" t="s">
        <v>107</v>
      </c>
    </row>
    <row r="2608" spans="1:9" x14ac:dyDescent="0.2">
      <c r="A2608" s="5">
        <v>839</v>
      </c>
      <c r="B2608" s="6" t="s">
        <v>16</v>
      </c>
      <c r="C2608" s="6" t="s">
        <v>213</v>
      </c>
      <c r="D2608" s="5" t="s">
        <v>207</v>
      </c>
      <c r="I2608" s="5">
        <v>27600000</v>
      </c>
    </row>
    <row r="2609" spans="1:9" x14ac:dyDescent="0.2">
      <c r="E2609" s="5" t="s">
        <v>107</v>
      </c>
      <c r="I2609" s="7">
        <v>27600000</v>
      </c>
    </row>
    <row r="2610" spans="1:9" x14ac:dyDescent="0.2">
      <c r="A2610" s="2">
        <v>840</v>
      </c>
      <c r="B2610" s="5" t="s">
        <v>46</v>
      </c>
    </row>
    <row r="2611" spans="1:9" x14ac:dyDescent="0.2">
      <c r="A2611" s="5">
        <v>845</v>
      </c>
      <c r="B2611" s="6" t="s">
        <v>16</v>
      </c>
      <c r="C2611" s="6" t="s">
        <v>213</v>
      </c>
      <c r="D2611" s="5" t="s">
        <v>95</v>
      </c>
      <c r="I2611" s="5">
        <v>300000000</v>
      </c>
    </row>
    <row r="2612" spans="1:9" x14ac:dyDescent="0.2">
      <c r="A2612" s="5">
        <v>849</v>
      </c>
      <c r="B2612" s="6" t="s">
        <v>16</v>
      </c>
      <c r="C2612" s="6" t="s">
        <v>213</v>
      </c>
      <c r="D2612" s="5" t="s">
        <v>48</v>
      </c>
      <c r="I2612" s="5">
        <v>23000000</v>
      </c>
    </row>
    <row r="2613" spans="1:9" x14ac:dyDescent="0.2">
      <c r="E2613" s="5" t="s">
        <v>46</v>
      </c>
      <c r="I2613" s="7">
        <v>323000000</v>
      </c>
    </row>
    <row r="2614" spans="1:9" x14ac:dyDescent="0.2">
      <c r="A2614" s="2">
        <v>850</v>
      </c>
      <c r="B2614" s="5" t="s">
        <v>167</v>
      </c>
    </row>
    <row r="2615" spans="1:9" x14ac:dyDescent="0.2">
      <c r="A2615" s="5">
        <v>851</v>
      </c>
      <c r="B2615" s="6" t="s">
        <v>16</v>
      </c>
      <c r="C2615" s="6" t="s">
        <v>213</v>
      </c>
      <c r="D2615" s="5" t="s">
        <v>167</v>
      </c>
      <c r="I2615" s="5">
        <v>5750000</v>
      </c>
    </row>
    <row r="2616" spans="1:9" x14ac:dyDescent="0.2">
      <c r="E2616" s="5" t="s">
        <v>167</v>
      </c>
      <c r="I2616" s="7">
        <v>5750000</v>
      </c>
    </row>
    <row r="2617" spans="1:9" x14ac:dyDescent="0.2">
      <c r="B2617" s="4" t="s">
        <v>28</v>
      </c>
      <c r="E2617" s="5" t="s">
        <v>45</v>
      </c>
      <c r="I2617" s="8">
        <v>356350000</v>
      </c>
    </row>
    <row r="2618" spans="1:9" x14ac:dyDescent="0.2">
      <c r="A2618" s="4" t="s">
        <v>13</v>
      </c>
      <c r="D2618" s="2">
        <v>900</v>
      </c>
      <c r="E2618" s="5" t="s">
        <v>101</v>
      </c>
    </row>
    <row r="2619" spans="1:9" x14ac:dyDescent="0.2">
      <c r="A2619" s="2">
        <v>910</v>
      </c>
      <c r="B2619" s="5" t="s">
        <v>102</v>
      </c>
    </row>
    <row r="2620" spans="1:9" x14ac:dyDescent="0.2">
      <c r="B2620" s="6" t="s">
        <v>16</v>
      </c>
      <c r="C2620" s="6" t="s">
        <v>213</v>
      </c>
      <c r="I2620" s="5">
        <v>12880000</v>
      </c>
    </row>
    <row r="2621" spans="1:9" x14ac:dyDescent="0.2">
      <c r="E2621" s="5" t="s">
        <v>102</v>
      </c>
      <c r="I2621" s="7">
        <v>12880000</v>
      </c>
    </row>
    <row r="2622" spans="1:9" x14ac:dyDescent="0.2">
      <c r="B2622" s="4" t="s">
        <v>28</v>
      </c>
      <c r="E2622" s="5" t="s">
        <v>101</v>
      </c>
      <c r="I2622" s="8">
        <v>12880000</v>
      </c>
    </row>
    <row r="2623" spans="1:9" x14ac:dyDescent="0.2">
      <c r="C2623" s="4" t="s">
        <v>49</v>
      </c>
      <c r="E2623" s="4" t="s">
        <v>212</v>
      </c>
      <c r="I2623" s="8">
        <v>11203038070</v>
      </c>
    </row>
    <row r="2624" spans="1:9" x14ac:dyDescent="0.2">
      <c r="B2624" s="4" t="s">
        <v>50</v>
      </c>
      <c r="D2624" s="5" t="s">
        <v>10</v>
      </c>
      <c r="I2624" s="8">
        <v>11203038070</v>
      </c>
    </row>
    <row r="2625" spans="1:9" x14ac:dyDescent="0.2">
      <c r="A2625" s="4" t="s">
        <v>9</v>
      </c>
      <c r="C2625" s="2">
        <v>3</v>
      </c>
      <c r="D2625" s="5" t="s">
        <v>70</v>
      </c>
    </row>
    <row r="2626" spans="1:9" x14ac:dyDescent="0.2">
      <c r="A2626" s="4" t="s">
        <v>11</v>
      </c>
      <c r="D2626" s="2">
        <v>63</v>
      </c>
      <c r="E2626" s="5" t="s">
        <v>214</v>
      </c>
    </row>
    <row r="2627" spans="1:9" x14ac:dyDescent="0.2">
      <c r="A2627" s="4" t="s">
        <v>13</v>
      </c>
      <c r="D2627" s="2">
        <v>500</v>
      </c>
      <c r="E2627" s="5" t="s">
        <v>41</v>
      </c>
    </row>
    <row r="2628" spans="1:9" x14ac:dyDescent="0.2">
      <c r="A2628" s="2">
        <v>520</v>
      </c>
      <c r="B2628" s="5" t="s">
        <v>63</v>
      </c>
    </row>
    <row r="2629" spans="1:9" x14ac:dyDescent="0.2">
      <c r="B2629" s="6" t="s">
        <v>16</v>
      </c>
      <c r="C2629" s="6" t="s">
        <v>213</v>
      </c>
      <c r="I2629" s="5">
        <v>300000000</v>
      </c>
    </row>
    <row r="2630" spans="1:9" x14ac:dyDescent="0.2">
      <c r="E2630" s="5" t="s">
        <v>63</v>
      </c>
      <c r="I2630" s="7">
        <v>300000000</v>
      </c>
    </row>
    <row r="2631" spans="1:9" x14ac:dyDescent="0.2">
      <c r="A2631" s="2">
        <v>530</v>
      </c>
      <c r="B2631" s="5" t="s">
        <v>42</v>
      </c>
    </row>
    <row r="2632" spans="1:9" x14ac:dyDescent="0.2">
      <c r="B2632" s="6" t="s">
        <v>16</v>
      </c>
      <c r="C2632" s="6" t="s">
        <v>213</v>
      </c>
      <c r="I2632" s="5">
        <v>1283081838</v>
      </c>
    </row>
    <row r="2633" spans="1:9" x14ac:dyDescent="0.2">
      <c r="E2633" s="5" t="s">
        <v>42</v>
      </c>
      <c r="I2633" s="7">
        <v>1283081838</v>
      </c>
    </row>
    <row r="2634" spans="1:9" x14ac:dyDescent="0.2">
      <c r="A2634" s="2">
        <v>540</v>
      </c>
      <c r="B2634" s="5" t="s">
        <v>43</v>
      </c>
    </row>
    <row r="2635" spans="1:9" x14ac:dyDescent="0.2">
      <c r="B2635" s="6" t="s">
        <v>16</v>
      </c>
      <c r="C2635" s="6" t="s">
        <v>213</v>
      </c>
      <c r="I2635" s="5">
        <v>290908500</v>
      </c>
    </row>
    <row r="2636" spans="1:9" x14ac:dyDescent="0.2">
      <c r="E2636" s="5" t="s">
        <v>43</v>
      </c>
      <c r="I2636" s="7">
        <v>290908500</v>
      </c>
    </row>
    <row r="2637" spans="1:9" x14ac:dyDescent="0.2">
      <c r="A2637" s="2">
        <v>590</v>
      </c>
      <c r="B2637" s="5" t="s">
        <v>100</v>
      </c>
    </row>
    <row r="2638" spans="1:9" x14ac:dyDescent="0.2">
      <c r="B2638" s="6" t="s">
        <v>16</v>
      </c>
      <c r="C2638" s="6" t="s">
        <v>213</v>
      </c>
      <c r="I2638" s="5">
        <v>302500000</v>
      </c>
    </row>
    <row r="2639" spans="1:9" x14ac:dyDescent="0.2">
      <c r="E2639" s="5" t="s">
        <v>100</v>
      </c>
      <c r="I2639" s="7">
        <v>302500000</v>
      </c>
    </row>
    <row r="2640" spans="1:9" x14ac:dyDescent="0.2">
      <c r="B2640" s="4" t="s">
        <v>28</v>
      </c>
      <c r="E2640" s="5" t="s">
        <v>41</v>
      </c>
      <c r="I2640" s="8">
        <v>2176490338</v>
      </c>
    </row>
    <row r="2641" spans="1:9" x14ac:dyDescent="0.2">
      <c r="C2641" s="4" t="s">
        <v>49</v>
      </c>
      <c r="E2641" s="4" t="s">
        <v>214</v>
      </c>
      <c r="I2641" s="8">
        <v>2176490338</v>
      </c>
    </row>
    <row r="2642" spans="1:9" x14ac:dyDescent="0.2">
      <c r="B2642" s="4" t="s">
        <v>50</v>
      </c>
      <c r="D2642" s="5" t="s">
        <v>70</v>
      </c>
      <c r="I2642" s="8">
        <v>2176490338</v>
      </c>
    </row>
    <row r="2643" spans="1:9" x14ac:dyDescent="0.2">
      <c r="A2643" s="4" t="s">
        <v>51</v>
      </c>
      <c r="D2643" s="5" t="s">
        <v>211</v>
      </c>
      <c r="I2643" s="4">
        <v>13379528408</v>
      </c>
    </row>
    <row r="2644" spans="1:9" x14ac:dyDescent="0.2">
      <c r="A2644" s="13"/>
      <c r="B2644" s="14"/>
      <c r="C2644" s="14"/>
      <c r="D2644" s="15"/>
      <c r="E2644" s="14"/>
      <c r="F2644" s="14"/>
      <c r="G2644" s="14"/>
      <c r="H2644" s="14"/>
      <c r="I2644" s="13"/>
    </row>
    <row r="2645" spans="1:9" x14ac:dyDescent="0.2">
      <c r="A2645" s="4"/>
      <c r="D2645" s="5"/>
      <c r="I2645" s="4"/>
    </row>
    <row r="2646" spans="1:9" x14ac:dyDescent="0.2">
      <c r="A2646" s="4" t="s">
        <v>6</v>
      </c>
      <c r="C2646" s="5" t="s">
        <v>215</v>
      </c>
      <c r="D2646" s="5" t="s">
        <v>216</v>
      </c>
    </row>
    <row r="2647" spans="1:9" x14ac:dyDescent="0.2">
      <c r="A2647" s="4" t="s">
        <v>9</v>
      </c>
      <c r="C2647" s="2">
        <v>2</v>
      </c>
      <c r="D2647" s="5" t="s">
        <v>10</v>
      </c>
    </row>
    <row r="2648" spans="1:9" x14ac:dyDescent="0.2">
      <c r="A2648" s="4" t="s">
        <v>11</v>
      </c>
      <c r="D2648" s="2">
        <v>48</v>
      </c>
      <c r="E2648" s="5" t="s">
        <v>216</v>
      </c>
    </row>
    <row r="2649" spans="1:9" x14ac:dyDescent="0.2">
      <c r="A2649" s="4" t="s">
        <v>13</v>
      </c>
      <c r="D2649" s="2">
        <v>100</v>
      </c>
      <c r="E2649" s="5" t="s">
        <v>14</v>
      </c>
    </row>
    <row r="2650" spans="1:9" x14ac:dyDescent="0.2">
      <c r="A2650" s="2">
        <v>110</v>
      </c>
      <c r="B2650" s="5" t="s">
        <v>15</v>
      </c>
    </row>
    <row r="2651" spans="1:9" x14ac:dyDescent="0.2">
      <c r="A2651" s="5">
        <v>111</v>
      </c>
      <c r="B2651" s="6" t="s">
        <v>16</v>
      </c>
      <c r="C2651" s="6" t="s">
        <v>17</v>
      </c>
      <c r="D2651" s="5" t="s">
        <v>18</v>
      </c>
      <c r="I2651" s="5">
        <v>1090275360</v>
      </c>
    </row>
    <row r="2652" spans="1:9" x14ac:dyDescent="0.2">
      <c r="A2652" s="5">
        <v>113</v>
      </c>
      <c r="B2652" s="6" t="s">
        <v>16</v>
      </c>
      <c r="C2652" s="6" t="s">
        <v>17</v>
      </c>
      <c r="D2652" s="5" t="s">
        <v>19</v>
      </c>
      <c r="I2652" s="5">
        <v>27000000</v>
      </c>
    </row>
    <row r="2653" spans="1:9" x14ac:dyDescent="0.2">
      <c r="A2653" s="5">
        <v>114</v>
      </c>
      <c r="B2653" s="6" t="s">
        <v>16</v>
      </c>
      <c r="C2653" s="6" t="s">
        <v>17</v>
      </c>
      <c r="D2653" s="5" t="s">
        <v>20</v>
      </c>
      <c r="I2653" s="5">
        <v>133376550</v>
      </c>
    </row>
    <row r="2654" spans="1:9" x14ac:dyDescent="0.2">
      <c r="A2654" s="5">
        <v>115</v>
      </c>
      <c r="B2654" s="6" t="s">
        <v>16</v>
      </c>
      <c r="C2654" s="6" t="s">
        <v>17</v>
      </c>
      <c r="D2654" s="5" t="s">
        <v>21</v>
      </c>
      <c r="I2654" s="5">
        <v>320397120</v>
      </c>
    </row>
    <row r="2655" spans="1:9" x14ac:dyDescent="0.2">
      <c r="A2655" s="5">
        <v>117</v>
      </c>
      <c r="B2655" s="6" t="s">
        <v>16</v>
      </c>
      <c r="C2655" s="6" t="s">
        <v>17</v>
      </c>
      <c r="D2655" s="5" t="s">
        <v>22</v>
      </c>
      <c r="I2655" s="5">
        <v>162846120</v>
      </c>
    </row>
    <row r="2656" spans="1:9" x14ac:dyDescent="0.2">
      <c r="E2656" s="5" t="s">
        <v>15</v>
      </c>
      <c r="I2656" s="7">
        <v>1733895150</v>
      </c>
    </row>
    <row r="2657" spans="1:9" x14ac:dyDescent="0.2">
      <c r="A2657" s="2">
        <v>130</v>
      </c>
      <c r="B2657" s="5" t="s">
        <v>23</v>
      </c>
    </row>
    <row r="2658" spans="1:9" x14ac:dyDescent="0.2">
      <c r="A2658" s="5">
        <v>134</v>
      </c>
      <c r="B2658" s="6" t="s">
        <v>16</v>
      </c>
      <c r="C2658" s="6" t="s">
        <v>17</v>
      </c>
      <c r="D2658" s="5" t="s">
        <v>24</v>
      </c>
      <c r="I2658" s="5">
        <v>157351860</v>
      </c>
    </row>
    <row r="2659" spans="1:9" x14ac:dyDescent="0.2">
      <c r="A2659" s="5">
        <v>134</v>
      </c>
      <c r="B2659" s="6" t="s">
        <v>16</v>
      </c>
      <c r="C2659" s="6" t="s">
        <v>217</v>
      </c>
      <c r="D2659" s="5" t="s">
        <v>24</v>
      </c>
      <c r="I2659" s="5">
        <v>125838177</v>
      </c>
    </row>
    <row r="2660" spans="1:9" x14ac:dyDescent="0.2">
      <c r="E2660" s="5" t="s">
        <v>23</v>
      </c>
      <c r="I2660" s="7">
        <v>283190037</v>
      </c>
    </row>
    <row r="2661" spans="1:9" x14ac:dyDescent="0.2">
      <c r="A2661" s="2">
        <v>140</v>
      </c>
      <c r="B2661" s="5" t="s">
        <v>25</v>
      </c>
    </row>
    <row r="2662" spans="1:9" x14ac:dyDescent="0.2">
      <c r="A2662" s="5">
        <v>141</v>
      </c>
      <c r="B2662" s="6" t="s">
        <v>16</v>
      </c>
      <c r="C2662" s="6" t="s">
        <v>217</v>
      </c>
      <c r="D2662" s="5" t="s">
        <v>106</v>
      </c>
      <c r="I2662" s="5">
        <v>809916468</v>
      </c>
    </row>
    <row r="2663" spans="1:9" x14ac:dyDescent="0.2">
      <c r="A2663" s="5">
        <v>144</v>
      </c>
      <c r="B2663" s="6" t="s">
        <v>16</v>
      </c>
      <c r="C2663" s="6" t="s">
        <v>217</v>
      </c>
      <c r="D2663" s="5" t="s">
        <v>26</v>
      </c>
      <c r="I2663" s="5">
        <v>288325170.00000006</v>
      </c>
    </row>
    <row r="2664" spans="1:9" x14ac:dyDescent="0.2">
      <c r="A2664" s="5">
        <v>149</v>
      </c>
      <c r="B2664" s="6" t="s">
        <v>16</v>
      </c>
      <c r="C2664" s="6" t="s">
        <v>217</v>
      </c>
      <c r="D2664" s="5" t="s">
        <v>27</v>
      </c>
      <c r="I2664" s="5">
        <v>769689495</v>
      </c>
    </row>
    <row r="2665" spans="1:9" x14ac:dyDescent="0.2">
      <c r="E2665" s="5" t="s">
        <v>25</v>
      </c>
      <c r="I2665" s="7">
        <v>1867931133</v>
      </c>
    </row>
    <row r="2666" spans="1:9" x14ac:dyDescent="0.2">
      <c r="A2666" s="2">
        <v>190</v>
      </c>
      <c r="B2666" s="5" t="s">
        <v>189</v>
      </c>
    </row>
    <row r="2667" spans="1:9" x14ac:dyDescent="0.2">
      <c r="A2667" s="5">
        <v>199</v>
      </c>
      <c r="B2667" s="6" t="s">
        <v>16</v>
      </c>
      <c r="C2667" s="6" t="s">
        <v>217</v>
      </c>
      <c r="D2667" s="5" t="s">
        <v>191</v>
      </c>
      <c r="I2667" s="5">
        <v>60000000</v>
      </c>
    </row>
    <row r="2668" spans="1:9" x14ac:dyDescent="0.2">
      <c r="E2668" s="5" t="s">
        <v>189</v>
      </c>
      <c r="I2668" s="7">
        <v>60000000</v>
      </c>
    </row>
    <row r="2669" spans="1:9" x14ac:dyDescent="0.2">
      <c r="B2669" s="4" t="s">
        <v>28</v>
      </c>
      <c r="E2669" s="5" t="s">
        <v>14</v>
      </c>
      <c r="I2669" s="8">
        <v>3945016320</v>
      </c>
    </row>
    <row r="2670" spans="1:9" x14ac:dyDescent="0.2">
      <c r="A2670" s="4" t="s">
        <v>13</v>
      </c>
      <c r="D2670" s="2">
        <v>200</v>
      </c>
      <c r="E2670" s="5" t="s">
        <v>29</v>
      </c>
    </row>
    <row r="2671" spans="1:9" x14ac:dyDescent="0.2">
      <c r="A2671" s="2">
        <v>210</v>
      </c>
      <c r="B2671" s="5" t="s">
        <v>57</v>
      </c>
    </row>
    <row r="2672" spans="1:9" x14ac:dyDescent="0.2">
      <c r="B2672" s="6" t="s">
        <v>16</v>
      </c>
      <c r="C2672" s="6" t="s">
        <v>217</v>
      </c>
      <c r="I2672" s="5">
        <v>2100000</v>
      </c>
    </row>
    <row r="2673" spans="1:9" x14ac:dyDescent="0.2">
      <c r="E2673" s="5" t="s">
        <v>57</v>
      </c>
      <c r="I2673" s="7">
        <v>2100000</v>
      </c>
    </row>
    <row r="2674" spans="1:9" x14ac:dyDescent="0.2">
      <c r="A2674" s="2">
        <v>230</v>
      </c>
      <c r="B2674" s="5" t="s">
        <v>31</v>
      </c>
    </row>
    <row r="2675" spans="1:9" x14ac:dyDescent="0.2">
      <c r="B2675" s="6" t="s">
        <v>16</v>
      </c>
      <c r="C2675" s="6" t="s">
        <v>217</v>
      </c>
      <c r="I2675" s="5">
        <v>15476300</v>
      </c>
    </row>
    <row r="2676" spans="1:9" x14ac:dyDescent="0.2">
      <c r="E2676" s="5" t="s">
        <v>31</v>
      </c>
      <c r="I2676" s="7">
        <v>15476300</v>
      </c>
    </row>
    <row r="2677" spans="1:9" x14ac:dyDescent="0.2">
      <c r="A2677" s="2">
        <v>240</v>
      </c>
      <c r="B2677" s="5" t="s">
        <v>32</v>
      </c>
    </row>
    <row r="2678" spans="1:9" x14ac:dyDescent="0.2">
      <c r="B2678" s="6" t="s">
        <v>16</v>
      </c>
      <c r="C2678" s="6" t="s">
        <v>217</v>
      </c>
      <c r="I2678" s="5">
        <v>404000000</v>
      </c>
    </row>
    <row r="2679" spans="1:9" x14ac:dyDescent="0.2">
      <c r="E2679" s="5" t="s">
        <v>32</v>
      </c>
      <c r="I2679" s="7">
        <v>404000000</v>
      </c>
    </row>
    <row r="2680" spans="1:9" x14ac:dyDescent="0.2">
      <c r="A2680" s="2">
        <v>250</v>
      </c>
      <c r="B2680" s="5" t="s">
        <v>33</v>
      </c>
    </row>
    <row r="2681" spans="1:9" x14ac:dyDescent="0.2">
      <c r="B2681" s="6" t="s">
        <v>16</v>
      </c>
      <c r="C2681" s="6" t="s">
        <v>217</v>
      </c>
      <c r="I2681" s="5">
        <v>31200000</v>
      </c>
    </row>
    <row r="2682" spans="1:9" x14ac:dyDescent="0.2">
      <c r="E2682" s="5" t="s">
        <v>33</v>
      </c>
      <c r="I2682" s="7">
        <v>31200000</v>
      </c>
    </row>
    <row r="2683" spans="1:9" x14ac:dyDescent="0.2">
      <c r="A2683" s="2">
        <v>260</v>
      </c>
      <c r="B2683" s="5" t="s">
        <v>34</v>
      </c>
    </row>
    <row r="2684" spans="1:9" x14ac:dyDescent="0.2">
      <c r="B2684" s="6" t="s">
        <v>16</v>
      </c>
      <c r="C2684" s="6" t="s">
        <v>217</v>
      </c>
      <c r="I2684" s="5">
        <v>107700000</v>
      </c>
    </row>
    <row r="2685" spans="1:9" x14ac:dyDescent="0.2">
      <c r="E2685" s="5" t="s">
        <v>34</v>
      </c>
      <c r="I2685" s="7">
        <v>107700000</v>
      </c>
    </row>
    <row r="2686" spans="1:9" x14ac:dyDescent="0.2">
      <c r="A2686" s="2">
        <v>270</v>
      </c>
      <c r="B2686" s="5" t="s">
        <v>68</v>
      </c>
    </row>
    <row r="2687" spans="1:9" x14ac:dyDescent="0.2">
      <c r="B2687" s="6" t="s">
        <v>16</v>
      </c>
      <c r="C2687" s="6" t="s">
        <v>217</v>
      </c>
      <c r="I2687" s="5">
        <v>3600000</v>
      </c>
    </row>
    <row r="2688" spans="1:9" x14ac:dyDescent="0.2">
      <c r="E2688" s="5" t="s">
        <v>68</v>
      </c>
      <c r="I2688" s="7">
        <v>3600000</v>
      </c>
    </row>
    <row r="2689" spans="1:9" x14ac:dyDescent="0.2">
      <c r="A2689" s="2">
        <v>280</v>
      </c>
      <c r="B2689" s="5" t="s">
        <v>35</v>
      </c>
    </row>
    <row r="2690" spans="1:9" x14ac:dyDescent="0.2">
      <c r="B2690" s="6" t="s">
        <v>16</v>
      </c>
      <c r="C2690" s="6" t="s">
        <v>217</v>
      </c>
      <c r="I2690" s="5">
        <v>57500000</v>
      </c>
    </row>
    <row r="2691" spans="1:9" x14ac:dyDescent="0.2">
      <c r="E2691" s="5" t="s">
        <v>35</v>
      </c>
      <c r="I2691" s="7">
        <v>57500000</v>
      </c>
    </row>
    <row r="2692" spans="1:9" x14ac:dyDescent="0.2">
      <c r="A2692" s="2">
        <v>290</v>
      </c>
      <c r="B2692" s="5" t="s">
        <v>151</v>
      </c>
    </row>
    <row r="2693" spans="1:9" x14ac:dyDescent="0.2">
      <c r="B2693" s="6" t="s">
        <v>16</v>
      </c>
      <c r="C2693" s="6" t="s">
        <v>217</v>
      </c>
      <c r="I2693" s="5">
        <v>20000000</v>
      </c>
    </row>
    <row r="2694" spans="1:9" x14ac:dyDescent="0.2">
      <c r="E2694" s="5" t="s">
        <v>151</v>
      </c>
      <c r="I2694" s="7">
        <v>20000000</v>
      </c>
    </row>
    <row r="2695" spans="1:9" x14ac:dyDescent="0.2">
      <c r="B2695" s="4" t="s">
        <v>28</v>
      </c>
      <c r="E2695" s="5" t="s">
        <v>29</v>
      </c>
      <c r="I2695" s="8">
        <v>641576300</v>
      </c>
    </row>
    <row r="2696" spans="1:9" x14ac:dyDescent="0.2">
      <c r="A2696" s="4" t="s">
        <v>13</v>
      </c>
      <c r="D2696" s="2">
        <v>300</v>
      </c>
      <c r="E2696" s="5" t="s">
        <v>36</v>
      </c>
    </row>
    <row r="2697" spans="1:9" x14ac:dyDescent="0.2">
      <c r="A2697" s="2">
        <v>310</v>
      </c>
      <c r="B2697" s="5" t="s">
        <v>58</v>
      </c>
    </row>
    <row r="2698" spans="1:9" x14ac:dyDescent="0.2">
      <c r="B2698" s="6" t="s">
        <v>16</v>
      </c>
      <c r="C2698" s="6" t="s">
        <v>217</v>
      </c>
      <c r="I2698" s="5">
        <v>30000000</v>
      </c>
    </row>
    <row r="2699" spans="1:9" x14ac:dyDescent="0.2">
      <c r="E2699" s="5" t="s">
        <v>58</v>
      </c>
      <c r="I2699" s="7">
        <v>30000000</v>
      </c>
    </row>
    <row r="2700" spans="1:9" x14ac:dyDescent="0.2">
      <c r="A2700" s="2">
        <v>320</v>
      </c>
      <c r="B2700" s="5" t="s">
        <v>62</v>
      </c>
    </row>
    <row r="2701" spans="1:9" x14ac:dyDescent="0.2">
      <c r="B2701" s="6" t="s">
        <v>16</v>
      </c>
      <c r="C2701" s="6" t="s">
        <v>217</v>
      </c>
      <c r="I2701" s="5">
        <v>33835200</v>
      </c>
    </row>
    <row r="2702" spans="1:9" x14ac:dyDescent="0.2">
      <c r="E2702" s="5" t="s">
        <v>62</v>
      </c>
      <c r="I2702" s="7">
        <v>33835200</v>
      </c>
    </row>
    <row r="2703" spans="1:9" x14ac:dyDescent="0.2">
      <c r="A2703" s="2">
        <v>330</v>
      </c>
      <c r="B2703" s="5" t="s">
        <v>37</v>
      </c>
    </row>
    <row r="2704" spans="1:9" x14ac:dyDescent="0.2">
      <c r="B2704" s="6" t="s">
        <v>16</v>
      </c>
      <c r="C2704" s="6" t="s">
        <v>217</v>
      </c>
      <c r="I2704" s="5">
        <v>182100000</v>
      </c>
    </row>
    <row r="2705" spans="1:9" x14ac:dyDescent="0.2">
      <c r="E2705" s="5" t="s">
        <v>37</v>
      </c>
      <c r="I2705" s="7">
        <v>182100000</v>
      </c>
    </row>
    <row r="2706" spans="1:9" x14ac:dyDescent="0.2">
      <c r="A2706" s="2">
        <v>340</v>
      </c>
      <c r="B2706" s="5" t="s">
        <v>38</v>
      </c>
    </row>
    <row r="2707" spans="1:9" x14ac:dyDescent="0.2">
      <c r="B2707" s="6" t="s">
        <v>16</v>
      </c>
      <c r="C2707" s="6" t="s">
        <v>217</v>
      </c>
      <c r="I2707" s="5">
        <v>167800000</v>
      </c>
    </row>
    <row r="2708" spans="1:9" x14ac:dyDescent="0.2">
      <c r="E2708" s="5" t="s">
        <v>38</v>
      </c>
      <c r="I2708" s="7">
        <v>167800000</v>
      </c>
    </row>
    <row r="2709" spans="1:9" x14ac:dyDescent="0.2">
      <c r="A2709" s="2">
        <v>350</v>
      </c>
      <c r="B2709" s="5" t="s">
        <v>39</v>
      </c>
    </row>
    <row r="2710" spans="1:9" x14ac:dyDescent="0.2">
      <c r="B2710" s="6" t="s">
        <v>16</v>
      </c>
      <c r="C2710" s="6" t="s">
        <v>217</v>
      </c>
      <c r="I2710" s="5">
        <v>130400000</v>
      </c>
    </row>
    <row r="2711" spans="1:9" x14ac:dyDescent="0.2">
      <c r="E2711" s="5" t="s">
        <v>39</v>
      </c>
      <c r="I2711" s="7">
        <v>130400000</v>
      </c>
    </row>
    <row r="2712" spans="1:9" x14ac:dyDescent="0.2">
      <c r="A2712" s="2">
        <v>360</v>
      </c>
      <c r="B2712" s="5" t="s">
        <v>99</v>
      </c>
    </row>
    <row r="2713" spans="1:9" x14ac:dyDescent="0.2">
      <c r="B2713" s="6" t="s">
        <v>16</v>
      </c>
      <c r="C2713" s="6" t="s">
        <v>217</v>
      </c>
      <c r="I2713" s="5">
        <v>48630000</v>
      </c>
    </row>
    <row r="2714" spans="1:9" x14ac:dyDescent="0.2">
      <c r="E2714" s="5" t="s">
        <v>99</v>
      </c>
      <c r="I2714" s="7">
        <v>48630000</v>
      </c>
    </row>
    <row r="2715" spans="1:9" x14ac:dyDescent="0.2">
      <c r="A2715" s="2">
        <v>390</v>
      </c>
      <c r="B2715" s="5" t="s">
        <v>40</v>
      </c>
    </row>
    <row r="2716" spans="1:9" x14ac:dyDescent="0.2">
      <c r="B2716" s="6" t="s">
        <v>16</v>
      </c>
      <c r="C2716" s="6" t="s">
        <v>217</v>
      </c>
      <c r="I2716" s="5">
        <v>88748000</v>
      </c>
    </row>
    <row r="2717" spans="1:9" x14ac:dyDescent="0.2">
      <c r="E2717" s="5" t="s">
        <v>40</v>
      </c>
      <c r="I2717" s="7">
        <v>88748000</v>
      </c>
    </row>
    <row r="2718" spans="1:9" x14ac:dyDescent="0.2">
      <c r="B2718" s="4" t="s">
        <v>28</v>
      </c>
      <c r="E2718" s="5" t="s">
        <v>36</v>
      </c>
      <c r="I2718" s="8">
        <v>681513200</v>
      </c>
    </row>
    <row r="2719" spans="1:9" x14ac:dyDescent="0.2">
      <c r="A2719" s="4" t="s">
        <v>13</v>
      </c>
      <c r="D2719" s="2">
        <v>500</v>
      </c>
      <c r="E2719" s="5" t="s">
        <v>41</v>
      </c>
    </row>
    <row r="2720" spans="1:9" x14ac:dyDescent="0.2">
      <c r="A2720" s="2">
        <v>530</v>
      </c>
      <c r="B2720" s="5" t="s">
        <v>42</v>
      </c>
    </row>
    <row r="2721" spans="1:9" x14ac:dyDescent="0.2">
      <c r="B2721" s="6" t="s">
        <v>16</v>
      </c>
      <c r="C2721" s="6" t="s">
        <v>217</v>
      </c>
      <c r="I2721" s="5">
        <v>166050000</v>
      </c>
    </row>
    <row r="2722" spans="1:9" x14ac:dyDescent="0.2">
      <c r="E2722" s="5" t="s">
        <v>42</v>
      </c>
      <c r="I2722" s="7">
        <v>166050000</v>
      </c>
    </row>
    <row r="2723" spans="1:9" x14ac:dyDescent="0.2">
      <c r="A2723" s="2">
        <v>540</v>
      </c>
      <c r="B2723" s="5" t="s">
        <v>43</v>
      </c>
    </row>
    <row r="2724" spans="1:9" x14ac:dyDescent="0.2">
      <c r="B2724" s="6" t="s">
        <v>16</v>
      </c>
      <c r="C2724" s="6" t="s">
        <v>217</v>
      </c>
      <c r="I2724" s="5">
        <v>109800000</v>
      </c>
    </row>
    <row r="2725" spans="1:9" x14ac:dyDescent="0.2">
      <c r="E2725" s="5" t="s">
        <v>43</v>
      </c>
      <c r="I2725" s="7">
        <v>109800000</v>
      </c>
    </row>
    <row r="2726" spans="1:9" x14ac:dyDescent="0.2">
      <c r="A2726" s="2">
        <v>570</v>
      </c>
      <c r="B2726" s="5" t="s">
        <v>44</v>
      </c>
    </row>
    <row r="2727" spans="1:9" x14ac:dyDescent="0.2">
      <c r="B2727" s="6" t="s">
        <v>16</v>
      </c>
      <c r="C2727" s="6" t="s">
        <v>217</v>
      </c>
      <c r="I2727" s="5">
        <v>43000000</v>
      </c>
    </row>
    <row r="2728" spans="1:9" x14ac:dyDescent="0.2">
      <c r="E2728" s="5" t="s">
        <v>44</v>
      </c>
      <c r="I2728" s="7">
        <v>43000000</v>
      </c>
    </row>
    <row r="2729" spans="1:9" x14ac:dyDescent="0.2">
      <c r="B2729" s="4" t="s">
        <v>28</v>
      </c>
      <c r="E2729" s="5" t="s">
        <v>41</v>
      </c>
      <c r="I2729" s="8">
        <v>318850000</v>
      </c>
    </row>
    <row r="2730" spans="1:9" x14ac:dyDescent="0.2">
      <c r="A2730" s="4" t="s">
        <v>13</v>
      </c>
      <c r="D2730" s="2">
        <v>800</v>
      </c>
      <c r="E2730" s="5" t="s">
        <v>45</v>
      </c>
    </row>
    <row r="2731" spans="1:9" x14ac:dyDescent="0.2">
      <c r="A2731" s="2">
        <v>840</v>
      </c>
      <c r="B2731" s="5" t="s">
        <v>46</v>
      </c>
    </row>
    <row r="2732" spans="1:9" x14ac:dyDescent="0.2">
      <c r="A2732" s="5">
        <v>841</v>
      </c>
      <c r="B2732" s="6" t="s">
        <v>16</v>
      </c>
      <c r="C2732" s="6" t="s">
        <v>217</v>
      </c>
      <c r="D2732" s="5" t="s">
        <v>78</v>
      </c>
      <c r="I2732" s="5">
        <v>12500000</v>
      </c>
    </row>
    <row r="2733" spans="1:9" x14ac:dyDescent="0.2">
      <c r="A2733" s="5">
        <v>842</v>
      </c>
      <c r="B2733" s="6" t="s">
        <v>16</v>
      </c>
      <c r="C2733" s="6" t="s">
        <v>217</v>
      </c>
      <c r="D2733" s="5" t="s">
        <v>47</v>
      </c>
      <c r="I2733" s="5">
        <v>21400000</v>
      </c>
    </row>
    <row r="2734" spans="1:9" x14ac:dyDescent="0.2">
      <c r="A2734" s="5">
        <v>845</v>
      </c>
      <c r="B2734" s="6" t="s">
        <v>16</v>
      </c>
      <c r="C2734" s="6" t="s">
        <v>217</v>
      </c>
      <c r="D2734" s="5" t="s">
        <v>95</v>
      </c>
      <c r="I2734" s="5">
        <v>5000000</v>
      </c>
    </row>
    <row r="2735" spans="1:9" x14ac:dyDescent="0.2">
      <c r="A2735" s="5">
        <v>849</v>
      </c>
      <c r="B2735" s="6" t="s">
        <v>16</v>
      </c>
      <c r="C2735" s="6" t="s">
        <v>217</v>
      </c>
      <c r="D2735" s="5" t="s">
        <v>48</v>
      </c>
      <c r="I2735" s="5">
        <v>90000000</v>
      </c>
    </row>
    <row r="2736" spans="1:9" x14ac:dyDescent="0.2">
      <c r="E2736" s="5" t="s">
        <v>46</v>
      </c>
      <c r="I2736" s="7">
        <v>128900000</v>
      </c>
    </row>
    <row r="2737" spans="1:9" x14ac:dyDescent="0.2">
      <c r="B2737" s="4" t="s">
        <v>28</v>
      </c>
      <c r="E2737" s="5" t="s">
        <v>45</v>
      </c>
      <c r="I2737" s="8">
        <v>128900000</v>
      </c>
    </row>
    <row r="2738" spans="1:9" x14ac:dyDescent="0.2">
      <c r="A2738" s="4" t="s">
        <v>13</v>
      </c>
      <c r="D2738" s="2">
        <v>900</v>
      </c>
      <c r="E2738" s="5" t="s">
        <v>101</v>
      </c>
    </row>
    <row r="2739" spans="1:9" x14ac:dyDescent="0.2">
      <c r="A2739" s="2">
        <v>910</v>
      </c>
      <c r="B2739" s="5" t="s">
        <v>102</v>
      </c>
    </row>
    <row r="2740" spans="1:9" x14ac:dyDescent="0.2">
      <c r="B2740" s="6" t="s">
        <v>16</v>
      </c>
      <c r="C2740" s="6" t="s">
        <v>217</v>
      </c>
      <c r="I2740" s="5">
        <v>21000000</v>
      </c>
    </row>
    <row r="2741" spans="1:9" x14ac:dyDescent="0.2">
      <c r="E2741" s="5" t="s">
        <v>102</v>
      </c>
      <c r="I2741" s="7">
        <v>21000000</v>
      </c>
    </row>
    <row r="2742" spans="1:9" x14ac:dyDescent="0.2">
      <c r="A2742" s="2">
        <v>920</v>
      </c>
      <c r="B2742" s="5" t="s">
        <v>128</v>
      </c>
    </row>
    <row r="2743" spans="1:9" x14ac:dyDescent="0.2">
      <c r="B2743" s="6" t="s">
        <v>16</v>
      </c>
      <c r="C2743" s="6" t="s">
        <v>217</v>
      </c>
      <c r="I2743" s="5">
        <v>12500000</v>
      </c>
    </row>
    <row r="2744" spans="1:9" x14ac:dyDescent="0.2">
      <c r="E2744" s="5" t="s">
        <v>128</v>
      </c>
      <c r="I2744" s="7">
        <v>12500000</v>
      </c>
    </row>
    <row r="2745" spans="1:9" x14ac:dyDescent="0.2">
      <c r="B2745" s="4" t="s">
        <v>28</v>
      </c>
      <c r="E2745" s="5" t="s">
        <v>101</v>
      </c>
      <c r="I2745" s="8">
        <v>33500000</v>
      </c>
    </row>
    <row r="2746" spans="1:9" x14ac:dyDescent="0.2">
      <c r="C2746" s="4" t="s">
        <v>49</v>
      </c>
      <c r="E2746" s="4" t="s">
        <v>216</v>
      </c>
      <c r="I2746" s="8">
        <v>5749355820</v>
      </c>
    </row>
    <row r="2747" spans="1:9" x14ac:dyDescent="0.2">
      <c r="B2747" s="4" t="s">
        <v>50</v>
      </c>
      <c r="D2747" s="5" t="s">
        <v>10</v>
      </c>
      <c r="I2747" s="8">
        <v>5749355820</v>
      </c>
    </row>
    <row r="2748" spans="1:9" x14ac:dyDescent="0.2">
      <c r="A2748" s="4" t="s">
        <v>51</v>
      </c>
      <c r="D2748" s="5" t="s">
        <v>216</v>
      </c>
      <c r="I2748" s="4">
        <v>5749355820</v>
      </c>
    </row>
    <row r="2749" spans="1:9" x14ac:dyDescent="0.2">
      <c r="A2749" s="13"/>
      <c r="B2749" s="14"/>
      <c r="C2749" s="14"/>
      <c r="D2749" s="15"/>
      <c r="E2749" s="14"/>
      <c r="F2749" s="14"/>
      <c r="G2749" s="14"/>
      <c r="H2749" s="14"/>
      <c r="I2749" s="13"/>
    </row>
    <row r="2750" spans="1:9" x14ac:dyDescent="0.2">
      <c r="A2750" s="4"/>
      <c r="D2750" s="5"/>
      <c r="I2750" s="4"/>
    </row>
    <row r="2751" spans="1:9" x14ac:dyDescent="0.2">
      <c r="A2751" s="4" t="s">
        <v>6</v>
      </c>
      <c r="C2751" s="5" t="s">
        <v>218</v>
      </c>
      <c r="D2751" s="5" t="s">
        <v>219</v>
      </c>
    </row>
    <row r="2752" spans="1:9" x14ac:dyDescent="0.2">
      <c r="A2752" s="4" t="s">
        <v>9</v>
      </c>
      <c r="C2752" s="2">
        <v>2</v>
      </c>
      <c r="D2752" s="5" t="s">
        <v>10</v>
      </c>
    </row>
    <row r="2753" spans="1:9" x14ac:dyDescent="0.2">
      <c r="A2753" s="4" t="s">
        <v>11</v>
      </c>
      <c r="D2753" s="2">
        <v>51</v>
      </c>
      <c r="E2753" s="5" t="s">
        <v>219</v>
      </c>
    </row>
    <row r="2754" spans="1:9" x14ac:dyDescent="0.2">
      <c r="A2754" s="4" t="s">
        <v>13</v>
      </c>
      <c r="D2754" s="2">
        <v>100</v>
      </c>
      <c r="E2754" s="5" t="s">
        <v>14</v>
      </c>
    </row>
    <row r="2755" spans="1:9" x14ac:dyDescent="0.2">
      <c r="A2755" s="2">
        <v>110</v>
      </c>
      <c r="B2755" s="5" t="s">
        <v>15</v>
      </c>
    </row>
    <row r="2756" spans="1:9" x14ac:dyDescent="0.2">
      <c r="A2756" s="5">
        <v>111</v>
      </c>
      <c r="B2756" s="6" t="s">
        <v>16</v>
      </c>
      <c r="C2756" s="6" t="s">
        <v>17</v>
      </c>
      <c r="D2756" s="5" t="s">
        <v>18</v>
      </c>
      <c r="I2756" s="5">
        <v>21181740600</v>
      </c>
    </row>
    <row r="2757" spans="1:9" x14ac:dyDescent="0.2">
      <c r="A2757" s="5">
        <v>112</v>
      </c>
      <c r="B2757" s="6" t="s">
        <v>16</v>
      </c>
      <c r="C2757" s="6" t="s">
        <v>17</v>
      </c>
      <c r="D2757" s="5" t="s">
        <v>220</v>
      </c>
      <c r="I2757" s="5">
        <v>3032553600</v>
      </c>
    </row>
    <row r="2758" spans="1:9" x14ac:dyDescent="0.2">
      <c r="A2758" s="5">
        <v>113</v>
      </c>
      <c r="B2758" s="6" t="s">
        <v>16</v>
      </c>
      <c r="C2758" s="6" t="s">
        <v>17</v>
      </c>
      <c r="D2758" s="5" t="s">
        <v>19</v>
      </c>
      <c r="I2758" s="5">
        <v>2366030592</v>
      </c>
    </row>
    <row r="2759" spans="1:9" x14ac:dyDescent="0.2">
      <c r="A2759" s="5">
        <v>114</v>
      </c>
      <c r="B2759" s="6" t="s">
        <v>16</v>
      </c>
      <c r="C2759" s="6" t="s">
        <v>17</v>
      </c>
      <c r="D2759" s="5" t="s">
        <v>20</v>
      </c>
      <c r="I2759" s="5">
        <v>2531982996</v>
      </c>
    </row>
    <row r="2760" spans="1:9" x14ac:dyDescent="0.2">
      <c r="A2760" s="5">
        <v>115</v>
      </c>
      <c r="B2760" s="6" t="s">
        <v>16</v>
      </c>
      <c r="C2760" s="6" t="s">
        <v>17</v>
      </c>
      <c r="D2760" s="5" t="s">
        <v>21</v>
      </c>
      <c r="I2760" s="5">
        <v>2893079760</v>
      </c>
    </row>
    <row r="2761" spans="1:9" x14ac:dyDescent="0.2">
      <c r="A2761" s="5">
        <v>117</v>
      </c>
      <c r="B2761" s="6" t="s">
        <v>16</v>
      </c>
      <c r="C2761" s="6" t="s">
        <v>17</v>
      </c>
      <c r="D2761" s="5" t="s">
        <v>22</v>
      </c>
      <c r="I2761" s="5">
        <v>910391400</v>
      </c>
    </row>
    <row r="2762" spans="1:9" x14ac:dyDescent="0.2">
      <c r="E2762" s="5" t="s">
        <v>15</v>
      </c>
      <c r="I2762" s="7">
        <v>32915778948</v>
      </c>
    </row>
    <row r="2763" spans="1:9" x14ac:dyDescent="0.2">
      <c r="A2763" s="2">
        <v>120</v>
      </c>
      <c r="B2763" s="5" t="s">
        <v>89</v>
      </c>
    </row>
    <row r="2764" spans="1:9" x14ac:dyDescent="0.2">
      <c r="A2764" s="5">
        <v>123</v>
      </c>
      <c r="B2764" s="6" t="s">
        <v>16</v>
      </c>
      <c r="C2764" s="6" t="s">
        <v>17</v>
      </c>
      <c r="D2764" s="5" t="s">
        <v>90</v>
      </c>
      <c r="I2764" s="5">
        <v>574749323</v>
      </c>
    </row>
    <row r="2765" spans="1:9" x14ac:dyDescent="0.2">
      <c r="E2765" s="5" t="s">
        <v>89</v>
      </c>
      <c r="I2765" s="7">
        <v>574749323</v>
      </c>
    </row>
    <row r="2766" spans="1:9" x14ac:dyDescent="0.2">
      <c r="A2766" s="2">
        <v>130</v>
      </c>
      <c r="B2766" s="5" t="s">
        <v>23</v>
      </c>
    </row>
    <row r="2767" spans="1:9" x14ac:dyDescent="0.2">
      <c r="A2767" s="5">
        <v>131</v>
      </c>
      <c r="B2767" s="6" t="s">
        <v>16</v>
      </c>
      <c r="C2767" s="6" t="s">
        <v>17</v>
      </c>
      <c r="D2767" s="5" t="s">
        <v>186</v>
      </c>
      <c r="I2767" s="5">
        <v>739008146</v>
      </c>
    </row>
    <row r="2768" spans="1:9" x14ac:dyDescent="0.2">
      <c r="A2768" s="5">
        <v>133</v>
      </c>
      <c r="B2768" s="6" t="s">
        <v>16</v>
      </c>
      <c r="C2768" s="6" t="s">
        <v>17</v>
      </c>
      <c r="D2768" s="5" t="s">
        <v>187</v>
      </c>
      <c r="I2768" s="5">
        <v>5229910907</v>
      </c>
    </row>
    <row r="2769" spans="1:9" x14ac:dyDescent="0.2">
      <c r="A2769" s="5">
        <v>134</v>
      </c>
      <c r="B2769" s="6" t="s">
        <v>16</v>
      </c>
      <c r="C2769" s="6" t="s">
        <v>17</v>
      </c>
      <c r="D2769" s="5" t="s">
        <v>24</v>
      </c>
      <c r="I2769" s="5">
        <v>4556105765</v>
      </c>
    </row>
    <row r="2770" spans="1:9" x14ac:dyDescent="0.2">
      <c r="E2770" s="5" t="s">
        <v>23</v>
      </c>
      <c r="I2770" s="7">
        <v>10525024818</v>
      </c>
    </row>
    <row r="2771" spans="1:9" x14ac:dyDescent="0.2">
      <c r="A2771" s="2">
        <v>140</v>
      </c>
      <c r="B2771" s="5" t="s">
        <v>25</v>
      </c>
    </row>
    <row r="2772" spans="1:9" x14ac:dyDescent="0.2">
      <c r="A2772" s="5">
        <v>144</v>
      </c>
      <c r="B2772" s="6" t="s">
        <v>16</v>
      </c>
      <c r="C2772" s="6" t="s">
        <v>17</v>
      </c>
      <c r="D2772" s="5" t="s">
        <v>26</v>
      </c>
      <c r="I2772" s="5">
        <v>14074272359</v>
      </c>
    </row>
    <row r="2773" spans="1:9" x14ac:dyDescent="0.2">
      <c r="A2773" s="5">
        <v>145</v>
      </c>
      <c r="B2773" s="6" t="s">
        <v>16</v>
      </c>
      <c r="C2773" s="6" t="s">
        <v>17</v>
      </c>
      <c r="D2773" s="5" t="s">
        <v>72</v>
      </c>
      <c r="I2773" s="5">
        <v>1174500000</v>
      </c>
    </row>
    <row r="2774" spans="1:9" x14ac:dyDescent="0.2">
      <c r="A2774" s="5">
        <v>149</v>
      </c>
      <c r="B2774" s="6" t="s">
        <v>16</v>
      </c>
      <c r="C2774" s="6" t="s">
        <v>17</v>
      </c>
      <c r="D2774" s="5" t="s">
        <v>27</v>
      </c>
      <c r="I2774" s="5">
        <v>2121450344.0000002</v>
      </c>
    </row>
    <row r="2775" spans="1:9" x14ac:dyDescent="0.2">
      <c r="E2775" s="5" t="s">
        <v>25</v>
      </c>
      <c r="I2775" s="7">
        <v>17370222703</v>
      </c>
    </row>
    <row r="2776" spans="1:9" x14ac:dyDescent="0.2">
      <c r="A2776" s="2">
        <v>190</v>
      </c>
      <c r="B2776" s="5" t="s">
        <v>189</v>
      </c>
    </row>
    <row r="2777" spans="1:9" x14ac:dyDescent="0.2">
      <c r="A2777" s="5">
        <v>191</v>
      </c>
      <c r="B2777" s="6" t="s">
        <v>16</v>
      </c>
      <c r="C2777" s="6" t="s">
        <v>17</v>
      </c>
      <c r="D2777" s="5" t="s">
        <v>190</v>
      </c>
      <c r="I2777" s="5">
        <v>1183189980</v>
      </c>
    </row>
    <row r="2778" spans="1:9" x14ac:dyDescent="0.2">
      <c r="A2778" s="5">
        <v>199</v>
      </c>
      <c r="B2778" s="6" t="s">
        <v>16</v>
      </c>
      <c r="C2778" s="6" t="s">
        <v>17</v>
      </c>
      <c r="D2778" s="5" t="s">
        <v>191</v>
      </c>
      <c r="I2778" s="5">
        <v>2488337520</v>
      </c>
    </row>
    <row r="2779" spans="1:9" x14ac:dyDescent="0.2">
      <c r="E2779" s="5" t="s">
        <v>189</v>
      </c>
      <c r="I2779" s="7">
        <v>3671527500</v>
      </c>
    </row>
    <row r="2780" spans="1:9" x14ac:dyDescent="0.2">
      <c r="B2780" s="4" t="s">
        <v>28</v>
      </c>
      <c r="E2780" s="5" t="s">
        <v>14</v>
      </c>
      <c r="I2780" s="8">
        <v>65057303292</v>
      </c>
    </row>
    <row r="2781" spans="1:9" x14ac:dyDescent="0.2">
      <c r="A2781" s="4" t="s">
        <v>13</v>
      </c>
      <c r="D2781" s="2">
        <v>200</v>
      </c>
      <c r="E2781" s="5" t="s">
        <v>29</v>
      </c>
    </row>
    <row r="2782" spans="1:9" x14ac:dyDescent="0.2">
      <c r="A2782" s="2">
        <v>210</v>
      </c>
      <c r="B2782" s="5" t="s">
        <v>57</v>
      </c>
    </row>
    <row r="2783" spans="1:9" x14ac:dyDescent="0.2">
      <c r="B2783" s="6" t="s">
        <v>16</v>
      </c>
      <c r="C2783" s="6" t="s">
        <v>17</v>
      </c>
      <c r="I2783" s="5">
        <v>64200000</v>
      </c>
    </row>
    <row r="2784" spans="1:9" x14ac:dyDescent="0.2">
      <c r="E2784" s="5" t="s">
        <v>57</v>
      </c>
      <c r="I2784" s="7">
        <v>64200000</v>
      </c>
    </row>
    <row r="2785" spans="1:9" x14ac:dyDescent="0.2">
      <c r="A2785" s="2">
        <v>230</v>
      </c>
      <c r="B2785" s="5" t="s">
        <v>31</v>
      </c>
    </row>
    <row r="2786" spans="1:9" x14ac:dyDescent="0.2">
      <c r="B2786" s="6" t="s">
        <v>16</v>
      </c>
      <c r="C2786" s="6" t="s">
        <v>17</v>
      </c>
      <c r="I2786" s="5">
        <v>538000000</v>
      </c>
    </row>
    <row r="2787" spans="1:9" x14ac:dyDescent="0.2">
      <c r="E2787" s="5" t="s">
        <v>31</v>
      </c>
      <c r="I2787" s="7">
        <v>538000000</v>
      </c>
    </row>
    <row r="2788" spans="1:9" x14ac:dyDescent="0.2">
      <c r="A2788" s="2">
        <v>240</v>
      </c>
      <c r="B2788" s="5" t="s">
        <v>32</v>
      </c>
    </row>
    <row r="2789" spans="1:9" x14ac:dyDescent="0.2">
      <c r="B2789" s="6" t="s">
        <v>16</v>
      </c>
      <c r="C2789" s="6" t="s">
        <v>17</v>
      </c>
      <c r="I2789" s="5">
        <v>525000000</v>
      </c>
    </row>
    <row r="2790" spans="1:9" x14ac:dyDescent="0.2">
      <c r="E2790" s="5" t="s">
        <v>32</v>
      </c>
      <c r="I2790" s="7">
        <v>525000000</v>
      </c>
    </row>
    <row r="2791" spans="1:9" x14ac:dyDescent="0.2">
      <c r="A2791" s="2">
        <v>250</v>
      </c>
      <c r="B2791" s="5" t="s">
        <v>33</v>
      </c>
    </row>
    <row r="2792" spans="1:9" x14ac:dyDescent="0.2">
      <c r="B2792" s="6" t="s">
        <v>16</v>
      </c>
      <c r="C2792" s="6" t="s">
        <v>17</v>
      </c>
      <c r="I2792" s="5">
        <v>107500000</v>
      </c>
    </row>
    <row r="2793" spans="1:9" x14ac:dyDescent="0.2">
      <c r="E2793" s="5" t="s">
        <v>33</v>
      </c>
      <c r="I2793" s="7">
        <v>107500000</v>
      </c>
    </row>
    <row r="2794" spans="1:9" x14ac:dyDescent="0.2">
      <c r="A2794" s="2">
        <v>260</v>
      </c>
      <c r="B2794" s="5" t="s">
        <v>34</v>
      </c>
    </row>
    <row r="2795" spans="1:9" x14ac:dyDescent="0.2">
      <c r="B2795" s="6" t="s">
        <v>16</v>
      </c>
      <c r="C2795" s="6" t="s">
        <v>17</v>
      </c>
      <c r="I2795" s="5">
        <v>1178000000</v>
      </c>
    </row>
    <row r="2796" spans="1:9" x14ac:dyDescent="0.2">
      <c r="E2796" s="5" t="s">
        <v>34</v>
      </c>
      <c r="I2796" s="7">
        <v>1178000000</v>
      </c>
    </row>
    <row r="2797" spans="1:9" x14ac:dyDescent="0.2">
      <c r="A2797" s="2">
        <v>270</v>
      </c>
      <c r="B2797" s="5" t="s">
        <v>68</v>
      </c>
    </row>
    <row r="2798" spans="1:9" x14ac:dyDescent="0.2">
      <c r="B2798" s="6" t="s">
        <v>16</v>
      </c>
      <c r="C2798" s="6" t="s">
        <v>17</v>
      </c>
      <c r="I2798" s="5">
        <v>200000000</v>
      </c>
    </row>
    <row r="2799" spans="1:9" x14ac:dyDescent="0.2">
      <c r="E2799" s="5" t="s">
        <v>68</v>
      </c>
      <c r="I2799" s="7">
        <v>200000000</v>
      </c>
    </row>
    <row r="2800" spans="1:9" x14ac:dyDescent="0.2">
      <c r="A2800" s="2">
        <v>280</v>
      </c>
      <c r="B2800" s="5" t="s">
        <v>35</v>
      </c>
    </row>
    <row r="2801" spans="1:9" x14ac:dyDescent="0.2">
      <c r="B2801" s="6" t="s">
        <v>16</v>
      </c>
      <c r="C2801" s="6" t="s">
        <v>17</v>
      </c>
      <c r="I2801" s="5">
        <v>420000000</v>
      </c>
    </row>
    <row r="2802" spans="1:9" x14ac:dyDescent="0.2">
      <c r="E2802" s="5" t="s">
        <v>35</v>
      </c>
      <c r="I2802" s="7">
        <v>420000000</v>
      </c>
    </row>
    <row r="2803" spans="1:9" x14ac:dyDescent="0.2">
      <c r="A2803" s="2">
        <v>290</v>
      </c>
      <c r="B2803" s="5" t="s">
        <v>151</v>
      </c>
    </row>
    <row r="2804" spans="1:9" x14ac:dyDescent="0.2">
      <c r="B2804" s="6" t="s">
        <v>16</v>
      </c>
      <c r="C2804" s="6" t="s">
        <v>17</v>
      </c>
      <c r="I2804" s="5">
        <v>285300000</v>
      </c>
    </row>
    <row r="2805" spans="1:9" x14ac:dyDescent="0.2">
      <c r="E2805" s="5" t="s">
        <v>151</v>
      </c>
      <c r="I2805" s="7">
        <v>285300000</v>
      </c>
    </row>
    <row r="2806" spans="1:9" x14ac:dyDescent="0.2">
      <c r="B2806" s="4" t="s">
        <v>28</v>
      </c>
      <c r="E2806" s="5" t="s">
        <v>29</v>
      </c>
      <c r="I2806" s="8">
        <v>3318000000</v>
      </c>
    </row>
    <row r="2807" spans="1:9" x14ac:dyDescent="0.2">
      <c r="A2807" s="4" t="s">
        <v>13</v>
      </c>
      <c r="D2807" s="2">
        <v>300</v>
      </c>
      <c r="E2807" s="5" t="s">
        <v>36</v>
      </c>
    </row>
    <row r="2808" spans="1:9" x14ac:dyDescent="0.2">
      <c r="A2808" s="2">
        <v>310</v>
      </c>
      <c r="B2808" s="5" t="s">
        <v>58</v>
      </c>
    </row>
    <row r="2809" spans="1:9" x14ac:dyDescent="0.2">
      <c r="B2809" s="6" t="s">
        <v>16</v>
      </c>
      <c r="C2809" s="6" t="s">
        <v>17</v>
      </c>
      <c r="I2809" s="5">
        <v>256000000</v>
      </c>
    </row>
    <row r="2810" spans="1:9" x14ac:dyDescent="0.2">
      <c r="E2810" s="5" t="s">
        <v>58</v>
      </c>
      <c r="I2810" s="7">
        <v>256000000</v>
      </c>
    </row>
    <row r="2811" spans="1:9" x14ac:dyDescent="0.2">
      <c r="A2811" s="2">
        <v>320</v>
      </c>
      <c r="B2811" s="5" t="s">
        <v>62</v>
      </c>
    </row>
    <row r="2812" spans="1:9" x14ac:dyDescent="0.2">
      <c r="B2812" s="6" t="s">
        <v>16</v>
      </c>
      <c r="C2812" s="6" t="s">
        <v>17</v>
      </c>
      <c r="I2812" s="5">
        <v>223784550</v>
      </c>
    </row>
    <row r="2813" spans="1:9" x14ac:dyDescent="0.2">
      <c r="E2813" s="5" t="s">
        <v>62</v>
      </c>
      <c r="I2813" s="7">
        <v>223784550</v>
      </c>
    </row>
    <row r="2814" spans="1:9" x14ac:dyDescent="0.2">
      <c r="A2814" s="2">
        <v>330</v>
      </c>
      <c r="B2814" s="5" t="s">
        <v>37</v>
      </c>
    </row>
    <row r="2815" spans="1:9" x14ac:dyDescent="0.2">
      <c r="B2815" s="6" t="s">
        <v>16</v>
      </c>
      <c r="C2815" s="6" t="s">
        <v>17</v>
      </c>
      <c r="I2815" s="5">
        <v>277577500</v>
      </c>
    </row>
    <row r="2816" spans="1:9" x14ac:dyDescent="0.2">
      <c r="E2816" s="5" t="s">
        <v>37</v>
      </c>
      <c r="I2816" s="7">
        <v>277577500</v>
      </c>
    </row>
    <row r="2817" spans="1:9" x14ac:dyDescent="0.2">
      <c r="A2817" s="2">
        <v>340</v>
      </c>
      <c r="B2817" s="5" t="s">
        <v>38</v>
      </c>
    </row>
    <row r="2818" spans="1:9" x14ac:dyDescent="0.2">
      <c r="B2818" s="6" t="s">
        <v>16</v>
      </c>
      <c r="C2818" s="6" t="s">
        <v>17</v>
      </c>
      <c r="I2818" s="5">
        <v>642559000</v>
      </c>
    </row>
    <row r="2819" spans="1:9" x14ac:dyDescent="0.2">
      <c r="E2819" s="5" t="s">
        <v>38</v>
      </c>
      <c r="I2819" s="7">
        <v>642559000</v>
      </c>
    </row>
    <row r="2820" spans="1:9" x14ac:dyDescent="0.2">
      <c r="A2820" s="2">
        <v>350</v>
      </c>
      <c r="B2820" s="5" t="s">
        <v>39</v>
      </c>
    </row>
    <row r="2821" spans="1:9" x14ac:dyDescent="0.2">
      <c r="B2821" s="6" t="s">
        <v>16</v>
      </c>
      <c r="C2821" s="6" t="s">
        <v>17</v>
      </c>
      <c r="I2821" s="5">
        <v>101845550</v>
      </c>
    </row>
    <row r="2822" spans="1:9" x14ac:dyDescent="0.2">
      <c r="E2822" s="5" t="s">
        <v>39</v>
      </c>
      <c r="I2822" s="7">
        <v>101845550</v>
      </c>
    </row>
    <row r="2823" spans="1:9" x14ac:dyDescent="0.2">
      <c r="A2823" s="2">
        <v>360</v>
      </c>
      <c r="B2823" s="5" t="s">
        <v>99</v>
      </c>
    </row>
    <row r="2824" spans="1:9" x14ac:dyDescent="0.2">
      <c r="B2824" s="6" t="s">
        <v>16</v>
      </c>
      <c r="C2824" s="6" t="s">
        <v>17</v>
      </c>
      <c r="I2824" s="5">
        <v>1238130000</v>
      </c>
    </row>
    <row r="2825" spans="1:9" x14ac:dyDescent="0.2">
      <c r="E2825" s="5" t="s">
        <v>99</v>
      </c>
      <c r="I2825" s="7">
        <v>1238130000</v>
      </c>
    </row>
    <row r="2826" spans="1:9" x14ac:dyDescent="0.2">
      <c r="A2826" s="2">
        <v>390</v>
      </c>
      <c r="B2826" s="5" t="s">
        <v>40</v>
      </c>
    </row>
    <row r="2827" spans="1:9" x14ac:dyDescent="0.2">
      <c r="B2827" s="6" t="s">
        <v>16</v>
      </c>
      <c r="C2827" s="6" t="s">
        <v>17</v>
      </c>
      <c r="I2827" s="5">
        <v>129200000</v>
      </c>
    </row>
    <row r="2828" spans="1:9" x14ac:dyDescent="0.2">
      <c r="E2828" s="5" t="s">
        <v>40</v>
      </c>
      <c r="I2828" s="7">
        <v>129200000</v>
      </c>
    </row>
    <row r="2829" spans="1:9" x14ac:dyDescent="0.2">
      <c r="B2829" s="4" t="s">
        <v>28</v>
      </c>
      <c r="E2829" s="5" t="s">
        <v>36</v>
      </c>
      <c r="I2829" s="8">
        <v>2869096600</v>
      </c>
    </row>
    <row r="2830" spans="1:9" x14ac:dyDescent="0.2">
      <c r="A2830" s="4" t="s">
        <v>13</v>
      </c>
      <c r="D2830" s="2">
        <v>500</v>
      </c>
      <c r="E2830" s="5" t="s">
        <v>41</v>
      </c>
    </row>
    <row r="2831" spans="1:9" x14ac:dyDescent="0.2">
      <c r="A2831" s="2">
        <v>520</v>
      </c>
      <c r="B2831" s="5" t="s">
        <v>63</v>
      </c>
    </row>
    <row r="2832" spans="1:9" x14ac:dyDescent="0.2">
      <c r="B2832" s="6" t="s">
        <v>16</v>
      </c>
      <c r="C2832" s="6" t="s">
        <v>17</v>
      </c>
      <c r="I2832" s="5">
        <v>400000000</v>
      </c>
    </row>
    <row r="2833" spans="1:9" x14ac:dyDescent="0.2">
      <c r="E2833" s="5" t="s">
        <v>63</v>
      </c>
      <c r="I2833" s="7">
        <v>400000000</v>
      </c>
    </row>
    <row r="2834" spans="1:9" x14ac:dyDescent="0.2">
      <c r="A2834" s="2">
        <v>530</v>
      </c>
      <c r="B2834" s="5" t="s">
        <v>42</v>
      </c>
    </row>
    <row r="2835" spans="1:9" x14ac:dyDescent="0.2">
      <c r="B2835" s="6" t="s">
        <v>16</v>
      </c>
      <c r="C2835" s="6" t="s">
        <v>17</v>
      </c>
      <c r="I2835" s="5">
        <v>333150000</v>
      </c>
    </row>
    <row r="2836" spans="1:9" x14ac:dyDescent="0.2">
      <c r="E2836" s="5" t="s">
        <v>42</v>
      </c>
      <c r="I2836" s="7">
        <v>333150000</v>
      </c>
    </row>
    <row r="2837" spans="1:9" x14ac:dyDescent="0.2">
      <c r="A2837" s="2">
        <v>540</v>
      </c>
      <c r="B2837" s="5" t="s">
        <v>43</v>
      </c>
    </row>
    <row r="2838" spans="1:9" x14ac:dyDescent="0.2">
      <c r="B2838" s="6" t="s">
        <v>16</v>
      </c>
      <c r="C2838" s="6" t="s">
        <v>17</v>
      </c>
      <c r="I2838" s="5">
        <v>1373750000</v>
      </c>
    </row>
    <row r="2839" spans="1:9" x14ac:dyDescent="0.2">
      <c r="E2839" s="5" t="s">
        <v>43</v>
      </c>
      <c r="I2839" s="7">
        <v>1373750000</v>
      </c>
    </row>
    <row r="2840" spans="1:9" x14ac:dyDescent="0.2">
      <c r="A2840" s="2">
        <v>570</v>
      </c>
      <c r="B2840" s="5" t="s">
        <v>44</v>
      </c>
    </row>
    <row r="2841" spans="1:9" x14ac:dyDescent="0.2">
      <c r="B2841" s="6" t="s">
        <v>16</v>
      </c>
      <c r="C2841" s="6" t="s">
        <v>17</v>
      </c>
      <c r="I2841" s="5">
        <v>145000000</v>
      </c>
    </row>
    <row r="2842" spans="1:9" x14ac:dyDescent="0.2">
      <c r="E2842" s="5" t="s">
        <v>44</v>
      </c>
      <c r="I2842" s="7">
        <v>145000000</v>
      </c>
    </row>
    <row r="2843" spans="1:9" x14ac:dyDescent="0.2">
      <c r="A2843" s="2">
        <v>590</v>
      </c>
      <c r="B2843" s="5" t="s">
        <v>100</v>
      </c>
    </row>
    <row r="2844" spans="1:9" x14ac:dyDescent="0.2">
      <c r="B2844" s="6" t="s">
        <v>16</v>
      </c>
      <c r="C2844" s="6" t="s">
        <v>17</v>
      </c>
      <c r="I2844" s="5">
        <v>200000000</v>
      </c>
    </row>
    <row r="2845" spans="1:9" x14ac:dyDescent="0.2">
      <c r="E2845" s="5" t="s">
        <v>100</v>
      </c>
      <c r="I2845" s="7">
        <v>200000000</v>
      </c>
    </row>
    <row r="2846" spans="1:9" x14ac:dyDescent="0.2">
      <c r="B2846" s="4" t="s">
        <v>28</v>
      </c>
      <c r="E2846" s="5" t="s">
        <v>41</v>
      </c>
      <c r="I2846" s="8">
        <v>2451900000</v>
      </c>
    </row>
    <row r="2847" spans="1:9" x14ac:dyDescent="0.2">
      <c r="A2847" s="4" t="s">
        <v>13</v>
      </c>
      <c r="D2847" s="2">
        <v>800</v>
      </c>
      <c r="E2847" s="5" t="s">
        <v>45</v>
      </c>
    </row>
    <row r="2848" spans="1:9" x14ac:dyDescent="0.2">
      <c r="A2848" s="2">
        <v>840</v>
      </c>
      <c r="B2848" s="5" t="s">
        <v>46</v>
      </c>
    </row>
    <row r="2849" spans="1:9" x14ac:dyDescent="0.2">
      <c r="A2849" s="5">
        <v>841</v>
      </c>
      <c r="B2849" s="6" t="s">
        <v>16</v>
      </c>
      <c r="C2849" s="6" t="s">
        <v>17</v>
      </c>
      <c r="D2849" s="5" t="s">
        <v>78</v>
      </c>
      <c r="I2849" s="5">
        <v>150000000</v>
      </c>
    </row>
    <row r="2850" spans="1:9" x14ac:dyDescent="0.2">
      <c r="A2850" s="5">
        <v>842</v>
      </c>
      <c r="B2850" s="6" t="s">
        <v>16</v>
      </c>
      <c r="C2850" s="6" t="s">
        <v>17</v>
      </c>
      <c r="D2850" s="5" t="s">
        <v>47</v>
      </c>
      <c r="I2850" s="5">
        <v>110000000</v>
      </c>
    </row>
    <row r="2851" spans="1:9" x14ac:dyDescent="0.2">
      <c r="A2851" s="5">
        <v>845</v>
      </c>
      <c r="B2851" s="6" t="s">
        <v>16</v>
      </c>
      <c r="C2851" s="6" t="s">
        <v>17</v>
      </c>
      <c r="D2851" s="5" t="s">
        <v>95</v>
      </c>
      <c r="I2851" s="5">
        <v>315582200</v>
      </c>
    </row>
    <row r="2852" spans="1:9" x14ac:dyDescent="0.2">
      <c r="A2852" s="5">
        <v>849</v>
      </c>
      <c r="B2852" s="6" t="s">
        <v>16</v>
      </c>
      <c r="C2852" s="6" t="s">
        <v>17</v>
      </c>
      <c r="D2852" s="5" t="s">
        <v>48</v>
      </c>
      <c r="I2852" s="5">
        <v>766705450</v>
      </c>
    </row>
    <row r="2853" spans="1:9" x14ac:dyDescent="0.2">
      <c r="E2853" s="5" t="s">
        <v>46</v>
      </c>
      <c r="I2853" s="7">
        <v>1342287650</v>
      </c>
    </row>
    <row r="2854" spans="1:9" x14ac:dyDescent="0.2">
      <c r="A2854" s="2">
        <v>850</v>
      </c>
      <c r="B2854" s="5" t="s">
        <v>167</v>
      </c>
    </row>
    <row r="2855" spans="1:9" x14ac:dyDescent="0.2">
      <c r="A2855" s="5">
        <v>851</v>
      </c>
      <c r="B2855" s="6" t="s">
        <v>16</v>
      </c>
      <c r="C2855" s="6" t="s">
        <v>17</v>
      </c>
      <c r="D2855" s="5" t="s">
        <v>167</v>
      </c>
      <c r="I2855" s="5">
        <v>16500000</v>
      </c>
    </row>
    <row r="2856" spans="1:9" x14ac:dyDescent="0.2">
      <c r="E2856" s="5" t="s">
        <v>167</v>
      </c>
      <c r="I2856" s="7">
        <v>16500000</v>
      </c>
    </row>
    <row r="2857" spans="1:9" x14ac:dyDescent="0.2">
      <c r="B2857" s="4" t="s">
        <v>28</v>
      </c>
      <c r="E2857" s="5" t="s">
        <v>45</v>
      </c>
      <c r="I2857" s="8">
        <v>1358787650</v>
      </c>
    </row>
    <row r="2858" spans="1:9" x14ac:dyDescent="0.2">
      <c r="A2858" s="4" t="s">
        <v>13</v>
      </c>
      <c r="D2858" s="2">
        <v>900</v>
      </c>
      <c r="E2858" s="5" t="s">
        <v>101</v>
      </c>
    </row>
    <row r="2859" spans="1:9" x14ac:dyDescent="0.2">
      <c r="A2859" s="2">
        <v>910</v>
      </c>
      <c r="B2859" s="5" t="s">
        <v>102</v>
      </c>
    </row>
    <row r="2860" spans="1:9" x14ac:dyDescent="0.2">
      <c r="B2860" s="6" t="s">
        <v>16</v>
      </c>
      <c r="C2860" s="6" t="s">
        <v>17</v>
      </c>
      <c r="I2860" s="5">
        <v>64000000</v>
      </c>
    </row>
    <row r="2861" spans="1:9" x14ac:dyDescent="0.2">
      <c r="E2861" s="5" t="s">
        <v>102</v>
      </c>
      <c r="I2861" s="7">
        <v>64000000</v>
      </c>
    </row>
    <row r="2862" spans="1:9" x14ac:dyDescent="0.2">
      <c r="B2862" s="4" t="s">
        <v>28</v>
      </c>
      <c r="E2862" s="5" t="s">
        <v>101</v>
      </c>
      <c r="I2862" s="8">
        <v>64000000</v>
      </c>
    </row>
    <row r="2863" spans="1:9" x14ac:dyDescent="0.2">
      <c r="C2863" s="4" t="s">
        <v>49</v>
      </c>
      <c r="E2863" s="4" t="s">
        <v>219</v>
      </c>
      <c r="I2863" s="8">
        <v>75119087542</v>
      </c>
    </row>
    <row r="2864" spans="1:9" x14ac:dyDescent="0.2">
      <c r="B2864" s="4" t="s">
        <v>50</v>
      </c>
      <c r="D2864" s="5" t="s">
        <v>10</v>
      </c>
      <c r="I2864" s="8">
        <v>75119087542</v>
      </c>
    </row>
    <row r="2865" spans="1:9" x14ac:dyDescent="0.2">
      <c r="A2865" s="4" t="s">
        <v>51</v>
      </c>
      <c r="D2865" s="5" t="s">
        <v>219</v>
      </c>
      <c r="I2865" s="4">
        <v>75119087542</v>
      </c>
    </row>
    <row r="2866" spans="1:9" x14ac:dyDescent="0.2">
      <c r="A2866" s="13"/>
      <c r="B2866" s="14"/>
      <c r="C2866" s="14"/>
      <c r="D2866" s="15"/>
      <c r="E2866" s="14"/>
      <c r="F2866" s="14"/>
      <c r="G2866" s="14"/>
      <c r="H2866" s="14"/>
      <c r="I2866" s="13"/>
    </row>
    <row r="2867" spans="1:9" x14ac:dyDescent="0.2">
      <c r="A2867" s="4"/>
      <c r="D2867" s="5"/>
      <c r="I2867" s="4"/>
    </row>
    <row r="2868" spans="1:9" x14ac:dyDescent="0.2">
      <c r="A2868" s="4" t="s">
        <v>6</v>
      </c>
      <c r="C2868" s="5" t="s">
        <v>221</v>
      </c>
      <c r="D2868" s="5" t="s">
        <v>222</v>
      </c>
    </row>
    <row r="2869" spans="1:9" x14ac:dyDescent="0.2">
      <c r="A2869" s="4" t="s">
        <v>9</v>
      </c>
      <c r="C2869" s="2">
        <v>2</v>
      </c>
      <c r="D2869" s="5" t="s">
        <v>10</v>
      </c>
    </row>
    <row r="2870" spans="1:9" x14ac:dyDescent="0.2">
      <c r="A2870" s="4" t="s">
        <v>11</v>
      </c>
      <c r="D2870" s="2">
        <v>52</v>
      </c>
      <c r="E2870" s="5" t="s">
        <v>222</v>
      </c>
    </row>
    <row r="2871" spans="1:9" x14ac:dyDescent="0.2">
      <c r="A2871" s="4" t="s">
        <v>13</v>
      </c>
      <c r="D2871" s="2">
        <v>100</v>
      </c>
      <c r="E2871" s="5" t="s">
        <v>14</v>
      </c>
    </row>
    <row r="2872" spans="1:9" x14ac:dyDescent="0.2">
      <c r="A2872" s="2">
        <v>110</v>
      </c>
      <c r="B2872" s="5" t="s">
        <v>15</v>
      </c>
    </row>
    <row r="2873" spans="1:9" x14ac:dyDescent="0.2">
      <c r="A2873" s="5">
        <v>111</v>
      </c>
      <c r="B2873" s="6" t="s">
        <v>16</v>
      </c>
      <c r="C2873" s="6" t="s">
        <v>17</v>
      </c>
      <c r="D2873" s="5" t="s">
        <v>18</v>
      </c>
      <c r="I2873" s="5">
        <v>455871840.00000006</v>
      </c>
    </row>
    <row r="2874" spans="1:9" x14ac:dyDescent="0.2">
      <c r="A2874" s="5">
        <v>112</v>
      </c>
      <c r="B2874" s="6" t="s">
        <v>16</v>
      </c>
      <c r="C2874" s="6" t="s">
        <v>17</v>
      </c>
      <c r="D2874" s="5" t="s">
        <v>220</v>
      </c>
      <c r="I2874" s="5">
        <v>153605880</v>
      </c>
    </row>
    <row r="2875" spans="1:9" x14ac:dyDescent="0.2">
      <c r="A2875" s="5">
        <v>113</v>
      </c>
      <c r="B2875" s="6" t="s">
        <v>16</v>
      </c>
      <c r="C2875" s="6" t="s">
        <v>17</v>
      </c>
      <c r="D2875" s="5" t="s">
        <v>19</v>
      </c>
      <c r="I2875" s="5">
        <v>135336336</v>
      </c>
    </row>
    <row r="2876" spans="1:9" x14ac:dyDescent="0.2">
      <c r="A2876" s="5">
        <v>114</v>
      </c>
      <c r="B2876" s="6" t="s">
        <v>16</v>
      </c>
      <c r="C2876" s="6" t="s">
        <v>17</v>
      </c>
      <c r="D2876" s="5" t="s">
        <v>20</v>
      </c>
      <c r="I2876" s="5">
        <v>62067838</v>
      </c>
    </row>
    <row r="2877" spans="1:9" x14ac:dyDescent="0.2">
      <c r="E2877" s="5" t="s">
        <v>15</v>
      </c>
      <c r="I2877" s="7">
        <v>806881894</v>
      </c>
    </row>
    <row r="2878" spans="1:9" x14ac:dyDescent="0.2">
      <c r="A2878" s="2">
        <v>120</v>
      </c>
      <c r="B2878" s="5" t="s">
        <v>89</v>
      </c>
    </row>
    <row r="2879" spans="1:9" x14ac:dyDescent="0.2">
      <c r="A2879" s="5">
        <v>123</v>
      </c>
      <c r="B2879" s="6" t="s">
        <v>16</v>
      </c>
      <c r="C2879" s="6" t="s">
        <v>17</v>
      </c>
      <c r="D2879" s="5" t="s">
        <v>90</v>
      </c>
      <c r="I2879" s="5">
        <v>10000000</v>
      </c>
    </row>
    <row r="2880" spans="1:9" x14ac:dyDescent="0.2">
      <c r="E2880" s="5" t="s">
        <v>89</v>
      </c>
      <c r="I2880" s="7">
        <v>10000000</v>
      </c>
    </row>
    <row r="2881" spans="1:9" x14ac:dyDescent="0.2">
      <c r="A2881" s="2">
        <v>130</v>
      </c>
      <c r="B2881" s="5" t="s">
        <v>23</v>
      </c>
    </row>
    <row r="2882" spans="1:9" x14ac:dyDescent="0.2">
      <c r="A2882" s="5">
        <v>131</v>
      </c>
      <c r="B2882" s="6" t="s">
        <v>16</v>
      </c>
      <c r="C2882" s="6" t="s">
        <v>17</v>
      </c>
      <c r="D2882" s="5" t="s">
        <v>186</v>
      </c>
      <c r="I2882" s="5">
        <v>49519437</v>
      </c>
    </row>
    <row r="2883" spans="1:9" x14ac:dyDescent="0.2">
      <c r="A2883" s="5">
        <v>133</v>
      </c>
      <c r="B2883" s="6" t="s">
        <v>16</v>
      </c>
      <c r="C2883" s="6" t="s">
        <v>17</v>
      </c>
      <c r="D2883" s="5" t="s">
        <v>187</v>
      </c>
      <c r="I2883" s="5">
        <v>87540865</v>
      </c>
    </row>
    <row r="2884" spans="1:9" x14ac:dyDescent="0.2">
      <c r="A2884" s="5">
        <v>134</v>
      </c>
      <c r="B2884" s="6" t="s">
        <v>16</v>
      </c>
      <c r="C2884" s="6" t="s">
        <v>17</v>
      </c>
      <c r="D2884" s="5" t="s">
        <v>24</v>
      </c>
      <c r="I2884" s="5">
        <v>95138163</v>
      </c>
    </row>
    <row r="2885" spans="1:9" x14ac:dyDescent="0.2">
      <c r="E2885" s="5" t="s">
        <v>23</v>
      </c>
      <c r="I2885" s="7">
        <v>232198465</v>
      </c>
    </row>
    <row r="2886" spans="1:9" x14ac:dyDescent="0.2">
      <c r="A2886" s="2">
        <v>140</v>
      </c>
      <c r="B2886" s="5" t="s">
        <v>25</v>
      </c>
    </row>
    <row r="2887" spans="1:9" x14ac:dyDescent="0.2">
      <c r="A2887" s="5">
        <v>141</v>
      </c>
      <c r="B2887" s="6" t="s">
        <v>16</v>
      </c>
      <c r="C2887" s="6" t="s">
        <v>17</v>
      </c>
      <c r="D2887" s="5" t="s">
        <v>106</v>
      </c>
      <c r="I2887" s="5">
        <v>144083329</v>
      </c>
    </row>
    <row r="2888" spans="1:9" x14ac:dyDescent="0.2">
      <c r="A2888" s="5">
        <v>144</v>
      </c>
      <c r="B2888" s="6" t="s">
        <v>16</v>
      </c>
      <c r="C2888" s="6" t="s">
        <v>17</v>
      </c>
      <c r="D2888" s="5" t="s">
        <v>26</v>
      </c>
      <c r="I2888" s="5">
        <v>381745172</v>
      </c>
    </row>
    <row r="2889" spans="1:9" x14ac:dyDescent="0.2">
      <c r="A2889" s="5">
        <v>149</v>
      </c>
      <c r="B2889" s="6" t="s">
        <v>16</v>
      </c>
      <c r="C2889" s="6" t="s">
        <v>17</v>
      </c>
      <c r="D2889" s="5" t="s">
        <v>27</v>
      </c>
      <c r="I2889" s="5">
        <v>135850000</v>
      </c>
    </row>
    <row r="2890" spans="1:9" x14ac:dyDescent="0.2">
      <c r="E2890" s="5" t="s">
        <v>25</v>
      </c>
      <c r="I2890" s="7">
        <v>661678501</v>
      </c>
    </row>
    <row r="2891" spans="1:9" x14ac:dyDescent="0.2">
      <c r="A2891" s="2">
        <v>190</v>
      </c>
      <c r="B2891" s="5" t="s">
        <v>189</v>
      </c>
    </row>
    <row r="2892" spans="1:9" x14ac:dyDescent="0.2">
      <c r="A2892" s="5">
        <v>191</v>
      </c>
      <c r="B2892" s="6" t="s">
        <v>16</v>
      </c>
      <c r="C2892" s="6" t="s">
        <v>17</v>
      </c>
      <c r="D2892" s="5" t="s">
        <v>190</v>
      </c>
      <c r="I2892" s="5">
        <v>29111880</v>
      </c>
    </row>
    <row r="2893" spans="1:9" x14ac:dyDescent="0.2">
      <c r="E2893" s="5" t="s">
        <v>189</v>
      </c>
      <c r="I2893" s="7">
        <v>29111880</v>
      </c>
    </row>
    <row r="2894" spans="1:9" x14ac:dyDescent="0.2">
      <c r="B2894" s="4" t="s">
        <v>28</v>
      </c>
      <c r="E2894" s="5" t="s">
        <v>14</v>
      </c>
      <c r="I2894" s="8">
        <v>1739870740</v>
      </c>
    </row>
    <row r="2895" spans="1:9" x14ac:dyDescent="0.2">
      <c r="A2895" s="4" t="s">
        <v>13</v>
      </c>
      <c r="D2895" s="2">
        <v>200</v>
      </c>
      <c r="E2895" s="5" t="s">
        <v>29</v>
      </c>
    </row>
    <row r="2896" spans="1:9" x14ac:dyDescent="0.2">
      <c r="A2896" s="2">
        <v>210</v>
      </c>
      <c r="B2896" s="5" t="s">
        <v>57</v>
      </c>
    </row>
    <row r="2897" spans="1:9" x14ac:dyDescent="0.2">
      <c r="B2897" s="6" t="s">
        <v>16</v>
      </c>
      <c r="C2897" s="6" t="s">
        <v>17</v>
      </c>
      <c r="I2897" s="5">
        <v>7440000</v>
      </c>
    </row>
    <row r="2898" spans="1:9" x14ac:dyDescent="0.2">
      <c r="E2898" s="5" t="s">
        <v>57</v>
      </c>
      <c r="I2898" s="7">
        <v>7440000</v>
      </c>
    </row>
    <row r="2899" spans="1:9" x14ac:dyDescent="0.2">
      <c r="A2899" s="2">
        <v>230</v>
      </c>
      <c r="B2899" s="5" t="s">
        <v>31</v>
      </c>
    </row>
    <row r="2900" spans="1:9" x14ac:dyDescent="0.2">
      <c r="B2900" s="6" t="s">
        <v>16</v>
      </c>
      <c r="C2900" s="6" t="s">
        <v>17</v>
      </c>
      <c r="I2900" s="5">
        <v>106140000</v>
      </c>
    </row>
    <row r="2901" spans="1:9" x14ac:dyDescent="0.2">
      <c r="E2901" s="5" t="s">
        <v>31</v>
      </c>
      <c r="I2901" s="7">
        <v>106140000</v>
      </c>
    </row>
    <row r="2902" spans="1:9" x14ac:dyDescent="0.2">
      <c r="A2902" s="2">
        <v>240</v>
      </c>
      <c r="B2902" s="5" t="s">
        <v>32</v>
      </c>
    </row>
    <row r="2903" spans="1:9" x14ac:dyDescent="0.2">
      <c r="B2903" s="6" t="s">
        <v>16</v>
      </c>
      <c r="C2903" s="6" t="s">
        <v>17</v>
      </c>
      <c r="I2903" s="5">
        <v>49400000</v>
      </c>
    </row>
    <row r="2904" spans="1:9" x14ac:dyDescent="0.2">
      <c r="E2904" s="5" t="s">
        <v>32</v>
      </c>
      <c r="I2904" s="7">
        <v>49400000</v>
      </c>
    </row>
    <row r="2905" spans="1:9" x14ac:dyDescent="0.2">
      <c r="A2905" s="2">
        <v>260</v>
      </c>
      <c r="B2905" s="5" t="s">
        <v>34</v>
      </c>
    </row>
    <row r="2906" spans="1:9" x14ac:dyDescent="0.2">
      <c r="B2906" s="6" t="s">
        <v>16</v>
      </c>
      <c r="C2906" s="6" t="s">
        <v>17</v>
      </c>
      <c r="I2906" s="5">
        <v>73600000</v>
      </c>
    </row>
    <row r="2907" spans="1:9" x14ac:dyDescent="0.2">
      <c r="E2907" s="5" t="s">
        <v>34</v>
      </c>
      <c r="I2907" s="7">
        <v>73600000</v>
      </c>
    </row>
    <row r="2908" spans="1:9" x14ac:dyDescent="0.2">
      <c r="A2908" s="2">
        <v>270</v>
      </c>
      <c r="B2908" s="5" t="s">
        <v>68</v>
      </c>
    </row>
    <row r="2909" spans="1:9" x14ac:dyDescent="0.2">
      <c r="B2909" s="6" t="s">
        <v>16</v>
      </c>
      <c r="C2909" s="6" t="s">
        <v>17</v>
      </c>
      <c r="I2909" s="5">
        <v>20000000</v>
      </c>
    </row>
    <row r="2910" spans="1:9" x14ac:dyDescent="0.2">
      <c r="E2910" s="5" t="s">
        <v>68</v>
      </c>
      <c r="I2910" s="7">
        <v>20000000</v>
      </c>
    </row>
    <row r="2911" spans="1:9" x14ac:dyDescent="0.2">
      <c r="A2911" s="2">
        <v>280</v>
      </c>
      <c r="B2911" s="5" t="s">
        <v>35</v>
      </c>
    </row>
    <row r="2912" spans="1:9" x14ac:dyDescent="0.2">
      <c r="B2912" s="6" t="s">
        <v>16</v>
      </c>
      <c r="C2912" s="6" t="s">
        <v>17</v>
      </c>
      <c r="I2912" s="5">
        <v>45400000</v>
      </c>
    </row>
    <row r="2913" spans="1:9" x14ac:dyDescent="0.2">
      <c r="E2913" s="5" t="s">
        <v>35</v>
      </c>
      <c r="I2913" s="7">
        <v>45400000</v>
      </c>
    </row>
    <row r="2914" spans="1:9" x14ac:dyDescent="0.2">
      <c r="A2914" s="2">
        <v>290</v>
      </c>
      <c r="B2914" s="5" t="s">
        <v>151</v>
      </c>
    </row>
    <row r="2915" spans="1:9" x14ac:dyDescent="0.2">
      <c r="B2915" s="6" t="s">
        <v>16</v>
      </c>
      <c r="C2915" s="6" t="s">
        <v>17</v>
      </c>
      <c r="I2915" s="5">
        <v>18000000</v>
      </c>
    </row>
    <row r="2916" spans="1:9" x14ac:dyDescent="0.2">
      <c r="E2916" s="5" t="s">
        <v>151</v>
      </c>
      <c r="I2916" s="7">
        <v>18000000</v>
      </c>
    </row>
    <row r="2917" spans="1:9" x14ac:dyDescent="0.2">
      <c r="B2917" s="4" t="s">
        <v>28</v>
      </c>
      <c r="E2917" s="5" t="s">
        <v>29</v>
      </c>
      <c r="I2917" s="8">
        <v>319980000</v>
      </c>
    </row>
    <row r="2918" spans="1:9" x14ac:dyDescent="0.2">
      <c r="A2918" s="4" t="s">
        <v>13</v>
      </c>
      <c r="D2918" s="2">
        <v>300</v>
      </c>
      <c r="E2918" s="5" t="s">
        <v>36</v>
      </c>
    </row>
    <row r="2919" spans="1:9" x14ac:dyDescent="0.2">
      <c r="A2919" s="2">
        <v>310</v>
      </c>
      <c r="B2919" s="5" t="s">
        <v>58</v>
      </c>
    </row>
    <row r="2920" spans="1:9" x14ac:dyDescent="0.2">
      <c r="B2920" s="6" t="s">
        <v>16</v>
      </c>
      <c r="C2920" s="6" t="s">
        <v>17</v>
      </c>
      <c r="I2920" s="5">
        <v>7000000</v>
      </c>
    </row>
    <row r="2921" spans="1:9" x14ac:dyDescent="0.2">
      <c r="E2921" s="5" t="s">
        <v>58</v>
      </c>
      <c r="I2921" s="7">
        <v>7000000</v>
      </c>
    </row>
    <row r="2922" spans="1:9" x14ac:dyDescent="0.2">
      <c r="A2922" s="2">
        <v>320</v>
      </c>
      <c r="B2922" s="5" t="s">
        <v>62</v>
      </c>
    </row>
    <row r="2923" spans="1:9" x14ac:dyDescent="0.2">
      <c r="B2923" s="6" t="s">
        <v>16</v>
      </c>
      <c r="C2923" s="6" t="s">
        <v>17</v>
      </c>
      <c r="I2923" s="5">
        <v>13350000</v>
      </c>
    </row>
    <row r="2924" spans="1:9" x14ac:dyDescent="0.2">
      <c r="E2924" s="5" t="s">
        <v>62</v>
      </c>
      <c r="I2924" s="7">
        <v>13350000</v>
      </c>
    </row>
    <row r="2925" spans="1:9" x14ac:dyDescent="0.2">
      <c r="A2925" s="2">
        <v>330</v>
      </c>
      <c r="B2925" s="5" t="s">
        <v>37</v>
      </c>
    </row>
    <row r="2926" spans="1:9" x14ac:dyDescent="0.2">
      <c r="B2926" s="6" t="s">
        <v>16</v>
      </c>
      <c r="C2926" s="6" t="s">
        <v>17</v>
      </c>
      <c r="I2926" s="5">
        <v>18450000</v>
      </c>
    </row>
    <row r="2927" spans="1:9" x14ac:dyDescent="0.2">
      <c r="E2927" s="5" t="s">
        <v>37</v>
      </c>
      <c r="I2927" s="7">
        <v>18450000</v>
      </c>
    </row>
    <row r="2928" spans="1:9" x14ac:dyDescent="0.2">
      <c r="A2928" s="2">
        <v>340</v>
      </c>
      <c r="B2928" s="5" t="s">
        <v>38</v>
      </c>
    </row>
    <row r="2929" spans="1:9" x14ac:dyDescent="0.2">
      <c r="B2929" s="6" t="s">
        <v>16</v>
      </c>
      <c r="C2929" s="6" t="s">
        <v>17</v>
      </c>
      <c r="I2929" s="5">
        <v>52213000</v>
      </c>
    </row>
    <row r="2930" spans="1:9" x14ac:dyDescent="0.2">
      <c r="E2930" s="5" t="s">
        <v>38</v>
      </c>
      <c r="I2930" s="7">
        <v>52213000</v>
      </c>
    </row>
    <row r="2931" spans="1:9" x14ac:dyDescent="0.2">
      <c r="A2931" s="2">
        <v>350</v>
      </c>
      <c r="B2931" s="5" t="s">
        <v>39</v>
      </c>
    </row>
    <row r="2932" spans="1:9" x14ac:dyDescent="0.2">
      <c r="B2932" s="6" t="s">
        <v>16</v>
      </c>
      <c r="C2932" s="6" t="s">
        <v>17</v>
      </c>
      <c r="I2932" s="5">
        <v>8000000</v>
      </c>
    </row>
    <row r="2933" spans="1:9" x14ac:dyDescent="0.2">
      <c r="E2933" s="5" t="s">
        <v>39</v>
      </c>
      <c r="I2933" s="7">
        <v>8000000</v>
      </c>
    </row>
    <row r="2934" spans="1:9" x14ac:dyDescent="0.2">
      <c r="A2934" s="2">
        <v>360</v>
      </c>
      <c r="B2934" s="5" t="s">
        <v>99</v>
      </c>
    </row>
    <row r="2935" spans="1:9" x14ac:dyDescent="0.2">
      <c r="B2935" s="6" t="s">
        <v>16</v>
      </c>
      <c r="C2935" s="6" t="s">
        <v>17</v>
      </c>
      <c r="I2935" s="5">
        <v>31750000</v>
      </c>
    </row>
    <row r="2936" spans="1:9" x14ac:dyDescent="0.2">
      <c r="E2936" s="5" t="s">
        <v>99</v>
      </c>
      <c r="I2936" s="7">
        <v>31750000</v>
      </c>
    </row>
    <row r="2937" spans="1:9" x14ac:dyDescent="0.2">
      <c r="A2937" s="2">
        <v>390</v>
      </c>
      <c r="B2937" s="5" t="s">
        <v>40</v>
      </c>
    </row>
    <row r="2938" spans="1:9" x14ac:dyDescent="0.2">
      <c r="B2938" s="6" t="s">
        <v>16</v>
      </c>
      <c r="C2938" s="6" t="s">
        <v>17</v>
      </c>
      <c r="I2938" s="5">
        <v>20100000</v>
      </c>
    </row>
    <row r="2939" spans="1:9" x14ac:dyDescent="0.2">
      <c r="E2939" s="5" t="s">
        <v>40</v>
      </c>
      <c r="I2939" s="7">
        <v>20100000</v>
      </c>
    </row>
    <row r="2940" spans="1:9" x14ac:dyDescent="0.2">
      <c r="B2940" s="4" t="s">
        <v>28</v>
      </c>
      <c r="E2940" s="5" t="s">
        <v>36</v>
      </c>
      <c r="I2940" s="8">
        <v>150863000</v>
      </c>
    </row>
    <row r="2941" spans="1:9" x14ac:dyDescent="0.2">
      <c r="A2941" s="4" t="s">
        <v>13</v>
      </c>
      <c r="D2941" s="2">
        <v>500</v>
      </c>
      <c r="E2941" s="5" t="s">
        <v>41</v>
      </c>
    </row>
    <row r="2942" spans="1:9" x14ac:dyDescent="0.2">
      <c r="A2942" s="2">
        <v>530</v>
      </c>
      <c r="B2942" s="5" t="s">
        <v>42</v>
      </c>
    </row>
    <row r="2943" spans="1:9" x14ac:dyDescent="0.2">
      <c r="B2943" s="6" t="s">
        <v>16</v>
      </c>
      <c r="C2943" s="6" t="s">
        <v>17</v>
      </c>
      <c r="I2943" s="5">
        <v>25000000</v>
      </c>
    </row>
    <row r="2944" spans="1:9" x14ac:dyDescent="0.2">
      <c r="E2944" s="5" t="s">
        <v>42</v>
      </c>
      <c r="I2944" s="7">
        <v>25000000</v>
      </c>
    </row>
    <row r="2945" spans="1:9" x14ac:dyDescent="0.2">
      <c r="A2945" s="2">
        <v>540</v>
      </c>
      <c r="B2945" s="5" t="s">
        <v>43</v>
      </c>
    </row>
    <row r="2946" spans="1:9" x14ac:dyDescent="0.2">
      <c r="B2946" s="6" t="s">
        <v>16</v>
      </c>
      <c r="C2946" s="6" t="s">
        <v>17</v>
      </c>
      <c r="I2946" s="5">
        <v>115000000</v>
      </c>
    </row>
    <row r="2947" spans="1:9" x14ac:dyDescent="0.2">
      <c r="E2947" s="5" t="s">
        <v>43</v>
      </c>
      <c r="I2947" s="7">
        <v>115000000</v>
      </c>
    </row>
    <row r="2948" spans="1:9" x14ac:dyDescent="0.2">
      <c r="B2948" s="4" t="s">
        <v>28</v>
      </c>
      <c r="E2948" s="5" t="s">
        <v>41</v>
      </c>
      <c r="I2948" s="8">
        <v>140000000</v>
      </c>
    </row>
    <row r="2949" spans="1:9" x14ac:dyDescent="0.2">
      <c r="A2949" s="4" t="s">
        <v>13</v>
      </c>
      <c r="D2949" s="2">
        <v>800</v>
      </c>
      <c r="E2949" s="5" t="s">
        <v>45</v>
      </c>
    </row>
    <row r="2950" spans="1:9" x14ac:dyDescent="0.2">
      <c r="A2950" s="2">
        <v>840</v>
      </c>
      <c r="B2950" s="5" t="s">
        <v>46</v>
      </c>
    </row>
    <row r="2951" spans="1:9" x14ac:dyDescent="0.2">
      <c r="A2951" s="5">
        <v>846</v>
      </c>
      <c r="B2951" s="6" t="s">
        <v>16</v>
      </c>
      <c r="C2951" s="6" t="s">
        <v>17</v>
      </c>
      <c r="D2951" s="5" t="s">
        <v>69</v>
      </c>
      <c r="I2951" s="5">
        <v>20000000</v>
      </c>
    </row>
    <row r="2952" spans="1:9" x14ac:dyDescent="0.2">
      <c r="E2952" s="5" t="s">
        <v>46</v>
      </c>
      <c r="I2952" s="7">
        <v>20000000</v>
      </c>
    </row>
    <row r="2953" spans="1:9" x14ac:dyDescent="0.2">
      <c r="B2953" s="4" t="s">
        <v>28</v>
      </c>
      <c r="E2953" s="5" t="s">
        <v>45</v>
      </c>
      <c r="I2953" s="8">
        <v>20000000</v>
      </c>
    </row>
    <row r="2954" spans="1:9" x14ac:dyDescent="0.2">
      <c r="C2954" s="4" t="s">
        <v>49</v>
      </c>
      <c r="E2954" s="4" t="s">
        <v>222</v>
      </c>
      <c r="I2954" s="8">
        <v>2370713740</v>
      </c>
    </row>
    <row r="2955" spans="1:9" x14ac:dyDescent="0.2">
      <c r="B2955" s="4" t="s">
        <v>50</v>
      </c>
      <c r="D2955" s="5" t="s">
        <v>10</v>
      </c>
      <c r="I2955" s="8">
        <v>2370713740</v>
      </c>
    </row>
    <row r="2956" spans="1:9" x14ac:dyDescent="0.2">
      <c r="A2956" s="4" t="s">
        <v>51</v>
      </c>
      <c r="D2956" s="5" t="s">
        <v>222</v>
      </c>
      <c r="I2956" s="4">
        <v>2370713740</v>
      </c>
    </row>
    <row r="2957" spans="1:9" x14ac:dyDescent="0.2">
      <c r="A2957" s="13"/>
      <c r="B2957" s="14"/>
      <c r="C2957" s="14"/>
      <c r="D2957" s="15"/>
      <c r="E2957" s="14"/>
      <c r="F2957" s="14"/>
      <c r="G2957" s="14"/>
      <c r="H2957" s="14"/>
      <c r="I2957" s="13"/>
    </row>
    <row r="2958" spans="1:9" x14ac:dyDescent="0.2">
      <c r="A2958" s="4"/>
      <c r="D2958" s="5"/>
      <c r="I2958" s="4"/>
    </row>
    <row r="2959" spans="1:9" x14ac:dyDescent="0.2">
      <c r="A2959" s="4" t="s">
        <v>6</v>
      </c>
      <c r="C2959" s="5" t="s">
        <v>223</v>
      </c>
      <c r="D2959" s="5" t="s">
        <v>224</v>
      </c>
    </row>
    <row r="2960" spans="1:9" x14ac:dyDescent="0.2">
      <c r="A2960" s="4" t="s">
        <v>9</v>
      </c>
      <c r="C2960" s="2">
        <v>2</v>
      </c>
      <c r="D2960" s="5" t="s">
        <v>10</v>
      </c>
    </row>
    <row r="2961" spans="1:9" x14ac:dyDescent="0.2">
      <c r="A2961" s="4" t="s">
        <v>11</v>
      </c>
      <c r="D2961" s="2">
        <v>53</v>
      </c>
      <c r="E2961" s="5" t="s">
        <v>225</v>
      </c>
    </row>
    <row r="2962" spans="1:9" x14ac:dyDescent="0.2">
      <c r="A2962" s="4" t="s">
        <v>13</v>
      </c>
      <c r="D2962" s="2">
        <v>100</v>
      </c>
      <c r="E2962" s="5" t="s">
        <v>14</v>
      </c>
    </row>
    <row r="2963" spans="1:9" x14ac:dyDescent="0.2">
      <c r="A2963" s="2">
        <v>110</v>
      </c>
      <c r="B2963" s="5" t="s">
        <v>15</v>
      </c>
    </row>
    <row r="2964" spans="1:9" x14ac:dyDescent="0.2">
      <c r="A2964" s="5">
        <v>111</v>
      </c>
      <c r="B2964" s="6" t="s">
        <v>16</v>
      </c>
      <c r="C2964" s="6" t="s">
        <v>17</v>
      </c>
      <c r="D2964" s="5" t="s">
        <v>18</v>
      </c>
      <c r="I2964" s="5">
        <v>2179705800</v>
      </c>
    </row>
    <row r="2965" spans="1:9" x14ac:dyDescent="0.2">
      <c r="A2965" s="5">
        <v>113</v>
      </c>
      <c r="B2965" s="6" t="s">
        <v>16</v>
      </c>
      <c r="C2965" s="6" t="s">
        <v>17</v>
      </c>
      <c r="D2965" s="5" t="s">
        <v>19</v>
      </c>
      <c r="I2965" s="5">
        <v>30600000</v>
      </c>
    </row>
    <row r="2966" spans="1:9" x14ac:dyDescent="0.2">
      <c r="A2966" s="5">
        <v>114</v>
      </c>
      <c r="B2966" s="6" t="s">
        <v>16</v>
      </c>
      <c r="C2966" s="6" t="s">
        <v>17</v>
      </c>
      <c r="D2966" s="5" t="s">
        <v>20</v>
      </c>
      <c r="I2966" s="5">
        <v>307450070</v>
      </c>
    </row>
    <row r="2967" spans="1:9" x14ac:dyDescent="0.2">
      <c r="A2967" s="5">
        <v>115</v>
      </c>
      <c r="B2967" s="6" t="s">
        <v>16</v>
      </c>
      <c r="C2967" s="6" t="s">
        <v>17</v>
      </c>
      <c r="D2967" s="5" t="s">
        <v>21</v>
      </c>
      <c r="I2967" s="5">
        <v>877383840</v>
      </c>
    </row>
    <row r="2968" spans="1:9" x14ac:dyDescent="0.2">
      <c r="A2968" s="5">
        <v>117</v>
      </c>
      <c r="B2968" s="6" t="s">
        <v>16</v>
      </c>
      <c r="C2968" s="6" t="s">
        <v>17</v>
      </c>
      <c r="D2968" s="5" t="s">
        <v>22</v>
      </c>
      <c r="I2968" s="5">
        <v>601711200</v>
      </c>
    </row>
    <row r="2969" spans="1:9" x14ac:dyDescent="0.2">
      <c r="E2969" s="5" t="s">
        <v>15</v>
      </c>
      <c r="I2969" s="7">
        <v>3996850910</v>
      </c>
    </row>
    <row r="2970" spans="1:9" x14ac:dyDescent="0.2">
      <c r="A2970" s="2">
        <v>120</v>
      </c>
      <c r="B2970" s="5" t="s">
        <v>89</v>
      </c>
    </row>
    <row r="2971" spans="1:9" x14ac:dyDescent="0.2">
      <c r="A2971" s="5">
        <v>123</v>
      </c>
      <c r="B2971" s="6" t="s">
        <v>16</v>
      </c>
      <c r="C2971" s="6" t="s">
        <v>17</v>
      </c>
      <c r="D2971" s="5" t="s">
        <v>90</v>
      </c>
      <c r="I2971" s="5">
        <v>10400000</v>
      </c>
    </row>
    <row r="2972" spans="1:9" x14ac:dyDescent="0.2">
      <c r="E2972" s="5" t="s">
        <v>89</v>
      </c>
      <c r="I2972" s="7">
        <v>10400000</v>
      </c>
    </row>
    <row r="2973" spans="1:9" x14ac:dyDescent="0.2">
      <c r="A2973" s="2">
        <v>130</v>
      </c>
      <c r="B2973" s="5" t="s">
        <v>23</v>
      </c>
    </row>
    <row r="2974" spans="1:9" x14ac:dyDescent="0.2">
      <c r="A2974" s="5">
        <v>131</v>
      </c>
      <c r="B2974" s="6" t="s">
        <v>16</v>
      </c>
      <c r="C2974" s="6" t="s">
        <v>17</v>
      </c>
      <c r="D2974" s="5" t="s">
        <v>186</v>
      </c>
      <c r="I2974" s="5">
        <v>153441116</v>
      </c>
    </row>
    <row r="2975" spans="1:9" x14ac:dyDescent="0.2">
      <c r="A2975" s="5">
        <v>133</v>
      </c>
      <c r="B2975" s="6" t="s">
        <v>16</v>
      </c>
      <c r="C2975" s="6" t="s">
        <v>17</v>
      </c>
      <c r="D2975" s="5" t="s">
        <v>187</v>
      </c>
      <c r="I2975" s="5">
        <v>1332087499</v>
      </c>
    </row>
    <row r="2976" spans="1:9" x14ac:dyDescent="0.2">
      <c r="A2976" s="5">
        <v>134</v>
      </c>
      <c r="B2976" s="6" t="s">
        <v>16</v>
      </c>
      <c r="C2976" s="6" t="s">
        <v>17</v>
      </c>
      <c r="D2976" s="5" t="s">
        <v>24</v>
      </c>
      <c r="I2976" s="5">
        <v>487999569.00000006</v>
      </c>
    </row>
    <row r="2977" spans="1:9" x14ac:dyDescent="0.2">
      <c r="E2977" s="5" t="s">
        <v>23</v>
      </c>
      <c r="I2977" s="7">
        <v>1973528184</v>
      </c>
    </row>
    <row r="2978" spans="1:9" x14ac:dyDescent="0.2">
      <c r="A2978" s="2">
        <v>140</v>
      </c>
      <c r="B2978" s="5" t="s">
        <v>25</v>
      </c>
    </row>
    <row r="2979" spans="1:9" x14ac:dyDescent="0.2">
      <c r="A2979" s="5">
        <v>144</v>
      </c>
      <c r="B2979" s="6" t="s">
        <v>16</v>
      </c>
      <c r="C2979" s="6" t="s">
        <v>17</v>
      </c>
      <c r="D2979" s="5" t="s">
        <v>26</v>
      </c>
      <c r="I2979" s="5">
        <v>615332913</v>
      </c>
    </row>
    <row r="2980" spans="1:9" x14ac:dyDescent="0.2">
      <c r="A2980" s="5">
        <v>149</v>
      </c>
      <c r="B2980" s="6" t="s">
        <v>16</v>
      </c>
      <c r="C2980" s="6" t="s">
        <v>17</v>
      </c>
      <c r="D2980" s="5" t="s">
        <v>27</v>
      </c>
      <c r="I2980" s="5">
        <v>440245000</v>
      </c>
    </row>
    <row r="2981" spans="1:9" x14ac:dyDescent="0.2">
      <c r="E2981" s="5" t="s">
        <v>25</v>
      </c>
      <c r="I2981" s="7">
        <v>1055577913</v>
      </c>
    </row>
    <row r="2982" spans="1:9" x14ac:dyDescent="0.2">
      <c r="A2982" s="2">
        <v>190</v>
      </c>
      <c r="B2982" s="5" t="s">
        <v>189</v>
      </c>
    </row>
    <row r="2983" spans="1:9" x14ac:dyDescent="0.2">
      <c r="A2983" s="5">
        <v>191</v>
      </c>
      <c r="B2983" s="6" t="s">
        <v>16</v>
      </c>
      <c r="C2983" s="6" t="s">
        <v>17</v>
      </c>
      <c r="D2983" s="5" t="s">
        <v>190</v>
      </c>
      <c r="I2983" s="5">
        <v>176750700</v>
      </c>
    </row>
    <row r="2984" spans="1:9" x14ac:dyDescent="0.2">
      <c r="E2984" s="5" t="s">
        <v>189</v>
      </c>
      <c r="I2984" s="7">
        <v>176750700</v>
      </c>
    </row>
    <row r="2985" spans="1:9" x14ac:dyDescent="0.2">
      <c r="B2985" s="4" t="s">
        <v>28</v>
      </c>
      <c r="E2985" s="5" t="s">
        <v>14</v>
      </c>
      <c r="I2985" s="8">
        <v>7213107707</v>
      </c>
    </row>
    <row r="2986" spans="1:9" x14ac:dyDescent="0.2">
      <c r="A2986" s="4" t="s">
        <v>13</v>
      </c>
      <c r="D2986" s="2">
        <v>200</v>
      </c>
      <c r="E2986" s="5" t="s">
        <v>29</v>
      </c>
    </row>
    <row r="2987" spans="1:9" x14ac:dyDescent="0.2">
      <c r="A2987" s="2">
        <v>210</v>
      </c>
      <c r="B2987" s="5" t="s">
        <v>57</v>
      </c>
    </row>
    <row r="2988" spans="1:9" x14ac:dyDescent="0.2">
      <c r="B2988" s="6" t="s">
        <v>16</v>
      </c>
      <c r="C2988" s="6" t="s">
        <v>17</v>
      </c>
      <c r="I2988" s="5">
        <v>9350000</v>
      </c>
    </row>
    <row r="2989" spans="1:9" x14ac:dyDescent="0.2">
      <c r="E2989" s="5" t="s">
        <v>57</v>
      </c>
      <c r="I2989" s="7">
        <v>9350000</v>
      </c>
    </row>
    <row r="2990" spans="1:9" x14ac:dyDescent="0.2">
      <c r="A2990" s="2">
        <v>230</v>
      </c>
      <c r="B2990" s="5" t="s">
        <v>31</v>
      </c>
    </row>
    <row r="2991" spans="1:9" x14ac:dyDescent="0.2">
      <c r="B2991" s="6" t="s">
        <v>16</v>
      </c>
      <c r="C2991" s="6" t="s">
        <v>17</v>
      </c>
      <c r="I2991" s="5">
        <v>158400000</v>
      </c>
    </row>
    <row r="2992" spans="1:9" x14ac:dyDescent="0.2">
      <c r="E2992" s="5" t="s">
        <v>31</v>
      </c>
      <c r="I2992" s="7">
        <v>158400000</v>
      </c>
    </row>
    <row r="2993" spans="1:9" x14ac:dyDescent="0.2">
      <c r="A2993" s="2">
        <v>240</v>
      </c>
      <c r="B2993" s="5" t="s">
        <v>32</v>
      </c>
    </row>
    <row r="2994" spans="1:9" x14ac:dyDescent="0.2">
      <c r="B2994" s="6" t="s">
        <v>16</v>
      </c>
      <c r="C2994" s="6" t="s">
        <v>17</v>
      </c>
      <c r="I2994" s="5">
        <v>15600000</v>
      </c>
    </row>
    <row r="2995" spans="1:9" x14ac:dyDescent="0.2">
      <c r="E2995" s="5" t="s">
        <v>32</v>
      </c>
      <c r="I2995" s="7">
        <v>15600000</v>
      </c>
    </row>
    <row r="2996" spans="1:9" x14ac:dyDescent="0.2">
      <c r="A2996" s="2">
        <v>260</v>
      </c>
      <c r="B2996" s="5" t="s">
        <v>34</v>
      </c>
    </row>
    <row r="2997" spans="1:9" x14ac:dyDescent="0.2">
      <c r="B2997" s="6" t="s">
        <v>16</v>
      </c>
      <c r="C2997" s="6" t="s">
        <v>17</v>
      </c>
      <c r="I2997" s="5">
        <v>49800000</v>
      </c>
    </row>
    <row r="2998" spans="1:9" x14ac:dyDescent="0.2">
      <c r="E2998" s="5" t="s">
        <v>34</v>
      </c>
      <c r="I2998" s="7">
        <v>49800000</v>
      </c>
    </row>
    <row r="2999" spans="1:9" x14ac:dyDescent="0.2">
      <c r="A2999" s="2">
        <v>290</v>
      </c>
      <c r="B2999" s="5" t="s">
        <v>151</v>
      </c>
    </row>
    <row r="3000" spans="1:9" x14ac:dyDescent="0.2">
      <c r="B3000" s="6" t="s">
        <v>16</v>
      </c>
      <c r="C3000" s="6" t="s">
        <v>17</v>
      </c>
      <c r="I3000" s="5">
        <v>16200000</v>
      </c>
    </row>
    <row r="3001" spans="1:9" x14ac:dyDescent="0.2">
      <c r="E3001" s="5" t="s">
        <v>151</v>
      </c>
      <c r="I3001" s="7">
        <v>16200000</v>
      </c>
    </row>
    <row r="3002" spans="1:9" x14ac:dyDescent="0.2">
      <c r="B3002" s="4" t="s">
        <v>28</v>
      </c>
      <c r="E3002" s="5" t="s">
        <v>29</v>
      </c>
      <c r="I3002" s="8">
        <v>249350000</v>
      </c>
    </row>
    <row r="3003" spans="1:9" x14ac:dyDescent="0.2">
      <c r="A3003" s="4" t="s">
        <v>13</v>
      </c>
      <c r="D3003" s="2">
        <v>300</v>
      </c>
      <c r="E3003" s="5" t="s">
        <v>36</v>
      </c>
    </row>
    <row r="3004" spans="1:9" x14ac:dyDescent="0.2">
      <c r="A3004" s="2">
        <v>320</v>
      </c>
      <c r="B3004" s="5" t="s">
        <v>62</v>
      </c>
    </row>
    <row r="3005" spans="1:9" x14ac:dyDescent="0.2">
      <c r="B3005" s="6" t="s">
        <v>16</v>
      </c>
      <c r="C3005" s="6" t="s">
        <v>17</v>
      </c>
      <c r="I3005" s="5">
        <v>60000000</v>
      </c>
    </row>
    <row r="3006" spans="1:9" x14ac:dyDescent="0.2">
      <c r="E3006" s="5" t="s">
        <v>62</v>
      </c>
      <c r="I3006" s="7">
        <v>60000000</v>
      </c>
    </row>
    <row r="3007" spans="1:9" x14ac:dyDescent="0.2">
      <c r="A3007" s="2">
        <v>330</v>
      </c>
      <c r="B3007" s="5" t="s">
        <v>37</v>
      </c>
    </row>
    <row r="3008" spans="1:9" x14ac:dyDescent="0.2">
      <c r="B3008" s="6" t="s">
        <v>16</v>
      </c>
      <c r="C3008" s="6" t="s">
        <v>17</v>
      </c>
      <c r="I3008" s="5">
        <v>89000000</v>
      </c>
    </row>
    <row r="3009" spans="1:9" x14ac:dyDescent="0.2">
      <c r="E3009" s="5" t="s">
        <v>37</v>
      </c>
      <c r="I3009" s="7">
        <v>89000000</v>
      </c>
    </row>
    <row r="3010" spans="1:9" x14ac:dyDescent="0.2">
      <c r="A3010" s="2">
        <v>340</v>
      </c>
      <c r="B3010" s="5" t="s">
        <v>38</v>
      </c>
    </row>
    <row r="3011" spans="1:9" x14ac:dyDescent="0.2">
      <c r="B3011" s="6" t="s">
        <v>16</v>
      </c>
      <c r="C3011" s="6" t="s">
        <v>17</v>
      </c>
      <c r="I3011" s="5">
        <v>184300000</v>
      </c>
    </row>
    <row r="3012" spans="1:9" x14ac:dyDescent="0.2">
      <c r="E3012" s="5" t="s">
        <v>38</v>
      </c>
      <c r="I3012" s="7">
        <v>184300000</v>
      </c>
    </row>
    <row r="3013" spans="1:9" x14ac:dyDescent="0.2">
      <c r="A3013" s="2">
        <v>350</v>
      </c>
      <c r="B3013" s="5" t="s">
        <v>39</v>
      </c>
    </row>
    <row r="3014" spans="1:9" x14ac:dyDescent="0.2">
      <c r="B3014" s="6" t="s">
        <v>16</v>
      </c>
      <c r="C3014" s="6" t="s">
        <v>17</v>
      </c>
      <c r="I3014" s="5">
        <v>11500000</v>
      </c>
    </row>
    <row r="3015" spans="1:9" x14ac:dyDescent="0.2">
      <c r="E3015" s="5" t="s">
        <v>39</v>
      </c>
      <c r="I3015" s="7">
        <v>11500000</v>
      </c>
    </row>
    <row r="3016" spans="1:9" x14ac:dyDescent="0.2">
      <c r="A3016" s="2">
        <v>390</v>
      </c>
      <c r="B3016" s="5" t="s">
        <v>40</v>
      </c>
    </row>
    <row r="3017" spans="1:9" x14ac:dyDescent="0.2">
      <c r="B3017" s="6" t="s">
        <v>16</v>
      </c>
      <c r="C3017" s="6" t="s">
        <v>17</v>
      </c>
      <c r="I3017" s="5">
        <v>9500000</v>
      </c>
    </row>
    <row r="3018" spans="1:9" x14ac:dyDescent="0.2">
      <c r="E3018" s="5" t="s">
        <v>40</v>
      </c>
      <c r="I3018" s="7">
        <v>9500000</v>
      </c>
    </row>
    <row r="3019" spans="1:9" x14ac:dyDescent="0.2">
      <c r="B3019" s="4" t="s">
        <v>28</v>
      </c>
      <c r="E3019" s="5" t="s">
        <v>36</v>
      </c>
      <c r="I3019" s="8">
        <v>354300000</v>
      </c>
    </row>
    <row r="3020" spans="1:9" x14ac:dyDescent="0.2">
      <c r="A3020" s="4" t="s">
        <v>13</v>
      </c>
      <c r="D3020" s="2">
        <v>500</v>
      </c>
      <c r="E3020" s="5" t="s">
        <v>41</v>
      </c>
    </row>
    <row r="3021" spans="1:9" x14ac:dyDescent="0.2">
      <c r="A3021" s="2">
        <v>530</v>
      </c>
      <c r="B3021" s="5" t="s">
        <v>42</v>
      </c>
    </row>
    <row r="3022" spans="1:9" x14ac:dyDescent="0.2">
      <c r="B3022" s="6" t="s">
        <v>16</v>
      </c>
      <c r="C3022" s="6" t="s">
        <v>17</v>
      </c>
      <c r="I3022" s="5">
        <v>32200000</v>
      </c>
    </row>
    <row r="3023" spans="1:9" x14ac:dyDescent="0.2">
      <c r="E3023" s="5" t="s">
        <v>42</v>
      </c>
      <c r="I3023" s="7">
        <v>32200000</v>
      </c>
    </row>
    <row r="3024" spans="1:9" x14ac:dyDescent="0.2">
      <c r="A3024" s="2">
        <v>540</v>
      </c>
      <c r="B3024" s="5" t="s">
        <v>43</v>
      </c>
    </row>
    <row r="3025" spans="1:9" x14ac:dyDescent="0.2">
      <c r="B3025" s="6" t="s">
        <v>16</v>
      </c>
      <c r="C3025" s="6" t="s">
        <v>17</v>
      </c>
      <c r="I3025" s="5">
        <v>375000000</v>
      </c>
    </row>
    <row r="3026" spans="1:9" x14ac:dyDescent="0.2">
      <c r="E3026" s="5" t="s">
        <v>43</v>
      </c>
      <c r="I3026" s="7">
        <v>375000000</v>
      </c>
    </row>
    <row r="3027" spans="1:9" x14ac:dyDescent="0.2">
      <c r="B3027" s="4" t="s">
        <v>28</v>
      </c>
      <c r="E3027" s="5" t="s">
        <v>41</v>
      </c>
      <c r="I3027" s="8">
        <v>407200000</v>
      </c>
    </row>
    <row r="3028" spans="1:9" x14ac:dyDescent="0.2">
      <c r="C3028" s="4" t="s">
        <v>49</v>
      </c>
      <c r="E3028" s="4" t="s">
        <v>225</v>
      </c>
      <c r="I3028" s="8">
        <v>8223957707</v>
      </c>
    </row>
    <row r="3029" spans="1:9" x14ac:dyDescent="0.2">
      <c r="B3029" s="4" t="s">
        <v>50</v>
      </c>
      <c r="D3029" s="5" t="s">
        <v>10</v>
      </c>
      <c r="I3029" s="8">
        <v>8223957707</v>
      </c>
    </row>
    <row r="3030" spans="1:9" x14ac:dyDescent="0.2">
      <c r="A3030" s="4" t="s">
        <v>51</v>
      </c>
      <c r="D3030" s="5" t="s">
        <v>224</v>
      </c>
      <c r="I3030" s="4">
        <v>8223957707</v>
      </c>
    </row>
    <row r="3031" spans="1:9" x14ac:dyDescent="0.2">
      <c r="A3031" s="13"/>
      <c r="B3031" s="14"/>
      <c r="C3031" s="14"/>
      <c r="D3031" s="15"/>
      <c r="E3031" s="14"/>
      <c r="F3031" s="14"/>
      <c r="G3031" s="14"/>
      <c r="H3031" s="14"/>
      <c r="I3031" s="13"/>
    </row>
    <row r="3032" spans="1:9" x14ac:dyDescent="0.2">
      <c r="A3032" s="4"/>
      <c r="D3032" s="5"/>
      <c r="I3032" s="4"/>
    </row>
    <row r="3033" spans="1:9" x14ac:dyDescent="0.2">
      <c r="A3033" s="4" t="s">
        <v>6</v>
      </c>
      <c r="C3033" s="5" t="s">
        <v>226</v>
      </c>
      <c r="D3033" s="5" t="s">
        <v>227</v>
      </c>
    </row>
    <row r="3034" spans="1:9" x14ac:dyDescent="0.2">
      <c r="A3034" s="4" t="s">
        <v>9</v>
      </c>
      <c r="C3034" s="2">
        <v>2</v>
      </c>
      <c r="D3034" s="5" t="s">
        <v>10</v>
      </c>
    </row>
    <row r="3035" spans="1:9" x14ac:dyDescent="0.2">
      <c r="A3035" s="4" t="s">
        <v>11</v>
      </c>
      <c r="D3035" s="2">
        <v>5</v>
      </c>
      <c r="E3035" s="5" t="s">
        <v>12</v>
      </c>
    </row>
    <row r="3036" spans="1:9" x14ac:dyDescent="0.2">
      <c r="A3036" s="4" t="s">
        <v>13</v>
      </c>
      <c r="D3036" s="2">
        <v>100</v>
      </c>
      <c r="E3036" s="5" t="s">
        <v>14</v>
      </c>
    </row>
    <row r="3037" spans="1:9" x14ac:dyDescent="0.2">
      <c r="A3037" s="2">
        <v>110</v>
      </c>
      <c r="B3037" s="5" t="s">
        <v>15</v>
      </c>
    </row>
    <row r="3038" spans="1:9" x14ac:dyDescent="0.2">
      <c r="A3038" s="5">
        <v>111</v>
      </c>
      <c r="B3038" s="6" t="s">
        <v>16</v>
      </c>
      <c r="C3038" s="6" t="s">
        <v>17</v>
      </c>
      <c r="D3038" s="5" t="s">
        <v>18</v>
      </c>
      <c r="I3038" s="5">
        <v>864652680.00000012</v>
      </c>
    </row>
    <row r="3039" spans="1:9" x14ac:dyDescent="0.2">
      <c r="A3039" s="5">
        <v>113</v>
      </c>
      <c r="B3039" s="6" t="s">
        <v>16</v>
      </c>
      <c r="C3039" s="6" t="s">
        <v>17</v>
      </c>
      <c r="D3039" s="5" t="s">
        <v>19</v>
      </c>
      <c r="I3039" s="5">
        <v>27000000</v>
      </c>
    </row>
    <row r="3040" spans="1:9" x14ac:dyDescent="0.2">
      <c r="A3040" s="5">
        <v>114</v>
      </c>
      <c r="B3040" s="6" t="s">
        <v>16</v>
      </c>
      <c r="C3040" s="6" t="s">
        <v>17</v>
      </c>
      <c r="D3040" s="5" t="s">
        <v>20</v>
      </c>
      <c r="I3040" s="5">
        <v>268352660</v>
      </c>
    </row>
    <row r="3041" spans="1:9" x14ac:dyDescent="0.2">
      <c r="A3041" s="5">
        <v>115</v>
      </c>
      <c r="B3041" s="6" t="s">
        <v>16</v>
      </c>
      <c r="C3041" s="6" t="s">
        <v>17</v>
      </c>
      <c r="D3041" s="5" t="s">
        <v>21</v>
      </c>
      <c r="I3041" s="5">
        <v>2246375880</v>
      </c>
    </row>
    <row r="3042" spans="1:9" x14ac:dyDescent="0.2">
      <c r="A3042" s="5">
        <v>117</v>
      </c>
      <c r="B3042" s="6" t="s">
        <v>16</v>
      </c>
      <c r="C3042" s="6" t="s">
        <v>17</v>
      </c>
      <c r="D3042" s="5" t="s">
        <v>22</v>
      </c>
      <c r="I3042" s="5">
        <v>82203360</v>
      </c>
    </row>
    <row r="3043" spans="1:9" x14ac:dyDescent="0.2">
      <c r="E3043" s="5" t="s">
        <v>15</v>
      </c>
      <c r="I3043" s="7">
        <v>3488584580</v>
      </c>
    </row>
    <row r="3044" spans="1:9" x14ac:dyDescent="0.2">
      <c r="A3044" s="2">
        <v>130</v>
      </c>
      <c r="B3044" s="5" t="s">
        <v>23</v>
      </c>
    </row>
    <row r="3045" spans="1:9" x14ac:dyDescent="0.2">
      <c r="A3045" s="5">
        <v>134</v>
      </c>
      <c r="B3045" s="6" t="s">
        <v>16</v>
      </c>
      <c r="C3045" s="6" t="s">
        <v>17</v>
      </c>
      <c r="D3045" s="5" t="s">
        <v>24</v>
      </c>
      <c r="I3045" s="5">
        <v>400952689</v>
      </c>
    </row>
    <row r="3046" spans="1:9" x14ac:dyDescent="0.2">
      <c r="E3046" s="5" t="s">
        <v>23</v>
      </c>
      <c r="I3046" s="7">
        <v>400952689</v>
      </c>
    </row>
    <row r="3047" spans="1:9" x14ac:dyDescent="0.2">
      <c r="A3047" s="2">
        <v>140</v>
      </c>
      <c r="B3047" s="5" t="s">
        <v>25</v>
      </c>
    </row>
    <row r="3048" spans="1:9" x14ac:dyDescent="0.2">
      <c r="A3048" s="5">
        <v>141</v>
      </c>
      <c r="B3048" s="6" t="s">
        <v>16</v>
      </c>
      <c r="C3048" s="6" t="s">
        <v>17</v>
      </c>
      <c r="D3048" s="5" t="s">
        <v>106</v>
      </c>
      <c r="I3048" s="5">
        <v>1133383790</v>
      </c>
    </row>
    <row r="3049" spans="1:9" x14ac:dyDescent="0.2">
      <c r="A3049" s="5">
        <v>144</v>
      </c>
      <c r="B3049" s="6" t="s">
        <v>16</v>
      </c>
      <c r="C3049" s="6" t="s">
        <v>17</v>
      </c>
      <c r="D3049" s="5" t="s">
        <v>26</v>
      </c>
      <c r="I3049" s="5">
        <v>549550547</v>
      </c>
    </row>
    <row r="3050" spans="1:9" x14ac:dyDescent="0.2">
      <c r="A3050" s="5">
        <v>149</v>
      </c>
      <c r="B3050" s="6" t="s">
        <v>16</v>
      </c>
      <c r="C3050" s="6" t="s">
        <v>17</v>
      </c>
      <c r="D3050" s="5" t="s">
        <v>27</v>
      </c>
      <c r="I3050" s="5">
        <v>280438145</v>
      </c>
    </row>
    <row r="3051" spans="1:9" x14ac:dyDescent="0.2">
      <c r="E3051" s="5" t="s">
        <v>25</v>
      </c>
      <c r="I3051" s="7">
        <v>1963372482</v>
      </c>
    </row>
    <row r="3052" spans="1:9" x14ac:dyDescent="0.2">
      <c r="B3052" s="4" t="s">
        <v>28</v>
      </c>
      <c r="E3052" s="5" t="s">
        <v>14</v>
      </c>
      <c r="I3052" s="8">
        <v>5852909751</v>
      </c>
    </row>
    <row r="3053" spans="1:9" x14ac:dyDescent="0.2">
      <c r="A3053" s="4" t="s">
        <v>13</v>
      </c>
      <c r="D3053" s="2">
        <v>200</v>
      </c>
      <c r="E3053" s="5" t="s">
        <v>29</v>
      </c>
    </row>
    <row r="3054" spans="1:9" x14ac:dyDescent="0.2">
      <c r="A3054" s="2">
        <v>230</v>
      </c>
      <c r="B3054" s="5" t="s">
        <v>31</v>
      </c>
    </row>
    <row r="3055" spans="1:9" x14ac:dyDescent="0.2">
      <c r="B3055" s="6" t="s">
        <v>16</v>
      </c>
      <c r="C3055" s="6" t="s">
        <v>17</v>
      </c>
      <c r="I3055" s="5">
        <v>2000000</v>
      </c>
    </row>
    <row r="3056" spans="1:9" x14ac:dyDescent="0.2">
      <c r="E3056" s="5" t="s">
        <v>31</v>
      </c>
      <c r="I3056" s="7">
        <v>2000000</v>
      </c>
    </row>
    <row r="3057" spans="1:9" x14ac:dyDescent="0.2">
      <c r="A3057" s="2">
        <v>240</v>
      </c>
      <c r="B3057" s="5" t="s">
        <v>32</v>
      </c>
    </row>
    <row r="3058" spans="1:9" x14ac:dyDescent="0.2">
      <c r="B3058" s="6" t="s">
        <v>16</v>
      </c>
      <c r="C3058" s="6" t="s">
        <v>17</v>
      </c>
      <c r="I3058" s="5">
        <v>88500000</v>
      </c>
    </row>
    <row r="3059" spans="1:9" x14ac:dyDescent="0.2">
      <c r="E3059" s="5" t="s">
        <v>32</v>
      </c>
      <c r="I3059" s="7">
        <v>88500000</v>
      </c>
    </row>
    <row r="3060" spans="1:9" x14ac:dyDescent="0.2">
      <c r="A3060" s="2">
        <v>260</v>
      </c>
      <c r="B3060" s="5" t="s">
        <v>34</v>
      </c>
    </row>
    <row r="3061" spans="1:9" x14ac:dyDescent="0.2">
      <c r="B3061" s="6" t="s">
        <v>16</v>
      </c>
      <c r="C3061" s="6" t="s">
        <v>17</v>
      </c>
      <c r="I3061" s="5">
        <v>12500000</v>
      </c>
    </row>
    <row r="3062" spans="1:9" x14ac:dyDescent="0.2">
      <c r="E3062" s="5" t="s">
        <v>34</v>
      </c>
      <c r="I3062" s="7">
        <v>12500000</v>
      </c>
    </row>
    <row r="3063" spans="1:9" x14ac:dyDescent="0.2">
      <c r="A3063" s="2">
        <v>280</v>
      </c>
      <c r="B3063" s="5" t="s">
        <v>35</v>
      </c>
    </row>
    <row r="3064" spans="1:9" x14ac:dyDescent="0.2">
      <c r="B3064" s="6" t="s">
        <v>16</v>
      </c>
      <c r="C3064" s="6" t="s">
        <v>17</v>
      </c>
      <c r="I3064" s="5">
        <v>14500000</v>
      </c>
    </row>
    <row r="3065" spans="1:9" x14ac:dyDescent="0.2">
      <c r="E3065" s="5" t="s">
        <v>35</v>
      </c>
      <c r="I3065" s="7">
        <v>14500000</v>
      </c>
    </row>
    <row r="3066" spans="1:9" x14ac:dyDescent="0.2">
      <c r="B3066" s="4" t="s">
        <v>28</v>
      </c>
      <c r="E3066" s="5" t="s">
        <v>29</v>
      </c>
      <c r="I3066" s="8">
        <v>117500000</v>
      </c>
    </row>
    <row r="3067" spans="1:9" x14ac:dyDescent="0.2">
      <c r="A3067" s="4" t="s">
        <v>13</v>
      </c>
      <c r="D3067" s="2">
        <v>300</v>
      </c>
      <c r="E3067" s="5" t="s">
        <v>36</v>
      </c>
    </row>
    <row r="3068" spans="1:9" x14ac:dyDescent="0.2">
      <c r="A3068" s="2">
        <v>320</v>
      </c>
      <c r="B3068" s="5" t="s">
        <v>62</v>
      </c>
    </row>
    <row r="3069" spans="1:9" x14ac:dyDescent="0.2">
      <c r="B3069" s="6" t="s">
        <v>16</v>
      </c>
      <c r="C3069" s="6" t="s">
        <v>17</v>
      </c>
      <c r="I3069" s="5">
        <v>2057000</v>
      </c>
    </row>
    <row r="3070" spans="1:9" x14ac:dyDescent="0.2">
      <c r="E3070" s="5" t="s">
        <v>62</v>
      </c>
      <c r="I3070" s="7">
        <v>2057000</v>
      </c>
    </row>
    <row r="3071" spans="1:9" x14ac:dyDescent="0.2">
      <c r="A3071" s="2">
        <v>330</v>
      </c>
      <c r="B3071" s="5" t="s">
        <v>37</v>
      </c>
    </row>
    <row r="3072" spans="1:9" x14ac:dyDescent="0.2">
      <c r="B3072" s="6" t="s">
        <v>16</v>
      </c>
      <c r="C3072" s="6" t="s">
        <v>17</v>
      </c>
      <c r="I3072" s="5">
        <v>12930450</v>
      </c>
    </row>
    <row r="3073" spans="1:9" x14ac:dyDescent="0.2">
      <c r="E3073" s="5" t="s">
        <v>37</v>
      </c>
      <c r="I3073" s="7">
        <v>12930450</v>
      </c>
    </row>
    <row r="3074" spans="1:9" x14ac:dyDescent="0.2">
      <c r="A3074" s="2">
        <v>340</v>
      </c>
      <c r="B3074" s="5" t="s">
        <v>38</v>
      </c>
    </row>
    <row r="3075" spans="1:9" x14ac:dyDescent="0.2">
      <c r="B3075" s="6" t="s">
        <v>16</v>
      </c>
      <c r="C3075" s="6" t="s">
        <v>17</v>
      </c>
      <c r="I3075" s="5">
        <v>57298700</v>
      </c>
    </row>
    <row r="3076" spans="1:9" x14ac:dyDescent="0.2">
      <c r="E3076" s="5" t="s">
        <v>38</v>
      </c>
      <c r="I3076" s="7">
        <v>57298700</v>
      </c>
    </row>
    <row r="3077" spans="1:9" x14ac:dyDescent="0.2">
      <c r="A3077" s="2">
        <v>350</v>
      </c>
      <c r="B3077" s="5" t="s">
        <v>39</v>
      </c>
    </row>
    <row r="3078" spans="1:9" x14ac:dyDescent="0.2">
      <c r="B3078" s="6" t="s">
        <v>16</v>
      </c>
      <c r="C3078" s="6" t="s">
        <v>17</v>
      </c>
      <c r="I3078" s="5">
        <v>13698868</v>
      </c>
    </row>
    <row r="3079" spans="1:9" x14ac:dyDescent="0.2">
      <c r="E3079" s="5" t="s">
        <v>39</v>
      </c>
      <c r="I3079" s="7">
        <v>13698868</v>
      </c>
    </row>
    <row r="3080" spans="1:9" x14ac:dyDescent="0.2">
      <c r="A3080" s="2">
        <v>390</v>
      </c>
      <c r="B3080" s="5" t="s">
        <v>40</v>
      </c>
    </row>
    <row r="3081" spans="1:9" x14ac:dyDescent="0.2">
      <c r="B3081" s="6" t="s">
        <v>16</v>
      </c>
      <c r="C3081" s="6" t="s">
        <v>17</v>
      </c>
      <c r="I3081" s="5">
        <v>12500000</v>
      </c>
    </row>
    <row r="3082" spans="1:9" x14ac:dyDescent="0.2">
      <c r="E3082" s="5" t="s">
        <v>40</v>
      </c>
      <c r="I3082" s="7">
        <v>12500000</v>
      </c>
    </row>
    <row r="3083" spans="1:9" x14ac:dyDescent="0.2">
      <c r="B3083" s="4" t="s">
        <v>28</v>
      </c>
      <c r="E3083" s="5" t="s">
        <v>36</v>
      </c>
      <c r="I3083" s="8">
        <v>98485018</v>
      </c>
    </row>
    <row r="3084" spans="1:9" x14ac:dyDescent="0.2">
      <c r="C3084" s="4" t="s">
        <v>49</v>
      </c>
      <c r="E3084" s="4" t="s">
        <v>12</v>
      </c>
      <c r="I3084" s="8">
        <v>6068894769</v>
      </c>
    </row>
    <row r="3085" spans="1:9" x14ac:dyDescent="0.2">
      <c r="B3085" s="4" t="s">
        <v>50</v>
      </c>
      <c r="D3085" s="5" t="s">
        <v>10</v>
      </c>
      <c r="I3085" s="8">
        <v>6068894769</v>
      </c>
    </row>
    <row r="3086" spans="1:9" x14ac:dyDescent="0.2">
      <c r="A3086" s="4" t="s">
        <v>9</v>
      </c>
      <c r="C3086" s="2">
        <v>3</v>
      </c>
      <c r="D3086" s="5" t="s">
        <v>70</v>
      </c>
    </row>
    <row r="3087" spans="1:9" x14ac:dyDescent="0.2">
      <c r="A3087" s="4" t="s">
        <v>11</v>
      </c>
      <c r="D3087" s="2">
        <v>55</v>
      </c>
      <c r="E3087" s="5" t="s">
        <v>228</v>
      </c>
    </row>
    <row r="3088" spans="1:9" x14ac:dyDescent="0.2">
      <c r="A3088" s="4" t="s">
        <v>13</v>
      </c>
      <c r="D3088" s="2">
        <v>500</v>
      </c>
      <c r="E3088" s="5" t="s">
        <v>41</v>
      </c>
    </row>
    <row r="3089" spans="1:9" x14ac:dyDescent="0.2">
      <c r="A3089" s="2">
        <v>520</v>
      </c>
      <c r="B3089" s="5" t="s">
        <v>63</v>
      </c>
    </row>
    <row r="3090" spans="1:9" x14ac:dyDescent="0.2">
      <c r="B3090" s="6" t="s">
        <v>16</v>
      </c>
      <c r="C3090" s="6" t="s">
        <v>17</v>
      </c>
      <c r="I3090" s="5">
        <v>1080000000</v>
      </c>
    </row>
    <row r="3091" spans="1:9" x14ac:dyDescent="0.2">
      <c r="E3091" s="5" t="s">
        <v>63</v>
      </c>
      <c r="I3091" s="7">
        <v>1080000000</v>
      </c>
    </row>
    <row r="3092" spans="1:9" x14ac:dyDescent="0.2">
      <c r="A3092" s="2">
        <v>530</v>
      </c>
      <c r="B3092" s="5" t="s">
        <v>42</v>
      </c>
    </row>
    <row r="3093" spans="1:9" x14ac:dyDescent="0.2">
      <c r="B3093" s="6" t="s">
        <v>16</v>
      </c>
      <c r="C3093" s="6" t="s">
        <v>17</v>
      </c>
      <c r="I3093" s="5">
        <v>173539242</v>
      </c>
    </row>
    <row r="3094" spans="1:9" x14ac:dyDescent="0.2">
      <c r="E3094" s="5" t="s">
        <v>42</v>
      </c>
      <c r="I3094" s="7">
        <v>173539242</v>
      </c>
    </row>
    <row r="3095" spans="1:9" x14ac:dyDescent="0.2">
      <c r="A3095" s="2">
        <v>540</v>
      </c>
      <c r="B3095" s="5" t="s">
        <v>43</v>
      </c>
    </row>
    <row r="3096" spans="1:9" x14ac:dyDescent="0.2">
      <c r="B3096" s="6" t="s">
        <v>16</v>
      </c>
      <c r="C3096" s="6" t="s">
        <v>17</v>
      </c>
      <c r="I3096" s="5">
        <v>4050000</v>
      </c>
    </row>
    <row r="3097" spans="1:9" x14ac:dyDescent="0.2">
      <c r="E3097" s="5" t="s">
        <v>43</v>
      </c>
      <c r="I3097" s="7">
        <v>4050000</v>
      </c>
    </row>
    <row r="3098" spans="1:9" x14ac:dyDescent="0.2">
      <c r="B3098" s="4" t="s">
        <v>28</v>
      </c>
      <c r="E3098" s="5" t="s">
        <v>41</v>
      </c>
      <c r="I3098" s="8">
        <v>1257589242</v>
      </c>
    </row>
    <row r="3099" spans="1:9" x14ac:dyDescent="0.2">
      <c r="C3099" s="4" t="s">
        <v>49</v>
      </c>
      <c r="E3099" s="4" t="s">
        <v>228</v>
      </c>
      <c r="I3099" s="8">
        <v>1257589242</v>
      </c>
    </row>
    <row r="3100" spans="1:9" x14ac:dyDescent="0.2">
      <c r="B3100" s="4" t="s">
        <v>50</v>
      </c>
      <c r="D3100" s="5" t="s">
        <v>70</v>
      </c>
      <c r="I3100" s="8">
        <v>1257589242</v>
      </c>
    </row>
    <row r="3101" spans="1:9" x14ac:dyDescent="0.2">
      <c r="A3101" s="4" t="s">
        <v>51</v>
      </c>
      <c r="D3101" s="5" t="s">
        <v>227</v>
      </c>
      <c r="I3101" s="4">
        <v>7326484011</v>
      </c>
    </row>
    <row r="3102" spans="1:9" x14ac:dyDescent="0.2">
      <c r="A3102" s="13"/>
      <c r="B3102" s="14"/>
      <c r="C3102" s="14"/>
      <c r="D3102" s="15"/>
      <c r="E3102" s="14"/>
      <c r="F3102" s="14"/>
      <c r="G3102" s="14"/>
      <c r="H3102" s="14"/>
      <c r="I3102" s="13"/>
    </row>
    <row r="3103" spans="1:9" x14ac:dyDescent="0.2">
      <c r="A3103" s="4"/>
      <c r="D3103" s="5"/>
      <c r="I3103" s="4"/>
    </row>
    <row r="3104" spans="1:9" x14ac:dyDescent="0.2">
      <c r="A3104" s="4" t="s">
        <v>6</v>
      </c>
      <c r="C3104" s="5" t="s">
        <v>229</v>
      </c>
      <c r="D3104" s="5" t="s">
        <v>230</v>
      </c>
    </row>
    <row r="3105" spans="1:9" x14ac:dyDescent="0.2">
      <c r="A3105" s="4" t="s">
        <v>9</v>
      </c>
      <c r="C3105" s="2">
        <v>2</v>
      </c>
      <c r="D3105" s="5" t="s">
        <v>10</v>
      </c>
    </row>
    <row r="3106" spans="1:9" x14ac:dyDescent="0.2">
      <c r="A3106" s="4" t="s">
        <v>11</v>
      </c>
      <c r="D3106" s="2">
        <v>77</v>
      </c>
      <c r="E3106" s="5" t="s">
        <v>231</v>
      </c>
    </row>
    <row r="3107" spans="1:9" x14ac:dyDescent="0.2">
      <c r="A3107" s="4" t="s">
        <v>13</v>
      </c>
      <c r="D3107" s="2">
        <v>100</v>
      </c>
      <c r="E3107" s="5" t="s">
        <v>14</v>
      </c>
    </row>
    <row r="3108" spans="1:9" x14ac:dyDescent="0.2">
      <c r="A3108" s="2">
        <v>110</v>
      </c>
      <c r="B3108" s="5" t="s">
        <v>15</v>
      </c>
    </row>
    <row r="3109" spans="1:9" x14ac:dyDescent="0.2">
      <c r="A3109" s="5">
        <v>111</v>
      </c>
      <c r="B3109" s="6" t="s">
        <v>16</v>
      </c>
      <c r="C3109" s="6" t="s">
        <v>17</v>
      </c>
      <c r="D3109" s="5" t="s">
        <v>18</v>
      </c>
      <c r="I3109" s="5">
        <v>1537327560</v>
      </c>
    </row>
    <row r="3110" spans="1:9" x14ac:dyDescent="0.2">
      <c r="A3110" s="5">
        <v>113</v>
      </c>
      <c r="B3110" s="6" t="s">
        <v>16</v>
      </c>
      <c r="C3110" s="6" t="s">
        <v>17</v>
      </c>
      <c r="D3110" s="5" t="s">
        <v>19</v>
      </c>
      <c r="I3110" s="5">
        <v>27000000</v>
      </c>
    </row>
    <row r="3111" spans="1:9" x14ac:dyDescent="0.2">
      <c r="A3111" s="5">
        <v>114</v>
      </c>
      <c r="B3111" s="6" t="s">
        <v>16</v>
      </c>
      <c r="C3111" s="6" t="s">
        <v>17</v>
      </c>
      <c r="D3111" s="5" t="s">
        <v>20</v>
      </c>
      <c r="I3111" s="5">
        <v>358198330</v>
      </c>
    </row>
    <row r="3112" spans="1:9" x14ac:dyDescent="0.2">
      <c r="A3112" s="5">
        <v>115</v>
      </c>
      <c r="B3112" s="6" t="s">
        <v>16</v>
      </c>
      <c r="C3112" s="6" t="s">
        <v>17</v>
      </c>
      <c r="D3112" s="5" t="s">
        <v>21</v>
      </c>
      <c r="I3112" s="5">
        <v>1178423040</v>
      </c>
    </row>
    <row r="3113" spans="1:9" x14ac:dyDescent="0.2">
      <c r="A3113" s="5">
        <v>117</v>
      </c>
      <c r="B3113" s="6" t="s">
        <v>16</v>
      </c>
      <c r="C3113" s="6" t="s">
        <v>17</v>
      </c>
      <c r="D3113" s="5" t="s">
        <v>22</v>
      </c>
      <c r="I3113" s="5">
        <v>1555629360</v>
      </c>
    </row>
    <row r="3114" spans="1:9" x14ac:dyDescent="0.2">
      <c r="E3114" s="5" t="s">
        <v>15</v>
      </c>
      <c r="I3114" s="7">
        <v>4656578290</v>
      </c>
    </row>
    <row r="3115" spans="1:9" x14ac:dyDescent="0.2">
      <c r="A3115" s="2">
        <v>130</v>
      </c>
      <c r="B3115" s="5" t="s">
        <v>23</v>
      </c>
    </row>
    <row r="3116" spans="1:9" x14ac:dyDescent="0.2">
      <c r="A3116" s="5">
        <v>134</v>
      </c>
      <c r="B3116" s="6" t="s">
        <v>16</v>
      </c>
      <c r="C3116" s="6" t="s">
        <v>17</v>
      </c>
      <c r="D3116" s="5" t="s">
        <v>24</v>
      </c>
      <c r="I3116" s="5">
        <v>579786227</v>
      </c>
    </row>
    <row r="3117" spans="1:9" x14ac:dyDescent="0.2">
      <c r="A3117" s="5">
        <v>137</v>
      </c>
      <c r="B3117" s="6" t="s">
        <v>16</v>
      </c>
      <c r="C3117" s="6" t="s">
        <v>17</v>
      </c>
      <c r="D3117" s="5" t="s">
        <v>188</v>
      </c>
      <c r="I3117" s="5">
        <v>900000000</v>
      </c>
    </row>
    <row r="3118" spans="1:9" x14ac:dyDescent="0.2">
      <c r="E3118" s="5" t="s">
        <v>23</v>
      </c>
      <c r="I3118" s="7">
        <v>1479786227</v>
      </c>
    </row>
    <row r="3119" spans="1:9" x14ac:dyDescent="0.2">
      <c r="A3119" s="2">
        <v>140</v>
      </c>
      <c r="B3119" s="5" t="s">
        <v>25</v>
      </c>
    </row>
    <row r="3120" spans="1:9" x14ac:dyDescent="0.2">
      <c r="A3120" s="5">
        <v>144</v>
      </c>
      <c r="B3120" s="6" t="s">
        <v>16</v>
      </c>
      <c r="C3120" s="6" t="s">
        <v>17</v>
      </c>
      <c r="D3120" s="5" t="s">
        <v>26</v>
      </c>
      <c r="I3120" s="5">
        <v>1035858642</v>
      </c>
    </row>
    <row r="3121" spans="1:9" x14ac:dyDescent="0.2">
      <c r="A3121" s="5">
        <v>149</v>
      </c>
      <c r="B3121" s="6" t="s">
        <v>16</v>
      </c>
      <c r="C3121" s="6" t="s">
        <v>17</v>
      </c>
      <c r="D3121" s="5" t="s">
        <v>27</v>
      </c>
      <c r="I3121" s="5">
        <v>142276290</v>
      </c>
    </row>
    <row r="3122" spans="1:9" x14ac:dyDescent="0.2">
      <c r="E3122" s="5" t="s">
        <v>25</v>
      </c>
      <c r="I3122" s="7">
        <v>1178134932</v>
      </c>
    </row>
    <row r="3123" spans="1:9" x14ac:dyDescent="0.2">
      <c r="B3123" s="4" t="s">
        <v>28</v>
      </c>
      <c r="E3123" s="5" t="s">
        <v>14</v>
      </c>
      <c r="I3123" s="8">
        <v>7314499449</v>
      </c>
    </row>
    <row r="3124" spans="1:9" x14ac:dyDescent="0.2">
      <c r="A3124" s="4" t="s">
        <v>13</v>
      </c>
      <c r="D3124" s="2">
        <v>200</v>
      </c>
      <c r="E3124" s="5" t="s">
        <v>29</v>
      </c>
    </row>
    <row r="3125" spans="1:9" x14ac:dyDescent="0.2">
      <c r="A3125" s="2">
        <v>230</v>
      </c>
      <c r="B3125" s="5" t="s">
        <v>31</v>
      </c>
    </row>
    <row r="3126" spans="1:9" x14ac:dyDescent="0.2">
      <c r="B3126" s="6" t="s">
        <v>16</v>
      </c>
      <c r="C3126" s="6" t="s">
        <v>17</v>
      </c>
      <c r="I3126" s="5">
        <v>85000000</v>
      </c>
    </row>
    <row r="3127" spans="1:9" x14ac:dyDescent="0.2">
      <c r="E3127" s="5" t="s">
        <v>31</v>
      </c>
      <c r="I3127" s="7">
        <v>85000000</v>
      </c>
    </row>
    <row r="3128" spans="1:9" x14ac:dyDescent="0.2">
      <c r="A3128" s="2">
        <v>240</v>
      </c>
      <c r="B3128" s="5" t="s">
        <v>32</v>
      </c>
    </row>
    <row r="3129" spans="1:9" x14ac:dyDescent="0.2">
      <c r="B3129" s="6" t="s">
        <v>16</v>
      </c>
      <c r="C3129" s="6" t="s">
        <v>17</v>
      </c>
      <c r="I3129" s="5">
        <v>2500000</v>
      </c>
    </row>
    <row r="3130" spans="1:9" x14ac:dyDescent="0.2">
      <c r="E3130" s="5" t="s">
        <v>32</v>
      </c>
      <c r="I3130" s="7">
        <v>2500000</v>
      </c>
    </row>
    <row r="3131" spans="1:9" x14ac:dyDescent="0.2">
      <c r="A3131" s="2">
        <v>260</v>
      </c>
      <c r="B3131" s="5" t="s">
        <v>34</v>
      </c>
    </row>
    <row r="3132" spans="1:9" x14ac:dyDescent="0.2">
      <c r="B3132" s="6" t="s">
        <v>16</v>
      </c>
      <c r="C3132" s="6" t="s">
        <v>17</v>
      </c>
      <c r="I3132" s="5">
        <v>83650000</v>
      </c>
    </row>
    <row r="3133" spans="1:9" x14ac:dyDescent="0.2">
      <c r="E3133" s="5" t="s">
        <v>34</v>
      </c>
      <c r="I3133" s="7">
        <v>83650000</v>
      </c>
    </row>
    <row r="3134" spans="1:9" x14ac:dyDescent="0.2">
      <c r="A3134" s="2">
        <v>280</v>
      </c>
      <c r="B3134" s="5" t="s">
        <v>35</v>
      </c>
    </row>
    <row r="3135" spans="1:9" x14ac:dyDescent="0.2">
      <c r="B3135" s="6" t="s">
        <v>16</v>
      </c>
      <c r="C3135" s="6" t="s">
        <v>17</v>
      </c>
      <c r="I3135" s="5">
        <v>2914000</v>
      </c>
    </row>
    <row r="3136" spans="1:9" x14ac:dyDescent="0.2">
      <c r="E3136" s="5" t="s">
        <v>35</v>
      </c>
      <c r="I3136" s="7">
        <v>2914000</v>
      </c>
    </row>
    <row r="3137" spans="1:9" x14ac:dyDescent="0.2">
      <c r="B3137" s="4" t="s">
        <v>28</v>
      </c>
      <c r="E3137" s="5" t="s">
        <v>29</v>
      </c>
      <c r="I3137" s="8">
        <v>174064000</v>
      </c>
    </row>
    <row r="3138" spans="1:9" x14ac:dyDescent="0.2">
      <c r="A3138" s="4" t="s">
        <v>13</v>
      </c>
      <c r="D3138" s="2">
        <v>300</v>
      </c>
      <c r="E3138" s="5" t="s">
        <v>36</v>
      </c>
    </row>
    <row r="3139" spans="1:9" x14ac:dyDescent="0.2">
      <c r="A3139" s="2">
        <v>320</v>
      </c>
      <c r="B3139" s="5" t="s">
        <v>62</v>
      </c>
    </row>
    <row r="3140" spans="1:9" x14ac:dyDescent="0.2">
      <c r="B3140" s="6" t="s">
        <v>16</v>
      </c>
      <c r="C3140" s="6" t="s">
        <v>17</v>
      </c>
      <c r="I3140" s="5">
        <v>5400000</v>
      </c>
    </row>
    <row r="3141" spans="1:9" x14ac:dyDescent="0.2">
      <c r="E3141" s="5" t="s">
        <v>62</v>
      </c>
      <c r="I3141" s="7">
        <v>5400000</v>
      </c>
    </row>
    <row r="3142" spans="1:9" x14ac:dyDescent="0.2">
      <c r="A3142" s="2">
        <v>330</v>
      </c>
      <c r="B3142" s="5" t="s">
        <v>37</v>
      </c>
    </row>
    <row r="3143" spans="1:9" x14ac:dyDescent="0.2">
      <c r="B3143" s="6" t="s">
        <v>16</v>
      </c>
      <c r="C3143" s="6" t="s">
        <v>17</v>
      </c>
      <c r="I3143" s="5">
        <v>36301270</v>
      </c>
    </row>
    <row r="3144" spans="1:9" x14ac:dyDescent="0.2">
      <c r="E3144" s="5" t="s">
        <v>37</v>
      </c>
      <c r="I3144" s="7">
        <v>36301270</v>
      </c>
    </row>
    <row r="3145" spans="1:9" x14ac:dyDescent="0.2">
      <c r="A3145" s="2">
        <v>340</v>
      </c>
      <c r="B3145" s="5" t="s">
        <v>38</v>
      </c>
    </row>
    <row r="3146" spans="1:9" x14ac:dyDescent="0.2">
      <c r="B3146" s="6" t="s">
        <v>16</v>
      </c>
      <c r="C3146" s="6" t="s">
        <v>17</v>
      </c>
      <c r="I3146" s="5">
        <v>19259215</v>
      </c>
    </row>
    <row r="3147" spans="1:9" x14ac:dyDescent="0.2">
      <c r="E3147" s="5" t="s">
        <v>38</v>
      </c>
      <c r="I3147" s="7">
        <v>19259215</v>
      </c>
    </row>
    <row r="3148" spans="1:9" x14ac:dyDescent="0.2">
      <c r="A3148" s="2">
        <v>350</v>
      </c>
      <c r="B3148" s="5" t="s">
        <v>39</v>
      </c>
    </row>
    <row r="3149" spans="1:9" x14ac:dyDescent="0.2">
      <c r="B3149" s="6" t="s">
        <v>16</v>
      </c>
      <c r="C3149" s="6" t="s">
        <v>17</v>
      </c>
      <c r="I3149" s="5">
        <v>2560000</v>
      </c>
    </row>
    <row r="3150" spans="1:9" x14ac:dyDescent="0.2">
      <c r="E3150" s="5" t="s">
        <v>39</v>
      </c>
      <c r="I3150" s="7">
        <v>2560000</v>
      </c>
    </row>
    <row r="3151" spans="1:9" x14ac:dyDescent="0.2">
      <c r="A3151" s="2">
        <v>390</v>
      </c>
      <c r="B3151" s="5" t="s">
        <v>40</v>
      </c>
    </row>
    <row r="3152" spans="1:9" x14ac:dyDescent="0.2">
      <c r="B3152" s="6" t="s">
        <v>16</v>
      </c>
      <c r="C3152" s="6" t="s">
        <v>17</v>
      </c>
      <c r="I3152" s="5">
        <v>8591960</v>
      </c>
    </row>
    <row r="3153" spans="1:9" x14ac:dyDescent="0.2">
      <c r="E3153" s="5" t="s">
        <v>40</v>
      </c>
      <c r="I3153" s="7">
        <v>8591960</v>
      </c>
    </row>
    <row r="3154" spans="1:9" x14ac:dyDescent="0.2">
      <c r="B3154" s="4" t="s">
        <v>28</v>
      </c>
      <c r="E3154" s="5" t="s">
        <v>36</v>
      </c>
      <c r="I3154" s="8">
        <v>72112445</v>
      </c>
    </row>
    <row r="3155" spans="1:9" x14ac:dyDescent="0.2">
      <c r="A3155" s="4" t="s">
        <v>13</v>
      </c>
      <c r="D3155" s="2">
        <v>500</v>
      </c>
      <c r="E3155" s="5" t="s">
        <v>41</v>
      </c>
    </row>
    <row r="3156" spans="1:9" x14ac:dyDescent="0.2">
      <c r="A3156" s="2">
        <v>530</v>
      </c>
      <c r="B3156" s="5" t="s">
        <v>42</v>
      </c>
    </row>
    <row r="3157" spans="1:9" x14ac:dyDescent="0.2">
      <c r="B3157" s="6" t="s">
        <v>16</v>
      </c>
      <c r="C3157" s="6" t="s">
        <v>17</v>
      </c>
      <c r="I3157" s="5">
        <v>5700000</v>
      </c>
    </row>
    <row r="3158" spans="1:9" x14ac:dyDescent="0.2">
      <c r="E3158" s="5" t="s">
        <v>42</v>
      </c>
      <c r="I3158" s="7">
        <v>5700000</v>
      </c>
    </row>
    <row r="3159" spans="1:9" x14ac:dyDescent="0.2">
      <c r="B3159" s="4" t="s">
        <v>28</v>
      </c>
      <c r="E3159" s="5" t="s">
        <v>41</v>
      </c>
      <c r="I3159" s="8">
        <v>5700000</v>
      </c>
    </row>
    <row r="3160" spans="1:9" x14ac:dyDescent="0.2">
      <c r="C3160" s="4" t="s">
        <v>49</v>
      </c>
      <c r="E3160" s="4" t="s">
        <v>231</v>
      </c>
      <c r="I3160" s="8">
        <v>7566375894</v>
      </c>
    </row>
    <row r="3161" spans="1:9" x14ac:dyDescent="0.2">
      <c r="B3161" s="4" t="s">
        <v>50</v>
      </c>
      <c r="D3161" s="5" t="s">
        <v>10</v>
      </c>
      <c r="I3161" s="8">
        <v>7566375894</v>
      </c>
    </row>
    <row r="3162" spans="1:9" x14ac:dyDescent="0.2">
      <c r="A3162" s="4" t="s">
        <v>51</v>
      </c>
      <c r="D3162" s="5" t="s">
        <v>230</v>
      </c>
      <c r="I3162" s="4">
        <v>7566375894</v>
      </c>
    </row>
    <row r="3163" spans="1:9" x14ac:dyDescent="0.2">
      <c r="A3163" s="13"/>
      <c r="B3163" s="14"/>
      <c r="C3163" s="14"/>
      <c r="D3163" s="15"/>
      <c r="E3163" s="14"/>
      <c r="F3163" s="14"/>
      <c r="G3163" s="14"/>
      <c r="H3163" s="14"/>
      <c r="I3163" s="13"/>
    </row>
    <row r="3164" spans="1:9" x14ac:dyDescent="0.2">
      <c r="A3164" s="4"/>
      <c r="D3164" s="5"/>
      <c r="I3164" s="4"/>
    </row>
    <row r="3165" spans="1:9" x14ac:dyDescent="0.2">
      <c r="A3165" s="4" t="s">
        <v>6</v>
      </c>
      <c r="C3165" s="5" t="s">
        <v>232</v>
      </c>
      <c r="D3165" s="5" t="s">
        <v>233</v>
      </c>
    </row>
    <row r="3166" spans="1:9" x14ac:dyDescent="0.2">
      <c r="A3166" s="4" t="s">
        <v>9</v>
      </c>
      <c r="C3166" s="2">
        <v>2</v>
      </c>
      <c r="D3166" s="5" t="s">
        <v>10</v>
      </c>
    </row>
    <row r="3167" spans="1:9" x14ac:dyDescent="0.2">
      <c r="A3167" s="4" t="s">
        <v>11</v>
      </c>
      <c r="D3167" s="2">
        <v>82</v>
      </c>
      <c r="E3167" s="5" t="s">
        <v>234</v>
      </c>
    </row>
    <row r="3168" spans="1:9" x14ac:dyDescent="0.2">
      <c r="A3168" s="4" t="s">
        <v>13</v>
      </c>
      <c r="D3168" s="2">
        <v>100</v>
      </c>
      <c r="E3168" s="5" t="s">
        <v>14</v>
      </c>
    </row>
    <row r="3169" spans="1:9" x14ac:dyDescent="0.2">
      <c r="A3169" s="2">
        <v>110</v>
      </c>
      <c r="B3169" s="5" t="s">
        <v>15</v>
      </c>
    </row>
    <row r="3170" spans="1:9" x14ac:dyDescent="0.2">
      <c r="A3170" s="5">
        <v>111</v>
      </c>
      <c r="B3170" s="6" t="s">
        <v>16</v>
      </c>
      <c r="C3170" s="6" t="s">
        <v>17</v>
      </c>
      <c r="D3170" s="5" t="s">
        <v>18</v>
      </c>
      <c r="I3170" s="5">
        <v>1148811720</v>
      </c>
    </row>
    <row r="3171" spans="1:9" x14ac:dyDescent="0.2">
      <c r="A3171" s="5">
        <v>113</v>
      </c>
      <c r="B3171" s="6" t="s">
        <v>16</v>
      </c>
      <c r="C3171" s="6" t="s">
        <v>17</v>
      </c>
      <c r="D3171" s="5" t="s">
        <v>19</v>
      </c>
      <c r="I3171" s="5">
        <v>27000000</v>
      </c>
    </row>
    <row r="3172" spans="1:9" x14ac:dyDescent="0.2">
      <c r="A3172" s="5">
        <v>114</v>
      </c>
      <c r="B3172" s="6" t="s">
        <v>16</v>
      </c>
      <c r="C3172" s="6" t="s">
        <v>17</v>
      </c>
      <c r="D3172" s="5" t="s">
        <v>20</v>
      </c>
      <c r="I3172" s="5">
        <v>195955590</v>
      </c>
    </row>
    <row r="3173" spans="1:9" x14ac:dyDescent="0.2">
      <c r="A3173" s="5">
        <v>115</v>
      </c>
      <c r="B3173" s="6" t="s">
        <v>16</v>
      </c>
      <c r="C3173" s="6" t="s">
        <v>17</v>
      </c>
      <c r="D3173" s="5" t="s">
        <v>21</v>
      </c>
      <c r="I3173" s="5">
        <v>913665600</v>
      </c>
    </row>
    <row r="3174" spans="1:9" x14ac:dyDescent="0.2">
      <c r="A3174" s="5">
        <v>117</v>
      </c>
      <c r="B3174" s="6" t="s">
        <v>16</v>
      </c>
      <c r="C3174" s="6" t="s">
        <v>17</v>
      </c>
      <c r="D3174" s="5" t="s">
        <v>22</v>
      </c>
      <c r="I3174" s="5">
        <v>261989760</v>
      </c>
    </row>
    <row r="3175" spans="1:9" x14ac:dyDescent="0.2">
      <c r="E3175" s="5" t="s">
        <v>15</v>
      </c>
      <c r="I3175" s="7">
        <v>2547422670</v>
      </c>
    </row>
    <row r="3176" spans="1:9" x14ac:dyDescent="0.2">
      <c r="A3176" s="2">
        <v>130</v>
      </c>
      <c r="B3176" s="5" t="s">
        <v>23</v>
      </c>
    </row>
    <row r="3177" spans="1:9" x14ac:dyDescent="0.2">
      <c r="A3177" s="5">
        <v>134</v>
      </c>
      <c r="B3177" s="6" t="s">
        <v>16</v>
      </c>
      <c r="C3177" s="6" t="s">
        <v>17</v>
      </c>
      <c r="D3177" s="5" t="s">
        <v>24</v>
      </c>
      <c r="I3177" s="5">
        <v>250319269</v>
      </c>
    </row>
    <row r="3178" spans="1:9" x14ac:dyDescent="0.2">
      <c r="E3178" s="5" t="s">
        <v>23</v>
      </c>
      <c r="I3178" s="7">
        <v>250319269</v>
      </c>
    </row>
    <row r="3179" spans="1:9" x14ac:dyDescent="0.2">
      <c r="A3179" s="2">
        <v>140</v>
      </c>
      <c r="B3179" s="5" t="s">
        <v>25</v>
      </c>
    </row>
    <row r="3180" spans="1:9" x14ac:dyDescent="0.2">
      <c r="A3180" s="5">
        <v>141</v>
      </c>
      <c r="B3180" s="6" t="s">
        <v>16</v>
      </c>
      <c r="C3180" s="6" t="s">
        <v>17</v>
      </c>
      <c r="D3180" s="5" t="s">
        <v>106</v>
      </c>
      <c r="I3180" s="5">
        <v>23712715</v>
      </c>
    </row>
    <row r="3181" spans="1:9" x14ac:dyDescent="0.2">
      <c r="A3181" s="5">
        <v>144</v>
      </c>
      <c r="B3181" s="6" t="s">
        <v>16</v>
      </c>
      <c r="C3181" s="6" t="s">
        <v>17</v>
      </c>
      <c r="D3181" s="5" t="s">
        <v>26</v>
      </c>
      <c r="I3181" s="5">
        <v>119755849</v>
      </c>
    </row>
    <row r="3182" spans="1:9" x14ac:dyDescent="0.2">
      <c r="A3182" s="5">
        <v>149</v>
      </c>
      <c r="B3182" s="6" t="s">
        <v>16</v>
      </c>
      <c r="C3182" s="6" t="s">
        <v>17</v>
      </c>
      <c r="D3182" s="5" t="s">
        <v>27</v>
      </c>
      <c r="I3182" s="5">
        <v>417375075</v>
      </c>
    </row>
    <row r="3183" spans="1:9" x14ac:dyDescent="0.2">
      <c r="E3183" s="5" t="s">
        <v>25</v>
      </c>
      <c r="I3183" s="7">
        <v>560843639</v>
      </c>
    </row>
    <row r="3184" spans="1:9" x14ac:dyDescent="0.2">
      <c r="B3184" s="4" t="s">
        <v>28</v>
      </c>
      <c r="E3184" s="5" t="s">
        <v>14</v>
      </c>
      <c r="I3184" s="8">
        <v>3358585578</v>
      </c>
    </row>
    <row r="3185" spans="1:9" x14ac:dyDescent="0.2">
      <c r="A3185" s="4" t="s">
        <v>13</v>
      </c>
      <c r="D3185" s="2">
        <v>200</v>
      </c>
      <c r="E3185" s="5" t="s">
        <v>29</v>
      </c>
    </row>
    <row r="3186" spans="1:9" x14ac:dyDescent="0.2">
      <c r="A3186" s="2">
        <v>230</v>
      </c>
      <c r="B3186" s="5" t="s">
        <v>31</v>
      </c>
    </row>
    <row r="3187" spans="1:9" x14ac:dyDescent="0.2">
      <c r="B3187" s="6" t="s">
        <v>16</v>
      </c>
      <c r="C3187" s="6" t="s">
        <v>17</v>
      </c>
      <c r="I3187" s="5">
        <v>68516600</v>
      </c>
    </row>
    <row r="3188" spans="1:9" x14ac:dyDescent="0.2">
      <c r="E3188" s="5" t="s">
        <v>31</v>
      </c>
      <c r="I3188" s="7">
        <v>68516600</v>
      </c>
    </row>
    <row r="3189" spans="1:9" x14ac:dyDescent="0.2">
      <c r="A3189" s="2">
        <v>240</v>
      </c>
      <c r="B3189" s="5" t="s">
        <v>32</v>
      </c>
    </row>
    <row r="3190" spans="1:9" x14ac:dyDescent="0.2">
      <c r="B3190" s="6" t="s">
        <v>16</v>
      </c>
      <c r="C3190" s="6" t="s">
        <v>17</v>
      </c>
      <c r="I3190" s="5">
        <v>32886100</v>
      </c>
    </row>
    <row r="3191" spans="1:9" x14ac:dyDescent="0.2">
      <c r="E3191" s="5" t="s">
        <v>32</v>
      </c>
      <c r="I3191" s="7">
        <v>32886100</v>
      </c>
    </row>
    <row r="3192" spans="1:9" x14ac:dyDescent="0.2">
      <c r="A3192" s="2">
        <v>260</v>
      </c>
      <c r="B3192" s="5" t="s">
        <v>34</v>
      </c>
    </row>
    <row r="3193" spans="1:9" x14ac:dyDescent="0.2">
      <c r="B3193" s="6" t="s">
        <v>16</v>
      </c>
      <c r="C3193" s="6" t="s">
        <v>17</v>
      </c>
      <c r="I3193" s="5">
        <v>172600000</v>
      </c>
    </row>
    <row r="3194" spans="1:9" x14ac:dyDescent="0.2">
      <c r="E3194" s="5" t="s">
        <v>34</v>
      </c>
      <c r="I3194" s="7">
        <v>172600000</v>
      </c>
    </row>
    <row r="3195" spans="1:9" x14ac:dyDescent="0.2">
      <c r="A3195" s="2">
        <v>280</v>
      </c>
      <c r="B3195" s="5" t="s">
        <v>35</v>
      </c>
    </row>
    <row r="3196" spans="1:9" x14ac:dyDescent="0.2">
      <c r="B3196" s="6" t="s">
        <v>16</v>
      </c>
      <c r="C3196" s="6" t="s">
        <v>17</v>
      </c>
      <c r="I3196" s="5">
        <v>4000000</v>
      </c>
    </row>
    <row r="3197" spans="1:9" x14ac:dyDescent="0.2">
      <c r="E3197" s="5" t="s">
        <v>35</v>
      </c>
      <c r="I3197" s="7">
        <v>4000000</v>
      </c>
    </row>
    <row r="3198" spans="1:9" x14ac:dyDescent="0.2">
      <c r="B3198" s="4" t="s">
        <v>28</v>
      </c>
      <c r="E3198" s="5" t="s">
        <v>29</v>
      </c>
      <c r="I3198" s="8">
        <v>278002700</v>
      </c>
    </row>
    <row r="3199" spans="1:9" x14ac:dyDescent="0.2">
      <c r="A3199" s="4" t="s">
        <v>13</v>
      </c>
      <c r="D3199" s="2">
        <v>300</v>
      </c>
      <c r="E3199" s="5" t="s">
        <v>36</v>
      </c>
    </row>
    <row r="3200" spans="1:9" x14ac:dyDescent="0.2">
      <c r="A3200" s="2">
        <v>310</v>
      </c>
      <c r="B3200" s="5" t="s">
        <v>58</v>
      </c>
    </row>
    <row r="3201" spans="1:9" x14ac:dyDescent="0.2">
      <c r="B3201" s="6" t="s">
        <v>16</v>
      </c>
      <c r="C3201" s="6" t="s">
        <v>17</v>
      </c>
      <c r="I3201" s="5">
        <v>592500</v>
      </c>
    </row>
    <row r="3202" spans="1:9" x14ac:dyDescent="0.2">
      <c r="E3202" s="5" t="s">
        <v>58</v>
      </c>
      <c r="I3202" s="7">
        <v>592500</v>
      </c>
    </row>
    <row r="3203" spans="1:9" x14ac:dyDescent="0.2">
      <c r="A3203" s="2">
        <v>320</v>
      </c>
      <c r="B3203" s="5" t="s">
        <v>62</v>
      </c>
    </row>
    <row r="3204" spans="1:9" x14ac:dyDescent="0.2">
      <c r="B3204" s="6" t="s">
        <v>16</v>
      </c>
      <c r="C3204" s="6" t="s">
        <v>17</v>
      </c>
      <c r="I3204" s="5">
        <v>76800000</v>
      </c>
    </row>
    <row r="3205" spans="1:9" x14ac:dyDescent="0.2">
      <c r="E3205" s="5" t="s">
        <v>62</v>
      </c>
      <c r="I3205" s="7">
        <v>76800000</v>
      </c>
    </row>
    <row r="3206" spans="1:9" x14ac:dyDescent="0.2">
      <c r="A3206" s="2">
        <v>330</v>
      </c>
      <c r="B3206" s="5" t="s">
        <v>37</v>
      </c>
    </row>
    <row r="3207" spans="1:9" x14ac:dyDescent="0.2">
      <c r="B3207" s="6" t="s">
        <v>16</v>
      </c>
      <c r="C3207" s="6" t="s">
        <v>17</v>
      </c>
      <c r="I3207" s="5">
        <v>40418350</v>
      </c>
    </row>
    <row r="3208" spans="1:9" x14ac:dyDescent="0.2">
      <c r="E3208" s="5" t="s">
        <v>37</v>
      </c>
      <c r="I3208" s="7">
        <v>40418350</v>
      </c>
    </row>
    <row r="3209" spans="1:9" x14ac:dyDescent="0.2">
      <c r="A3209" s="2">
        <v>340</v>
      </c>
      <c r="B3209" s="5" t="s">
        <v>38</v>
      </c>
    </row>
    <row r="3210" spans="1:9" x14ac:dyDescent="0.2">
      <c r="B3210" s="6" t="s">
        <v>16</v>
      </c>
      <c r="C3210" s="6" t="s">
        <v>17</v>
      </c>
      <c r="I3210" s="5">
        <v>52137455</v>
      </c>
    </row>
    <row r="3211" spans="1:9" x14ac:dyDescent="0.2">
      <c r="E3211" s="5" t="s">
        <v>38</v>
      </c>
      <c r="I3211" s="7">
        <v>52137455</v>
      </c>
    </row>
    <row r="3212" spans="1:9" x14ac:dyDescent="0.2">
      <c r="A3212" s="2">
        <v>350</v>
      </c>
      <c r="B3212" s="5" t="s">
        <v>39</v>
      </c>
    </row>
    <row r="3213" spans="1:9" x14ac:dyDescent="0.2">
      <c r="B3213" s="6" t="s">
        <v>16</v>
      </c>
      <c r="C3213" s="6" t="s">
        <v>17</v>
      </c>
      <c r="I3213" s="5">
        <v>40704625</v>
      </c>
    </row>
    <row r="3214" spans="1:9" x14ac:dyDescent="0.2">
      <c r="E3214" s="5" t="s">
        <v>39</v>
      </c>
      <c r="I3214" s="7">
        <v>40704625</v>
      </c>
    </row>
    <row r="3215" spans="1:9" x14ac:dyDescent="0.2">
      <c r="A3215" s="2">
        <v>390</v>
      </c>
      <c r="B3215" s="5" t="s">
        <v>40</v>
      </c>
    </row>
    <row r="3216" spans="1:9" x14ac:dyDescent="0.2">
      <c r="B3216" s="6" t="s">
        <v>16</v>
      </c>
      <c r="C3216" s="6" t="s">
        <v>17</v>
      </c>
      <c r="I3216" s="5">
        <v>71406201</v>
      </c>
    </row>
    <row r="3217" spans="1:9" x14ac:dyDescent="0.2">
      <c r="E3217" s="5" t="s">
        <v>40</v>
      </c>
      <c r="I3217" s="7">
        <v>71406201</v>
      </c>
    </row>
    <row r="3218" spans="1:9" x14ac:dyDescent="0.2">
      <c r="B3218" s="4" t="s">
        <v>28</v>
      </c>
      <c r="E3218" s="5" t="s">
        <v>36</v>
      </c>
      <c r="I3218" s="8">
        <v>282059131</v>
      </c>
    </row>
    <row r="3219" spans="1:9" x14ac:dyDescent="0.2">
      <c r="A3219" s="4" t="s">
        <v>13</v>
      </c>
      <c r="D3219" s="2">
        <v>500</v>
      </c>
      <c r="E3219" s="5" t="s">
        <v>41</v>
      </c>
    </row>
    <row r="3220" spans="1:9" x14ac:dyDescent="0.2">
      <c r="A3220" s="2">
        <v>530</v>
      </c>
      <c r="B3220" s="5" t="s">
        <v>42</v>
      </c>
    </row>
    <row r="3221" spans="1:9" x14ac:dyDescent="0.2">
      <c r="B3221" s="6" t="s">
        <v>16</v>
      </c>
      <c r="C3221" s="6" t="s">
        <v>17</v>
      </c>
      <c r="I3221" s="5">
        <v>22376000</v>
      </c>
    </row>
    <row r="3222" spans="1:9" x14ac:dyDescent="0.2">
      <c r="E3222" s="5" t="s">
        <v>42</v>
      </c>
      <c r="I3222" s="7">
        <v>22376000</v>
      </c>
    </row>
    <row r="3223" spans="1:9" x14ac:dyDescent="0.2">
      <c r="A3223" s="2">
        <v>540</v>
      </c>
      <c r="B3223" s="5" t="s">
        <v>43</v>
      </c>
    </row>
    <row r="3224" spans="1:9" x14ac:dyDescent="0.2">
      <c r="B3224" s="6" t="s">
        <v>16</v>
      </c>
      <c r="C3224" s="6" t="s">
        <v>17</v>
      </c>
      <c r="I3224" s="5">
        <v>9000000</v>
      </c>
    </row>
    <row r="3225" spans="1:9" x14ac:dyDescent="0.2">
      <c r="E3225" s="5" t="s">
        <v>43</v>
      </c>
      <c r="I3225" s="7">
        <v>9000000</v>
      </c>
    </row>
    <row r="3226" spans="1:9" x14ac:dyDescent="0.2">
      <c r="B3226" s="4" t="s">
        <v>28</v>
      </c>
      <c r="E3226" s="5" t="s">
        <v>41</v>
      </c>
      <c r="I3226" s="8">
        <v>31376000</v>
      </c>
    </row>
    <row r="3227" spans="1:9" x14ac:dyDescent="0.2">
      <c r="A3227" s="4" t="s">
        <v>13</v>
      </c>
      <c r="D3227" s="2">
        <v>800</v>
      </c>
      <c r="E3227" s="5" t="s">
        <v>45</v>
      </c>
    </row>
    <row r="3228" spans="1:9" x14ac:dyDescent="0.2">
      <c r="A3228" s="2">
        <v>840</v>
      </c>
      <c r="B3228" s="5" t="s">
        <v>46</v>
      </c>
    </row>
    <row r="3229" spans="1:9" x14ac:dyDescent="0.2">
      <c r="A3229" s="5">
        <v>841</v>
      </c>
      <c r="B3229" s="6" t="s">
        <v>16</v>
      </c>
      <c r="C3229" s="6" t="s">
        <v>17</v>
      </c>
      <c r="D3229" s="5" t="s">
        <v>78</v>
      </c>
      <c r="I3229" s="5">
        <v>504000000</v>
      </c>
    </row>
    <row r="3230" spans="1:9" x14ac:dyDescent="0.2">
      <c r="E3230" s="5" t="s">
        <v>46</v>
      </c>
      <c r="I3230" s="7">
        <v>504000000</v>
      </c>
    </row>
    <row r="3231" spans="1:9" x14ac:dyDescent="0.2">
      <c r="B3231" s="4" t="s">
        <v>28</v>
      </c>
      <c r="E3231" s="5" t="s">
        <v>45</v>
      </c>
      <c r="I3231" s="8">
        <v>504000000</v>
      </c>
    </row>
    <row r="3232" spans="1:9" x14ac:dyDescent="0.2">
      <c r="C3232" s="4" t="s">
        <v>49</v>
      </c>
      <c r="E3232" s="4" t="s">
        <v>234</v>
      </c>
      <c r="I3232" s="8">
        <v>4454023409</v>
      </c>
    </row>
    <row r="3233" spans="1:9" x14ac:dyDescent="0.2">
      <c r="A3233" s="4" t="s">
        <v>11</v>
      </c>
      <c r="C3233" s="2">
        <v>103</v>
      </c>
      <c r="D3233" s="5" t="s">
        <v>138</v>
      </c>
    </row>
    <row r="3234" spans="1:9" x14ac:dyDescent="0.2">
      <c r="A3234" s="4" t="s">
        <v>13</v>
      </c>
      <c r="C3234" s="2">
        <v>500</v>
      </c>
      <c r="E3234" s="5" t="s">
        <v>41</v>
      </c>
    </row>
    <row r="3235" spans="1:9" x14ac:dyDescent="0.2">
      <c r="A3235" s="2">
        <v>510</v>
      </c>
      <c r="B3235" s="5" t="s">
        <v>235</v>
      </c>
    </row>
    <row r="3236" spans="1:9" x14ac:dyDescent="0.2">
      <c r="B3236" s="6" t="s">
        <v>16</v>
      </c>
      <c r="C3236" s="6" t="s">
        <v>17</v>
      </c>
      <c r="I3236" s="5">
        <v>200000000</v>
      </c>
    </row>
    <row r="3237" spans="1:9" x14ac:dyDescent="0.2">
      <c r="E3237" s="5" t="s">
        <v>235</v>
      </c>
      <c r="I3237" s="7">
        <v>200000000</v>
      </c>
    </row>
    <row r="3238" spans="1:9" x14ac:dyDescent="0.2">
      <c r="A3238" s="2">
        <v>520</v>
      </c>
      <c r="B3238" s="5" t="s">
        <v>63</v>
      </c>
    </row>
    <row r="3239" spans="1:9" x14ac:dyDescent="0.2">
      <c r="B3239" s="6" t="s">
        <v>16</v>
      </c>
      <c r="C3239" s="6" t="s">
        <v>17</v>
      </c>
      <c r="I3239" s="5">
        <v>1500000000</v>
      </c>
    </row>
    <row r="3240" spans="1:9" x14ac:dyDescent="0.2">
      <c r="E3240" s="5" t="s">
        <v>63</v>
      </c>
      <c r="I3240" s="7">
        <v>1500000000</v>
      </c>
    </row>
    <row r="3241" spans="1:9" x14ac:dyDescent="0.2">
      <c r="A3241" s="2">
        <v>530</v>
      </c>
      <c r="B3241" s="5" t="s">
        <v>42</v>
      </c>
    </row>
    <row r="3242" spans="1:9" x14ac:dyDescent="0.2">
      <c r="B3242" s="6" t="s">
        <v>16</v>
      </c>
      <c r="C3242" s="6" t="s">
        <v>17</v>
      </c>
      <c r="I3242" s="5">
        <v>50000000</v>
      </c>
    </row>
    <row r="3243" spans="1:9" x14ac:dyDescent="0.2">
      <c r="E3243" s="5" t="s">
        <v>42</v>
      </c>
      <c r="I3243" s="7">
        <v>50000000</v>
      </c>
    </row>
    <row r="3244" spans="1:9" x14ac:dyDescent="0.2">
      <c r="B3244" s="4" t="s">
        <v>28</v>
      </c>
      <c r="E3244" s="5" t="s">
        <v>41</v>
      </c>
      <c r="I3244" s="8">
        <v>1750000000</v>
      </c>
    </row>
    <row r="3245" spans="1:9" x14ac:dyDescent="0.2">
      <c r="C3245" s="4" t="s">
        <v>49</v>
      </c>
      <c r="E3245" s="4" t="s">
        <v>138</v>
      </c>
      <c r="I3245" s="8">
        <v>1750000000</v>
      </c>
    </row>
    <row r="3246" spans="1:9" x14ac:dyDescent="0.2">
      <c r="B3246" s="4" t="s">
        <v>50</v>
      </c>
      <c r="D3246" s="5" t="s">
        <v>10</v>
      </c>
      <c r="I3246" s="8">
        <v>6204023409</v>
      </c>
    </row>
    <row r="3247" spans="1:9" x14ac:dyDescent="0.2">
      <c r="A3247" s="4" t="s">
        <v>9</v>
      </c>
      <c r="C3247" s="2">
        <v>3</v>
      </c>
      <c r="D3247" s="5" t="s">
        <v>70</v>
      </c>
    </row>
    <row r="3248" spans="1:9" x14ac:dyDescent="0.2">
      <c r="A3248" s="4" t="s">
        <v>11</v>
      </c>
      <c r="D3248" s="2">
        <v>93</v>
      </c>
      <c r="E3248" s="5" t="s">
        <v>236</v>
      </c>
    </row>
    <row r="3249" spans="1:9" x14ac:dyDescent="0.2">
      <c r="A3249" s="4" t="s">
        <v>13</v>
      </c>
      <c r="D3249" s="2">
        <v>200</v>
      </c>
      <c r="E3249" s="5" t="s">
        <v>29</v>
      </c>
    </row>
    <row r="3250" spans="1:9" x14ac:dyDescent="0.2">
      <c r="A3250" s="2">
        <v>260</v>
      </c>
      <c r="B3250" s="5" t="s">
        <v>34</v>
      </c>
    </row>
    <row r="3251" spans="1:9" x14ac:dyDescent="0.2">
      <c r="B3251" s="6" t="s">
        <v>16</v>
      </c>
      <c r="C3251" s="6" t="s">
        <v>17</v>
      </c>
      <c r="I3251" s="5">
        <v>6500000</v>
      </c>
    </row>
    <row r="3252" spans="1:9" x14ac:dyDescent="0.2">
      <c r="E3252" s="5" t="s">
        <v>34</v>
      </c>
      <c r="I3252" s="7">
        <v>6500000</v>
      </c>
    </row>
    <row r="3253" spans="1:9" x14ac:dyDescent="0.2">
      <c r="B3253" s="4" t="s">
        <v>28</v>
      </c>
      <c r="E3253" s="5" t="s">
        <v>29</v>
      </c>
      <c r="I3253" s="8">
        <v>6500000</v>
      </c>
    </row>
    <row r="3254" spans="1:9" x14ac:dyDescent="0.2">
      <c r="A3254" s="4" t="s">
        <v>13</v>
      </c>
      <c r="D3254" s="2">
        <v>300</v>
      </c>
      <c r="E3254" s="5" t="s">
        <v>36</v>
      </c>
    </row>
    <row r="3255" spans="1:9" x14ac:dyDescent="0.2">
      <c r="A3255" s="2">
        <v>340</v>
      </c>
      <c r="B3255" s="5" t="s">
        <v>38</v>
      </c>
    </row>
    <row r="3256" spans="1:9" x14ac:dyDescent="0.2">
      <c r="B3256" s="6" t="s">
        <v>16</v>
      </c>
      <c r="C3256" s="6" t="s">
        <v>17</v>
      </c>
      <c r="I3256" s="5">
        <v>37532722</v>
      </c>
    </row>
    <row r="3257" spans="1:9" x14ac:dyDescent="0.2">
      <c r="E3257" s="5" t="s">
        <v>38</v>
      </c>
      <c r="I3257" s="7">
        <v>37532722</v>
      </c>
    </row>
    <row r="3258" spans="1:9" x14ac:dyDescent="0.2">
      <c r="A3258" s="2">
        <v>350</v>
      </c>
      <c r="B3258" s="5" t="s">
        <v>39</v>
      </c>
    </row>
    <row r="3259" spans="1:9" x14ac:dyDescent="0.2">
      <c r="B3259" s="6" t="s">
        <v>16</v>
      </c>
      <c r="C3259" s="6" t="s">
        <v>17</v>
      </c>
      <c r="I3259" s="5">
        <v>25000000</v>
      </c>
    </row>
    <row r="3260" spans="1:9" x14ac:dyDescent="0.2">
      <c r="E3260" s="5" t="s">
        <v>39</v>
      </c>
      <c r="I3260" s="7">
        <v>25000000</v>
      </c>
    </row>
    <row r="3261" spans="1:9" x14ac:dyDescent="0.2">
      <c r="A3261" s="2">
        <v>390</v>
      </c>
      <c r="B3261" s="5" t="s">
        <v>40</v>
      </c>
    </row>
    <row r="3262" spans="1:9" x14ac:dyDescent="0.2">
      <c r="B3262" s="6" t="s">
        <v>16</v>
      </c>
      <c r="C3262" s="6" t="s">
        <v>17</v>
      </c>
      <c r="I3262" s="5">
        <v>140776372</v>
      </c>
    </row>
    <row r="3263" spans="1:9" x14ac:dyDescent="0.2">
      <c r="E3263" s="5" t="s">
        <v>40</v>
      </c>
      <c r="I3263" s="7">
        <v>140776372</v>
      </c>
    </row>
    <row r="3264" spans="1:9" x14ac:dyDescent="0.2">
      <c r="B3264" s="4" t="s">
        <v>28</v>
      </c>
      <c r="E3264" s="5" t="s">
        <v>36</v>
      </c>
      <c r="I3264" s="8">
        <v>203309094</v>
      </c>
    </row>
    <row r="3265" spans="1:9" x14ac:dyDescent="0.2">
      <c r="A3265" s="4" t="s">
        <v>13</v>
      </c>
      <c r="D3265" s="2">
        <v>500</v>
      </c>
      <c r="E3265" s="5" t="s">
        <v>41</v>
      </c>
    </row>
    <row r="3266" spans="1:9" x14ac:dyDescent="0.2">
      <c r="A3266" s="2">
        <v>530</v>
      </c>
      <c r="B3266" s="5" t="s">
        <v>42</v>
      </c>
    </row>
    <row r="3267" spans="1:9" x14ac:dyDescent="0.2">
      <c r="B3267" s="6" t="s">
        <v>16</v>
      </c>
      <c r="C3267" s="6" t="s">
        <v>17</v>
      </c>
      <c r="I3267" s="5">
        <v>13000000</v>
      </c>
    </row>
    <row r="3268" spans="1:9" x14ac:dyDescent="0.2">
      <c r="E3268" s="5" t="s">
        <v>42</v>
      </c>
      <c r="I3268" s="7">
        <v>13000000</v>
      </c>
    </row>
    <row r="3269" spans="1:9" x14ac:dyDescent="0.2">
      <c r="B3269" s="4" t="s">
        <v>28</v>
      </c>
      <c r="E3269" s="5" t="s">
        <v>41</v>
      </c>
      <c r="I3269" s="8">
        <v>13000000</v>
      </c>
    </row>
    <row r="3270" spans="1:9" x14ac:dyDescent="0.2">
      <c r="C3270" s="4" t="s">
        <v>49</v>
      </c>
      <c r="E3270" s="4" t="s">
        <v>236</v>
      </c>
      <c r="I3270" s="8">
        <v>222809094</v>
      </c>
    </row>
    <row r="3271" spans="1:9" x14ac:dyDescent="0.2">
      <c r="A3271" s="4" t="s">
        <v>11</v>
      </c>
      <c r="C3271" s="2">
        <v>110</v>
      </c>
      <c r="D3271" s="5" t="s">
        <v>237</v>
      </c>
    </row>
    <row r="3272" spans="1:9" x14ac:dyDescent="0.2">
      <c r="A3272" s="4" t="s">
        <v>13</v>
      </c>
      <c r="C3272" s="2">
        <v>500</v>
      </c>
      <c r="E3272" s="5" t="s">
        <v>41</v>
      </c>
    </row>
    <row r="3273" spans="1:9" x14ac:dyDescent="0.2">
      <c r="A3273" s="2">
        <v>520</v>
      </c>
      <c r="B3273" s="5" t="s">
        <v>63</v>
      </c>
    </row>
    <row r="3274" spans="1:9" x14ac:dyDescent="0.2">
      <c r="B3274" s="6" t="s">
        <v>16</v>
      </c>
      <c r="C3274" s="6" t="s">
        <v>17</v>
      </c>
      <c r="I3274" s="5">
        <v>5370365181</v>
      </c>
    </row>
    <row r="3275" spans="1:9" x14ac:dyDescent="0.2">
      <c r="E3275" s="5" t="s">
        <v>63</v>
      </c>
      <c r="I3275" s="7">
        <v>5370365181</v>
      </c>
    </row>
    <row r="3276" spans="1:9" x14ac:dyDescent="0.2">
      <c r="B3276" s="4" t="s">
        <v>28</v>
      </c>
      <c r="E3276" s="5" t="s">
        <v>41</v>
      </c>
      <c r="I3276" s="8">
        <v>5370365181</v>
      </c>
    </row>
    <row r="3277" spans="1:9" x14ac:dyDescent="0.2">
      <c r="C3277" s="4" t="s">
        <v>49</v>
      </c>
      <c r="E3277" s="4" t="s">
        <v>237</v>
      </c>
      <c r="I3277" s="8">
        <v>5370365181</v>
      </c>
    </row>
    <row r="3278" spans="1:9" x14ac:dyDescent="0.2">
      <c r="A3278" s="4" t="s">
        <v>11</v>
      </c>
      <c r="C3278" s="2">
        <v>121</v>
      </c>
      <c r="D3278" s="5" t="s">
        <v>238</v>
      </c>
    </row>
    <row r="3279" spans="1:9" x14ac:dyDescent="0.2">
      <c r="A3279" s="4" t="s">
        <v>13</v>
      </c>
      <c r="C3279" s="2">
        <v>500</v>
      </c>
      <c r="E3279" s="5" t="s">
        <v>41</v>
      </c>
    </row>
    <row r="3280" spans="1:9" x14ac:dyDescent="0.2">
      <c r="A3280" s="2">
        <v>520</v>
      </c>
      <c r="B3280" s="5" t="s">
        <v>63</v>
      </c>
    </row>
    <row r="3281" spans="1:9" x14ac:dyDescent="0.2">
      <c r="B3281" s="6" t="s">
        <v>16</v>
      </c>
      <c r="C3281" s="6" t="s">
        <v>17</v>
      </c>
      <c r="I3281" s="5">
        <v>5000000000</v>
      </c>
    </row>
    <row r="3282" spans="1:9" x14ac:dyDescent="0.2">
      <c r="B3282" s="6" t="s">
        <v>16</v>
      </c>
      <c r="C3282" s="6" t="s">
        <v>239</v>
      </c>
      <c r="I3282" s="5">
        <v>5000000000</v>
      </c>
    </row>
    <row r="3283" spans="1:9" x14ac:dyDescent="0.2">
      <c r="E3283" s="5" t="s">
        <v>63</v>
      </c>
      <c r="I3283" s="7">
        <v>10000000000</v>
      </c>
    </row>
    <row r="3284" spans="1:9" x14ac:dyDescent="0.2">
      <c r="B3284" s="4" t="s">
        <v>28</v>
      </c>
      <c r="E3284" s="5" t="s">
        <v>41</v>
      </c>
      <c r="I3284" s="8">
        <v>10000000000</v>
      </c>
    </row>
    <row r="3285" spans="1:9" x14ac:dyDescent="0.2">
      <c r="C3285" s="4" t="s">
        <v>49</v>
      </c>
      <c r="E3285" s="4" t="s">
        <v>238</v>
      </c>
      <c r="I3285" s="8">
        <v>10000000000</v>
      </c>
    </row>
    <row r="3286" spans="1:9" x14ac:dyDescent="0.2">
      <c r="B3286" s="4" t="s">
        <v>50</v>
      </c>
      <c r="D3286" s="5" t="s">
        <v>70</v>
      </c>
      <c r="I3286" s="8">
        <v>15593174275</v>
      </c>
    </row>
    <row r="3287" spans="1:9" x14ac:dyDescent="0.2">
      <c r="A3287" s="4" t="s">
        <v>51</v>
      </c>
      <c r="D3287" s="5" t="s">
        <v>233</v>
      </c>
      <c r="I3287" s="4">
        <v>21797197684</v>
      </c>
    </row>
    <row r="3288" spans="1:9" x14ac:dyDescent="0.2">
      <c r="A3288" s="13"/>
      <c r="B3288" s="14"/>
      <c r="C3288" s="14"/>
      <c r="D3288" s="15"/>
      <c r="E3288" s="14"/>
      <c r="F3288" s="14"/>
      <c r="G3288" s="14"/>
      <c r="H3288" s="14"/>
      <c r="I3288" s="13"/>
    </row>
    <row r="3289" spans="1:9" x14ac:dyDescent="0.2">
      <c r="A3289" s="4"/>
      <c r="D3289" s="5"/>
      <c r="I3289" s="4"/>
    </row>
    <row r="3290" spans="1:9" x14ac:dyDescent="0.2">
      <c r="A3290" s="4" t="s">
        <v>6</v>
      </c>
      <c r="C3290" s="5" t="s">
        <v>240</v>
      </c>
      <c r="D3290" s="5" t="s">
        <v>241</v>
      </c>
    </row>
    <row r="3291" spans="1:9" x14ac:dyDescent="0.2">
      <c r="A3291" s="4" t="s">
        <v>9</v>
      </c>
      <c r="C3291" s="2">
        <v>2</v>
      </c>
      <c r="D3291" s="5" t="s">
        <v>10</v>
      </c>
    </row>
    <row r="3292" spans="1:9" x14ac:dyDescent="0.2">
      <c r="A3292" s="4" t="s">
        <v>11</v>
      </c>
      <c r="D3292" s="2">
        <v>86</v>
      </c>
      <c r="E3292" s="5" t="s">
        <v>242</v>
      </c>
    </row>
    <row r="3293" spans="1:9" x14ac:dyDescent="0.2">
      <c r="A3293" s="4" t="s">
        <v>13</v>
      </c>
      <c r="D3293" s="2">
        <v>100</v>
      </c>
      <c r="E3293" s="5" t="s">
        <v>14</v>
      </c>
    </row>
    <row r="3294" spans="1:9" x14ac:dyDescent="0.2">
      <c r="A3294" s="2">
        <v>110</v>
      </c>
      <c r="B3294" s="5" t="s">
        <v>15</v>
      </c>
    </row>
    <row r="3295" spans="1:9" x14ac:dyDescent="0.2">
      <c r="A3295" s="5">
        <v>111</v>
      </c>
      <c r="B3295" s="6" t="s">
        <v>16</v>
      </c>
      <c r="C3295" s="6" t="s">
        <v>17</v>
      </c>
      <c r="D3295" s="5" t="s">
        <v>18</v>
      </c>
      <c r="I3295" s="5">
        <v>328072560</v>
      </c>
    </row>
    <row r="3296" spans="1:9" x14ac:dyDescent="0.2">
      <c r="A3296" s="5">
        <v>113</v>
      </c>
      <c r="B3296" s="6" t="s">
        <v>16</v>
      </c>
      <c r="C3296" s="6" t="s">
        <v>17</v>
      </c>
      <c r="D3296" s="5" t="s">
        <v>19</v>
      </c>
      <c r="I3296" s="5">
        <v>27000000</v>
      </c>
    </row>
    <row r="3297" spans="1:9" x14ac:dyDescent="0.2">
      <c r="A3297" s="5">
        <v>114</v>
      </c>
      <c r="B3297" s="6" t="s">
        <v>16</v>
      </c>
      <c r="C3297" s="6" t="s">
        <v>17</v>
      </c>
      <c r="D3297" s="5" t="s">
        <v>20</v>
      </c>
      <c r="I3297" s="5">
        <v>91309720</v>
      </c>
    </row>
    <row r="3298" spans="1:9" x14ac:dyDescent="0.2">
      <c r="A3298" s="5">
        <v>115</v>
      </c>
      <c r="B3298" s="6" t="s">
        <v>16</v>
      </c>
      <c r="C3298" s="6" t="s">
        <v>17</v>
      </c>
      <c r="D3298" s="5" t="s">
        <v>21</v>
      </c>
      <c r="I3298" s="5">
        <v>317397120</v>
      </c>
    </row>
    <row r="3299" spans="1:9" x14ac:dyDescent="0.2">
      <c r="A3299" s="5">
        <v>117</v>
      </c>
      <c r="B3299" s="6" t="s">
        <v>16</v>
      </c>
      <c r="C3299" s="6" t="s">
        <v>17</v>
      </c>
      <c r="D3299" s="5" t="s">
        <v>22</v>
      </c>
      <c r="I3299" s="5">
        <v>423246959.99999994</v>
      </c>
    </row>
    <row r="3300" spans="1:9" x14ac:dyDescent="0.2">
      <c r="E3300" s="5" t="s">
        <v>15</v>
      </c>
      <c r="I3300" s="7">
        <v>1187026360</v>
      </c>
    </row>
    <row r="3301" spans="1:9" x14ac:dyDescent="0.2">
      <c r="A3301" s="2">
        <v>130</v>
      </c>
      <c r="B3301" s="5" t="s">
        <v>23</v>
      </c>
    </row>
    <row r="3302" spans="1:9" x14ac:dyDescent="0.2">
      <c r="A3302" s="5">
        <v>134</v>
      </c>
      <c r="B3302" s="6" t="s">
        <v>16</v>
      </c>
      <c r="C3302" s="6" t="s">
        <v>17</v>
      </c>
      <c r="D3302" s="5" t="s">
        <v>24</v>
      </c>
      <c r="I3302" s="5">
        <v>448125673.00000006</v>
      </c>
    </row>
    <row r="3303" spans="1:9" x14ac:dyDescent="0.2">
      <c r="E3303" s="5" t="s">
        <v>23</v>
      </c>
      <c r="I3303" s="7">
        <v>448125673.00000006</v>
      </c>
    </row>
    <row r="3304" spans="1:9" x14ac:dyDescent="0.2">
      <c r="A3304" s="2">
        <v>140</v>
      </c>
      <c r="B3304" s="5" t="s">
        <v>25</v>
      </c>
    </row>
    <row r="3305" spans="1:9" x14ac:dyDescent="0.2">
      <c r="A3305" s="5">
        <v>141</v>
      </c>
      <c r="B3305" s="6" t="s">
        <v>16</v>
      </c>
      <c r="C3305" s="6" t="s">
        <v>17</v>
      </c>
      <c r="D3305" s="5" t="s">
        <v>106</v>
      </c>
      <c r="I3305" s="5">
        <v>118563575</v>
      </c>
    </row>
    <row r="3306" spans="1:9" x14ac:dyDescent="0.2">
      <c r="A3306" s="5">
        <v>144</v>
      </c>
      <c r="B3306" s="6" t="s">
        <v>16</v>
      </c>
      <c r="C3306" s="6" t="s">
        <v>17</v>
      </c>
      <c r="D3306" s="5" t="s">
        <v>26</v>
      </c>
      <c r="I3306" s="5">
        <v>2240556630</v>
      </c>
    </row>
    <row r="3307" spans="1:9" x14ac:dyDescent="0.2">
      <c r="A3307" s="5">
        <v>149</v>
      </c>
      <c r="B3307" s="6" t="s">
        <v>16</v>
      </c>
      <c r="C3307" s="6" t="s">
        <v>17</v>
      </c>
      <c r="D3307" s="5" t="s">
        <v>27</v>
      </c>
      <c r="I3307" s="5">
        <v>624165555</v>
      </c>
    </row>
    <row r="3308" spans="1:9" x14ac:dyDescent="0.2">
      <c r="E3308" s="5" t="s">
        <v>25</v>
      </c>
      <c r="I3308" s="7">
        <v>2983285760</v>
      </c>
    </row>
    <row r="3309" spans="1:9" x14ac:dyDescent="0.2">
      <c r="B3309" s="4" t="s">
        <v>28</v>
      </c>
      <c r="E3309" s="5" t="s">
        <v>14</v>
      </c>
      <c r="I3309" s="8">
        <v>4618437793</v>
      </c>
    </row>
    <row r="3310" spans="1:9" x14ac:dyDescent="0.2">
      <c r="A3310" s="4" t="s">
        <v>13</v>
      </c>
      <c r="D3310" s="2">
        <v>200</v>
      </c>
      <c r="E3310" s="5" t="s">
        <v>29</v>
      </c>
    </row>
    <row r="3311" spans="1:9" x14ac:dyDescent="0.2">
      <c r="A3311" s="2">
        <v>210</v>
      </c>
      <c r="B3311" s="5" t="s">
        <v>57</v>
      </c>
    </row>
    <row r="3312" spans="1:9" x14ac:dyDescent="0.2">
      <c r="B3312" s="6" t="s">
        <v>16</v>
      </c>
      <c r="C3312" s="6" t="s">
        <v>17</v>
      </c>
      <c r="I3312" s="5">
        <v>93550000</v>
      </c>
    </row>
    <row r="3313" spans="1:9" x14ac:dyDescent="0.2">
      <c r="E3313" s="5" t="s">
        <v>57</v>
      </c>
      <c r="I3313" s="7">
        <v>93550000</v>
      </c>
    </row>
    <row r="3314" spans="1:9" x14ac:dyDescent="0.2">
      <c r="A3314" s="2">
        <v>220</v>
      </c>
      <c r="B3314" s="5" t="s">
        <v>30</v>
      </c>
    </row>
    <row r="3315" spans="1:9" x14ac:dyDescent="0.2">
      <c r="B3315" s="6" t="s">
        <v>16</v>
      </c>
      <c r="C3315" s="6" t="s">
        <v>17</v>
      </c>
      <c r="I3315" s="5">
        <v>40000000</v>
      </c>
    </row>
    <row r="3316" spans="1:9" x14ac:dyDescent="0.2">
      <c r="E3316" s="5" t="s">
        <v>30</v>
      </c>
      <c r="I3316" s="7">
        <v>40000000</v>
      </c>
    </row>
    <row r="3317" spans="1:9" x14ac:dyDescent="0.2">
      <c r="A3317" s="2">
        <v>230</v>
      </c>
      <c r="B3317" s="5" t="s">
        <v>31</v>
      </c>
    </row>
    <row r="3318" spans="1:9" x14ac:dyDescent="0.2">
      <c r="B3318" s="6" t="s">
        <v>16</v>
      </c>
      <c r="C3318" s="6" t="s">
        <v>17</v>
      </c>
      <c r="I3318" s="5">
        <v>48800000</v>
      </c>
    </row>
    <row r="3319" spans="1:9" x14ac:dyDescent="0.2">
      <c r="E3319" s="5" t="s">
        <v>31</v>
      </c>
      <c r="I3319" s="7">
        <v>48800000</v>
      </c>
    </row>
    <row r="3320" spans="1:9" x14ac:dyDescent="0.2">
      <c r="A3320" s="2">
        <v>240</v>
      </c>
      <c r="B3320" s="5" t="s">
        <v>32</v>
      </c>
    </row>
    <row r="3321" spans="1:9" x14ac:dyDescent="0.2">
      <c r="B3321" s="6" t="s">
        <v>16</v>
      </c>
      <c r="C3321" s="6" t="s">
        <v>17</v>
      </c>
      <c r="I3321" s="5">
        <v>73000000</v>
      </c>
    </row>
    <row r="3322" spans="1:9" x14ac:dyDescent="0.2">
      <c r="E3322" s="5" t="s">
        <v>32</v>
      </c>
      <c r="I3322" s="7">
        <v>73000000</v>
      </c>
    </row>
    <row r="3323" spans="1:9" x14ac:dyDescent="0.2">
      <c r="A3323" s="2">
        <v>250</v>
      </c>
      <c r="B3323" s="5" t="s">
        <v>33</v>
      </c>
    </row>
    <row r="3324" spans="1:9" x14ac:dyDescent="0.2">
      <c r="B3324" s="6" t="s">
        <v>16</v>
      </c>
      <c r="C3324" s="6" t="s">
        <v>17</v>
      </c>
      <c r="I3324" s="5">
        <v>125000000</v>
      </c>
    </row>
    <row r="3325" spans="1:9" x14ac:dyDescent="0.2">
      <c r="E3325" s="5" t="s">
        <v>33</v>
      </c>
      <c r="I3325" s="7">
        <v>125000000</v>
      </c>
    </row>
    <row r="3326" spans="1:9" x14ac:dyDescent="0.2">
      <c r="A3326" s="2">
        <v>260</v>
      </c>
      <c r="B3326" s="5" t="s">
        <v>34</v>
      </c>
    </row>
    <row r="3327" spans="1:9" x14ac:dyDescent="0.2">
      <c r="B3327" s="6" t="s">
        <v>16</v>
      </c>
      <c r="C3327" s="6" t="s">
        <v>17</v>
      </c>
      <c r="I3327" s="5">
        <v>93250000</v>
      </c>
    </row>
    <row r="3328" spans="1:9" x14ac:dyDescent="0.2">
      <c r="E3328" s="5" t="s">
        <v>34</v>
      </c>
      <c r="I3328" s="7">
        <v>93250000</v>
      </c>
    </row>
    <row r="3329" spans="1:9" x14ac:dyDescent="0.2">
      <c r="A3329" s="2">
        <v>270</v>
      </c>
      <c r="B3329" s="5" t="s">
        <v>68</v>
      </c>
    </row>
    <row r="3330" spans="1:9" x14ac:dyDescent="0.2">
      <c r="B3330" s="6" t="s">
        <v>16</v>
      </c>
      <c r="C3330" s="6" t="s">
        <v>17</v>
      </c>
      <c r="I3330" s="5">
        <v>35000000</v>
      </c>
    </row>
    <row r="3331" spans="1:9" x14ac:dyDescent="0.2">
      <c r="E3331" s="5" t="s">
        <v>68</v>
      </c>
      <c r="I3331" s="7">
        <v>35000000</v>
      </c>
    </row>
    <row r="3332" spans="1:9" x14ac:dyDescent="0.2">
      <c r="A3332" s="2">
        <v>280</v>
      </c>
      <c r="B3332" s="5" t="s">
        <v>35</v>
      </c>
    </row>
    <row r="3333" spans="1:9" x14ac:dyDescent="0.2">
      <c r="B3333" s="6" t="s">
        <v>16</v>
      </c>
      <c r="C3333" s="6" t="s">
        <v>17</v>
      </c>
      <c r="I3333" s="5">
        <v>55000000</v>
      </c>
    </row>
    <row r="3334" spans="1:9" x14ac:dyDescent="0.2">
      <c r="E3334" s="5" t="s">
        <v>35</v>
      </c>
      <c r="I3334" s="7">
        <v>55000000</v>
      </c>
    </row>
    <row r="3335" spans="1:9" x14ac:dyDescent="0.2">
      <c r="B3335" s="4" t="s">
        <v>28</v>
      </c>
      <c r="E3335" s="5" t="s">
        <v>29</v>
      </c>
      <c r="I3335" s="8">
        <v>563600000</v>
      </c>
    </row>
    <row r="3336" spans="1:9" x14ac:dyDescent="0.2">
      <c r="A3336" s="4" t="s">
        <v>13</v>
      </c>
      <c r="D3336" s="2">
        <v>300</v>
      </c>
      <c r="E3336" s="5" t="s">
        <v>36</v>
      </c>
    </row>
    <row r="3337" spans="1:9" x14ac:dyDescent="0.2">
      <c r="A3337" s="2">
        <v>310</v>
      </c>
      <c r="B3337" s="5" t="s">
        <v>58</v>
      </c>
    </row>
    <row r="3338" spans="1:9" x14ac:dyDescent="0.2">
      <c r="B3338" s="6" t="s">
        <v>16</v>
      </c>
      <c r="C3338" s="6" t="s">
        <v>17</v>
      </c>
      <c r="I3338" s="5">
        <v>1510000000</v>
      </c>
    </row>
    <row r="3339" spans="1:9" x14ac:dyDescent="0.2">
      <c r="E3339" s="5" t="s">
        <v>58</v>
      </c>
      <c r="I3339" s="7">
        <v>1510000000</v>
      </c>
    </row>
    <row r="3340" spans="1:9" x14ac:dyDescent="0.2">
      <c r="A3340" s="2">
        <v>320</v>
      </c>
      <c r="B3340" s="5" t="s">
        <v>62</v>
      </c>
    </row>
    <row r="3341" spans="1:9" x14ac:dyDescent="0.2">
      <c r="B3341" s="6" t="s">
        <v>16</v>
      </c>
      <c r="C3341" s="6" t="s">
        <v>17</v>
      </c>
      <c r="I3341" s="5">
        <v>61878400</v>
      </c>
    </row>
    <row r="3342" spans="1:9" x14ac:dyDescent="0.2">
      <c r="E3342" s="5" t="s">
        <v>62</v>
      </c>
      <c r="I3342" s="7">
        <v>61878400</v>
      </c>
    </row>
    <row r="3343" spans="1:9" x14ac:dyDescent="0.2">
      <c r="A3343" s="2">
        <v>330</v>
      </c>
      <c r="B3343" s="5" t="s">
        <v>37</v>
      </c>
    </row>
    <row r="3344" spans="1:9" x14ac:dyDescent="0.2">
      <c r="B3344" s="6" t="s">
        <v>16</v>
      </c>
      <c r="C3344" s="6" t="s">
        <v>17</v>
      </c>
      <c r="I3344" s="5">
        <v>62522100</v>
      </c>
    </row>
    <row r="3345" spans="1:9" x14ac:dyDescent="0.2">
      <c r="E3345" s="5" t="s">
        <v>37</v>
      </c>
      <c r="I3345" s="7">
        <v>62522100</v>
      </c>
    </row>
    <row r="3346" spans="1:9" x14ac:dyDescent="0.2">
      <c r="A3346" s="2">
        <v>340</v>
      </c>
      <c r="B3346" s="5" t="s">
        <v>38</v>
      </c>
    </row>
    <row r="3347" spans="1:9" x14ac:dyDescent="0.2">
      <c r="B3347" s="6" t="s">
        <v>16</v>
      </c>
      <c r="C3347" s="6" t="s">
        <v>17</v>
      </c>
      <c r="I3347" s="5">
        <v>103203285</v>
      </c>
    </row>
    <row r="3348" spans="1:9" x14ac:dyDescent="0.2">
      <c r="E3348" s="5" t="s">
        <v>38</v>
      </c>
      <c r="I3348" s="7">
        <v>103203285</v>
      </c>
    </row>
    <row r="3349" spans="1:9" x14ac:dyDescent="0.2">
      <c r="A3349" s="2">
        <v>350</v>
      </c>
      <c r="B3349" s="5" t="s">
        <v>39</v>
      </c>
    </row>
    <row r="3350" spans="1:9" x14ac:dyDescent="0.2">
      <c r="B3350" s="6" t="s">
        <v>16</v>
      </c>
      <c r="C3350" s="6" t="s">
        <v>17</v>
      </c>
      <c r="I3350" s="5">
        <v>85655500</v>
      </c>
    </row>
    <row r="3351" spans="1:9" x14ac:dyDescent="0.2">
      <c r="E3351" s="5" t="s">
        <v>39</v>
      </c>
      <c r="I3351" s="7">
        <v>85655500</v>
      </c>
    </row>
    <row r="3352" spans="1:9" x14ac:dyDescent="0.2">
      <c r="A3352" s="2">
        <v>390</v>
      </c>
      <c r="B3352" s="5" t="s">
        <v>40</v>
      </c>
    </row>
    <row r="3353" spans="1:9" x14ac:dyDescent="0.2">
      <c r="B3353" s="6" t="s">
        <v>16</v>
      </c>
      <c r="C3353" s="6" t="s">
        <v>17</v>
      </c>
      <c r="I3353" s="5">
        <v>40307030</v>
      </c>
    </row>
    <row r="3354" spans="1:9" x14ac:dyDescent="0.2">
      <c r="E3354" s="5" t="s">
        <v>40</v>
      </c>
      <c r="I3354" s="7">
        <v>40307030</v>
      </c>
    </row>
    <row r="3355" spans="1:9" x14ac:dyDescent="0.2">
      <c r="B3355" s="4" t="s">
        <v>28</v>
      </c>
      <c r="E3355" s="5" t="s">
        <v>36</v>
      </c>
      <c r="I3355" s="8">
        <v>1863566315</v>
      </c>
    </row>
    <row r="3356" spans="1:9" x14ac:dyDescent="0.2">
      <c r="A3356" s="4" t="s">
        <v>13</v>
      </c>
      <c r="D3356" s="2">
        <v>500</v>
      </c>
      <c r="E3356" s="5" t="s">
        <v>41</v>
      </c>
    </row>
    <row r="3357" spans="1:9" x14ac:dyDescent="0.2">
      <c r="A3357" s="2">
        <v>520</v>
      </c>
      <c r="B3357" s="5" t="s">
        <v>63</v>
      </c>
    </row>
    <row r="3358" spans="1:9" x14ac:dyDescent="0.2">
      <c r="B3358" s="6" t="s">
        <v>16</v>
      </c>
      <c r="C3358" s="6" t="s">
        <v>17</v>
      </c>
      <c r="I3358" s="5">
        <v>78000000</v>
      </c>
    </row>
    <row r="3359" spans="1:9" x14ac:dyDescent="0.2">
      <c r="E3359" s="5" t="s">
        <v>63</v>
      </c>
      <c r="I3359" s="7">
        <v>78000000</v>
      </c>
    </row>
    <row r="3360" spans="1:9" x14ac:dyDescent="0.2">
      <c r="A3360" s="2">
        <v>530</v>
      </c>
      <c r="B3360" s="5" t="s">
        <v>42</v>
      </c>
    </row>
    <row r="3361" spans="1:9" x14ac:dyDescent="0.2">
      <c r="B3361" s="6" t="s">
        <v>16</v>
      </c>
      <c r="C3361" s="6" t="s">
        <v>17</v>
      </c>
      <c r="I3361" s="5">
        <v>75735600</v>
      </c>
    </row>
    <row r="3362" spans="1:9" x14ac:dyDescent="0.2">
      <c r="E3362" s="5" t="s">
        <v>42</v>
      </c>
      <c r="I3362" s="7">
        <v>75735600</v>
      </c>
    </row>
    <row r="3363" spans="1:9" x14ac:dyDescent="0.2">
      <c r="A3363" s="2">
        <v>540</v>
      </c>
      <c r="B3363" s="5" t="s">
        <v>43</v>
      </c>
    </row>
    <row r="3364" spans="1:9" x14ac:dyDescent="0.2">
      <c r="B3364" s="6" t="s">
        <v>16</v>
      </c>
      <c r="C3364" s="6" t="s">
        <v>17</v>
      </c>
      <c r="I3364" s="5">
        <v>93789000</v>
      </c>
    </row>
    <row r="3365" spans="1:9" x14ac:dyDescent="0.2">
      <c r="E3365" s="5" t="s">
        <v>43</v>
      </c>
      <c r="I3365" s="7">
        <v>93789000</v>
      </c>
    </row>
    <row r="3366" spans="1:9" x14ac:dyDescent="0.2">
      <c r="B3366" s="4" t="s">
        <v>28</v>
      </c>
      <c r="E3366" s="5" t="s">
        <v>41</v>
      </c>
      <c r="I3366" s="8">
        <v>247524600</v>
      </c>
    </row>
    <row r="3367" spans="1:9" x14ac:dyDescent="0.2">
      <c r="A3367" s="4" t="s">
        <v>13</v>
      </c>
      <c r="D3367" s="2">
        <v>800</v>
      </c>
      <c r="E3367" s="5" t="s">
        <v>45</v>
      </c>
    </row>
    <row r="3368" spans="1:9" x14ac:dyDescent="0.2">
      <c r="A3368" s="2">
        <v>840</v>
      </c>
      <c r="B3368" s="5" t="s">
        <v>46</v>
      </c>
    </row>
    <row r="3369" spans="1:9" x14ac:dyDescent="0.2">
      <c r="A3369" s="5">
        <v>842</v>
      </c>
      <c r="B3369" s="6" t="s">
        <v>16</v>
      </c>
      <c r="C3369" s="6" t="s">
        <v>17</v>
      </c>
      <c r="D3369" s="5" t="s">
        <v>47</v>
      </c>
      <c r="I3369" s="5">
        <v>30000000</v>
      </c>
    </row>
    <row r="3370" spans="1:9" x14ac:dyDescent="0.2">
      <c r="E3370" s="5" t="s">
        <v>46</v>
      </c>
      <c r="I3370" s="7">
        <v>30000000</v>
      </c>
    </row>
    <row r="3371" spans="1:9" x14ac:dyDescent="0.2">
      <c r="B3371" s="4" t="s">
        <v>28</v>
      </c>
      <c r="E3371" s="5" t="s">
        <v>45</v>
      </c>
      <c r="I3371" s="8">
        <v>30000000</v>
      </c>
    </row>
    <row r="3372" spans="1:9" x14ac:dyDescent="0.2">
      <c r="C3372" s="4" t="s">
        <v>49</v>
      </c>
      <c r="E3372" s="4" t="s">
        <v>242</v>
      </c>
      <c r="I3372" s="8">
        <v>7323128708</v>
      </c>
    </row>
    <row r="3373" spans="1:9" x14ac:dyDescent="0.2">
      <c r="B3373" s="4" t="s">
        <v>50</v>
      </c>
      <c r="D3373" s="5" t="s">
        <v>10</v>
      </c>
      <c r="I3373" s="8">
        <v>7323128708</v>
      </c>
    </row>
    <row r="3374" spans="1:9" x14ac:dyDescent="0.2">
      <c r="A3374" s="4" t="s">
        <v>51</v>
      </c>
      <c r="D3374" s="5" t="s">
        <v>241</v>
      </c>
      <c r="I3374" s="4">
        <v>7323128708</v>
      </c>
    </row>
    <row r="3375" spans="1:9" x14ac:dyDescent="0.2">
      <c r="A3375" s="13"/>
      <c r="B3375" s="14"/>
      <c r="C3375" s="14"/>
      <c r="D3375" s="15"/>
      <c r="E3375" s="14"/>
      <c r="F3375" s="14"/>
      <c r="G3375" s="14"/>
      <c r="H3375" s="14"/>
      <c r="I3375" s="13"/>
    </row>
    <row r="3376" spans="1:9" x14ac:dyDescent="0.2">
      <c r="A3376" s="4"/>
      <c r="D3376" s="5"/>
      <c r="I3376" s="4"/>
    </row>
    <row r="3377" spans="1:9" x14ac:dyDescent="0.2">
      <c r="A3377" s="4" t="s">
        <v>6</v>
      </c>
      <c r="C3377" s="5" t="s">
        <v>243</v>
      </c>
      <c r="D3377" s="5" t="s">
        <v>244</v>
      </c>
    </row>
    <row r="3378" spans="1:9" x14ac:dyDescent="0.2">
      <c r="A3378" s="4" t="s">
        <v>9</v>
      </c>
      <c r="C3378" s="2">
        <v>2</v>
      </c>
      <c r="D3378" s="5" t="s">
        <v>10</v>
      </c>
    </row>
    <row r="3379" spans="1:9" x14ac:dyDescent="0.2">
      <c r="A3379" s="4" t="s">
        <v>11</v>
      </c>
      <c r="D3379" s="2">
        <v>87</v>
      </c>
      <c r="E3379" s="5" t="s">
        <v>245</v>
      </c>
    </row>
    <row r="3380" spans="1:9" x14ac:dyDescent="0.2">
      <c r="A3380" s="4" t="s">
        <v>13</v>
      </c>
      <c r="D3380" s="2">
        <v>100</v>
      </c>
      <c r="E3380" s="5" t="s">
        <v>14</v>
      </c>
    </row>
    <row r="3381" spans="1:9" x14ac:dyDescent="0.2">
      <c r="A3381" s="2">
        <v>110</v>
      </c>
      <c r="B3381" s="5" t="s">
        <v>15</v>
      </c>
    </row>
    <row r="3382" spans="1:9" x14ac:dyDescent="0.2">
      <c r="A3382" s="5">
        <v>111</v>
      </c>
      <c r="B3382" s="6" t="s">
        <v>16</v>
      </c>
      <c r="C3382" s="6" t="s">
        <v>17</v>
      </c>
      <c r="D3382" s="5" t="s">
        <v>18</v>
      </c>
      <c r="I3382" s="5">
        <v>590595840</v>
      </c>
    </row>
    <row r="3383" spans="1:9" x14ac:dyDescent="0.2">
      <c r="A3383" s="5">
        <v>113</v>
      </c>
      <c r="B3383" s="6" t="s">
        <v>16</v>
      </c>
      <c r="C3383" s="6" t="s">
        <v>17</v>
      </c>
      <c r="D3383" s="5" t="s">
        <v>19</v>
      </c>
      <c r="I3383" s="5">
        <v>27000000</v>
      </c>
    </row>
    <row r="3384" spans="1:9" x14ac:dyDescent="0.2">
      <c r="A3384" s="5">
        <v>114</v>
      </c>
      <c r="B3384" s="6" t="s">
        <v>16</v>
      </c>
      <c r="C3384" s="6" t="s">
        <v>17</v>
      </c>
      <c r="D3384" s="5" t="s">
        <v>20</v>
      </c>
      <c r="I3384" s="5">
        <v>90072360</v>
      </c>
    </row>
    <row r="3385" spans="1:9" x14ac:dyDescent="0.2">
      <c r="A3385" s="5">
        <v>115</v>
      </c>
      <c r="B3385" s="6" t="s">
        <v>16</v>
      </c>
      <c r="C3385" s="6" t="s">
        <v>17</v>
      </c>
      <c r="D3385" s="5" t="s">
        <v>21</v>
      </c>
      <c r="I3385" s="5">
        <v>463272480</v>
      </c>
    </row>
    <row r="3386" spans="1:9" x14ac:dyDescent="0.2">
      <c r="E3386" s="5" t="s">
        <v>15</v>
      </c>
      <c r="I3386" s="7">
        <v>1170940680</v>
      </c>
    </row>
    <row r="3387" spans="1:9" x14ac:dyDescent="0.2">
      <c r="A3387" s="2">
        <v>130</v>
      </c>
      <c r="B3387" s="5" t="s">
        <v>23</v>
      </c>
    </row>
    <row r="3388" spans="1:9" x14ac:dyDescent="0.2">
      <c r="A3388" s="5">
        <v>134</v>
      </c>
      <c r="B3388" s="6" t="s">
        <v>16</v>
      </c>
      <c r="C3388" s="6" t="s">
        <v>17</v>
      </c>
      <c r="D3388" s="5" t="s">
        <v>24</v>
      </c>
      <c r="I3388" s="5">
        <v>143106991</v>
      </c>
    </row>
    <row r="3389" spans="1:9" x14ac:dyDescent="0.2">
      <c r="E3389" s="5" t="s">
        <v>23</v>
      </c>
      <c r="I3389" s="7">
        <v>143106991</v>
      </c>
    </row>
    <row r="3390" spans="1:9" x14ac:dyDescent="0.2">
      <c r="A3390" s="2">
        <v>140</v>
      </c>
      <c r="B3390" s="5" t="s">
        <v>25</v>
      </c>
    </row>
    <row r="3391" spans="1:9" x14ac:dyDescent="0.2">
      <c r="A3391" s="5">
        <v>141</v>
      </c>
      <c r="B3391" s="6" t="s">
        <v>16</v>
      </c>
      <c r="C3391" s="6" t="s">
        <v>17</v>
      </c>
      <c r="D3391" s="5" t="s">
        <v>106</v>
      </c>
      <c r="I3391" s="5">
        <v>114400000</v>
      </c>
    </row>
    <row r="3392" spans="1:9" x14ac:dyDescent="0.2">
      <c r="A3392" s="5">
        <v>144</v>
      </c>
      <c r="B3392" s="6" t="s">
        <v>16</v>
      </c>
      <c r="C3392" s="6" t="s">
        <v>17</v>
      </c>
      <c r="D3392" s="5" t="s">
        <v>26</v>
      </c>
      <c r="I3392" s="5">
        <v>250373760</v>
      </c>
    </row>
    <row r="3393" spans="1:9" x14ac:dyDescent="0.2">
      <c r="A3393" s="5">
        <v>145</v>
      </c>
      <c r="B3393" s="6" t="s">
        <v>16</v>
      </c>
      <c r="C3393" s="6" t="s">
        <v>17</v>
      </c>
      <c r="D3393" s="5" t="s">
        <v>72</v>
      </c>
      <c r="I3393" s="5">
        <v>1440200000</v>
      </c>
    </row>
    <row r="3394" spans="1:9" x14ac:dyDescent="0.2">
      <c r="A3394" s="5">
        <v>149</v>
      </c>
      <c r="B3394" s="6" t="s">
        <v>16</v>
      </c>
      <c r="C3394" s="6" t="s">
        <v>17</v>
      </c>
      <c r="D3394" s="5" t="s">
        <v>27</v>
      </c>
      <c r="I3394" s="5">
        <v>23712715</v>
      </c>
    </row>
    <row r="3395" spans="1:9" x14ac:dyDescent="0.2">
      <c r="E3395" s="5" t="s">
        <v>25</v>
      </c>
      <c r="I3395" s="7">
        <v>1828686475</v>
      </c>
    </row>
    <row r="3396" spans="1:9" x14ac:dyDescent="0.2">
      <c r="B3396" s="4" t="s">
        <v>28</v>
      </c>
      <c r="E3396" s="5" t="s">
        <v>14</v>
      </c>
      <c r="I3396" s="8">
        <v>3142734146</v>
      </c>
    </row>
    <row r="3397" spans="1:9" x14ac:dyDescent="0.2">
      <c r="A3397" s="4" t="s">
        <v>13</v>
      </c>
      <c r="D3397" s="2">
        <v>200</v>
      </c>
      <c r="E3397" s="5" t="s">
        <v>29</v>
      </c>
    </row>
    <row r="3398" spans="1:9" x14ac:dyDescent="0.2">
      <c r="A3398" s="2">
        <v>230</v>
      </c>
      <c r="B3398" s="5" t="s">
        <v>31</v>
      </c>
    </row>
    <row r="3399" spans="1:9" x14ac:dyDescent="0.2">
      <c r="B3399" s="6" t="s">
        <v>16</v>
      </c>
      <c r="C3399" s="6" t="s">
        <v>17</v>
      </c>
      <c r="I3399" s="5">
        <v>6300000</v>
      </c>
    </row>
    <row r="3400" spans="1:9" x14ac:dyDescent="0.2">
      <c r="E3400" s="5" t="s">
        <v>31</v>
      </c>
      <c r="I3400" s="7">
        <v>6300000</v>
      </c>
    </row>
    <row r="3401" spans="1:9" x14ac:dyDescent="0.2">
      <c r="A3401" s="2">
        <v>240</v>
      </c>
      <c r="B3401" s="5" t="s">
        <v>32</v>
      </c>
    </row>
    <row r="3402" spans="1:9" x14ac:dyDescent="0.2">
      <c r="B3402" s="6" t="s">
        <v>16</v>
      </c>
      <c r="C3402" s="6" t="s">
        <v>17</v>
      </c>
      <c r="I3402" s="5">
        <v>3124600000</v>
      </c>
    </row>
    <row r="3403" spans="1:9" x14ac:dyDescent="0.2">
      <c r="E3403" s="5" t="s">
        <v>32</v>
      </c>
      <c r="I3403" s="7">
        <v>3124600000</v>
      </c>
    </row>
    <row r="3404" spans="1:9" x14ac:dyDescent="0.2">
      <c r="A3404" s="2">
        <v>260</v>
      </c>
      <c r="B3404" s="5" t="s">
        <v>34</v>
      </c>
    </row>
    <row r="3405" spans="1:9" x14ac:dyDescent="0.2">
      <c r="B3405" s="6" t="s">
        <v>16</v>
      </c>
      <c r="C3405" s="6" t="s">
        <v>17</v>
      </c>
      <c r="I3405" s="5">
        <v>930000000</v>
      </c>
    </row>
    <row r="3406" spans="1:9" x14ac:dyDescent="0.2">
      <c r="E3406" s="5" t="s">
        <v>34</v>
      </c>
      <c r="I3406" s="7">
        <v>930000000</v>
      </c>
    </row>
    <row r="3407" spans="1:9" x14ac:dyDescent="0.2">
      <c r="A3407" s="2">
        <v>280</v>
      </c>
      <c r="B3407" s="5" t="s">
        <v>35</v>
      </c>
    </row>
    <row r="3408" spans="1:9" x14ac:dyDescent="0.2">
      <c r="B3408" s="6" t="s">
        <v>16</v>
      </c>
      <c r="C3408" s="6" t="s">
        <v>17</v>
      </c>
      <c r="I3408" s="5">
        <v>200000000</v>
      </c>
    </row>
    <row r="3409" spans="1:9" x14ac:dyDescent="0.2">
      <c r="E3409" s="5" t="s">
        <v>35</v>
      </c>
      <c r="I3409" s="7">
        <v>200000000</v>
      </c>
    </row>
    <row r="3410" spans="1:9" x14ac:dyDescent="0.2">
      <c r="B3410" s="4" t="s">
        <v>28</v>
      </c>
      <c r="E3410" s="5" t="s">
        <v>29</v>
      </c>
      <c r="I3410" s="8">
        <v>4260900000</v>
      </c>
    </row>
    <row r="3411" spans="1:9" x14ac:dyDescent="0.2">
      <c r="A3411" s="4" t="s">
        <v>13</v>
      </c>
      <c r="D3411" s="2">
        <v>300</v>
      </c>
      <c r="E3411" s="5" t="s">
        <v>36</v>
      </c>
    </row>
    <row r="3412" spans="1:9" x14ac:dyDescent="0.2">
      <c r="A3412" s="2">
        <v>330</v>
      </c>
      <c r="B3412" s="5" t="s">
        <v>37</v>
      </c>
    </row>
    <row r="3413" spans="1:9" x14ac:dyDescent="0.2">
      <c r="B3413" s="6" t="s">
        <v>16</v>
      </c>
      <c r="C3413" s="6" t="s">
        <v>17</v>
      </c>
      <c r="I3413" s="5">
        <v>22644950</v>
      </c>
    </row>
    <row r="3414" spans="1:9" x14ac:dyDescent="0.2">
      <c r="E3414" s="5" t="s">
        <v>37</v>
      </c>
      <c r="I3414" s="7">
        <v>22644950</v>
      </c>
    </row>
    <row r="3415" spans="1:9" x14ac:dyDescent="0.2">
      <c r="A3415" s="2">
        <v>340</v>
      </c>
      <c r="B3415" s="5" t="s">
        <v>38</v>
      </c>
    </row>
    <row r="3416" spans="1:9" x14ac:dyDescent="0.2">
      <c r="B3416" s="6" t="s">
        <v>16</v>
      </c>
      <c r="C3416" s="6" t="s">
        <v>17</v>
      </c>
      <c r="I3416" s="5">
        <v>24204970</v>
      </c>
    </row>
    <row r="3417" spans="1:9" x14ac:dyDescent="0.2">
      <c r="E3417" s="5" t="s">
        <v>38</v>
      </c>
      <c r="I3417" s="7">
        <v>24204970</v>
      </c>
    </row>
    <row r="3418" spans="1:9" x14ac:dyDescent="0.2">
      <c r="A3418" s="2">
        <v>350</v>
      </c>
      <c r="B3418" s="5" t="s">
        <v>39</v>
      </c>
    </row>
    <row r="3419" spans="1:9" x14ac:dyDescent="0.2">
      <c r="B3419" s="6" t="s">
        <v>16</v>
      </c>
      <c r="C3419" s="6" t="s">
        <v>17</v>
      </c>
      <c r="I3419" s="5">
        <v>2650610</v>
      </c>
    </row>
    <row r="3420" spans="1:9" x14ac:dyDescent="0.2">
      <c r="E3420" s="5" t="s">
        <v>39</v>
      </c>
      <c r="I3420" s="7">
        <v>2650610</v>
      </c>
    </row>
    <row r="3421" spans="1:9" x14ac:dyDescent="0.2">
      <c r="A3421" s="2">
        <v>390</v>
      </c>
      <c r="B3421" s="5" t="s">
        <v>40</v>
      </c>
    </row>
    <row r="3422" spans="1:9" x14ac:dyDescent="0.2">
      <c r="B3422" s="6" t="s">
        <v>16</v>
      </c>
      <c r="C3422" s="6" t="s">
        <v>17</v>
      </c>
      <c r="I3422" s="5">
        <v>593166117</v>
      </c>
    </row>
    <row r="3423" spans="1:9" x14ac:dyDescent="0.2">
      <c r="E3423" s="5" t="s">
        <v>40</v>
      </c>
      <c r="I3423" s="7">
        <v>593166117</v>
      </c>
    </row>
    <row r="3424" spans="1:9" x14ac:dyDescent="0.2">
      <c r="B3424" s="4" t="s">
        <v>28</v>
      </c>
      <c r="E3424" s="5" t="s">
        <v>36</v>
      </c>
      <c r="I3424" s="8">
        <v>642666647</v>
      </c>
    </row>
    <row r="3425" spans="1:9" x14ac:dyDescent="0.2">
      <c r="A3425" s="4" t="s">
        <v>13</v>
      </c>
      <c r="D3425" s="2">
        <v>500</v>
      </c>
      <c r="E3425" s="5" t="s">
        <v>41</v>
      </c>
    </row>
    <row r="3426" spans="1:9" x14ac:dyDescent="0.2">
      <c r="A3426" s="2">
        <v>530</v>
      </c>
      <c r="B3426" s="5" t="s">
        <v>42</v>
      </c>
    </row>
    <row r="3427" spans="1:9" x14ac:dyDescent="0.2">
      <c r="B3427" s="6" t="s">
        <v>16</v>
      </c>
      <c r="C3427" s="6" t="s">
        <v>17</v>
      </c>
      <c r="I3427" s="5">
        <v>289140000</v>
      </c>
    </row>
    <row r="3428" spans="1:9" x14ac:dyDescent="0.2">
      <c r="E3428" s="5" t="s">
        <v>42</v>
      </c>
      <c r="I3428" s="7">
        <v>289140000</v>
      </c>
    </row>
    <row r="3429" spans="1:9" x14ac:dyDescent="0.2">
      <c r="A3429" s="2">
        <v>540</v>
      </c>
      <c r="B3429" s="5" t="s">
        <v>43</v>
      </c>
    </row>
    <row r="3430" spans="1:9" x14ac:dyDescent="0.2">
      <c r="B3430" s="6" t="s">
        <v>16</v>
      </c>
      <c r="C3430" s="6" t="s">
        <v>17</v>
      </c>
      <c r="I3430" s="5">
        <v>12000000</v>
      </c>
    </row>
    <row r="3431" spans="1:9" x14ac:dyDescent="0.2">
      <c r="E3431" s="5" t="s">
        <v>43</v>
      </c>
      <c r="I3431" s="7">
        <v>12000000</v>
      </c>
    </row>
    <row r="3432" spans="1:9" x14ac:dyDescent="0.2">
      <c r="B3432" s="4" t="s">
        <v>28</v>
      </c>
      <c r="E3432" s="5" t="s">
        <v>41</v>
      </c>
      <c r="I3432" s="8">
        <v>301140000</v>
      </c>
    </row>
    <row r="3433" spans="1:9" x14ac:dyDescent="0.2">
      <c r="C3433" s="4" t="s">
        <v>49</v>
      </c>
      <c r="E3433" s="4" t="s">
        <v>245</v>
      </c>
      <c r="I3433" s="8">
        <v>8347440793</v>
      </c>
    </row>
    <row r="3434" spans="1:9" x14ac:dyDescent="0.2">
      <c r="B3434" s="4" t="s">
        <v>50</v>
      </c>
      <c r="D3434" s="5" t="s">
        <v>10</v>
      </c>
      <c r="I3434" s="8">
        <v>8347440793</v>
      </c>
    </row>
    <row r="3435" spans="1:9" x14ac:dyDescent="0.2">
      <c r="A3435" s="4" t="s">
        <v>9</v>
      </c>
      <c r="C3435" s="2">
        <v>3</v>
      </c>
      <c r="D3435" s="5" t="s">
        <v>70</v>
      </c>
    </row>
    <row r="3436" spans="1:9" x14ac:dyDescent="0.2">
      <c r="A3436" s="4" t="s">
        <v>11</v>
      </c>
      <c r="D3436" s="2">
        <v>64</v>
      </c>
      <c r="E3436" s="5" t="s">
        <v>138</v>
      </c>
    </row>
    <row r="3437" spans="1:9" x14ac:dyDescent="0.2">
      <c r="A3437" s="4" t="s">
        <v>13</v>
      </c>
      <c r="D3437" s="2">
        <v>500</v>
      </c>
      <c r="E3437" s="5" t="s">
        <v>41</v>
      </c>
    </row>
    <row r="3438" spans="1:9" x14ac:dyDescent="0.2">
      <c r="A3438" s="2">
        <v>520</v>
      </c>
      <c r="B3438" s="5" t="s">
        <v>63</v>
      </c>
    </row>
    <row r="3439" spans="1:9" x14ac:dyDescent="0.2">
      <c r="B3439" s="6" t="s">
        <v>16</v>
      </c>
      <c r="C3439" s="6" t="s">
        <v>17</v>
      </c>
      <c r="I3439" s="5">
        <v>5000000000</v>
      </c>
    </row>
    <row r="3440" spans="1:9" x14ac:dyDescent="0.2">
      <c r="B3440" s="6" t="s">
        <v>16</v>
      </c>
      <c r="C3440" s="6" t="s">
        <v>239</v>
      </c>
      <c r="I3440" s="5">
        <v>18000000000</v>
      </c>
    </row>
    <row r="3441" spans="1:9" x14ac:dyDescent="0.2">
      <c r="E3441" s="5" t="s">
        <v>63</v>
      </c>
      <c r="I3441" s="7">
        <v>23000000000</v>
      </c>
    </row>
    <row r="3442" spans="1:9" x14ac:dyDescent="0.2">
      <c r="B3442" s="4" t="s">
        <v>28</v>
      </c>
      <c r="E3442" s="5" t="s">
        <v>41</v>
      </c>
      <c r="I3442" s="8">
        <v>23000000000</v>
      </c>
    </row>
    <row r="3443" spans="1:9" x14ac:dyDescent="0.2">
      <c r="C3443" s="4" t="s">
        <v>49</v>
      </c>
      <c r="E3443" s="4" t="s">
        <v>138</v>
      </c>
      <c r="I3443" s="8">
        <v>23000000000</v>
      </c>
    </row>
    <row r="3444" spans="1:9" x14ac:dyDescent="0.2">
      <c r="A3444" s="4" t="s">
        <v>11</v>
      </c>
      <c r="C3444" s="2">
        <v>121</v>
      </c>
      <c r="D3444" s="5" t="s">
        <v>238</v>
      </c>
    </row>
    <row r="3445" spans="1:9" x14ac:dyDescent="0.2">
      <c r="A3445" s="4" t="s">
        <v>13</v>
      </c>
      <c r="C3445" s="2">
        <v>500</v>
      </c>
      <c r="E3445" s="5" t="s">
        <v>41</v>
      </c>
    </row>
    <row r="3446" spans="1:9" x14ac:dyDescent="0.2">
      <c r="A3446" s="2">
        <v>520</v>
      </c>
      <c r="B3446" s="5" t="s">
        <v>63</v>
      </c>
    </row>
    <row r="3447" spans="1:9" x14ac:dyDescent="0.2">
      <c r="B3447" s="6" t="s">
        <v>16</v>
      </c>
      <c r="C3447" s="6" t="s">
        <v>17</v>
      </c>
      <c r="I3447" s="5">
        <v>73509555049</v>
      </c>
    </row>
    <row r="3448" spans="1:9" x14ac:dyDescent="0.2">
      <c r="B3448" s="6" t="s">
        <v>59</v>
      </c>
      <c r="C3448" s="6" t="s">
        <v>246</v>
      </c>
      <c r="I3448" s="5">
        <v>40000000000</v>
      </c>
    </row>
    <row r="3449" spans="1:9" x14ac:dyDescent="0.2">
      <c r="E3449" s="5" t="s">
        <v>63</v>
      </c>
      <c r="I3449" s="7">
        <v>113509555049</v>
      </c>
    </row>
    <row r="3450" spans="1:9" x14ac:dyDescent="0.2">
      <c r="B3450" s="4" t="s">
        <v>28</v>
      </c>
      <c r="E3450" s="5" t="s">
        <v>41</v>
      </c>
      <c r="I3450" s="8">
        <v>113509555049</v>
      </c>
    </row>
    <row r="3451" spans="1:9" x14ac:dyDescent="0.2">
      <c r="C3451" s="4" t="s">
        <v>49</v>
      </c>
      <c r="E3451" s="4" t="s">
        <v>238</v>
      </c>
      <c r="I3451" s="8">
        <v>113509555049</v>
      </c>
    </row>
    <row r="3452" spans="1:9" x14ac:dyDescent="0.2">
      <c r="B3452" s="4" t="s">
        <v>50</v>
      </c>
      <c r="D3452" s="5" t="s">
        <v>70</v>
      </c>
      <c r="I3452" s="8">
        <v>136509555049</v>
      </c>
    </row>
    <row r="3453" spans="1:9" x14ac:dyDescent="0.2">
      <c r="A3453" s="4" t="s">
        <v>51</v>
      </c>
      <c r="D3453" s="5" t="s">
        <v>244</v>
      </c>
      <c r="I3453" s="4">
        <v>144856995842</v>
      </c>
    </row>
    <row r="3454" spans="1:9" x14ac:dyDescent="0.2">
      <c r="A3454" s="13"/>
      <c r="B3454" s="14"/>
      <c r="C3454" s="14"/>
      <c r="D3454" s="15"/>
      <c r="E3454" s="14"/>
      <c r="F3454" s="14"/>
      <c r="G3454" s="14"/>
      <c r="H3454" s="14"/>
      <c r="I3454" s="13"/>
    </row>
    <row r="3455" spans="1:9" x14ac:dyDescent="0.2">
      <c r="A3455" s="4"/>
      <c r="D3455" s="5"/>
      <c r="I3455" s="4"/>
    </row>
    <row r="3456" spans="1:9" x14ac:dyDescent="0.2">
      <c r="A3456" s="4" t="s">
        <v>6</v>
      </c>
      <c r="C3456" s="5" t="s">
        <v>247</v>
      </c>
      <c r="D3456" s="5" t="s">
        <v>248</v>
      </c>
    </row>
    <row r="3457" spans="1:9" x14ac:dyDescent="0.2">
      <c r="A3457" s="4" t="s">
        <v>9</v>
      </c>
      <c r="C3457" s="2">
        <v>2</v>
      </c>
      <c r="D3457" s="5" t="s">
        <v>10</v>
      </c>
    </row>
    <row r="3458" spans="1:9" x14ac:dyDescent="0.2">
      <c r="A3458" s="4" t="s">
        <v>11</v>
      </c>
      <c r="D3458" s="2">
        <v>89</v>
      </c>
      <c r="E3458" s="5" t="s">
        <v>249</v>
      </c>
    </row>
    <row r="3459" spans="1:9" x14ac:dyDescent="0.2">
      <c r="A3459" s="4" t="s">
        <v>13</v>
      </c>
      <c r="D3459" s="2">
        <v>100</v>
      </c>
      <c r="E3459" s="5" t="s">
        <v>14</v>
      </c>
    </row>
    <row r="3460" spans="1:9" x14ac:dyDescent="0.2">
      <c r="A3460" s="2">
        <v>110</v>
      </c>
      <c r="B3460" s="5" t="s">
        <v>15</v>
      </c>
    </row>
    <row r="3461" spans="1:9" x14ac:dyDescent="0.2">
      <c r="A3461" s="5">
        <v>111</v>
      </c>
      <c r="B3461" s="6" t="s">
        <v>16</v>
      </c>
      <c r="C3461" s="6" t="s">
        <v>17</v>
      </c>
      <c r="D3461" s="5" t="s">
        <v>18</v>
      </c>
      <c r="I3461" s="5">
        <v>1103495040</v>
      </c>
    </row>
    <row r="3462" spans="1:9" x14ac:dyDescent="0.2">
      <c r="A3462" s="5">
        <v>113</v>
      </c>
      <c r="B3462" s="6" t="s">
        <v>16</v>
      </c>
      <c r="C3462" s="6" t="s">
        <v>17</v>
      </c>
      <c r="D3462" s="5" t="s">
        <v>19</v>
      </c>
      <c r="I3462" s="5">
        <v>27000000</v>
      </c>
    </row>
    <row r="3463" spans="1:9" x14ac:dyDescent="0.2">
      <c r="A3463" s="5">
        <v>114</v>
      </c>
      <c r="B3463" s="6" t="s">
        <v>16</v>
      </c>
      <c r="C3463" s="6" t="s">
        <v>17</v>
      </c>
      <c r="D3463" s="5" t="s">
        <v>20</v>
      </c>
      <c r="I3463" s="5">
        <v>285546710</v>
      </c>
    </row>
    <row r="3464" spans="1:9" x14ac:dyDescent="0.2">
      <c r="A3464" s="5">
        <v>115</v>
      </c>
      <c r="B3464" s="6" t="s">
        <v>16</v>
      </c>
      <c r="C3464" s="6" t="s">
        <v>17</v>
      </c>
      <c r="D3464" s="5" t="s">
        <v>21</v>
      </c>
      <c r="I3464" s="5">
        <v>2238650400</v>
      </c>
    </row>
    <row r="3465" spans="1:9" x14ac:dyDescent="0.2">
      <c r="A3465" s="5">
        <v>117</v>
      </c>
      <c r="B3465" s="6" t="s">
        <v>16</v>
      </c>
      <c r="C3465" s="6" t="s">
        <v>17</v>
      </c>
      <c r="D3465" s="5" t="s">
        <v>22</v>
      </c>
      <c r="I3465" s="5">
        <v>57415080.000000007</v>
      </c>
    </row>
    <row r="3466" spans="1:9" x14ac:dyDescent="0.2">
      <c r="E3466" s="5" t="s">
        <v>15</v>
      </c>
      <c r="I3466" s="7">
        <v>3712107230</v>
      </c>
    </row>
    <row r="3467" spans="1:9" x14ac:dyDescent="0.2">
      <c r="A3467" s="2">
        <v>130</v>
      </c>
      <c r="B3467" s="5" t="s">
        <v>23</v>
      </c>
    </row>
    <row r="3468" spans="1:9" x14ac:dyDescent="0.2">
      <c r="A3468" s="5">
        <v>134</v>
      </c>
      <c r="B3468" s="6" t="s">
        <v>16</v>
      </c>
      <c r="C3468" s="6" t="s">
        <v>17</v>
      </c>
      <c r="D3468" s="5" t="s">
        <v>24</v>
      </c>
      <c r="I3468" s="5">
        <v>377586399</v>
      </c>
    </row>
    <row r="3469" spans="1:9" x14ac:dyDescent="0.2">
      <c r="E3469" s="5" t="s">
        <v>23</v>
      </c>
      <c r="I3469" s="7">
        <v>377586399</v>
      </c>
    </row>
    <row r="3470" spans="1:9" x14ac:dyDescent="0.2">
      <c r="A3470" s="2">
        <v>140</v>
      </c>
      <c r="B3470" s="5" t="s">
        <v>25</v>
      </c>
    </row>
    <row r="3471" spans="1:9" x14ac:dyDescent="0.2">
      <c r="A3471" s="5">
        <v>141</v>
      </c>
      <c r="B3471" s="6" t="s">
        <v>16</v>
      </c>
      <c r="C3471" s="6" t="s">
        <v>17</v>
      </c>
      <c r="D3471" s="5" t="s">
        <v>106</v>
      </c>
      <c r="I3471" s="5">
        <v>617518772</v>
      </c>
    </row>
    <row r="3472" spans="1:9" x14ac:dyDescent="0.2">
      <c r="A3472" s="5">
        <v>144</v>
      </c>
      <c r="B3472" s="6" t="s">
        <v>16</v>
      </c>
      <c r="C3472" s="6" t="s">
        <v>17</v>
      </c>
      <c r="D3472" s="5" t="s">
        <v>26</v>
      </c>
      <c r="I3472" s="5">
        <v>250303989</v>
      </c>
    </row>
    <row r="3473" spans="1:9" x14ac:dyDescent="0.2">
      <c r="A3473" s="5">
        <v>149</v>
      </c>
      <c r="B3473" s="6" t="s">
        <v>16</v>
      </c>
      <c r="C3473" s="6" t="s">
        <v>17</v>
      </c>
      <c r="D3473" s="5" t="s">
        <v>27</v>
      </c>
      <c r="I3473" s="5">
        <v>229106670.00000003</v>
      </c>
    </row>
    <row r="3474" spans="1:9" x14ac:dyDescent="0.2">
      <c r="E3474" s="5" t="s">
        <v>25</v>
      </c>
      <c r="I3474" s="7">
        <v>1096929431</v>
      </c>
    </row>
    <row r="3475" spans="1:9" x14ac:dyDescent="0.2">
      <c r="B3475" s="4" t="s">
        <v>28</v>
      </c>
      <c r="E3475" s="5" t="s">
        <v>14</v>
      </c>
      <c r="I3475" s="8">
        <v>5186623060</v>
      </c>
    </row>
    <row r="3476" spans="1:9" x14ac:dyDescent="0.2">
      <c r="A3476" s="4" t="s">
        <v>13</v>
      </c>
      <c r="D3476" s="2">
        <v>200</v>
      </c>
      <c r="E3476" s="5" t="s">
        <v>29</v>
      </c>
    </row>
    <row r="3477" spans="1:9" x14ac:dyDescent="0.2">
      <c r="A3477" s="2">
        <v>220</v>
      </c>
      <c r="B3477" s="5" t="s">
        <v>30</v>
      </c>
    </row>
    <row r="3478" spans="1:9" x14ac:dyDescent="0.2">
      <c r="B3478" s="6" t="s">
        <v>16</v>
      </c>
      <c r="C3478" s="6" t="s">
        <v>17</v>
      </c>
      <c r="I3478" s="5">
        <v>20000000</v>
      </c>
    </row>
    <row r="3479" spans="1:9" x14ac:dyDescent="0.2">
      <c r="E3479" s="5" t="s">
        <v>30</v>
      </c>
      <c r="I3479" s="7">
        <v>20000000</v>
      </c>
    </row>
    <row r="3480" spans="1:9" x14ac:dyDescent="0.2">
      <c r="A3480" s="2">
        <v>230</v>
      </c>
      <c r="B3480" s="5" t="s">
        <v>31</v>
      </c>
    </row>
    <row r="3481" spans="1:9" x14ac:dyDescent="0.2">
      <c r="B3481" s="6" t="s">
        <v>16</v>
      </c>
      <c r="C3481" s="6" t="s">
        <v>17</v>
      </c>
      <c r="I3481" s="5">
        <v>3450000</v>
      </c>
    </row>
    <row r="3482" spans="1:9" x14ac:dyDescent="0.2">
      <c r="E3482" s="5" t="s">
        <v>31</v>
      </c>
      <c r="I3482" s="7">
        <v>3450000</v>
      </c>
    </row>
    <row r="3483" spans="1:9" x14ac:dyDescent="0.2">
      <c r="A3483" s="2">
        <v>240</v>
      </c>
      <c r="B3483" s="5" t="s">
        <v>32</v>
      </c>
    </row>
    <row r="3484" spans="1:9" x14ac:dyDescent="0.2">
      <c r="B3484" s="6" t="s">
        <v>16</v>
      </c>
      <c r="C3484" s="6" t="s">
        <v>17</v>
      </c>
      <c r="I3484" s="5">
        <v>64500000</v>
      </c>
    </row>
    <row r="3485" spans="1:9" x14ac:dyDescent="0.2">
      <c r="E3485" s="5" t="s">
        <v>32</v>
      </c>
      <c r="I3485" s="7">
        <v>64500000</v>
      </c>
    </row>
    <row r="3486" spans="1:9" x14ac:dyDescent="0.2">
      <c r="A3486" s="2">
        <v>250</v>
      </c>
      <c r="B3486" s="5" t="s">
        <v>33</v>
      </c>
    </row>
    <row r="3487" spans="1:9" x14ac:dyDescent="0.2">
      <c r="B3487" s="6" t="s">
        <v>16</v>
      </c>
      <c r="C3487" s="6" t="s">
        <v>17</v>
      </c>
      <c r="I3487" s="5">
        <v>207000000</v>
      </c>
    </row>
    <row r="3488" spans="1:9" x14ac:dyDescent="0.2">
      <c r="E3488" s="5" t="s">
        <v>33</v>
      </c>
      <c r="I3488" s="7">
        <v>207000000</v>
      </c>
    </row>
    <row r="3489" spans="1:9" x14ac:dyDescent="0.2">
      <c r="A3489" s="2">
        <v>260</v>
      </c>
      <c r="B3489" s="5" t="s">
        <v>34</v>
      </c>
    </row>
    <row r="3490" spans="1:9" x14ac:dyDescent="0.2">
      <c r="B3490" s="6" t="s">
        <v>16</v>
      </c>
      <c r="C3490" s="6" t="s">
        <v>17</v>
      </c>
      <c r="I3490" s="5">
        <v>30745000</v>
      </c>
    </row>
    <row r="3491" spans="1:9" x14ac:dyDescent="0.2">
      <c r="E3491" s="5" t="s">
        <v>34</v>
      </c>
      <c r="I3491" s="7">
        <v>30745000</v>
      </c>
    </row>
    <row r="3492" spans="1:9" x14ac:dyDescent="0.2">
      <c r="A3492" s="2">
        <v>280</v>
      </c>
      <c r="B3492" s="5" t="s">
        <v>35</v>
      </c>
    </row>
    <row r="3493" spans="1:9" x14ac:dyDescent="0.2">
      <c r="B3493" s="6" t="s">
        <v>16</v>
      </c>
      <c r="C3493" s="6" t="s">
        <v>17</v>
      </c>
      <c r="I3493" s="5">
        <v>31000000</v>
      </c>
    </row>
    <row r="3494" spans="1:9" x14ac:dyDescent="0.2">
      <c r="E3494" s="5" t="s">
        <v>35</v>
      </c>
      <c r="I3494" s="7">
        <v>31000000</v>
      </c>
    </row>
    <row r="3495" spans="1:9" x14ac:dyDescent="0.2">
      <c r="B3495" s="4" t="s">
        <v>28</v>
      </c>
      <c r="E3495" s="5" t="s">
        <v>29</v>
      </c>
      <c r="I3495" s="8">
        <v>356695000</v>
      </c>
    </row>
    <row r="3496" spans="1:9" x14ac:dyDescent="0.2">
      <c r="A3496" s="4" t="s">
        <v>13</v>
      </c>
      <c r="D3496" s="2">
        <v>300</v>
      </c>
      <c r="E3496" s="5" t="s">
        <v>36</v>
      </c>
    </row>
    <row r="3497" spans="1:9" x14ac:dyDescent="0.2">
      <c r="A3497" s="2">
        <v>320</v>
      </c>
      <c r="B3497" s="5" t="s">
        <v>62</v>
      </c>
    </row>
    <row r="3498" spans="1:9" x14ac:dyDescent="0.2">
      <c r="B3498" s="6" t="s">
        <v>16</v>
      </c>
      <c r="C3498" s="6" t="s">
        <v>17</v>
      </c>
      <c r="I3498" s="5">
        <v>2000000</v>
      </c>
    </row>
    <row r="3499" spans="1:9" x14ac:dyDescent="0.2">
      <c r="E3499" s="5" t="s">
        <v>62</v>
      </c>
      <c r="I3499" s="7">
        <v>2000000</v>
      </c>
    </row>
    <row r="3500" spans="1:9" x14ac:dyDescent="0.2">
      <c r="A3500" s="2">
        <v>330</v>
      </c>
      <c r="B3500" s="5" t="s">
        <v>37</v>
      </c>
    </row>
    <row r="3501" spans="1:9" x14ac:dyDescent="0.2">
      <c r="B3501" s="6" t="s">
        <v>16</v>
      </c>
      <c r="C3501" s="6" t="s">
        <v>17</v>
      </c>
      <c r="I3501" s="5">
        <v>15109000</v>
      </c>
    </row>
    <row r="3502" spans="1:9" x14ac:dyDescent="0.2">
      <c r="E3502" s="5" t="s">
        <v>37</v>
      </c>
      <c r="I3502" s="7">
        <v>15109000</v>
      </c>
    </row>
    <row r="3503" spans="1:9" x14ac:dyDescent="0.2">
      <c r="A3503" s="2">
        <v>340</v>
      </c>
      <c r="B3503" s="5" t="s">
        <v>38</v>
      </c>
    </row>
    <row r="3504" spans="1:9" x14ac:dyDescent="0.2">
      <c r="B3504" s="6" t="s">
        <v>16</v>
      </c>
      <c r="C3504" s="6" t="s">
        <v>17</v>
      </c>
      <c r="I3504" s="5">
        <v>34700000</v>
      </c>
    </row>
    <row r="3505" spans="1:9" x14ac:dyDescent="0.2">
      <c r="E3505" s="5" t="s">
        <v>38</v>
      </c>
      <c r="I3505" s="7">
        <v>34700000</v>
      </c>
    </row>
    <row r="3506" spans="1:9" x14ac:dyDescent="0.2">
      <c r="A3506" s="2">
        <v>350</v>
      </c>
      <c r="B3506" s="5" t="s">
        <v>39</v>
      </c>
    </row>
    <row r="3507" spans="1:9" x14ac:dyDescent="0.2">
      <c r="B3507" s="6" t="s">
        <v>16</v>
      </c>
      <c r="C3507" s="6" t="s">
        <v>17</v>
      </c>
      <c r="I3507" s="5">
        <v>34000000</v>
      </c>
    </row>
    <row r="3508" spans="1:9" x14ac:dyDescent="0.2">
      <c r="E3508" s="5" t="s">
        <v>39</v>
      </c>
      <c r="I3508" s="7">
        <v>34000000</v>
      </c>
    </row>
    <row r="3509" spans="1:9" x14ac:dyDescent="0.2">
      <c r="A3509" s="2">
        <v>390</v>
      </c>
      <c r="B3509" s="5" t="s">
        <v>40</v>
      </c>
    </row>
    <row r="3510" spans="1:9" x14ac:dyDescent="0.2">
      <c r="B3510" s="6" t="s">
        <v>16</v>
      </c>
      <c r="C3510" s="6" t="s">
        <v>17</v>
      </c>
      <c r="I3510" s="5">
        <v>19210500</v>
      </c>
    </row>
    <row r="3511" spans="1:9" x14ac:dyDescent="0.2">
      <c r="E3511" s="5" t="s">
        <v>40</v>
      </c>
      <c r="I3511" s="7">
        <v>19210500</v>
      </c>
    </row>
    <row r="3512" spans="1:9" x14ac:dyDescent="0.2">
      <c r="B3512" s="4" t="s">
        <v>28</v>
      </c>
      <c r="E3512" s="5" t="s">
        <v>36</v>
      </c>
      <c r="I3512" s="8">
        <v>105019500</v>
      </c>
    </row>
    <row r="3513" spans="1:9" x14ac:dyDescent="0.2">
      <c r="A3513" s="4" t="s">
        <v>13</v>
      </c>
      <c r="D3513" s="2">
        <v>500</v>
      </c>
      <c r="E3513" s="5" t="s">
        <v>41</v>
      </c>
    </row>
    <row r="3514" spans="1:9" x14ac:dyDescent="0.2">
      <c r="A3514" s="2">
        <v>530</v>
      </c>
      <c r="B3514" s="5" t="s">
        <v>42</v>
      </c>
    </row>
    <row r="3515" spans="1:9" x14ac:dyDescent="0.2">
      <c r="B3515" s="6" t="s">
        <v>16</v>
      </c>
      <c r="C3515" s="6" t="s">
        <v>17</v>
      </c>
      <c r="I3515" s="5">
        <v>67705000</v>
      </c>
    </row>
    <row r="3516" spans="1:9" x14ac:dyDescent="0.2">
      <c r="E3516" s="5" t="s">
        <v>42</v>
      </c>
      <c r="I3516" s="7">
        <v>67705000</v>
      </c>
    </row>
    <row r="3517" spans="1:9" x14ac:dyDescent="0.2">
      <c r="A3517" s="2">
        <v>580</v>
      </c>
      <c r="B3517" s="5" t="s">
        <v>209</v>
      </c>
    </row>
    <row r="3518" spans="1:9" x14ac:dyDescent="0.2">
      <c r="B3518" s="6" t="s">
        <v>16</v>
      </c>
      <c r="C3518" s="6" t="s">
        <v>17</v>
      </c>
      <c r="I3518" s="5">
        <v>10000000</v>
      </c>
    </row>
    <row r="3519" spans="1:9" x14ac:dyDescent="0.2">
      <c r="E3519" s="5" t="s">
        <v>209</v>
      </c>
      <c r="I3519" s="7">
        <v>10000000</v>
      </c>
    </row>
    <row r="3520" spans="1:9" x14ac:dyDescent="0.2">
      <c r="B3520" s="4" t="s">
        <v>28</v>
      </c>
      <c r="E3520" s="5" t="s">
        <v>41</v>
      </c>
      <c r="I3520" s="8">
        <v>77705000</v>
      </c>
    </row>
    <row r="3521" spans="1:9" x14ac:dyDescent="0.2">
      <c r="A3521" s="4" t="s">
        <v>13</v>
      </c>
      <c r="D3521" s="2">
        <v>800</v>
      </c>
      <c r="E3521" s="5" t="s">
        <v>45</v>
      </c>
    </row>
    <row r="3522" spans="1:9" x14ac:dyDescent="0.2">
      <c r="A3522" s="2">
        <v>830</v>
      </c>
      <c r="B3522" s="5" t="s">
        <v>107</v>
      </c>
    </row>
    <row r="3523" spans="1:9" x14ac:dyDescent="0.2">
      <c r="A3523" s="5">
        <v>834</v>
      </c>
      <c r="B3523" s="6" t="s">
        <v>16</v>
      </c>
      <c r="C3523" s="6" t="s">
        <v>17</v>
      </c>
      <c r="D3523" s="5" t="s">
        <v>110</v>
      </c>
      <c r="I3523" s="5">
        <v>30000000</v>
      </c>
    </row>
    <row r="3524" spans="1:9" x14ac:dyDescent="0.2">
      <c r="E3524" s="5" t="s">
        <v>107</v>
      </c>
      <c r="I3524" s="7">
        <v>30000000</v>
      </c>
    </row>
    <row r="3525" spans="1:9" x14ac:dyDescent="0.2">
      <c r="B3525" s="4" t="s">
        <v>28</v>
      </c>
      <c r="E3525" s="5" t="s">
        <v>45</v>
      </c>
      <c r="I3525" s="8">
        <v>30000000</v>
      </c>
    </row>
    <row r="3526" spans="1:9" x14ac:dyDescent="0.2">
      <c r="C3526" s="4" t="s">
        <v>49</v>
      </c>
      <c r="E3526" s="4" t="s">
        <v>249</v>
      </c>
      <c r="I3526" s="8">
        <v>5756042560</v>
      </c>
    </row>
    <row r="3527" spans="1:9" x14ac:dyDescent="0.2">
      <c r="B3527" s="4" t="s">
        <v>50</v>
      </c>
      <c r="D3527" s="5" t="s">
        <v>10</v>
      </c>
      <c r="I3527" s="8">
        <v>5756042560</v>
      </c>
    </row>
    <row r="3528" spans="1:9" x14ac:dyDescent="0.2">
      <c r="A3528" s="4" t="s">
        <v>51</v>
      </c>
      <c r="D3528" s="5" t="s">
        <v>248</v>
      </c>
      <c r="I3528" s="4">
        <v>5756042560</v>
      </c>
    </row>
    <row r="3529" spans="1:9" x14ac:dyDescent="0.2">
      <c r="A3529" s="13"/>
      <c r="B3529" s="14"/>
      <c r="C3529" s="14"/>
      <c r="D3529" s="15"/>
      <c r="E3529" s="14"/>
      <c r="F3529" s="14"/>
      <c r="G3529" s="14"/>
      <c r="H3529" s="14"/>
      <c r="I3529" s="13"/>
    </row>
    <row r="3530" spans="1:9" x14ac:dyDescent="0.2">
      <c r="A3530" s="4"/>
      <c r="D3530" s="5"/>
      <c r="I3530" s="4"/>
    </row>
    <row r="3531" spans="1:9" x14ac:dyDescent="0.2">
      <c r="A3531" s="4" t="s">
        <v>6</v>
      </c>
      <c r="C3531" s="5" t="s">
        <v>250</v>
      </c>
      <c r="D3531" s="5" t="s">
        <v>251</v>
      </c>
    </row>
    <row r="3532" spans="1:9" x14ac:dyDescent="0.2">
      <c r="A3532" s="4" t="s">
        <v>9</v>
      </c>
      <c r="C3532" s="2">
        <v>1</v>
      </c>
      <c r="D3532" s="5" t="s">
        <v>87</v>
      </c>
    </row>
    <row r="3533" spans="1:9" x14ac:dyDescent="0.2">
      <c r="A3533" s="4" t="s">
        <v>11</v>
      </c>
      <c r="D3533" s="2">
        <v>98</v>
      </c>
      <c r="E3533" s="5" t="s">
        <v>251</v>
      </c>
    </row>
    <row r="3534" spans="1:9" x14ac:dyDescent="0.2">
      <c r="A3534" s="4" t="s">
        <v>13</v>
      </c>
      <c r="D3534" s="2">
        <v>100</v>
      </c>
      <c r="E3534" s="5" t="s">
        <v>14</v>
      </c>
    </row>
    <row r="3535" spans="1:9" x14ac:dyDescent="0.2">
      <c r="A3535" s="2">
        <v>110</v>
      </c>
      <c r="B3535" s="5" t="s">
        <v>15</v>
      </c>
    </row>
    <row r="3536" spans="1:9" x14ac:dyDescent="0.2">
      <c r="A3536" s="5">
        <v>111</v>
      </c>
      <c r="B3536" s="6" t="s">
        <v>16</v>
      </c>
      <c r="C3536" s="6" t="s">
        <v>17</v>
      </c>
      <c r="D3536" s="5" t="s">
        <v>18</v>
      </c>
      <c r="I3536" s="5">
        <v>161615040</v>
      </c>
    </row>
    <row r="3537" spans="1:9" x14ac:dyDescent="0.2">
      <c r="A3537" s="5">
        <v>113</v>
      </c>
      <c r="B3537" s="6" t="s">
        <v>16</v>
      </c>
      <c r="C3537" s="6" t="s">
        <v>17</v>
      </c>
      <c r="D3537" s="5" t="s">
        <v>19</v>
      </c>
      <c r="I3537" s="5">
        <v>27000000</v>
      </c>
    </row>
    <row r="3538" spans="1:9" x14ac:dyDescent="0.2">
      <c r="A3538" s="5">
        <v>114</v>
      </c>
      <c r="B3538" s="6" t="s">
        <v>16</v>
      </c>
      <c r="C3538" s="6" t="s">
        <v>17</v>
      </c>
      <c r="D3538" s="5" t="s">
        <v>20</v>
      </c>
      <c r="I3538" s="5">
        <v>261746320.00000003</v>
      </c>
    </row>
    <row r="3539" spans="1:9" x14ac:dyDescent="0.2">
      <c r="A3539" s="5">
        <v>117</v>
      </c>
      <c r="B3539" s="6" t="s">
        <v>16</v>
      </c>
      <c r="C3539" s="6" t="s">
        <v>17</v>
      </c>
      <c r="D3539" s="5" t="s">
        <v>22</v>
      </c>
      <c r="I3539" s="5">
        <v>2952340800</v>
      </c>
    </row>
    <row r="3540" spans="1:9" x14ac:dyDescent="0.2">
      <c r="E3540" s="5" t="s">
        <v>15</v>
      </c>
      <c r="I3540" s="7">
        <v>3402702160</v>
      </c>
    </row>
    <row r="3541" spans="1:9" x14ac:dyDescent="0.2">
      <c r="A3541" s="2">
        <v>130</v>
      </c>
      <c r="B3541" s="5" t="s">
        <v>23</v>
      </c>
    </row>
    <row r="3542" spans="1:9" x14ac:dyDescent="0.2">
      <c r="A3542" s="5">
        <v>134</v>
      </c>
      <c r="B3542" s="6" t="s">
        <v>16</v>
      </c>
      <c r="C3542" s="6" t="s">
        <v>17</v>
      </c>
      <c r="D3542" s="5" t="s">
        <v>24</v>
      </c>
      <c r="I3542" s="5">
        <v>1240891999</v>
      </c>
    </row>
    <row r="3543" spans="1:9" x14ac:dyDescent="0.2">
      <c r="E3543" s="5" t="s">
        <v>23</v>
      </c>
      <c r="I3543" s="7">
        <v>1240891999</v>
      </c>
    </row>
    <row r="3544" spans="1:9" x14ac:dyDescent="0.2">
      <c r="A3544" s="2">
        <v>140</v>
      </c>
      <c r="B3544" s="5" t="s">
        <v>25</v>
      </c>
    </row>
    <row r="3545" spans="1:9" x14ac:dyDescent="0.2">
      <c r="A3545" s="5">
        <v>144</v>
      </c>
      <c r="B3545" s="6" t="s">
        <v>16</v>
      </c>
      <c r="C3545" s="6" t="s">
        <v>17</v>
      </c>
      <c r="D3545" s="5" t="s">
        <v>26</v>
      </c>
      <c r="I3545" s="5">
        <v>6151834514</v>
      </c>
    </row>
    <row r="3546" spans="1:9" x14ac:dyDescent="0.2">
      <c r="A3546" s="5">
        <v>149</v>
      </c>
      <c r="B3546" s="6" t="s">
        <v>16</v>
      </c>
      <c r="C3546" s="6" t="s">
        <v>17</v>
      </c>
      <c r="D3546" s="5" t="s">
        <v>27</v>
      </c>
      <c r="I3546" s="5">
        <v>298780196</v>
      </c>
    </row>
    <row r="3547" spans="1:9" x14ac:dyDescent="0.2">
      <c r="E3547" s="5" t="s">
        <v>25</v>
      </c>
      <c r="I3547" s="7">
        <v>6450614710</v>
      </c>
    </row>
    <row r="3548" spans="1:9" x14ac:dyDescent="0.2">
      <c r="B3548" s="4" t="s">
        <v>28</v>
      </c>
      <c r="E3548" s="5" t="s">
        <v>14</v>
      </c>
      <c r="I3548" s="8">
        <v>11094208869</v>
      </c>
    </row>
    <row r="3549" spans="1:9" x14ac:dyDescent="0.2">
      <c r="A3549" s="4" t="s">
        <v>13</v>
      </c>
      <c r="D3549" s="2">
        <v>200</v>
      </c>
      <c r="E3549" s="5" t="s">
        <v>29</v>
      </c>
    </row>
    <row r="3550" spans="1:9" x14ac:dyDescent="0.2">
      <c r="A3550" s="2">
        <v>230</v>
      </c>
      <c r="B3550" s="5" t="s">
        <v>31</v>
      </c>
    </row>
    <row r="3551" spans="1:9" x14ac:dyDescent="0.2">
      <c r="B3551" s="6" t="s">
        <v>16</v>
      </c>
      <c r="C3551" s="6" t="s">
        <v>17</v>
      </c>
      <c r="I3551" s="5">
        <v>70000000</v>
      </c>
    </row>
    <row r="3552" spans="1:9" x14ac:dyDescent="0.2">
      <c r="E3552" s="5" t="s">
        <v>31</v>
      </c>
      <c r="I3552" s="7">
        <v>70000000</v>
      </c>
    </row>
    <row r="3553" spans="1:9" x14ac:dyDescent="0.2">
      <c r="A3553" s="2">
        <v>250</v>
      </c>
      <c r="B3553" s="5" t="s">
        <v>33</v>
      </c>
    </row>
    <row r="3554" spans="1:9" x14ac:dyDescent="0.2">
      <c r="B3554" s="6" t="s">
        <v>16</v>
      </c>
      <c r="C3554" s="6" t="s">
        <v>17</v>
      </c>
      <c r="I3554" s="5">
        <v>220000000</v>
      </c>
    </row>
    <row r="3555" spans="1:9" x14ac:dyDescent="0.2">
      <c r="E3555" s="5" t="s">
        <v>33</v>
      </c>
      <c r="I3555" s="7">
        <v>220000000</v>
      </c>
    </row>
    <row r="3556" spans="1:9" x14ac:dyDescent="0.2">
      <c r="A3556" s="2">
        <v>260</v>
      </c>
      <c r="B3556" s="5" t="s">
        <v>34</v>
      </c>
    </row>
    <row r="3557" spans="1:9" x14ac:dyDescent="0.2">
      <c r="B3557" s="6" t="s">
        <v>16</v>
      </c>
      <c r="C3557" s="6" t="s">
        <v>17</v>
      </c>
      <c r="I3557" s="5">
        <v>400000000</v>
      </c>
    </row>
    <row r="3558" spans="1:9" x14ac:dyDescent="0.2">
      <c r="E3558" s="5" t="s">
        <v>34</v>
      </c>
      <c r="I3558" s="7">
        <v>400000000</v>
      </c>
    </row>
    <row r="3559" spans="1:9" x14ac:dyDescent="0.2">
      <c r="A3559" s="2">
        <v>280</v>
      </c>
      <c r="B3559" s="5" t="s">
        <v>35</v>
      </c>
    </row>
    <row r="3560" spans="1:9" x14ac:dyDescent="0.2">
      <c r="B3560" s="6" t="s">
        <v>16</v>
      </c>
      <c r="C3560" s="6" t="s">
        <v>17</v>
      </c>
      <c r="I3560" s="5">
        <v>550000000</v>
      </c>
    </row>
    <row r="3561" spans="1:9" x14ac:dyDescent="0.2">
      <c r="E3561" s="5" t="s">
        <v>35</v>
      </c>
      <c r="I3561" s="7">
        <v>550000000</v>
      </c>
    </row>
    <row r="3562" spans="1:9" x14ac:dyDescent="0.2">
      <c r="B3562" s="4" t="s">
        <v>28</v>
      </c>
      <c r="E3562" s="5" t="s">
        <v>29</v>
      </c>
      <c r="I3562" s="8">
        <v>1240000000</v>
      </c>
    </row>
    <row r="3563" spans="1:9" x14ac:dyDescent="0.2">
      <c r="A3563" s="4" t="s">
        <v>13</v>
      </c>
      <c r="D3563" s="2">
        <v>300</v>
      </c>
      <c r="E3563" s="5" t="s">
        <v>36</v>
      </c>
    </row>
    <row r="3564" spans="1:9" x14ac:dyDescent="0.2">
      <c r="A3564" s="2">
        <v>320</v>
      </c>
      <c r="B3564" s="5" t="s">
        <v>62</v>
      </c>
    </row>
    <row r="3565" spans="1:9" x14ac:dyDescent="0.2">
      <c r="B3565" s="6" t="s">
        <v>16</v>
      </c>
      <c r="C3565" s="6" t="s">
        <v>17</v>
      </c>
      <c r="I3565" s="5">
        <v>620496000</v>
      </c>
    </row>
    <row r="3566" spans="1:9" x14ac:dyDescent="0.2">
      <c r="E3566" s="5" t="s">
        <v>62</v>
      </c>
      <c r="I3566" s="7">
        <v>620496000</v>
      </c>
    </row>
    <row r="3567" spans="1:9" x14ac:dyDescent="0.2">
      <c r="A3567" s="2">
        <v>330</v>
      </c>
      <c r="B3567" s="5" t="s">
        <v>37</v>
      </c>
    </row>
    <row r="3568" spans="1:9" x14ac:dyDescent="0.2">
      <c r="B3568" s="6" t="s">
        <v>16</v>
      </c>
      <c r="C3568" s="6" t="s">
        <v>17</v>
      </c>
      <c r="I3568" s="5">
        <v>80000000</v>
      </c>
    </row>
    <row r="3569" spans="1:9" x14ac:dyDescent="0.2">
      <c r="E3569" s="5" t="s">
        <v>37</v>
      </c>
      <c r="I3569" s="7">
        <v>80000000</v>
      </c>
    </row>
    <row r="3570" spans="1:9" x14ac:dyDescent="0.2">
      <c r="A3570" s="2">
        <v>340</v>
      </c>
      <c r="B3570" s="5" t="s">
        <v>38</v>
      </c>
    </row>
    <row r="3571" spans="1:9" x14ac:dyDescent="0.2">
      <c r="B3571" s="6" t="s">
        <v>16</v>
      </c>
      <c r="C3571" s="6" t="s">
        <v>17</v>
      </c>
      <c r="I3571" s="5">
        <v>78500000</v>
      </c>
    </row>
    <row r="3572" spans="1:9" x14ac:dyDescent="0.2">
      <c r="E3572" s="5" t="s">
        <v>38</v>
      </c>
      <c r="I3572" s="7">
        <v>78500000</v>
      </c>
    </row>
    <row r="3573" spans="1:9" x14ac:dyDescent="0.2">
      <c r="A3573" s="2">
        <v>390</v>
      </c>
      <c r="B3573" s="5" t="s">
        <v>40</v>
      </c>
    </row>
    <row r="3574" spans="1:9" x14ac:dyDescent="0.2">
      <c r="B3574" s="6" t="s">
        <v>16</v>
      </c>
      <c r="C3574" s="6" t="s">
        <v>17</v>
      </c>
      <c r="I3574" s="5">
        <v>300000000</v>
      </c>
    </row>
    <row r="3575" spans="1:9" x14ac:dyDescent="0.2">
      <c r="E3575" s="5" t="s">
        <v>40</v>
      </c>
      <c r="I3575" s="7">
        <v>300000000</v>
      </c>
    </row>
    <row r="3576" spans="1:9" x14ac:dyDescent="0.2">
      <c r="B3576" s="4" t="s">
        <v>28</v>
      </c>
      <c r="E3576" s="5" t="s">
        <v>36</v>
      </c>
      <c r="I3576" s="8">
        <v>1078996000</v>
      </c>
    </row>
    <row r="3577" spans="1:9" x14ac:dyDescent="0.2">
      <c r="A3577" s="4" t="s">
        <v>13</v>
      </c>
      <c r="D3577" s="2">
        <v>500</v>
      </c>
      <c r="E3577" s="5" t="s">
        <v>41</v>
      </c>
    </row>
    <row r="3578" spans="1:9" x14ac:dyDescent="0.2">
      <c r="A3578" s="2">
        <v>530</v>
      </c>
      <c r="B3578" s="5" t="s">
        <v>42</v>
      </c>
    </row>
    <row r="3579" spans="1:9" x14ac:dyDescent="0.2">
      <c r="B3579" s="6" t="s">
        <v>16</v>
      </c>
      <c r="C3579" s="6" t="s">
        <v>17</v>
      </c>
      <c r="I3579" s="5">
        <v>250000000</v>
      </c>
    </row>
    <row r="3580" spans="1:9" x14ac:dyDescent="0.2">
      <c r="E3580" s="5" t="s">
        <v>42</v>
      </c>
      <c r="I3580" s="7">
        <v>250000000</v>
      </c>
    </row>
    <row r="3581" spans="1:9" x14ac:dyDescent="0.2">
      <c r="A3581" s="2">
        <v>550</v>
      </c>
      <c r="B3581" s="5" t="s">
        <v>158</v>
      </c>
    </row>
    <row r="3582" spans="1:9" x14ac:dyDescent="0.2">
      <c r="B3582" s="6" t="s">
        <v>16</v>
      </c>
      <c r="C3582" s="6" t="s">
        <v>17</v>
      </c>
      <c r="I3582" s="5">
        <v>200000000</v>
      </c>
    </row>
    <row r="3583" spans="1:9" x14ac:dyDescent="0.2">
      <c r="E3583" s="5" t="s">
        <v>158</v>
      </c>
      <c r="I3583" s="7">
        <v>200000000</v>
      </c>
    </row>
    <row r="3584" spans="1:9" x14ac:dyDescent="0.2">
      <c r="B3584" s="4" t="s">
        <v>28</v>
      </c>
      <c r="E3584" s="5" t="s">
        <v>41</v>
      </c>
      <c r="I3584" s="8">
        <v>450000000</v>
      </c>
    </row>
    <row r="3585" spans="1:9" x14ac:dyDescent="0.2">
      <c r="A3585" s="4" t="s">
        <v>13</v>
      </c>
      <c r="D3585" s="2">
        <v>900</v>
      </c>
      <c r="E3585" s="5" t="s">
        <v>101</v>
      </c>
    </row>
    <row r="3586" spans="1:9" x14ac:dyDescent="0.2">
      <c r="A3586" s="2">
        <v>910</v>
      </c>
      <c r="B3586" s="5" t="s">
        <v>102</v>
      </c>
    </row>
    <row r="3587" spans="1:9" x14ac:dyDescent="0.2">
      <c r="B3587" s="6" t="s">
        <v>16</v>
      </c>
      <c r="C3587" s="6" t="s">
        <v>17</v>
      </c>
      <c r="I3587" s="5">
        <v>15500000</v>
      </c>
    </row>
    <row r="3588" spans="1:9" x14ac:dyDescent="0.2">
      <c r="E3588" s="5" t="s">
        <v>102</v>
      </c>
      <c r="I3588" s="7">
        <v>15500000</v>
      </c>
    </row>
    <row r="3589" spans="1:9" x14ac:dyDescent="0.2">
      <c r="B3589" s="4" t="s">
        <v>28</v>
      </c>
      <c r="E3589" s="5" t="s">
        <v>101</v>
      </c>
      <c r="I3589" s="8">
        <v>15500000</v>
      </c>
    </row>
    <row r="3590" spans="1:9" x14ac:dyDescent="0.2">
      <c r="C3590" s="4" t="s">
        <v>49</v>
      </c>
      <c r="E3590" s="4" t="s">
        <v>251</v>
      </c>
      <c r="I3590" s="8">
        <v>13878704869</v>
      </c>
    </row>
    <row r="3591" spans="1:9" x14ac:dyDescent="0.2">
      <c r="B3591" s="4" t="s">
        <v>50</v>
      </c>
      <c r="D3591" s="5" t="s">
        <v>87</v>
      </c>
      <c r="I3591" s="8">
        <v>13878704869</v>
      </c>
    </row>
    <row r="3592" spans="1:9" x14ac:dyDescent="0.2">
      <c r="A3592" s="4" t="s">
        <v>51</v>
      </c>
      <c r="D3592" s="5" t="s">
        <v>251</v>
      </c>
      <c r="I3592" s="4">
        <v>13878704869</v>
      </c>
    </row>
    <row r="3593" spans="1:9" x14ac:dyDescent="0.2">
      <c r="A3593" s="13"/>
      <c r="B3593" s="14"/>
      <c r="C3593" s="14"/>
      <c r="D3593" s="15"/>
      <c r="E3593" s="14"/>
      <c r="F3593" s="14"/>
      <c r="G3593" s="14"/>
      <c r="H3593" s="14"/>
      <c r="I3593" s="13"/>
    </row>
    <row r="3594" spans="1:9" x14ac:dyDescent="0.2">
      <c r="A3594" s="4"/>
      <c r="D3594" s="5"/>
      <c r="I3594" s="4"/>
    </row>
    <row r="3595" spans="1:9" x14ac:dyDescent="0.2">
      <c r="A3595" s="4" t="s">
        <v>6</v>
      </c>
      <c r="C3595" s="5" t="s">
        <v>252</v>
      </c>
      <c r="D3595" s="5" t="s">
        <v>253</v>
      </c>
    </row>
    <row r="3596" spans="1:9" x14ac:dyDescent="0.2">
      <c r="A3596" s="4" t="s">
        <v>9</v>
      </c>
      <c r="C3596" s="2">
        <v>2</v>
      </c>
      <c r="D3596" s="5" t="s">
        <v>10</v>
      </c>
    </row>
    <row r="3597" spans="1:9" x14ac:dyDescent="0.2">
      <c r="A3597" s="4" t="s">
        <v>11</v>
      </c>
      <c r="D3597" s="2">
        <v>47</v>
      </c>
      <c r="E3597" s="5" t="s">
        <v>254</v>
      </c>
    </row>
    <row r="3598" spans="1:9" x14ac:dyDescent="0.2">
      <c r="A3598" s="4" t="s">
        <v>13</v>
      </c>
      <c r="D3598" s="2">
        <v>100</v>
      </c>
      <c r="E3598" s="5" t="s">
        <v>14</v>
      </c>
    </row>
    <row r="3599" spans="1:9" x14ac:dyDescent="0.2">
      <c r="A3599" s="2">
        <v>110</v>
      </c>
      <c r="B3599" s="5" t="s">
        <v>15</v>
      </c>
    </row>
    <row r="3600" spans="1:9" x14ac:dyDescent="0.2">
      <c r="A3600" s="5">
        <v>111</v>
      </c>
      <c r="B3600" s="6" t="s">
        <v>16</v>
      </c>
      <c r="C3600" s="6" t="s">
        <v>17</v>
      </c>
      <c r="D3600" s="5" t="s">
        <v>18</v>
      </c>
      <c r="I3600" s="5">
        <v>202274400</v>
      </c>
    </row>
    <row r="3601" spans="1:9" x14ac:dyDescent="0.2">
      <c r="A3601" s="5">
        <v>113</v>
      </c>
      <c r="B3601" s="6" t="s">
        <v>16</v>
      </c>
      <c r="C3601" s="6" t="s">
        <v>17</v>
      </c>
      <c r="D3601" s="5" t="s">
        <v>19</v>
      </c>
      <c r="I3601" s="5">
        <v>27000000</v>
      </c>
    </row>
    <row r="3602" spans="1:9" x14ac:dyDescent="0.2">
      <c r="A3602" s="5">
        <v>114</v>
      </c>
      <c r="B3602" s="6" t="s">
        <v>16</v>
      </c>
      <c r="C3602" s="6" t="s">
        <v>17</v>
      </c>
      <c r="D3602" s="5" t="s">
        <v>20</v>
      </c>
      <c r="I3602" s="5">
        <v>57489880.000000007</v>
      </c>
    </row>
    <row r="3603" spans="1:9" x14ac:dyDescent="0.2">
      <c r="A3603" s="5">
        <v>115</v>
      </c>
      <c r="B3603" s="6" t="s">
        <v>16</v>
      </c>
      <c r="C3603" s="6" t="s">
        <v>17</v>
      </c>
      <c r="D3603" s="5" t="s">
        <v>21</v>
      </c>
      <c r="I3603" s="5">
        <v>460604159.99999994</v>
      </c>
    </row>
    <row r="3604" spans="1:9" x14ac:dyDescent="0.2">
      <c r="E3604" s="5" t="s">
        <v>15</v>
      </c>
      <c r="I3604" s="7">
        <v>747368440</v>
      </c>
    </row>
    <row r="3605" spans="1:9" x14ac:dyDescent="0.2">
      <c r="A3605" s="2">
        <v>130</v>
      </c>
      <c r="B3605" s="5" t="s">
        <v>23</v>
      </c>
    </row>
    <row r="3606" spans="1:9" x14ac:dyDescent="0.2">
      <c r="A3606" s="5">
        <v>134</v>
      </c>
      <c r="B3606" s="6" t="s">
        <v>16</v>
      </c>
      <c r="C3606" s="6" t="s">
        <v>17</v>
      </c>
      <c r="D3606" s="5" t="s">
        <v>24</v>
      </c>
      <c r="I3606" s="5">
        <v>154887030</v>
      </c>
    </row>
    <row r="3607" spans="1:9" x14ac:dyDescent="0.2">
      <c r="E3607" s="5" t="s">
        <v>23</v>
      </c>
      <c r="I3607" s="7">
        <v>154887030</v>
      </c>
    </row>
    <row r="3608" spans="1:9" x14ac:dyDescent="0.2">
      <c r="A3608" s="2">
        <v>140</v>
      </c>
      <c r="B3608" s="5" t="s">
        <v>25</v>
      </c>
    </row>
    <row r="3609" spans="1:9" x14ac:dyDescent="0.2">
      <c r="A3609" s="5">
        <v>144</v>
      </c>
      <c r="B3609" s="6" t="s">
        <v>16</v>
      </c>
      <c r="C3609" s="6" t="s">
        <v>17</v>
      </c>
      <c r="D3609" s="5" t="s">
        <v>26</v>
      </c>
      <c r="I3609" s="5">
        <v>591862921</v>
      </c>
    </row>
    <row r="3610" spans="1:9" x14ac:dyDescent="0.2">
      <c r="A3610" s="5">
        <v>149</v>
      </c>
      <c r="B3610" s="6" t="s">
        <v>16</v>
      </c>
      <c r="C3610" s="6" t="s">
        <v>17</v>
      </c>
      <c r="D3610" s="5" t="s">
        <v>27</v>
      </c>
      <c r="I3610" s="5">
        <v>285638145</v>
      </c>
    </row>
    <row r="3611" spans="1:9" x14ac:dyDescent="0.2">
      <c r="E3611" s="5" t="s">
        <v>25</v>
      </c>
      <c r="I3611" s="7">
        <v>877501066</v>
      </c>
    </row>
    <row r="3612" spans="1:9" x14ac:dyDescent="0.2">
      <c r="B3612" s="4" t="s">
        <v>28</v>
      </c>
      <c r="E3612" s="5" t="s">
        <v>14</v>
      </c>
      <c r="I3612" s="8">
        <v>1779756536</v>
      </c>
    </row>
    <row r="3613" spans="1:9" x14ac:dyDescent="0.2">
      <c r="A3613" s="4" t="s">
        <v>13</v>
      </c>
      <c r="D3613" s="2">
        <v>200</v>
      </c>
      <c r="E3613" s="5" t="s">
        <v>29</v>
      </c>
    </row>
    <row r="3614" spans="1:9" x14ac:dyDescent="0.2">
      <c r="A3614" s="2">
        <v>210</v>
      </c>
      <c r="B3614" s="5" t="s">
        <v>57</v>
      </c>
    </row>
    <row r="3615" spans="1:9" x14ac:dyDescent="0.2">
      <c r="B3615" s="6" t="s">
        <v>16</v>
      </c>
      <c r="C3615" s="6" t="s">
        <v>17</v>
      </c>
      <c r="I3615" s="5">
        <v>21780000</v>
      </c>
    </row>
    <row r="3616" spans="1:9" x14ac:dyDescent="0.2">
      <c r="E3616" s="5" t="s">
        <v>57</v>
      </c>
      <c r="I3616" s="7">
        <v>21780000</v>
      </c>
    </row>
    <row r="3617" spans="1:9" x14ac:dyDescent="0.2">
      <c r="A3617" s="2">
        <v>230</v>
      </c>
      <c r="B3617" s="5" t="s">
        <v>31</v>
      </c>
    </row>
    <row r="3618" spans="1:9" x14ac:dyDescent="0.2">
      <c r="B3618" s="6" t="s">
        <v>16</v>
      </c>
      <c r="C3618" s="6" t="s">
        <v>17</v>
      </c>
      <c r="I3618" s="5">
        <v>12000000</v>
      </c>
    </row>
    <row r="3619" spans="1:9" x14ac:dyDescent="0.2">
      <c r="E3619" s="5" t="s">
        <v>31</v>
      </c>
      <c r="I3619" s="7">
        <v>12000000</v>
      </c>
    </row>
    <row r="3620" spans="1:9" x14ac:dyDescent="0.2">
      <c r="A3620" s="2">
        <v>250</v>
      </c>
      <c r="B3620" s="5" t="s">
        <v>33</v>
      </c>
    </row>
    <row r="3621" spans="1:9" x14ac:dyDescent="0.2">
      <c r="B3621" s="6" t="s">
        <v>16</v>
      </c>
      <c r="C3621" s="6" t="s">
        <v>17</v>
      </c>
      <c r="I3621" s="5">
        <v>91080000</v>
      </c>
    </row>
    <row r="3622" spans="1:9" x14ac:dyDescent="0.2">
      <c r="E3622" s="5" t="s">
        <v>33</v>
      </c>
      <c r="I3622" s="7">
        <v>91080000</v>
      </c>
    </row>
    <row r="3623" spans="1:9" x14ac:dyDescent="0.2">
      <c r="A3623" s="2">
        <v>260</v>
      </c>
      <c r="B3623" s="5" t="s">
        <v>34</v>
      </c>
    </row>
    <row r="3624" spans="1:9" x14ac:dyDescent="0.2">
      <c r="B3624" s="6" t="s">
        <v>16</v>
      </c>
      <c r="C3624" s="6" t="s">
        <v>17</v>
      </c>
      <c r="I3624" s="5">
        <v>30000000</v>
      </c>
    </row>
    <row r="3625" spans="1:9" x14ac:dyDescent="0.2">
      <c r="E3625" s="5" t="s">
        <v>34</v>
      </c>
      <c r="I3625" s="7">
        <v>30000000</v>
      </c>
    </row>
    <row r="3626" spans="1:9" x14ac:dyDescent="0.2">
      <c r="A3626" s="2">
        <v>280</v>
      </c>
      <c r="B3626" s="5" t="s">
        <v>35</v>
      </c>
    </row>
    <row r="3627" spans="1:9" x14ac:dyDescent="0.2">
      <c r="B3627" s="6" t="s">
        <v>16</v>
      </c>
      <c r="C3627" s="6" t="s">
        <v>17</v>
      </c>
      <c r="I3627" s="5">
        <v>15000000</v>
      </c>
    </row>
    <row r="3628" spans="1:9" x14ac:dyDescent="0.2">
      <c r="E3628" s="5" t="s">
        <v>35</v>
      </c>
      <c r="I3628" s="7">
        <v>15000000</v>
      </c>
    </row>
    <row r="3629" spans="1:9" x14ac:dyDescent="0.2">
      <c r="B3629" s="4" t="s">
        <v>28</v>
      </c>
      <c r="E3629" s="5" t="s">
        <v>29</v>
      </c>
      <c r="I3629" s="8">
        <v>169860000</v>
      </c>
    </row>
    <row r="3630" spans="1:9" x14ac:dyDescent="0.2">
      <c r="A3630" s="4" t="s">
        <v>13</v>
      </c>
      <c r="D3630" s="2">
        <v>300</v>
      </c>
      <c r="E3630" s="5" t="s">
        <v>36</v>
      </c>
    </row>
    <row r="3631" spans="1:9" x14ac:dyDescent="0.2">
      <c r="A3631" s="2">
        <v>320</v>
      </c>
      <c r="B3631" s="5" t="s">
        <v>62</v>
      </c>
    </row>
    <row r="3632" spans="1:9" x14ac:dyDescent="0.2">
      <c r="B3632" s="6" t="s">
        <v>16</v>
      </c>
      <c r="C3632" s="6" t="s">
        <v>17</v>
      </c>
      <c r="I3632" s="5">
        <v>53725100</v>
      </c>
    </row>
    <row r="3633" spans="1:9" x14ac:dyDescent="0.2">
      <c r="E3633" s="5" t="s">
        <v>62</v>
      </c>
      <c r="I3633" s="7">
        <v>53725100</v>
      </c>
    </row>
    <row r="3634" spans="1:9" x14ac:dyDescent="0.2">
      <c r="A3634" s="2">
        <v>330</v>
      </c>
      <c r="B3634" s="5" t="s">
        <v>37</v>
      </c>
    </row>
    <row r="3635" spans="1:9" x14ac:dyDescent="0.2">
      <c r="B3635" s="6" t="s">
        <v>16</v>
      </c>
      <c r="C3635" s="6" t="s">
        <v>17</v>
      </c>
      <c r="I3635" s="5">
        <v>30000000</v>
      </c>
    </row>
    <row r="3636" spans="1:9" x14ac:dyDescent="0.2">
      <c r="E3636" s="5" t="s">
        <v>37</v>
      </c>
      <c r="I3636" s="7">
        <v>30000000</v>
      </c>
    </row>
    <row r="3637" spans="1:9" x14ac:dyDescent="0.2">
      <c r="A3637" s="2">
        <v>340</v>
      </c>
      <c r="B3637" s="5" t="s">
        <v>38</v>
      </c>
    </row>
    <row r="3638" spans="1:9" x14ac:dyDescent="0.2">
      <c r="B3638" s="6" t="s">
        <v>16</v>
      </c>
      <c r="C3638" s="6" t="s">
        <v>17</v>
      </c>
      <c r="I3638" s="5">
        <v>34500000</v>
      </c>
    </row>
    <row r="3639" spans="1:9" x14ac:dyDescent="0.2">
      <c r="E3639" s="5" t="s">
        <v>38</v>
      </c>
      <c r="I3639" s="7">
        <v>34500000</v>
      </c>
    </row>
    <row r="3640" spans="1:9" x14ac:dyDescent="0.2">
      <c r="A3640" s="2">
        <v>390</v>
      </c>
      <c r="B3640" s="5" t="s">
        <v>40</v>
      </c>
    </row>
    <row r="3641" spans="1:9" x14ac:dyDescent="0.2">
      <c r="B3641" s="6" t="s">
        <v>16</v>
      </c>
      <c r="C3641" s="6" t="s">
        <v>17</v>
      </c>
      <c r="I3641" s="5">
        <v>40000000</v>
      </c>
    </row>
    <row r="3642" spans="1:9" x14ac:dyDescent="0.2">
      <c r="E3642" s="5" t="s">
        <v>40</v>
      </c>
      <c r="I3642" s="7">
        <v>40000000</v>
      </c>
    </row>
    <row r="3643" spans="1:9" x14ac:dyDescent="0.2">
      <c r="B3643" s="4" t="s">
        <v>28</v>
      </c>
      <c r="E3643" s="5" t="s">
        <v>36</v>
      </c>
      <c r="I3643" s="8">
        <v>158225100</v>
      </c>
    </row>
    <row r="3644" spans="1:9" x14ac:dyDescent="0.2">
      <c r="A3644" s="4" t="s">
        <v>13</v>
      </c>
      <c r="D3644" s="2">
        <v>500</v>
      </c>
      <c r="E3644" s="5" t="s">
        <v>41</v>
      </c>
    </row>
    <row r="3645" spans="1:9" x14ac:dyDescent="0.2">
      <c r="A3645" s="2">
        <v>530</v>
      </c>
      <c r="B3645" s="5" t="s">
        <v>42</v>
      </c>
    </row>
    <row r="3646" spans="1:9" x14ac:dyDescent="0.2">
      <c r="B3646" s="6" t="s">
        <v>16</v>
      </c>
      <c r="C3646" s="6" t="s">
        <v>17</v>
      </c>
      <c r="I3646" s="5">
        <v>88000000</v>
      </c>
    </row>
    <row r="3647" spans="1:9" x14ac:dyDescent="0.2">
      <c r="E3647" s="5" t="s">
        <v>42</v>
      </c>
      <c r="I3647" s="7">
        <v>88000000</v>
      </c>
    </row>
    <row r="3648" spans="1:9" x14ac:dyDescent="0.2">
      <c r="A3648" s="2">
        <v>540</v>
      </c>
      <c r="B3648" s="5" t="s">
        <v>43</v>
      </c>
    </row>
    <row r="3649" spans="1:9" x14ac:dyDescent="0.2">
      <c r="B3649" s="6" t="s">
        <v>16</v>
      </c>
      <c r="C3649" s="6" t="s">
        <v>17</v>
      </c>
      <c r="I3649" s="5">
        <v>20000000</v>
      </c>
    </row>
    <row r="3650" spans="1:9" x14ac:dyDescent="0.2">
      <c r="E3650" s="5" t="s">
        <v>43</v>
      </c>
      <c r="I3650" s="7">
        <v>20000000</v>
      </c>
    </row>
    <row r="3651" spans="1:9" x14ac:dyDescent="0.2">
      <c r="B3651" s="4" t="s">
        <v>28</v>
      </c>
      <c r="E3651" s="5" t="s">
        <v>41</v>
      </c>
      <c r="I3651" s="8">
        <v>108000000</v>
      </c>
    </row>
    <row r="3652" spans="1:9" x14ac:dyDescent="0.2">
      <c r="A3652" s="4" t="s">
        <v>13</v>
      </c>
      <c r="D3652" s="2">
        <v>800</v>
      </c>
      <c r="E3652" s="5" t="s">
        <v>45</v>
      </c>
    </row>
    <row r="3653" spans="1:9" x14ac:dyDescent="0.2">
      <c r="A3653" s="2">
        <v>830</v>
      </c>
      <c r="B3653" s="5" t="s">
        <v>107</v>
      </c>
    </row>
    <row r="3654" spans="1:9" x14ac:dyDescent="0.2">
      <c r="A3654" s="5">
        <v>831</v>
      </c>
      <c r="B3654" s="6" t="s">
        <v>16</v>
      </c>
      <c r="C3654" s="6" t="s">
        <v>17</v>
      </c>
      <c r="D3654" s="5" t="s">
        <v>108</v>
      </c>
      <c r="I3654" s="5">
        <v>12683002115</v>
      </c>
    </row>
    <row r="3655" spans="1:9" x14ac:dyDescent="0.2">
      <c r="E3655" s="5" t="s">
        <v>107</v>
      </c>
      <c r="I3655" s="7">
        <v>12683002115</v>
      </c>
    </row>
    <row r="3656" spans="1:9" x14ac:dyDescent="0.2">
      <c r="B3656" s="4" t="s">
        <v>28</v>
      </c>
      <c r="E3656" s="5" t="s">
        <v>45</v>
      </c>
      <c r="I3656" s="8">
        <v>12683002115</v>
      </c>
    </row>
    <row r="3657" spans="1:9" x14ac:dyDescent="0.2">
      <c r="C3657" s="4" t="s">
        <v>49</v>
      </c>
      <c r="E3657" s="4" t="s">
        <v>254</v>
      </c>
      <c r="I3657" s="8">
        <v>14898843751</v>
      </c>
    </row>
    <row r="3658" spans="1:9" x14ac:dyDescent="0.2">
      <c r="B3658" s="4" t="s">
        <v>50</v>
      </c>
      <c r="D3658" s="5" t="s">
        <v>10</v>
      </c>
      <c r="I3658" s="8">
        <v>14898843751</v>
      </c>
    </row>
    <row r="3659" spans="1:9" x14ac:dyDescent="0.2">
      <c r="A3659" s="4" t="s">
        <v>51</v>
      </c>
      <c r="D3659" s="5" t="s">
        <v>253</v>
      </c>
      <c r="I3659" s="4">
        <v>14898843751</v>
      </c>
    </row>
    <row r="3660" spans="1:9" x14ac:dyDescent="0.2">
      <c r="A3660" s="13"/>
      <c r="B3660" s="14"/>
      <c r="C3660" s="14"/>
      <c r="D3660" s="15"/>
      <c r="E3660" s="14"/>
      <c r="F3660" s="14"/>
      <c r="G3660" s="14"/>
      <c r="H3660" s="14"/>
      <c r="I3660" s="13"/>
    </row>
    <row r="3661" spans="1:9" x14ac:dyDescent="0.2">
      <c r="A3661" s="4"/>
      <c r="D3661" s="5"/>
      <c r="I3661" s="4"/>
    </row>
    <row r="3662" spans="1:9" x14ac:dyDescent="0.2">
      <c r="A3662" s="4" t="s">
        <v>6</v>
      </c>
      <c r="C3662" s="5" t="s">
        <v>255</v>
      </c>
      <c r="D3662" s="5" t="s">
        <v>256</v>
      </c>
    </row>
    <row r="3663" spans="1:9" x14ac:dyDescent="0.2">
      <c r="A3663" s="4" t="s">
        <v>9</v>
      </c>
      <c r="C3663" s="2">
        <v>2</v>
      </c>
      <c r="D3663" s="5" t="s">
        <v>10</v>
      </c>
    </row>
    <row r="3664" spans="1:9" x14ac:dyDescent="0.2">
      <c r="A3664" s="4" t="s">
        <v>11</v>
      </c>
      <c r="D3664" s="2">
        <v>100</v>
      </c>
      <c r="E3664" s="5" t="s">
        <v>142</v>
      </c>
    </row>
    <row r="3665" spans="1:9" x14ac:dyDescent="0.2">
      <c r="A3665" s="4" t="s">
        <v>13</v>
      </c>
      <c r="D3665" s="2">
        <v>100</v>
      </c>
      <c r="E3665" s="5" t="s">
        <v>14</v>
      </c>
    </row>
    <row r="3666" spans="1:9" x14ac:dyDescent="0.2">
      <c r="A3666" s="2">
        <v>110</v>
      </c>
      <c r="B3666" s="5" t="s">
        <v>15</v>
      </c>
    </row>
    <row r="3667" spans="1:9" x14ac:dyDescent="0.2">
      <c r="A3667" s="5">
        <v>111</v>
      </c>
      <c r="B3667" s="6" t="s">
        <v>16</v>
      </c>
      <c r="C3667" s="6" t="s">
        <v>17</v>
      </c>
      <c r="D3667" s="5" t="s">
        <v>18</v>
      </c>
      <c r="I3667" s="5">
        <v>1153238760</v>
      </c>
    </row>
    <row r="3668" spans="1:9" x14ac:dyDescent="0.2">
      <c r="A3668" s="5">
        <v>113</v>
      </c>
      <c r="B3668" s="6" t="s">
        <v>16</v>
      </c>
      <c r="C3668" s="6" t="s">
        <v>17</v>
      </c>
      <c r="D3668" s="5" t="s">
        <v>19</v>
      </c>
      <c r="I3668" s="5">
        <v>27000000</v>
      </c>
    </row>
    <row r="3669" spans="1:9" x14ac:dyDescent="0.2">
      <c r="A3669" s="5">
        <v>114</v>
      </c>
      <c r="B3669" s="6" t="s">
        <v>16</v>
      </c>
      <c r="C3669" s="6" t="s">
        <v>17</v>
      </c>
      <c r="D3669" s="5" t="s">
        <v>20</v>
      </c>
      <c r="I3669" s="5">
        <v>133591910.00000001</v>
      </c>
    </row>
    <row r="3670" spans="1:9" x14ac:dyDescent="0.2">
      <c r="A3670" s="5">
        <v>115</v>
      </c>
      <c r="B3670" s="6" t="s">
        <v>16</v>
      </c>
      <c r="C3670" s="6" t="s">
        <v>17</v>
      </c>
      <c r="D3670" s="5" t="s">
        <v>21</v>
      </c>
      <c r="I3670" s="5">
        <v>40183680</v>
      </c>
    </row>
    <row r="3671" spans="1:9" x14ac:dyDescent="0.2">
      <c r="A3671" s="5">
        <v>117</v>
      </c>
      <c r="B3671" s="6" t="s">
        <v>16</v>
      </c>
      <c r="C3671" s="6" t="s">
        <v>17</v>
      </c>
      <c r="D3671" s="5" t="s">
        <v>22</v>
      </c>
      <c r="I3671" s="5">
        <v>382680480</v>
      </c>
    </row>
    <row r="3672" spans="1:9" x14ac:dyDescent="0.2">
      <c r="E3672" s="5" t="s">
        <v>15</v>
      </c>
      <c r="I3672" s="7">
        <v>1736694830</v>
      </c>
    </row>
    <row r="3673" spans="1:9" x14ac:dyDescent="0.2">
      <c r="A3673" s="2">
        <v>130</v>
      </c>
      <c r="B3673" s="5" t="s">
        <v>23</v>
      </c>
    </row>
    <row r="3674" spans="1:9" x14ac:dyDescent="0.2">
      <c r="A3674" s="5">
        <v>134</v>
      </c>
      <c r="B3674" s="6" t="s">
        <v>16</v>
      </c>
      <c r="C3674" s="6" t="s">
        <v>17</v>
      </c>
      <c r="D3674" s="5" t="s">
        <v>24</v>
      </c>
      <c r="I3674" s="5">
        <v>480475670</v>
      </c>
    </row>
    <row r="3675" spans="1:9" x14ac:dyDescent="0.2">
      <c r="A3675" s="5">
        <v>135</v>
      </c>
      <c r="B3675" s="6" t="s">
        <v>16</v>
      </c>
      <c r="C3675" s="6" t="s">
        <v>17</v>
      </c>
      <c r="D3675" s="5" t="s">
        <v>257</v>
      </c>
      <c r="I3675" s="5">
        <v>245261314</v>
      </c>
    </row>
    <row r="3676" spans="1:9" x14ac:dyDescent="0.2">
      <c r="E3676" s="5" t="s">
        <v>23</v>
      </c>
      <c r="I3676" s="7">
        <v>725736984</v>
      </c>
    </row>
    <row r="3677" spans="1:9" x14ac:dyDescent="0.2">
      <c r="A3677" s="2">
        <v>140</v>
      </c>
      <c r="B3677" s="5" t="s">
        <v>25</v>
      </c>
    </row>
    <row r="3678" spans="1:9" x14ac:dyDescent="0.2">
      <c r="A3678" s="5">
        <v>144</v>
      </c>
      <c r="B3678" s="6" t="s">
        <v>16</v>
      </c>
      <c r="C3678" s="6" t="s">
        <v>17</v>
      </c>
      <c r="D3678" s="5" t="s">
        <v>26</v>
      </c>
      <c r="I3678" s="5">
        <v>2151164297</v>
      </c>
    </row>
    <row r="3679" spans="1:9" x14ac:dyDescent="0.2">
      <c r="A3679" s="5">
        <v>149</v>
      </c>
      <c r="B3679" s="6" t="s">
        <v>16</v>
      </c>
      <c r="C3679" s="6" t="s">
        <v>17</v>
      </c>
      <c r="D3679" s="5" t="s">
        <v>27</v>
      </c>
      <c r="I3679" s="5">
        <v>201763575</v>
      </c>
    </row>
    <row r="3680" spans="1:9" x14ac:dyDescent="0.2">
      <c r="E3680" s="5" t="s">
        <v>25</v>
      </c>
      <c r="I3680" s="7">
        <v>2352927872</v>
      </c>
    </row>
    <row r="3681" spans="1:9" x14ac:dyDescent="0.2">
      <c r="B3681" s="4" t="s">
        <v>28</v>
      </c>
      <c r="E3681" s="5" t="s">
        <v>14</v>
      </c>
      <c r="I3681" s="8">
        <v>4815359686</v>
      </c>
    </row>
    <row r="3682" spans="1:9" x14ac:dyDescent="0.2">
      <c r="A3682" s="4" t="s">
        <v>13</v>
      </c>
      <c r="D3682" s="2">
        <v>200</v>
      </c>
      <c r="E3682" s="5" t="s">
        <v>29</v>
      </c>
    </row>
    <row r="3683" spans="1:9" x14ac:dyDescent="0.2">
      <c r="A3683" s="2">
        <v>210</v>
      </c>
      <c r="B3683" s="5" t="s">
        <v>57</v>
      </c>
    </row>
    <row r="3684" spans="1:9" x14ac:dyDescent="0.2">
      <c r="B3684" s="6" t="s">
        <v>16</v>
      </c>
      <c r="C3684" s="6" t="s">
        <v>17</v>
      </c>
      <c r="I3684" s="5">
        <v>9000000</v>
      </c>
    </row>
    <row r="3685" spans="1:9" x14ac:dyDescent="0.2">
      <c r="E3685" s="5" t="s">
        <v>57</v>
      </c>
      <c r="I3685" s="7">
        <v>9000000</v>
      </c>
    </row>
    <row r="3686" spans="1:9" x14ac:dyDescent="0.2">
      <c r="A3686" s="2">
        <v>230</v>
      </c>
      <c r="B3686" s="5" t="s">
        <v>31</v>
      </c>
    </row>
    <row r="3687" spans="1:9" x14ac:dyDescent="0.2">
      <c r="B3687" s="6" t="s">
        <v>16</v>
      </c>
      <c r="C3687" s="6" t="s">
        <v>17</v>
      </c>
      <c r="I3687" s="5">
        <v>5184000</v>
      </c>
    </row>
    <row r="3688" spans="1:9" x14ac:dyDescent="0.2">
      <c r="E3688" s="5" t="s">
        <v>31</v>
      </c>
      <c r="I3688" s="7">
        <v>5184000</v>
      </c>
    </row>
    <row r="3689" spans="1:9" x14ac:dyDescent="0.2">
      <c r="A3689" s="2">
        <v>240</v>
      </c>
      <c r="B3689" s="5" t="s">
        <v>32</v>
      </c>
    </row>
    <row r="3690" spans="1:9" x14ac:dyDescent="0.2">
      <c r="B3690" s="6" t="s">
        <v>16</v>
      </c>
      <c r="C3690" s="6" t="s">
        <v>17</v>
      </c>
      <c r="I3690" s="5">
        <v>88000000</v>
      </c>
    </row>
    <row r="3691" spans="1:9" x14ac:dyDescent="0.2">
      <c r="E3691" s="5" t="s">
        <v>32</v>
      </c>
      <c r="I3691" s="7">
        <v>88000000</v>
      </c>
    </row>
    <row r="3692" spans="1:9" x14ac:dyDescent="0.2">
      <c r="A3692" s="2">
        <v>250</v>
      </c>
      <c r="B3692" s="5" t="s">
        <v>33</v>
      </c>
    </row>
    <row r="3693" spans="1:9" x14ac:dyDescent="0.2">
      <c r="B3693" s="6" t="s">
        <v>16</v>
      </c>
      <c r="C3693" s="6" t="s">
        <v>17</v>
      </c>
      <c r="I3693" s="5">
        <v>341400000</v>
      </c>
    </row>
    <row r="3694" spans="1:9" x14ac:dyDescent="0.2">
      <c r="E3694" s="5" t="s">
        <v>33</v>
      </c>
      <c r="I3694" s="7">
        <v>341400000</v>
      </c>
    </row>
    <row r="3695" spans="1:9" x14ac:dyDescent="0.2">
      <c r="A3695" s="2">
        <v>260</v>
      </c>
      <c r="B3695" s="5" t="s">
        <v>34</v>
      </c>
    </row>
    <row r="3696" spans="1:9" x14ac:dyDescent="0.2">
      <c r="B3696" s="6" t="s">
        <v>16</v>
      </c>
      <c r="C3696" s="6" t="s">
        <v>17</v>
      </c>
      <c r="I3696" s="5">
        <v>138640000</v>
      </c>
    </row>
    <row r="3697" spans="1:9" x14ac:dyDescent="0.2">
      <c r="E3697" s="5" t="s">
        <v>34</v>
      </c>
      <c r="I3697" s="7">
        <v>138640000</v>
      </c>
    </row>
    <row r="3698" spans="1:9" x14ac:dyDescent="0.2">
      <c r="A3698" s="2">
        <v>280</v>
      </c>
      <c r="B3698" s="5" t="s">
        <v>35</v>
      </c>
    </row>
    <row r="3699" spans="1:9" x14ac:dyDescent="0.2">
      <c r="B3699" s="6" t="s">
        <v>16</v>
      </c>
      <c r="C3699" s="6" t="s">
        <v>17</v>
      </c>
      <c r="I3699" s="5">
        <v>10380000</v>
      </c>
    </row>
    <row r="3700" spans="1:9" x14ac:dyDescent="0.2">
      <c r="E3700" s="5" t="s">
        <v>35</v>
      </c>
      <c r="I3700" s="7">
        <v>10380000</v>
      </c>
    </row>
    <row r="3701" spans="1:9" x14ac:dyDescent="0.2">
      <c r="B3701" s="4" t="s">
        <v>28</v>
      </c>
      <c r="E3701" s="5" t="s">
        <v>29</v>
      </c>
      <c r="I3701" s="8">
        <v>592604000</v>
      </c>
    </row>
    <row r="3702" spans="1:9" x14ac:dyDescent="0.2">
      <c r="A3702" s="4" t="s">
        <v>13</v>
      </c>
      <c r="D3702" s="2">
        <v>300</v>
      </c>
      <c r="E3702" s="5" t="s">
        <v>36</v>
      </c>
    </row>
    <row r="3703" spans="1:9" x14ac:dyDescent="0.2">
      <c r="A3703" s="2">
        <v>310</v>
      </c>
      <c r="B3703" s="5" t="s">
        <v>58</v>
      </c>
    </row>
    <row r="3704" spans="1:9" x14ac:dyDescent="0.2">
      <c r="B3704" s="6" t="s">
        <v>16</v>
      </c>
      <c r="C3704" s="6" t="s">
        <v>17</v>
      </c>
      <c r="I3704" s="5">
        <v>20970000</v>
      </c>
    </row>
    <row r="3705" spans="1:9" x14ac:dyDescent="0.2">
      <c r="E3705" s="5" t="s">
        <v>58</v>
      </c>
      <c r="I3705" s="7">
        <v>20970000</v>
      </c>
    </row>
    <row r="3706" spans="1:9" x14ac:dyDescent="0.2">
      <c r="A3706" s="2">
        <v>320</v>
      </c>
      <c r="B3706" s="5" t="s">
        <v>62</v>
      </c>
    </row>
    <row r="3707" spans="1:9" x14ac:dyDescent="0.2">
      <c r="B3707" s="6" t="s">
        <v>16</v>
      </c>
      <c r="C3707" s="6" t="s">
        <v>17</v>
      </c>
      <c r="I3707" s="5">
        <v>150367800</v>
      </c>
    </row>
    <row r="3708" spans="1:9" x14ac:dyDescent="0.2">
      <c r="E3708" s="5" t="s">
        <v>62</v>
      </c>
      <c r="I3708" s="7">
        <v>150367800</v>
      </c>
    </row>
    <row r="3709" spans="1:9" x14ac:dyDescent="0.2">
      <c r="A3709" s="2">
        <v>330</v>
      </c>
      <c r="B3709" s="5" t="s">
        <v>37</v>
      </c>
    </row>
    <row r="3710" spans="1:9" x14ac:dyDescent="0.2">
      <c r="B3710" s="6" t="s">
        <v>16</v>
      </c>
      <c r="C3710" s="6" t="s">
        <v>17</v>
      </c>
      <c r="I3710" s="5">
        <v>56960000</v>
      </c>
    </row>
    <row r="3711" spans="1:9" x14ac:dyDescent="0.2">
      <c r="E3711" s="5" t="s">
        <v>37</v>
      </c>
      <c r="I3711" s="7">
        <v>56960000</v>
      </c>
    </row>
    <row r="3712" spans="1:9" x14ac:dyDescent="0.2">
      <c r="A3712" s="2">
        <v>340</v>
      </c>
      <c r="B3712" s="5" t="s">
        <v>38</v>
      </c>
    </row>
    <row r="3713" spans="1:9" x14ac:dyDescent="0.2">
      <c r="B3713" s="6" t="s">
        <v>16</v>
      </c>
      <c r="C3713" s="6" t="s">
        <v>17</v>
      </c>
      <c r="I3713" s="5">
        <v>89628000</v>
      </c>
    </row>
    <row r="3714" spans="1:9" x14ac:dyDescent="0.2">
      <c r="E3714" s="5" t="s">
        <v>38</v>
      </c>
      <c r="I3714" s="7">
        <v>89628000</v>
      </c>
    </row>
    <row r="3715" spans="1:9" x14ac:dyDescent="0.2">
      <c r="A3715" s="2">
        <v>350</v>
      </c>
      <c r="B3715" s="5" t="s">
        <v>39</v>
      </c>
    </row>
    <row r="3716" spans="1:9" x14ac:dyDescent="0.2">
      <c r="B3716" s="6" t="s">
        <v>16</v>
      </c>
      <c r="C3716" s="6" t="s">
        <v>17</v>
      </c>
      <c r="I3716" s="5">
        <v>25216500</v>
      </c>
    </row>
    <row r="3717" spans="1:9" x14ac:dyDescent="0.2">
      <c r="E3717" s="5" t="s">
        <v>39</v>
      </c>
      <c r="I3717" s="7">
        <v>25216500</v>
      </c>
    </row>
    <row r="3718" spans="1:9" x14ac:dyDescent="0.2">
      <c r="A3718" s="2">
        <v>390</v>
      </c>
      <c r="B3718" s="5" t="s">
        <v>40</v>
      </c>
    </row>
    <row r="3719" spans="1:9" x14ac:dyDescent="0.2">
      <c r="B3719" s="6" t="s">
        <v>16</v>
      </c>
      <c r="C3719" s="6" t="s">
        <v>17</v>
      </c>
      <c r="I3719" s="5">
        <v>45385600</v>
      </c>
    </row>
    <row r="3720" spans="1:9" x14ac:dyDescent="0.2">
      <c r="E3720" s="5" t="s">
        <v>40</v>
      </c>
      <c r="I3720" s="7">
        <v>45385600</v>
      </c>
    </row>
    <row r="3721" spans="1:9" x14ac:dyDescent="0.2">
      <c r="B3721" s="4" t="s">
        <v>28</v>
      </c>
      <c r="E3721" s="5" t="s">
        <v>36</v>
      </c>
      <c r="I3721" s="8">
        <v>388527900</v>
      </c>
    </row>
    <row r="3722" spans="1:9" x14ac:dyDescent="0.2">
      <c r="A3722" s="4" t="s">
        <v>13</v>
      </c>
      <c r="D3722" s="2">
        <v>500</v>
      </c>
      <c r="E3722" s="5" t="s">
        <v>41</v>
      </c>
    </row>
    <row r="3723" spans="1:9" x14ac:dyDescent="0.2">
      <c r="A3723" s="2">
        <v>520</v>
      </c>
      <c r="B3723" s="5" t="s">
        <v>63</v>
      </c>
    </row>
    <row r="3724" spans="1:9" x14ac:dyDescent="0.2">
      <c r="B3724" s="6" t="s">
        <v>16</v>
      </c>
      <c r="C3724" s="6" t="s">
        <v>64</v>
      </c>
      <c r="I3724" s="5">
        <v>160000000</v>
      </c>
    </row>
    <row r="3725" spans="1:9" x14ac:dyDescent="0.2">
      <c r="E3725" s="5" t="s">
        <v>63</v>
      </c>
      <c r="I3725" s="7">
        <v>160000000</v>
      </c>
    </row>
    <row r="3726" spans="1:9" x14ac:dyDescent="0.2">
      <c r="A3726" s="2">
        <v>530</v>
      </c>
      <c r="B3726" s="5" t="s">
        <v>42</v>
      </c>
    </row>
    <row r="3727" spans="1:9" x14ac:dyDescent="0.2">
      <c r="B3727" s="6" t="s">
        <v>16</v>
      </c>
      <c r="C3727" s="6" t="s">
        <v>17</v>
      </c>
      <c r="I3727" s="5">
        <v>22240000</v>
      </c>
    </row>
    <row r="3728" spans="1:9" x14ac:dyDescent="0.2">
      <c r="E3728" s="5" t="s">
        <v>42</v>
      </c>
      <c r="I3728" s="7">
        <v>22240000</v>
      </c>
    </row>
    <row r="3729" spans="1:9" x14ac:dyDescent="0.2">
      <c r="A3729" s="2">
        <v>540</v>
      </c>
      <c r="B3729" s="5" t="s">
        <v>43</v>
      </c>
    </row>
    <row r="3730" spans="1:9" x14ac:dyDescent="0.2">
      <c r="B3730" s="6" t="s">
        <v>16</v>
      </c>
      <c r="C3730" s="6" t="s">
        <v>17</v>
      </c>
      <c r="I3730" s="5">
        <v>11000000</v>
      </c>
    </row>
    <row r="3731" spans="1:9" x14ac:dyDescent="0.2">
      <c r="E3731" s="5" t="s">
        <v>43</v>
      </c>
      <c r="I3731" s="7">
        <v>11000000</v>
      </c>
    </row>
    <row r="3732" spans="1:9" x14ac:dyDescent="0.2">
      <c r="A3732" s="2">
        <v>570</v>
      </c>
      <c r="B3732" s="5" t="s">
        <v>44</v>
      </c>
    </row>
    <row r="3733" spans="1:9" x14ac:dyDescent="0.2">
      <c r="B3733" s="6" t="s">
        <v>16</v>
      </c>
      <c r="C3733" s="6" t="s">
        <v>17</v>
      </c>
      <c r="I3733" s="5">
        <v>200000000</v>
      </c>
    </row>
    <row r="3734" spans="1:9" x14ac:dyDescent="0.2">
      <c r="E3734" s="5" t="s">
        <v>44</v>
      </c>
      <c r="I3734" s="7">
        <v>200000000</v>
      </c>
    </row>
    <row r="3735" spans="1:9" x14ac:dyDescent="0.2">
      <c r="B3735" s="4" t="s">
        <v>28</v>
      </c>
      <c r="E3735" s="5" t="s">
        <v>41</v>
      </c>
      <c r="I3735" s="8">
        <v>393240000</v>
      </c>
    </row>
    <row r="3736" spans="1:9" x14ac:dyDescent="0.2">
      <c r="C3736" s="4" t="s">
        <v>49</v>
      </c>
      <c r="E3736" s="4" t="s">
        <v>142</v>
      </c>
      <c r="I3736" s="8">
        <v>6189731586</v>
      </c>
    </row>
    <row r="3737" spans="1:9" x14ac:dyDescent="0.2">
      <c r="B3737" s="4" t="s">
        <v>50</v>
      </c>
      <c r="D3737" s="5" t="s">
        <v>10</v>
      </c>
      <c r="I3737" s="8">
        <v>6189731586</v>
      </c>
    </row>
    <row r="3738" spans="1:9" x14ac:dyDescent="0.2">
      <c r="A3738" s="4" t="s">
        <v>51</v>
      </c>
      <c r="D3738" s="5" t="s">
        <v>256</v>
      </c>
      <c r="I3738" s="4">
        <v>6189731586</v>
      </c>
    </row>
    <row r="3739" spans="1:9" x14ac:dyDescent="0.2">
      <c r="A3739" s="13"/>
      <c r="B3739" s="14"/>
      <c r="C3739" s="14"/>
      <c r="D3739" s="15"/>
      <c r="E3739" s="14"/>
      <c r="F3739" s="14"/>
      <c r="G3739" s="14"/>
      <c r="H3739" s="14"/>
      <c r="I3739" s="13"/>
    </row>
    <row r="3740" spans="1:9" x14ac:dyDescent="0.2">
      <c r="A3740" s="4"/>
      <c r="D3740" s="5"/>
      <c r="I3740" s="4"/>
    </row>
    <row r="3741" spans="1:9" x14ac:dyDescent="0.2">
      <c r="A3741" s="4" t="s">
        <v>6</v>
      </c>
      <c r="C3741" s="5" t="s">
        <v>258</v>
      </c>
      <c r="D3741" s="5" t="s">
        <v>259</v>
      </c>
    </row>
    <row r="3742" spans="1:9" x14ac:dyDescent="0.2">
      <c r="A3742" s="4" t="s">
        <v>9</v>
      </c>
      <c r="C3742" s="2">
        <v>2</v>
      </c>
      <c r="D3742" s="5" t="s">
        <v>10</v>
      </c>
    </row>
    <row r="3743" spans="1:9" x14ac:dyDescent="0.2">
      <c r="A3743" s="4" t="s">
        <v>11</v>
      </c>
      <c r="D3743" s="2">
        <v>5</v>
      </c>
      <c r="E3743" s="5" t="s">
        <v>12</v>
      </c>
    </row>
    <row r="3744" spans="1:9" x14ac:dyDescent="0.2">
      <c r="A3744" s="4" t="s">
        <v>13</v>
      </c>
      <c r="D3744" s="2">
        <v>100</v>
      </c>
      <c r="E3744" s="5" t="s">
        <v>14</v>
      </c>
    </row>
    <row r="3745" spans="1:9" x14ac:dyDescent="0.2">
      <c r="A3745" s="2">
        <v>110</v>
      </c>
      <c r="B3745" s="5" t="s">
        <v>15</v>
      </c>
    </row>
    <row r="3746" spans="1:9" x14ac:dyDescent="0.2">
      <c r="A3746" s="5">
        <v>111</v>
      </c>
      <c r="B3746" s="6" t="s">
        <v>16</v>
      </c>
      <c r="C3746" s="6" t="s">
        <v>17</v>
      </c>
      <c r="D3746" s="5" t="s">
        <v>18</v>
      </c>
      <c r="I3746" s="5">
        <v>1127387040</v>
      </c>
    </row>
    <row r="3747" spans="1:9" x14ac:dyDescent="0.2">
      <c r="A3747" s="5">
        <v>113</v>
      </c>
      <c r="B3747" s="6" t="s">
        <v>16</v>
      </c>
      <c r="C3747" s="6" t="s">
        <v>17</v>
      </c>
      <c r="D3747" s="5" t="s">
        <v>19</v>
      </c>
      <c r="I3747" s="5">
        <v>27000000</v>
      </c>
    </row>
    <row r="3748" spans="1:9" x14ac:dyDescent="0.2">
      <c r="A3748" s="5">
        <v>114</v>
      </c>
      <c r="B3748" s="6" t="s">
        <v>16</v>
      </c>
      <c r="C3748" s="6" t="s">
        <v>17</v>
      </c>
      <c r="D3748" s="5" t="s">
        <v>20</v>
      </c>
      <c r="I3748" s="5">
        <v>118237630</v>
      </c>
    </row>
    <row r="3749" spans="1:9" x14ac:dyDescent="0.2">
      <c r="A3749" s="5">
        <v>115</v>
      </c>
      <c r="B3749" s="6" t="s">
        <v>16</v>
      </c>
      <c r="C3749" s="6" t="s">
        <v>17</v>
      </c>
      <c r="D3749" s="5" t="s">
        <v>21</v>
      </c>
      <c r="I3749" s="5">
        <v>140002080</v>
      </c>
    </row>
    <row r="3750" spans="1:9" x14ac:dyDescent="0.2">
      <c r="A3750" s="5">
        <v>117</v>
      </c>
      <c r="B3750" s="6" t="s">
        <v>16</v>
      </c>
      <c r="C3750" s="6" t="s">
        <v>17</v>
      </c>
      <c r="D3750" s="5" t="s">
        <v>22</v>
      </c>
      <c r="I3750" s="5">
        <v>124462439.99999999</v>
      </c>
    </row>
    <row r="3751" spans="1:9" x14ac:dyDescent="0.2">
      <c r="E3751" s="5" t="s">
        <v>15</v>
      </c>
      <c r="I3751" s="7">
        <v>1537089190</v>
      </c>
    </row>
    <row r="3752" spans="1:9" x14ac:dyDescent="0.2">
      <c r="A3752" s="2">
        <v>130</v>
      </c>
      <c r="B3752" s="5" t="s">
        <v>23</v>
      </c>
    </row>
    <row r="3753" spans="1:9" x14ac:dyDescent="0.2">
      <c r="A3753" s="5">
        <v>134</v>
      </c>
      <c r="B3753" s="6" t="s">
        <v>16</v>
      </c>
      <c r="C3753" s="6" t="s">
        <v>17</v>
      </c>
      <c r="D3753" s="5" t="s">
        <v>24</v>
      </c>
      <c r="I3753" s="5">
        <v>222885488</v>
      </c>
    </row>
    <row r="3754" spans="1:9" x14ac:dyDescent="0.2">
      <c r="E3754" s="5" t="s">
        <v>23</v>
      </c>
      <c r="I3754" s="7">
        <v>222885488</v>
      </c>
    </row>
    <row r="3755" spans="1:9" x14ac:dyDescent="0.2">
      <c r="A3755" s="2">
        <v>140</v>
      </c>
      <c r="B3755" s="5" t="s">
        <v>25</v>
      </c>
    </row>
    <row r="3756" spans="1:9" x14ac:dyDescent="0.2">
      <c r="A3756" s="5">
        <v>144</v>
      </c>
      <c r="B3756" s="6" t="s">
        <v>16</v>
      </c>
      <c r="C3756" s="6" t="s">
        <v>17</v>
      </c>
      <c r="D3756" s="5" t="s">
        <v>26</v>
      </c>
      <c r="I3756" s="5">
        <v>554207706</v>
      </c>
    </row>
    <row r="3757" spans="1:9" x14ac:dyDescent="0.2">
      <c r="A3757" s="5">
        <v>149</v>
      </c>
      <c r="B3757" s="6" t="s">
        <v>16</v>
      </c>
      <c r="C3757" s="6" t="s">
        <v>17</v>
      </c>
      <c r="D3757" s="5" t="s">
        <v>27</v>
      </c>
      <c r="I3757" s="5">
        <v>293701720</v>
      </c>
    </row>
    <row r="3758" spans="1:9" x14ac:dyDescent="0.2">
      <c r="E3758" s="5" t="s">
        <v>25</v>
      </c>
      <c r="I3758" s="7">
        <v>847909426</v>
      </c>
    </row>
    <row r="3759" spans="1:9" x14ac:dyDescent="0.2">
      <c r="B3759" s="4" t="s">
        <v>28</v>
      </c>
      <c r="E3759" s="5" t="s">
        <v>14</v>
      </c>
      <c r="I3759" s="8">
        <v>2607884104</v>
      </c>
    </row>
    <row r="3760" spans="1:9" x14ac:dyDescent="0.2">
      <c r="A3760" s="4" t="s">
        <v>13</v>
      </c>
      <c r="D3760" s="2">
        <v>200</v>
      </c>
      <c r="E3760" s="5" t="s">
        <v>29</v>
      </c>
    </row>
    <row r="3761" spans="1:9" x14ac:dyDescent="0.2">
      <c r="A3761" s="2">
        <v>220</v>
      </c>
      <c r="B3761" s="5" t="s">
        <v>30</v>
      </c>
    </row>
    <row r="3762" spans="1:9" x14ac:dyDescent="0.2">
      <c r="B3762" s="6" t="s">
        <v>16</v>
      </c>
      <c r="C3762" s="6" t="s">
        <v>17</v>
      </c>
      <c r="I3762" s="5">
        <v>1000000</v>
      </c>
    </row>
    <row r="3763" spans="1:9" x14ac:dyDescent="0.2">
      <c r="E3763" s="5" t="s">
        <v>30</v>
      </c>
      <c r="I3763" s="7">
        <v>1000000</v>
      </c>
    </row>
    <row r="3764" spans="1:9" x14ac:dyDescent="0.2">
      <c r="A3764" s="2">
        <v>230</v>
      </c>
      <c r="B3764" s="5" t="s">
        <v>31</v>
      </c>
    </row>
    <row r="3765" spans="1:9" x14ac:dyDescent="0.2">
      <c r="B3765" s="6" t="s">
        <v>16</v>
      </c>
      <c r="C3765" s="6" t="s">
        <v>17</v>
      </c>
      <c r="I3765" s="5">
        <v>662400</v>
      </c>
    </row>
    <row r="3766" spans="1:9" x14ac:dyDescent="0.2">
      <c r="E3766" s="5" t="s">
        <v>31</v>
      </c>
      <c r="I3766" s="7">
        <v>662400</v>
      </c>
    </row>
    <row r="3767" spans="1:9" x14ac:dyDescent="0.2">
      <c r="A3767" s="2">
        <v>240</v>
      </c>
      <c r="B3767" s="5" t="s">
        <v>32</v>
      </c>
    </row>
    <row r="3768" spans="1:9" x14ac:dyDescent="0.2">
      <c r="B3768" s="6" t="s">
        <v>16</v>
      </c>
      <c r="C3768" s="6" t="s">
        <v>17</v>
      </c>
      <c r="I3768" s="5">
        <v>314000000</v>
      </c>
    </row>
    <row r="3769" spans="1:9" x14ac:dyDescent="0.2">
      <c r="E3769" s="5" t="s">
        <v>32</v>
      </c>
      <c r="I3769" s="7">
        <v>314000000</v>
      </c>
    </row>
    <row r="3770" spans="1:9" x14ac:dyDescent="0.2">
      <c r="A3770" s="2">
        <v>260</v>
      </c>
      <c r="B3770" s="5" t="s">
        <v>34</v>
      </c>
    </row>
    <row r="3771" spans="1:9" x14ac:dyDescent="0.2">
      <c r="B3771" s="6" t="s">
        <v>16</v>
      </c>
      <c r="C3771" s="6" t="s">
        <v>17</v>
      </c>
      <c r="I3771" s="5">
        <v>45525000</v>
      </c>
    </row>
    <row r="3772" spans="1:9" x14ac:dyDescent="0.2">
      <c r="E3772" s="5" t="s">
        <v>34</v>
      </c>
      <c r="I3772" s="7">
        <v>45525000</v>
      </c>
    </row>
    <row r="3773" spans="1:9" x14ac:dyDescent="0.2">
      <c r="A3773" s="2">
        <v>280</v>
      </c>
      <c r="B3773" s="5" t="s">
        <v>35</v>
      </c>
    </row>
    <row r="3774" spans="1:9" x14ac:dyDescent="0.2">
      <c r="B3774" s="6" t="s">
        <v>16</v>
      </c>
      <c r="C3774" s="6" t="s">
        <v>17</v>
      </c>
      <c r="I3774" s="5">
        <v>11000000</v>
      </c>
    </row>
    <row r="3775" spans="1:9" x14ac:dyDescent="0.2">
      <c r="E3775" s="5" t="s">
        <v>35</v>
      </c>
      <c r="I3775" s="7">
        <v>11000000</v>
      </c>
    </row>
    <row r="3776" spans="1:9" x14ac:dyDescent="0.2">
      <c r="B3776" s="4" t="s">
        <v>28</v>
      </c>
      <c r="E3776" s="5" t="s">
        <v>29</v>
      </c>
      <c r="I3776" s="8">
        <v>372187400</v>
      </c>
    </row>
    <row r="3777" spans="1:9" x14ac:dyDescent="0.2">
      <c r="A3777" s="4" t="s">
        <v>13</v>
      </c>
      <c r="D3777" s="2">
        <v>300</v>
      </c>
      <c r="E3777" s="5" t="s">
        <v>36</v>
      </c>
    </row>
    <row r="3778" spans="1:9" x14ac:dyDescent="0.2">
      <c r="A3778" s="2">
        <v>330</v>
      </c>
      <c r="B3778" s="5" t="s">
        <v>37</v>
      </c>
    </row>
    <row r="3779" spans="1:9" x14ac:dyDescent="0.2">
      <c r="B3779" s="6" t="s">
        <v>16</v>
      </c>
      <c r="C3779" s="6" t="s">
        <v>17</v>
      </c>
      <c r="I3779" s="5">
        <v>6060000</v>
      </c>
    </row>
    <row r="3780" spans="1:9" x14ac:dyDescent="0.2">
      <c r="E3780" s="5" t="s">
        <v>37</v>
      </c>
      <c r="I3780" s="7">
        <v>6060000</v>
      </c>
    </row>
    <row r="3781" spans="1:9" x14ac:dyDescent="0.2">
      <c r="A3781" s="2">
        <v>340</v>
      </c>
      <c r="B3781" s="5" t="s">
        <v>38</v>
      </c>
    </row>
    <row r="3782" spans="1:9" x14ac:dyDescent="0.2">
      <c r="B3782" s="6" t="s">
        <v>16</v>
      </c>
      <c r="C3782" s="6" t="s">
        <v>17</v>
      </c>
      <c r="I3782" s="5">
        <v>63455250</v>
      </c>
    </row>
    <row r="3783" spans="1:9" x14ac:dyDescent="0.2">
      <c r="E3783" s="5" t="s">
        <v>38</v>
      </c>
      <c r="I3783" s="7">
        <v>63455250</v>
      </c>
    </row>
    <row r="3784" spans="1:9" x14ac:dyDescent="0.2">
      <c r="A3784" s="2">
        <v>350</v>
      </c>
      <c r="B3784" s="5" t="s">
        <v>39</v>
      </c>
    </row>
    <row r="3785" spans="1:9" x14ac:dyDescent="0.2">
      <c r="B3785" s="6" t="s">
        <v>16</v>
      </c>
      <c r="C3785" s="6" t="s">
        <v>17</v>
      </c>
      <c r="I3785" s="5">
        <v>48844000</v>
      </c>
    </row>
    <row r="3786" spans="1:9" x14ac:dyDescent="0.2">
      <c r="E3786" s="5" t="s">
        <v>39</v>
      </c>
      <c r="I3786" s="7">
        <v>48844000</v>
      </c>
    </row>
    <row r="3787" spans="1:9" x14ac:dyDescent="0.2">
      <c r="A3787" s="2">
        <v>390</v>
      </c>
      <c r="B3787" s="5" t="s">
        <v>40</v>
      </c>
    </row>
    <row r="3788" spans="1:9" x14ac:dyDescent="0.2">
      <c r="B3788" s="6" t="s">
        <v>16</v>
      </c>
      <c r="C3788" s="6" t="s">
        <v>17</v>
      </c>
      <c r="I3788" s="5">
        <v>65865000</v>
      </c>
    </row>
    <row r="3789" spans="1:9" x14ac:dyDescent="0.2">
      <c r="E3789" s="5" t="s">
        <v>40</v>
      </c>
      <c r="I3789" s="7">
        <v>65865000</v>
      </c>
    </row>
    <row r="3790" spans="1:9" x14ac:dyDescent="0.2">
      <c r="B3790" s="4" t="s">
        <v>28</v>
      </c>
      <c r="E3790" s="5" t="s">
        <v>36</v>
      </c>
      <c r="I3790" s="8">
        <v>184224250</v>
      </c>
    </row>
    <row r="3791" spans="1:9" x14ac:dyDescent="0.2">
      <c r="A3791" s="4" t="s">
        <v>13</v>
      </c>
      <c r="D3791" s="2">
        <v>500</v>
      </c>
      <c r="E3791" s="5" t="s">
        <v>41</v>
      </c>
    </row>
    <row r="3792" spans="1:9" x14ac:dyDescent="0.2">
      <c r="A3792" s="2">
        <v>520</v>
      </c>
      <c r="B3792" s="5" t="s">
        <v>63</v>
      </c>
    </row>
    <row r="3793" spans="1:9" x14ac:dyDescent="0.2">
      <c r="B3793" s="6" t="s">
        <v>16</v>
      </c>
      <c r="C3793" s="6" t="s">
        <v>17</v>
      </c>
      <c r="I3793" s="5">
        <v>2000000000</v>
      </c>
    </row>
    <row r="3794" spans="1:9" x14ac:dyDescent="0.2">
      <c r="E3794" s="5" t="s">
        <v>63</v>
      </c>
      <c r="I3794" s="7">
        <v>2000000000</v>
      </c>
    </row>
    <row r="3795" spans="1:9" x14ac:dyDescent="0.2">
      <c r="A3795" s="2">
        <v>530</v>
      </c>
      <c r="B3795" s="5" t="s">
        <v>42</v>
      </c>
    </row>
    <row r="3796" spans="1:9" x14ac:dyDescent="0.2">
      <c r="B3796" s="6" t="s">
        <v>16</v>
      </c>
      <c r="C3796" s="6" t="s">
        <v>17</v>
      </c>
      <c r="I3796" s="5">
        <v>30000000</v>
      </c>
    </row>
    <row r="3797" spans="1:9" x14ac:dyDescent="0.2">
      <c r="E3797" s="5" t="s">
        <v>42</v>
      </c>
      <c r="I3797" s="7">
        <v>30000000</v>
      </c>
    </row>
    <row r="3798" spans="1:9" x14ac:dyDescent="0.2">
      <c r="A3798" s="2">
        <v>590</v>
      </c>
      <c r="B3798" s="5" t="s">
        <v>100</v>
      </c>
    </row>
    <row r="3799" spans="1:9" x14ac:dyDescent="0.2">
      <c r="B3799" s="6" t="s">
        <v>16</v>
      </c>
      <c r="C3799" s="6" t="s">
        <v>17</v>
      </c>
      <c r="I3799" s="5">
        <v>10000000</v>
      </c>
    </row>
    <row r="3800" spans="1:9" x14ac:dyDescent="0.2">
      <c r="E3800" s="5" t="s">
        <v>100</v>
      </c>
      <c r="I3800" s="7">
        <v>10000000</v>
      </c>
    </row>
    <row r="3801" spans="1:9" x14ac:dyDescent="0.2">
      <c r="B3801" s="4" t="s">
        <v>28</v>
      </c>
      <c r="E3801" s="5" t="s">
        <v>41</v>
      </c>
      <c r="I3801" s="8">
        <v>2040000000</v>
      </c>
    </row>
    <row r="3802" spans="1:9" x14ac:dyDescent="0.2">
      <c r="C3802" s="4" t="s">
        <v>49</v>
      </c>
      <c r="E3802" s="4" t="s">
        <v>12</v>
      </c>
      <c r="I3802" s="8">
        <v>5204295754</v>
      </c>
    </row>
    <row r="3803" spans="1:9" x14ac:dyDescent="0.2">
      <c r="A3803" s="4" t="s">
        <v>11</v>
      </c>
      <c r="C3803" s="2">
        <v>90</v>
      </c>
      <c r="D3803" s="5" t="s">
        <v>260</v>
      </c>
    </row>
    <row r="3804" spans="1:9" x14ac:dyDescent="0.2">
      <c r="A3804" s="4" t="s">
        <v>13</v>
      </c>
      <c r="C3804" s="2">
        <v>300</v>
      </c>
      <c r="E3804" s="5" t="s">
        <v>36</v>
      </c>
    </row>
    <row r="3805" spans="1:9" x14ac:dyDescent="0.2">
      <c r="A3805" s="2">
        <v>330</v>
      </c>
      <c r="B3805" s="5" t="s">
        <v>37</v>
      </c>
    </row>
    <row r="3806" spans="1:9" x14ac:dyDescent="0.2">
      <c r="B3806" s="6" t="s">
        <v>16</v>
      </c>
      <c r="C3806" s="6" t="s">
        <v>17</v>
      </c>
      <c r="I3806" s="5">
        <v>3377500</v>
      </c>
    </row>
    <row r="3807" spans="1:9" x14ac:dyDescent="0.2">
      <c r="E3807" s="5" t="s">
        <v>37</v>
      </c>
      <c r="I3807" s="7">
        <v>3377500</v>
      </c>
    </row>
    <row r="3808" spans="1:9" x14ac:dyDescent="0.2">
      <c r="A3808" s="2">
        <v>340</v>
      </c>
      <c r="B3808" s="5" t="s">
        <v>38</v>
      </c>
    </row>
    <row r="3809" spans="1:9" x14ac:dyDescent="0.2">
      <c r="B3809" s="6" t="s">
        <v>16</v>
      </c>
      <c r="C3809" s="6" t="s">
        <v>17</v>
      </c>
      <c r="I3809" s="5">
        <v>3089045</v>
      </c>
    </row>
    <row r="3810" spans="1:9" x14ac:dyDescent="0.2">
      <c r="E3810" s="5" t="s">
        <v>38</v>
      </c>
      <c r="I3810" s="7">
        <v>3089045</v>
      </c>
    </row>
    <row r="3811" spans="1:9" x14ac:dyDescent="0.2">
      <c r="A3811" s="2">
        <v>390</v>
      </c>
      <c r="B3811" s="5" t="s">
        <v>40</v>
      </c>
    </row>
    <row r="3812" spans="1:9" x14ac:dyDescent="0.2">
      <c r="B3812" s="6" t="s">
        <v>16</v>
      </c>
      <c r="C3812" s="6" t="s">
        <v>17</v>
      </c>
      <c r="I3812" s="5">
        <v>2630000</v>
      </c>
    </row>
    <row r="3813" spans="1:9" x14ac:dyDescent="0.2">
      <c r="E3813" s="5" t="s">
        <v>40</v>
      </c>
      <c r="I3813" s="7">
        <v>2630000</v>
      </c>
    </row>
    <row r="3814" spans="1:9" x14ac:dyDescent="0.2">
      <c r="B3814" s="4" t="s">
        <v>28</v>
      </c>
      <c r="E3814" s="5" t="s">
        <v>36</v>
      </c>
      <c r="I3814" s="8">
        <v>9096545</v>
      </c>
    </row>
    <row r="3815" spans="1:9" x14ac:dyDescent="0.2">
      <c r="A3815" s="4" t="s">
        <v>13</v>
      </c>
      <c r="D3815" s="2">
        <v>500</v>
      </c>
      <c r="E3815" s="5" t="s">
        <v>41</v>
      </c>
    </row>
    <row r="3816" spans="1:9" x14ac:dyDescent="0.2">
      <c r="A3816" s="2">
        <v>530</v>
      </c>
      <c r="B3816" s="5" t="s">
        <v>42</v>
      </c>
    </row>
    <row r="3817" spans="1:9" x14ac:dyDescent="0.2">
      <c r="B3817" s="6" t="s">
        <v>16</v>
      </c>
      <c r="C3817" s="6" t="s">
        <v>17</v>
      </c>
      <c r="I3817" s="5">
        <v>15501000</v>
      </c>
    </row>
    <row r="3818" spans="1:9" x14ac:dyDescent="0.2">
      <c r="E3818" s="5" t="s">
        <v>42</v>
      </c>
      <c r="I3818" s="7">
        <v>15501000</v>
      </c>
    </row>
    <row r="3819" spans="1:9" x14ac:dyDescent="0.2">
      <c r="B3819" s="4" t="s">
        <v>28</v>
      </c>
      <c r="E3819" s="5" t="s">
        <v>41</v>
      </c>
      <c r="I3819" s="8">
        <v>15501000</v>
      </c>
    </row>
    <row r="3820" spans="1:9" x14ac:dyDescent="0.2">
      <c r="C3820" s="4" t="s">
        <v>49</v>
      </c>
      <c r="E3820" s="4" t="s">
        <v>260</v>
      </c>
      <c r="I3820" s="8">
        <v>24597545</v>
      </c>
    </row>
    <row r="3821" spans="1:9" x14ac:dyDescent="0.2">
      <c r="B3821" s="4" t="s">
        <v>50</v>
      </c>
      <c r="D3821" s="5" t="s">
        <v>10</v>
      </c>
      <c r="I3821" s="8">
        <v>5228893299</v>
      </c>
    </row>
    <row r="3822" spans="1:9" x14ac:dyDescent="0.2">
      <c r="A3822" s="4" t="s">
        <v>51</v>
      </c>
      <c r="D3822" s="5" t="s">
        <v>259</v>
      </c>
      <c r="I3822" s="4">
        <v>5228893299</v>
      </c>
    </row>
    <row r="3823" spans="1:9" x14ac:dyDescent="0.2">
      <c r="A3823" s="13"/>
      <c r="B3823" s="14"/>
      <c r="C3823" s="14"/>
      <c r="D3823" s="15"/>
      <c r="E3823" s="14"/>
      <c r="F3823" s="14"/>
      <c r="G3823" s="14"/>
      <c r="H3823" s="14"/>
      <c r="I3823" s="13"/>
    </row>
    <row r="3824" spans="1:9" x14ac:dyDescent="0.2">
      <c r="A3824" s="4"/>
      <c r="D3824" s="5"/>
      <c r="I3824" s="4"/>
    </row>
    <row r="3825" spans="1:9" x14ac:dyDescent="0.2">
      <c r="A3825" s="4" t="s">
        <v>6</v>
      </c>
      <c r="C3825" s="5" t="s">
        <v>261</v>
      </c>
      <c r="D3825" s="5" t="s">
        <v>262</v>
      </c>
    </row>
    <row r="3826" spans="1:9" x14ac:dyDescent="0.2">
      <c r="A3826" s="4" t="s">
        <v>9</v>
      </c>
      <c r="C3826" s="2">
        <v>2</v>
      </c>
      <c r="D3826" s="5" t="s">
        <v>10</v>
      </c>
    </row>
    <row r="3827" spans="1:9" x14ac:dyDescent="0.2">
      <c r="A3827" s="4" t="s">
        <v>11</v>
      </c>
      <c r="D3827" s="2">
        <v>102</v>
      </c>
      <c r="E3827" s="5" t="s">
        <v>263</v>
      </c>
    </row>
    <row r="3828" spans="1:9" x14ac:dyDescent="0.2">
      <c r="A3828" s="4" t="s">
        <v>13</v>
      </c>
      <c r="D3828" s="2">
        <v>100</v>
      </c>
      <c r="E3828" s="5" t="s">
        <v>14</v>
      </c>
    </row>
    <row r="3829" spans="1:9" x14ac:dyDescent="0.2">
      <c r="A3829" s="2">
        <v>110</v>
      </c>
      <c r="B3829" s="5" t="s">
        <v>15</v>
      </c>
    </row>
    <row r="3830" spans="1:9" x14ac:dyDescent="0.2">
      <c r="A3830" s="5">
        <v>111</v>
      </c>
      <c r="B3830" s="6" t="s">
        <v>16</v>
      </c>
      <c r="C3830" s="6" t="s">
        <v>17</v>
      </c>
      <c r="D3830" s="5" t="s">
        <v>18</v>
      </c>
      <c r="I3830" s="5">
        <v>1323850080</v>
      </c>
    </row>
    <row r="3831" spans="1:9" x14ac:dyDescent="0.2">
      <c r="A3831" s="5">
        <v>113</v>
      </c>
      <c r="B3831" s="6" t="s">
        <v>16</v>
      </c>
      <c r="C3831" s="6" t="s">
        <v>17</v>
      </c>
      <c r="D3831" s="5" t="s">
        <v>19</v>
      </c>
      <c r="I3831" s="5">
        <v>27000000</v>
      </c>
    </row>
    <row r="3832" spans="1:9" x14ac:dyDescent="0.2">
      <c r="A3832" s="5">
        <v>114</v>
      </c>
      <c r="B3832" s="6" t="s">
        <v>16</v>
      </c>
      <c r="C3832" s="6" t="s">
        <v>17</v>
      </c>
      <c r="D3832" s="5" t="s">
        <v>20</v>
      </c>
      <c r="I3832" s="5">
        <v>883021919.99999988</v>
      </c>
    </row>
    <row r="3833" spans="1:9" x14ac:dyDescent="0.2">
      <c r="A3833" s="5">
        <v>115</v>
      </c>
      <c r="B3833" s="6" t="s">
        <v>16</v>
      </c>
      <c r="C3833" s="6" t="s">
        <v>17</v>
      </c>
      <c r="D3833" s="5" t="s">
        <v>21</v>
      </c>
      <c r="I3833" s="5">
        <v>236186400</v>
      </c>
    </row>
    <row r="3834" spans="1:9" x14ac:dyDescent="0.2">
      <c r="A3834" s="5">
        <v>117</v>
      </c>
      <c r="B3834" s="6" t="s">
        <v>16</v>
      </c>
      <c r="C3834" s="6" t="s">
        <v>17</v>
      </c>
      <c r="D3834" s="5" t="s">
        <v>22</v>
      </c>
      <c r="I3834" s="5">
        <v>9009226560</v>
      </c>
    </row>
    <row r="3835" spans="1:9" x14ac:dyDescent="0.2">
      <c r="E3835" s="5" t="s">
        <v>15</v>
      </c>
      <c r="I3835" s="7">
        <v>11479284960</v>
      </c>
    </row>
    <row r="3836" spans="1:9" x14ac:dyDescent="0.2">
      <c r="A3836" s="2">
        <v>120</v>
      </c>
      <c r="B3836" s="5" t="s">
        <v>89</v>
      </c>
    </row>
    <row r="3837" spans="1:9" x14ac:dyDescent="0.2">
      <c r="A3837" s="5">
        <v>123</v>
      </c>
      <c r="B3837" s="6" t="s">
        <v>16</v>
      </c>
      <c r="C3837" s="6" t="s">
        <v>17</v>
      </c>
      <c r="D3837" s="5" t="s">
        <v>90</v>
      </c>
      <c r="I3837" s="5">
        <v>1112103018</v>
      </c>
    </row>
    <row r="3838" spans="1:9" x14ac:dyDescent="0.2">
      <c r="A3838" s="5">
        <v>125</v>
      </c>
      <c r="B3838" s="6" t="s">
        <v>16</v>
      </c>
      <c r="C3838" s="6" t="s">
        <v>17</v>
      </c>
      <c r="D3838" s="5" t="s">
        <v>91</v>
      </c>
      <c r="I3838" s="5">
        <v>867227076</v>
      </c>
    </row>
    <row r="3839" spans="1:9" x14ac:dyDescent="0.2">
      <c r="E3839" s="5" t="s">
        <v>89</v>
      </c>
      <c r="I3839" s="7">
        <v>1979330094</v>
      </c>
    </row>
    <row r="3840" spans="1:9" x14ac:dyDescent="0.2">
      <c r="A3840" s="2">
        <v>130</v>
      </c>
      <c r="B3840" s="5" t="s">
        <v>23</v>
      </c>
    </row>
    <row r="3841" spans="1:9" x14ac:dyDescent="0.2">
      <c r="A3841" s="5">
        <v>134</v>
      </c>
      <c r="B3841" s="6" t="s">
        <v>16</v>
      </c>
      <c r="C3841" s="6" t="s">
        <v>17</v>
      </c>
      <c r="D3841" s="5" t="s">
        <v>24</v>
      </c>
      <c r="I3841" s="5">
        <v>1122172986</v>
      </c>
    </row>
    <row r="3842" spans="1:9" x14ac:dyDescent="0.2">
      <c r="E3842" s="5" t="s">
        <v>23</v>
      </c>
      <c r="I3842" s="7">
        <v>1122172986</v>
      </c>
    </row>
    <row r="3843" spans="1:9" x14ac:dyDescent="0.2">
      <c r="A3843" s="2">
        <v>140</v>
      </c>
      <c r="B3843" s="5" t="s">
        <v>25</v>
      </c>
    </row>
    <row r="3844" spans="1:9" x14ac:dyDescent="0.2">
      <c r="A3844" s="5">
        <v>144</v>
      </c>
      <c r="B3844" s="6" t="s">
        <v>16</v>
      </c>
      <c r="C3844" s="6" t="s">
        <v>17</v>
      </c>
      <c r="D3844" s="5" t="s">
        <v>26</v>
      </c>
      <c r="I3844" s="5">
        <v>428387309.99999994</v>
      </c>
    </row>
    <row r="3845" spans="1:9" x14ac:dyDescent="0.2">
      <c r="A3845" s="5">
        <v>149</v>
      </c>
      <c r="B3845" s="6" t="s">
        <v>16</v>
      </c>
      <c r="C3845" s="6" t="s">
        <v>17</v>
      </c>
      <c r="D3845" s="5" t="s">
        <v>27</v>
      </c>
      <c r="I3845" s="5">
        <v>118563575</v>
      </c>
    </row>
    <row r="3846" spans="1:9" x14ac:dyDescent="0.2">
      <c r="E3846" s="5" t="s">
        <v>25</v>
      </c>
      <c r="I3846" s="7">
        <v>546950884.99999988</v>
      </c>
    </row>
    <row r="3847" spans="1:9" x14ac:dyDescent="0.2">
      <c r="B3847" s="4" t="s">
        <v>28</v>
      </c>
      <c r="E3847" s="5" t="s">
        <v>14</v>
      </c>
      <c r="I3847" s="8">
        <v>15127738925</v>
      </c>
    </row>
    <row r="3848" spans="1:9" x14ac:dyDescent="0.2">
      <c r="A3848" s="4" t="s">
        <v>13</v>
      </c>
      <c r="D3848" s="2">
        <v>200</v>
      </c>
      <c r="E3848" s="5" t="s">
        <v>29</v>
      </c>
    </row>
    <row r="3849" spans="1:9" x14ac:dyDescent="0.2">
      <c r="A3849" s="2">
        <v>230</v>
      </c>
      <c r="B3849" s="5" t="s">
        <v>31</v>
      </c>
    </row>
    <row r="3850" spans="1:9" x14ac:dyDescent="0.2">
      <c r="B3850" s="6" t="s">
        <v>16</v>
      </c>
      <c r="C3850" s="6" t="s">
        <v>17</v>
      </c>
      <c r="I3850" s="5">
        <v>11520000</v>
      </c>
    </row>
    <row r="3851" spans="1:9" x14ac:dyDescent="0.2">
      <c r="E3851" s="5" t="s">
        <v>31</v>
      </c>
      <c r="I3851" s="7">
        <v>11520000</v>
      </c>
    </row>
    <row r="3852" spans="1:9" x14ac:dyDescent="0.2">
      <c r="A3852" s="2">
        <v>240</v>
      </c>
      <c r="B3852" s="5" t="s">
        <v>32</v>
      </c>
    </row>
    <row r="3853" spans="1:9" x14ac:dyDescent="0.2">
      <c r="B3853" s="6" t="s">
        <v>16</v>
      </c>
      <c r="C3853" s="6" t="s">
        <v>17</v>
      </c>
      <c r="I3853" s="5">
        <v>570000000</v>
      </c>
    </row>
    <row r="3854" spans="1:9" x14ac:dyDescent="0.2">
      <c r="E3854" s="5" t="s">
        <v>32</v>
      </c>
      <c r="I3854" s="7">
        <v>570000000</v>
      </c>
    </row>
    <row r="3855" spans="1:9" x14ac:dyDescent="0.2">
      <c r="A3855" s="2">
        <v>280</v>
      </c>
      <c r="B3855" s="5" t="s">
        <v>35</v>
      </c>
    </row>
    <row r="3856" spans="1:9" x14ac:dyDescent="0.2">
      <c r="B3856" s="6" t="s">
        <v>16</v>
      </c>
      <c r="C3856" s="6" t="s">
        <v>17</v>
      </c>
      <c r="I3856" s="5">
        <v>30000000</v>
      </c>
    </row>
    <row r="3857" spans="1:9" x14ac:dyDescent="0.2">
      <c r="E3857" s="5" t="s">
        <v>35</v>
      </c>
      <c r="I3857" s="7">
        <v>30000000</v>
      </c>
    </row>
    <row r="3858" spans="1:9" x14ac:dyDescent="0.2">
      <c r="B3858" s="4" t="s">
        <v>28</v>
      </c>
      <c r="E3858" s="5" t="s">
        <v>29</v>
      </c>
      <c r="I3858" s="8">
        <v>611520000</v>
      </c>
    </row>
    <row r="3859" spans="1:9" x14ac:dyDescent="0.2">
      <c r="A3859" s="4" t="s">
        <v>13</v>
      </c>
      <c r="D3859" s="2">
        <v>300</v>
      </c>
      <c r="E3859" s="5" t="s">
        <v>36</v>
      </c>
    </row>
    <row r="3860" spans="1:9" x14ac:dyDescent="0.2">
      <c r="A3860" s="2">
        <v>310</v>
      </c>
      <c r="B3860" s="5" t="s">
        <v>58</v>
      </c>
    </row>
    <row r="3861" spans="1:9" x14ac:dyDescent="0.2">
      <c r="B3861" s="6" t="s">
        <v>16</v>
      </c>
      <c r="C3861" s="6" t="s">
        <v>17</v>
      </c>
      <c r="I3861" s="5">
        <v>586025000</v>
      </c>
    </row>
    <row r="3862" spans="1:9" x14ac:dyDescent="0.2">
      <c r="E3862" s="5" t="s">
        <v>58</v>
      </c>
      <c r="I3862" s="7">
        <v>586025000</v>
      </c>
    </row>
    <row r="3863" spans="1:9" x14ac:dyDescent="0.2">
      <c r="A3863" s="2">
        <v>320</v>
      </c>
      <c r="B3863" s="5" t="s">
        <v>62</v>
      </c>
    </row>
    <row r="3864" spans="1:9" x14ac:dyDescent="0.2">
      <c r="B3864" s="6" t="s">
        <v>16</v>
      </c>
      <c r="C3864" s="6" t="s">
        <v>17</v>
      </c>
      <c r="I3864" s="5">
        <v>720024800</v>
      </c>
    </row>
    <row r="3865" spans="1:9" x14ac:dyDescent="0.2">
      <c r="E3865" s="5" t="s">
        <v>62</v>
      </c>
      <c r="I3865" s="7">
        <v>720024800</v>
      </c>
    </row>
    <row r="3866" spans="1:9" x14ac:dyDescent="0.2">
      <c r="A3866" s="2">
        <v>330</v>
      </c>
      <c r="B3866" s="5" t="s">
        <v>37</v>
      </c>
    </row>
    <row r="3867" spans="1:9" x14ac:dyDescent="0.2">
      <c r="B3867" s="6" t="s">
        <v>16</v>
      </c>
      <c r="C3867" s="6" t="s">
        <v>17</v>
      </c>
      <c r="I3867" s="5">
        <v>85495000</v>
      </c>
    </row>
    <row r="3868" spans="1:9" x14ac:dyDescent="0.2">
      <c r="E3868" s="5" t="s">
        <v>37</v>
      </c>
      <c r="I3868" s="7">
        <v>85495000</v>
      </c>
    </row>
    <row r="3869" spans="1:9" x14ac:dyDescent="0.2">
      <c r="A3869" s="2">
        <v>340</v>
      </c>
      <c r="B3869" s="5" t="s">
        <v>38</v>
      </c>
    </row>
    <row r="3870" spans="1:9" x14ac:dyDescent="0.2">
      <c r="B3870" s="6" t="s">
        <v>16</v>
      </c>
      <c r="C3870" s="6" t="s">
        <v>17</v>
      </c>
      <c r="I3870" s="5">
        <v>79106060</v>
      </c>
    </row>
    <row r="3871" spans="1:9" x14ac:dyDescent="0.2">
      <c r="E3871" s="5" t="s">
        <v>38</v>
      </c>
      <c r="I3871" s="7">
        <v>79106060</v>
      </c>
    </row>
    <row r="3872" spans="1:9" x14ac:dyDescent="0.2">
      <c r="A3872" s="2">
        <v>350</v>
      </c>
      <c r="B3872" s="5" t="s">
        <v>39</v>
      </c>
    </row>
    <row r="3873" spans="1:9" x14ac:dyDescent="0.2">
      <c r="B3873" s="6" t="s">
        <v>16</v>
      </c>
      <c r="C3873" s="6" t="s">
        <v>17</v>
      </c>
      <c r="I3873" s="5">
        <v>7340000</v>
      </c>
    </row>
    <row r="3874" spans="1:9" x14ac:dyDescent="0.2">
      <c r="E3874" s="5" t="s">
        <v>39</v>
      </c>
      <c r="I3874" s="7">
        <v>7340000</v>
      </c>
    </row>
    <row r="3875" spans="1:9" x14ac:dyDescent="0.2">
      <c r="A3875" s="2">
        <v>390</v>
      </c>
      <c r="B3875" s="5" t="s">
        <v>40</v>
      </c>
    </row>
    <row r="3876" spans="1:9" x14ac:dyDescent="0.2">
      <c r="B3876" s="6" t="s">
        <v>16</v>
      </c>
      <c r="C3876" s="6" t="s">
        <v>17</v>
      </c>
      <c r="I3876" s="5">
        <v>154011000</v>
      </c>
    </row>
    <row r="3877" spans="1:9" x14ac:dyDescent="0.2">
      <c r="E3877" s="5" t="s">
        <v>40</v>
      </c>
      <c r="I3877" s="7">
        <v>154011000</v>
      </c>
    </row>
    <row r="3878" spans="1:9" x14ac:dyDescent="0.2">
      <c r="B3878" s="4" t="s">
        <v>28</v>
      </c>
      <c r="E3878" s="5" t="s">
        <v>36</v>
      </c>
      <c r="I3878" s="8">
        <v>1632001860</v>
      </c>
    </row>
    <row r="3879" spans="1:9" x14ac:dyDescent="0.2">
      <c r="A3879" s="4" t="s">
        <v>13</v>
      </c>
      <c r="D3879" s="2">
        <v>500</v>
      </c>
      <c r="E3879" s="5" t="s">
        <v>41</v>
      </c>
    </row>
    <row r="3880" spans="1:9" x14ac:dyDescent="0.2">
      <c r="A3880" s="2">
        <v>520</v>
      </c>
      <c r="B3880" s="5" t="s">
        <v>63</v>
      </c>
    </row>
    <row r="3881" spans="1:9" x14ac:dyDescent="0.2">
      <c r="B3881" s="6" t="s">
        <v>16</v>
      </c>
      <c r="C3881" s="6" t="s">
        <v>17</v>
      </c>
      <c r="I3881" s="5">
        <v>215000000</v>
      </c>
    </row>
    <row r="3882" spans="1:9" x14ac:dyDescent="0.2">
      <c r="E3882" s="5" t="s">
        <v>63</v>
      </c>
      <c r="I3882" s="7">
        <v>215000000</v>
      </c>
    </row>
    <row r="3883" spans="1:9" x14ac:dyDescent="0.2">
      <c r="A3883" s="2">
        <v>530</v>
      </c>
      <c r="B3883" s="5" t="s">
        <v>42</v>
      </c>
    </row>
    <row r="3884" spans="1:9" x14ac:dyDescent="0.2">
      <c r="B3884" s="6" t="s">
        <v>16</v>
      </c>
      <c r="C3884" s="6" t="s">
        <v>17</v>
      </c>
      <c r="I3884" s="5">
        <v>48900000</v>
      </c>
    </row>
    <row r="3885" spans="1:9" x14ac:dyDescent="0.2">
      <c r="E3885" s="5" t="s">
        <v>42</v>
      </c>
      <c r="I3885" s="7">
        <v>48900000</v>
      </c>
    </row>
    <row r="3886" spans="1:9" x14ac:dyDescent="0.2">
      <c r="A3886" s="2">
        <v>540</v>
      </c>
      <c r="B3886" s="5" t="s">
        <v>43</v>
      </c>
    </row>
    <row r="3887" spans="1:9" x14ac:dyDescent="0.2">
      <c r="B3887" s="6" t="s">
        <v>16</v>
      </c>
      <c r="C3887" s="6" t="s">
        <v>17</v>
      </c>
      <c r="I3887" s="5">
        <v>26000000</v>
      </c>
    </row>
    <row r="3888" spans="1:9" x14ac:dyDescent="0.2">
      <c r="E3888" s="5" t="s">
        <v>43</v>
      </c>
      <c r="I3888" s="7">
        <v>26000000</v>
      </c>
    </row>
    <row r="3889" spans="1:9" x14ac:dyDescent="0.2">
      <c r="B3889" s="4" t="s">
        <v>28</v>
      </c>
      <c r="E3889" s="5" t="s">
        <v>41</v>
      </c>
      <c r="I3889" s="8">
        <v>289900000</v>
      </c>
    </row>
    <row r="3890" spans="1:9" x14ac:dyDescent="0.2">
      <c r="C3890" s="4" t="s">
        <v>49</v>
      </c>
      <c r="E3890" s="4" t="s">
        <v>263</v>
      </c>
      <c r="I3890" s="8">
        <v>17661160785</v>
      </c>
    </row>
    <row r="3891" spans="1:9" x14ac:dyDescent="0.2">
      <c r="B3891" s="4" t="s">
        <v>50</v>
      </c>
      <c r="D3891" s="5" t="s">
        <v>10</v>
      </c>
      <c r="I3891" s="8">
        <v>17661160785</v>
      </c>
    </row>
    <row r="3892" spans="1:9" x14ac:dyDescent="0.2">
      <c r="A3892" s="4" t="s">
        <v>51</v>
      </c>
      <c r="D3892" s="5" t="s">
        <v>262</v>
      </c>
      <c r="I3892" s="4">
        <v>17661160785</v>
      </c>
    </row>
    <row r="3893" spans="1:9" x14ac:dyDescent="0.2">
      <c r="A3893" s="13"/>
      <c r="B3893" s="14"/>
      <c r="C3893" s="14"/>
      <c r="D3893" s="15"/>
      <c r="E3893" s="14"/>
      <c r="F3893" s="14"/>
      <c r="G3893" s="14"/>
      <c r="H3893" s="14"/>
      <c r="I3893" s="13"/>
    </row>
    <row r="3894" spans="1:9" x14ac:dyDescent="0.2">
      <c r="A3894" s="4"/>
      <c r="D3894" s="5"/>
      <c r="I3894" s="4"/>
    </row>
    <row r="3895" spans="1:9" x14ac:dyDescent="0.2">
      <c r="A3895" s="4" t="s">
        <v>6</v>
      </c>
      <c r="C3895" s="5" t="s">
        <v>264</v>
      </c>
      <c r="D3895" s="5" t="s">
        <v>265</v>
      </c>
    </row>
    <row r="3896" spans="1:9" x14ac:dyDescent="0.2">
      <c r="A3896" s="4" t="s">
        <v>9</v>
      </c>
      <c r="C3896" s="2">
        <v>2</v>
      </c>
      <c r="D3896" s="5" t="s">
        <v>10</v>
      </c>
    </row>
    <row r="3897" spans="1:9" x14ac:dyDescent="0.2">
      <c r="A3897" s="4" t="s">
        <v>11</v>
      </c>
      <c r="D3897" s="2">
        <v>83</v>
      </c>
      <c r="E3897" s="5" t="s">
        <v>266</v>
      </c>
    </row>
    <row r="3898" spans="1:9" x14ac:dyDescent="0.2">
      <c r="A3898" s="4" t="s">
        <v>13</v>
      </c>
      <c r="D3898" s="2">
        <v>100</v>
      </c>
      <c r="E3898" s="5" t="s">
        <v>14</v>
      </c>
    </row>
    <row r="3899" spans="1:9" x14ac:dyDescent="0.2">
      <c r="A3899" s="2">
        <v>110</v>
      </c>
      <c r="B3899" s="5" t="s">
        <v>15</v>
      </c>
    </row>
    <row r="3900" spans="1:9" x14ac:dyDescent="0.2">
      <c r="A3900" s="5">
        <v>111</v>
      </c>
      <c r="B3900" s="6" t="s">
        <v>16</v>
      </c>
      <c r="C3900" s="6" t="s">
        <v>17</v>
      </c>
      <c r="D3900" s="5" t="s">
        <v>18</v>
      </c>
      <c r="I3900" s="5">
        <v>93183360</v>
      </c>
    </row>
    <row r="3901" spans="1:9" x14ac:dyDescent="0.2">
      <c r="A3901" s="5">
        <v>113</v>
      </c>
      <c r="B3901" s="6" t="s">
        <v>16</v>
      </c>
      <c r="C3901" s="6" t="s">
        <v>17</v>
      </c>
      <c r="D3901" s="5" t="s">
        <v>19</v>
      </c>
      <c r="I3901" s="5">
        <v>36000000</v>
      </c>
    </row>
    <row r="3902" spans="1:9" x14ac:dyDescent="0.2">
      <c r="A3902" s="5">
        <v>114</v>
      </c>
      <c r="B3902" s="6" t="s">
        <v>16</v>
      </c>
      <c r="C3902" s="6" t="s">
        <v>17</v>
      </c>
      <c r="D3902" s="5" t="s">
        <v>20</v>
      </c>
      <c r="I3902" s="5">
        <v>10765280</v>
      </c>
    </row>
    <row r="3903" spans="1:9" x14ac:dyDescent="0.2">
      <c r="E3903" s="5" t="s">
        <v>15</v>
      </c>
      <c r="I3903" s="7">
        <v>139948640</v>
      </c>
    </row>
    <row r="3904" spans="1:9" x14ac:dyDescent="0.2">
      <c r="A3904" s="2">
        <v>130</v>
      </c>
      <c r="B3904" s="5" t="s">
        <v>23</v>
      </c>
    </row>
    <row r="3905" spans="1:9" x14ac:dyDescent="0.2">
      <c r="A3905" s="5">
        <v>134</v>
      </c>
      <c r="B3905" s="6" t="s">
        <v>16</v>
      </c>
      <c r="C3905" s="6" t="s">
        <v>17</v>
      </c>
      <c r="D3905" s="5" t="s">
        <v>24</v>
      </c>
      <c r="I3905" s="5">
        <v>13227469</v>
      </c>
    </row>
    <row r="3906" spans="1:9" x14ac:dyDescent="0.2">
      <c r="E3906" s="5" t="s">
        <v>23</v>
      </c>
      <c r="I3906" s="7">
        <v>13227469</v>
      </c>
    </row>
    <row r="3907" spans="1:9" x14ac:dyDescent="0.2">
      <c r="A3907" s="2">
        <v>140</v>
      </c>
      <c r="B3907" s="5" t="s">
        <v>25</v>
      </c>
    </row>
    <row r="3908" spans="1:9" x14ac:dyDescent="0.2">
      <c r="A3908" s="5">
        <v>144</v>
      </c>
      <c r="B3908" s="6" t="s">
        <v>16</v>
      </c>
      <c r="C3908" s="6" t="s">
        <v>17</v>
      </c>
      <c r="D3908" s="5" t="s">
        <v>26</v>
      </c>
      <c r="I3908" s="5">
        <v>25666030</v>
      </c>
    </row>
    <row r="3909" spans="1:9" x14ac:dyDescent="0.2">
      <c r="A3909" s="5">
        <v>149</v>
      </c>
      <c r="B3909" s="6" t="s">
        <v>16</v>
      </c>
      <c r="C3909" s="6" t="s">
        <v>17</v>
      </c>
      <c r="D3909" s="5" t="s">
        <v>27</v>
      </c>
      <c r="I3909" s="5">
        <v>23712715</v>
      </c>
    </row>
    <row r="3910" spans="1:9" x14ac:dyDescent="0.2">
      <c r="E3910" s="5" t="s">
        <v>25</v>
      </c>
      <c r="I3910" s="7">
        <v>49378745</v>
      </c>
    </row>
    <row r="3911" spans="1:9" x14ac:dyDescent="0.2">
      <c r="B3911" s="4" t="s">
        <v>28</v>
      </c>
      <c r="E3911" s="5" t="s">
        <v>14</v>
      </c>
      <c r="I3911" s="8">
        <v>202554854</v>
      </c>
    </row>
    <row r="3912" spans="1:9" x14ac:dyDescent="0.2">
      <c r="A3912" s="4" t="s">
        <v>13</v>
      </c>
      <c r="D3912" s="2">
        <v>200</v>
      </c>
      <c r="E3912" s="5" t="s">
        <v>29</v>
      </c>
    </row>
    <row r="3913" spans="1:9" x14ac:dyDescent="0.2">
      <c r="A3913" s="2">
        <v>260</v>
      </c>
      <c r="B3913" s="5" t="s">
        <v>34</v>
      </c>
    </row>
    <row r="3914" spans="1:9" x14ac:dyDescent="0.2">
      <c r="B3914" s="6" t="s">
        <v>16</v>
      </c>
      <c r="C3914" s="6" t="s">
        <v>17</v>
      </c>
      <c r="I3914" s="5">
        <v>2160000</v>
      </c>
    </row>
    <row r="3915" spans="1:9" x14ac:dyDescent="0.2">
      <c r="E3915" s="5" t="s">
        <v>34</v>
      </c>
      <c r="I3915" s="7">
        <v>2160000</v>
      </c>
    </row>
    <row r="3916" spans="1:9" x14ac:dyDescent="0.2">
      <c r="A3916" s="2">
        <v>280</v>
      </c>
      <c r="B3916" s="5" t="s">
        <v>35</v>
      </c>
    </row>
    <row r="3917" spans="1:9" x14ac:dyDescent="0.2">
      <c r="B3917" s="6" t="s">
        <v>16</v>
      </c>
      <c r="C3917" s="6" t="s">
        <v>17</v>
      </c>
      <c r="I3917" s="5">
        <v>8658600</v>
      </c>
    </row>
    <row r="3918" spans="1:9" x14ac:dyDescent="0.2">
      <c r="E3918" s="5" t="s">
        <v>35</v>
      </c>
      <c r="I3918" s="7">
        <v>8658600</v>
      </c>
    </row>
    <row r="3919" spans="1:9" x14ac:dyDescent="0.2">
      <c r="B3919" s="4" t="s">
        <v>28</v>
      </c>
      <c r="E3919" s="5" t="s">
        <v>29</v>
      </c>
      <c r="I3919" s="8">
        <v>10818600</v>
      </c>
    </row>
    <row r="3920" spans="1:9" x14ac:dyDescent="0.2">
      <c r="A3920" s="4" t="s">
        <v>13</v>
      </c>
      <c r="D3920" s="2">
        <v>300</v>
      </c>
      <c r="E3920" s="5" t="s">
        <v>36</v>
      </c>
    </row>
    <row r="3921" spans="1:9" x14ac:dyDescent="0.2">
      <c r="A3921" s="2">
        <v>330</v>
      </c>
      <c r="B3921" s="5" t="s">
        <v>37</v>
      </c>
    </row>
    <row r="3922" spans="1:9" x14ac:dyDescent="0.2">
      <c r="B3922" s="6" t="s">
        <v>16</v>
      </c>
      <c r="C3922" s="6" t="s">
        <v>17</v>
      </c>
      <c r="I3922" s="5">
        <v>4480700</v>
      </c>
    </row>
    <row r="3923" spans="1:9" x14ac:dyDescent="0.2">
      <c r="E3923" s="5" t="s">
        <v>37</v>
      </c>
      <c r="I3923" s="7">
        <v>4480700</v>
      </c>
    </row>
    <row r="3924" spans="1:9" x14ac:dyDescent="0.2">
      <c r="A3924" s="2">
        <v>340</v>
      </c>
      <c r="B3924" s="5" t="s">
        <v>38</v>
      </c>
    </row>
    <row r="3925" spans="1:9" x14ac:dyDescent="0.2">
      <c r="B3925" s="6" t="s">
        <v>16</v>
      </c>
      <c r="C3925" s="6" t="s">
        <v>17</v>
      </c>
      <c r="I3925" s="5">
        <v>5872500</v>
      </c>
    </row>
    <row r="3926" spans="1:9" x14ac:dyDescent="0.2">
      <c r="E3926" s="5" t="s">
        <v>38</v>
      </c>
      <c r="I3926" s="7">
        <v>5872500</v>
      </c>
    </row>
    <row r="3927" spans="1:9" x14ac:dyDescent="0.2">
      <c r="A3927" s="2">
        <v>350</v>
      </c>
      <c r="B3927" s="5" t="s">
        <v>39</v>
      </c>
    </row>
    <row r="3928" spans="1:9" x14ac:dyDescent="0.2">
      <c r="B3928" s="6" t="s">
        <v>16</v>
      </c>
      <c r="C3928" s="6" t="s">
        <v>17</v>
      </c>
      <c r="I3928" s="5">
        <v>550000</v>
      </c>
    </row>
    <row r="3929" spans="1:9" x14ac:dyDescent="0.2">
      <c r="E3929" s="5" t="s">
        <v>39</v>
      </c>
      <c r="I3929" s="7">
        <v>550000</v>
      </c>
    </row>
    <row r="3930" spans="1:9" x14ac:dyDescent="0.2">
      <c r="A3930" s="2">
        <v>390</v>
      </c>
      <c r="B3930" s="5" t="s">
        <v>40</v>
      </c>
    </row>
    <row r="3931" spans="1:9" x14ac:dyDescent="0.2">
      <c r="B3931" s="6" t="s">
        <v>16</v>
      </c>
      <c r="C3931" s="6" t="s">
        <v>17</v>
      </c>
      <c r="I3931" s="5">
        <v>1188000</v>
      </c>
    </row>
    <row r="3932" spans="1:9" x14ac:dyDescent="0.2">
      <c r="E3932" s="5" t="s">
        <v>40</v>
      </c>
      <c r="I3932" s="7">
        <v>1188000</v>
      </c>
    </row>
    <row r="3933" spans="1:9" x14ac:dyDescent="0.2">
      <c r="B3933" s="4" t="s">
        <v>28</v>
      </c>
      <c r="E3933" s="5" t="s">
        <v>36</v>
      </c>
      <c r="I3933" s="8">
        <v>12091200</v>
      </c>
    </row>
    <row r="3934" spans="1:9" x14ac:dyDescent="0.2">
      <c r="C3934" s="4" t="s">
        <v>49</v>
      </c>
      <c r="E3934" s="4" t="s">
        <v>266</v>
      </c>
      <c r="I3934" s="8">
        <v>225464654</v>
      </c>
    </row>
    <row r="3935" spans="1:9" x14ac:dyDescent="0.2">
      <c r="B3935" s="4" t="s">
        <v>50</v>
      </c>
      <c r="D3935" s="5" t="s">
        <v>10</v>
      </c>
      <c r="I3935" s="8">
        <v>225464654</v>
      </c>
    </row>
    <row r="3936" spans="1:9" x14ac:dyDescent="0.2">
      <c r="A3936" s="4" t="s">
        <v>51</v>
      </c>
      <c r="D3936" s="5" t="s">
        <v>265</v>
      </c>
      <c r="I3936" s="4">
        <v>225464654</v>
      </c>
    </row>
    <row r="3937" spans="1:9" x14ac:dyDescent="0.2">
      <c r="A3937" s="13"/>
      <c r="B3937" s="14"/>
      <c r="C3937" s="14"/>
      <c r="D3937" s="15"/>
      <c r="E3937" s="14"/>
      <c r="F3937" s="14"/>
      <c r="G3937" s="14"/>
      <c r="H3937" s="14"/>
      <c r="I3937" s="13"/>
    </row>
    <row r="3938" spans="1:9" x14ac:dyDescent="0.2">
      <c r="A3938" s="4"/>
      <c r="D3938" s="5"/>
      <c r="I3938" s="4"/>
    </row>
    <row r="3939" spans="1:9" x14ac:dyDescent="0.2">
      <c r="A3939" s="4" t="s">
        <v>6</v>
      </c>
      <c r="C3939" s="5" t="s">
        <v>267</v>
      </c>
      <c r="D3939" s="5" t="s">
        <v>268</v>
      </c>
    </row>
    <row r="3940" spans="1:9" x14ac:dyDescent="0.2">
      <c r="A3940" s="4" t="s">
        <v>9</v>
      </c>
      <c r="C3940" s="2">
        <v>1</v>
      </c>
      <c r="D3940" s="5" t="s">
        <v>87</v>
      </c>
    </row>
    <row r="3941" spans="1:9" x14ac:dyDescent="0.2">
      <c r="A3941" s="4" t="s">
        <v>11</v>
      </c>
      <c r="D3941" s="2">
        <v>107</v>
      </c>
      <c r="E3941" s="5" t="s">
        <v>269</v>
      </c>
    </row>
    <row r="3942" spans="1:9" x14ac:dyDescent="0.2">
      <c r="A3942" s="4" t="s">
        <v>13</v>
      </c>
      <c r="D3942" s="2">
        <v>100</v>
      </c>
      <c r="E3942" s="5" t="s">
        <v>14</v>
      </c>
    </row>
    <row r="3943" spans="1:9" x14ac:dyDescent="0.2">
      <c r="A3943" s="2">
        <v>110</v>
      </c>
      <c r="B3943" s="5" t="s">
        <v>15</v>
      </c>
    </row>
    <row r="3944" spans="1:9" x14ac:dyDescent="0.2">
      <c r="A3944" s="5">
        <v>111</v>
      </c>
      <c r="B3944" s="6" t="s">
        <v>16</v>
      </c>
      <c r="C3944" s="6" t="s">
        <v>17</v>
      </c>
      <c r="D3944" s="5" t="s">
        <v>18</v>
      </c>
      <c r="I3944" s="5">
        <v>265378079.99999997</v>
      </c>
    </row>
    <row r="3945" spans="1:9" x14ac:dyDescent="0.2">
      <c r="A3945" s="5">
        <v>113</v>
      </c>
      <c r="B3945" s="6" t="s">
        <v>16</v>
      </c>
      <c r="C3945" s="6" t="s">
        <v>17</v>
      </c>
      <c r="D3945" s="5" t="s">
        <v>19</v>
      </c>
      <c r="I3945" s="5">
        <v>27000000</v>
      </c>
    </row>
    <row r="3946" spans="1:9" x14ac:dyDescent="0.2">
      <c r="A3946" s="5">
        <v>114</v>
      </c>
      <c r="B3946" s="6" t="s">
        <v>16</v>
      </c>
      <c r="C3946" s="6" t="s">
        <v>17</v>
      </c>
      <c r="D3946" s="5" t="s">
        <v>20</v>
      </c>
      <c r="I3946" s="5">
        <v>30524480</v>
      </c>
    </row>
    <row r="3947" spans="1:9" x14ac:dyDescent="0.2">
      <c r="A3947" s="5">
        <v>115</v>
      </c>
      <c r="B3947" s="6" t="s">
        <v>16</v>
      </c>
      <c r="C3947" s="6" t="s">
        <v>17</v>
      </c>
      <c r="D3947" s="5" t="s">
        <v>21</v>
      </c>
      <c r="I3947" s="5">
        <v>73915680</v>
      </c>
    </row>
    <row r="3948" spans="1:9" x14ac:dyDescent="0.2">
      <c r="E3948" s="5" t="s">
        <v>15</v>
      </c>
      <c r="I3948" s="7">
        <v>396818240</v>
      </c>
    </row>
    <row r="3949" spans="1:9" x14ac:dyDescent="0.2">
      <c r="A3949" s="2">
        <v>130</v>
      </c>
      <c r="B3949" s="5" t="s">
        <v>23</v>
      </c>
    </row>
    <row r="3950" spans="1:9" x14ac:dyDescent="0.2">
      <c r="A3950" s="5">
        <v>134</v>
      </c>
      <c r="B3950" s="6" t="s">
        <v>16</v>
      </c>
      <c r="C3950" s="6" t="s">
        <v>17</v>
      </c>
      <c r="D3950" s="5" t="s">
        <v>24</v>
      </c>
      <c r="I3950" s="5">
        <v>40654517</v>
      </c>
    </row>
    <row r="3951" spans="1:9" x14ac:dyDescent="0.2">
      <c r="E3951" s="5" t="s">
        <v>23</v>
      </c>
      <c r="I3951" s="7">
        <v>40654517</v>
      </c>
    </row>
    <row r="3952" spans="1:9" x14ac:dyDescent="0.2">
      <c r="A3952" s="2">
        <v>140</v>
      </c>
      <c r="B3952" s="5" t="s">
        <v>25</v>
      </c>
    </row>
    <row r="3953" spans="1:9" x14ac:dyDescent="0.2">
      <c r="A3953" s="5">
        <v>144</v>
      </c>
      <c r="B3953" s="6" t="s">
        <v>16</v>
      </c>
      <c r="C3953" s="6" t="s">
        <v>17</v>
      </c>
      <c r="D3953" s="5" t="s">
        <v>26</v>
      </c>
      <c r="I3953" s="5">
        <v>44154968</v>
      </c>
    </row>
    <row r="3954" spans="1:9" x14ac:dyDescent="0.2">
      <c r="A3954" s="5">
        <v>149</v>
      </c>
      <c r="B3954" s="6" t="s">
        <v>16</v>
      </c>
      <c r="C3954" s="6" t="s">
        <v>17</v>
      </c>
      <c r="D3954" s="5" t="s">
        <v>27</v>
      </c>
      <c r="I3954" s="5">
        <v>75712715</v>
      </c>
    </row>
    <row r="3955" spans="1:9" x14ac:dyDescent="0.2">
      <c r="E3955" s="5" t="s">
        <v>25</v>
      </c>
      <c r="I3955" s="7">
        <v>119867683</v>
      </c>
    </row>
    <row r="3956" spans="1:9" x14ac:dyDescent="0.2">
      <c r="B3956" s="4" t="s">
        <v>28</v>
      </c>
      <c r="E3956" s="5" t="s">
        <v>14</v>
      </c>
      <c r="I3956" s="8">
        <v>557340440</v>
      </c>
    </row>
    <row r="3957" spans="1:9" x14ac:dyDescent="0.2">
      <c r="A3957" s="4" t="s">
        <v>13</v>
      </c>
      <c r="D3957" s="2">
        <v>200</v>
      </c>
      <c r="E3957" s="5" t="s">
        <v>29</v>
      </c>
    </row>
    <row r="3958" spans="1:9" x14ac:dyDescent="0.2">
      <c r="A3958" s="2">
        <v>230</v>
      </c>
      <c r="B3958" s="5" t="s">
        <v>31</v>
      </c>
    </row>
    <row r="3959" spans="1:9" x14ac:dyDescent="0.2">
      <c r="B3959" s="6" t="s">
        <v>16</v>
      </c>
      <c r="C3959" s="6" t="s">
        <v>17</v>
      </c>
      <c r="I3959" s="5">
        <v>4600000</v>
      </c>
    </row>
    <row r="3960" spans="1:9" x14ac:dyDescent="0.2">
      <c r="E3960" s="5" t="s">
        <v>31</v>
      </c>
      <c r="I3960" s="7">
        <v>4600000</v>
      </c>
    </row>
    <row r="3961" spans="1:9" x14ac:dyDescent="0.2">
      <c r="A3961" s="2">
        <v>260</v>
      </c>
      <c r="B3961" s="5" t="s">
        <v>34</v>
      </c>
    </row>
    <row r="3962" spans="1:9" x14ac:dyDescent="0.2">
      <c r="B3962" s="6" t="s">
        <v>16</v>
      </c>
      <c r="C3962" s="6" t="s">
        <v>17</v>
      </c>
      <c r="I3962" s="5">
        <v>3150000</v>
      </c>
    </row>
    <row r="3963" spans="1:9" x14ac:dyDescent="0.2">
      <c r="E3963" s="5" t="s">
        <v>34</v>
      </c>
      <c r="I3963" s="7">
        <v>3150000</v>
      </c>
    </row>
    <row r="3964" spans="1:9" x14ac:dyDescent="0.2">
      <c r="A3964" s="2">
        <v>280</v>
      </c>
      <c r="B3964" s="5" t="s">
        <v>35</v>
      </c>
    </row>
    <row r="3965" spans="1:9" x14ac:dyDescent="0.2">
      <c r="B3965" s="6" t="s">
        <v>16</v>
      </c>
      <c r="C3965" s="6" t="s">
        <v>17</v>
      </c>
      <c r="I3965" s="5">
        <v>6000000</v>
      </c>
    </row>
    <row r="3966" spans="1:9" x14ac:dyDescent="0.2">
      <c r="E3966" s="5" t="s">
        <v>35</v>
      </c>
      <c r="I3966" s="7">
        <v>6000000</v>
      </c>
    </row>
    <row r="3967" spans="1:9" x14ac:dyDescent="0.2">
      <c r="B3967" s="4" t="s">
        <v>28</v>
      </c>
      <c r="E3967" s="5" t="s">
        <v>29</v>
      </c>
      <c r="I3967" s="8">
        <v>13750000</v>
      </c>
    </row>
    <row r="3968" spans="1:9" x14ac:dyDescent="0.2">
      <c r="A3968" s="4" t="s">
        <v>13</v>
      </c>
      <c r="D3968" s="2">
        <v>300</v>
      </c>
      <c r="E3968" s="5" t="s">
        <v>36</v>
      </c>
    </row>
    <row r="3969" spans="1:9" x14ac:dyDescent="0.2">
      <c r="A3969" s="2">
        <v>330</v>
      </c>
      <c r="B3969" s="5" t="s">
        <v>37</v>
      </c>
    </row>
    <row r="3970" spans="1:9" x14ac:dyDescent="0.2">
      <c r="B3970" s="6" t="s">
        <v>16</v>
      </c>
      <c r="C3970" s="6" t="s">
        <v>17</v>
      </c>
      <c r="I3970" s="5">
        <v>5302500</v>
      </c>
    </row>
    <row r="3971" spans="1:9" x14ac:dyDescent="0.2">
      <c r="E3971" s="5" t="s">
        <v>37</v>
      </c>
      <c r="I3971" s="7">
        <v>5302500</v>
      </c>
    </row>
    <row r="3972" spans="1:9" x14ac:dyDescent="0.2">
      <c r="A3972" s="2">
        <v>340</v>
      </c>
      <c r="B3972" s="5" t="s">
        <v>38</v>
      </c>
    </row>
    <row r="3973" spans="1:9" x14ac:dyDescent="0.2">
      <c r="B3973" s="6" t="s">
        <v>16</v>
      </c>
      <c r="C3973" s="6" t="s">
        <v>17</v>
      </c>
      <c r="I3973" s="5">
        <v>7299500</v>
      </c>
    </row>
    <row r="3974" spans="1:9" x14ac:dyDescent="0.2">
      <c r="E3974" s="5" t="s">
        <v>38</v>
      </c>
      <c r="I3974" s="7">
        <v>7299500</v>
      </c>
    </row>
    <row r="3975" spans="1:9" x14ac:dyDescent="0.2">
      <c r="B3975" s="4" t="s">
        <v>28</v>
      </c>
      <c r="E3975" s="5" t="s">
        <v>36</v>
      </c>
      <c r="I3975" s="8">
        <v>12602000</v>
      </c>
    </row>
    <row r="3976" spans="1:9" x14ac:dyDescent="0.2">
      <c r="A3976" s="4" t="s">
        <v>13</v>
      </c>
      <c r="D3976" s="2">
        <v>800</v>
      </c>
      <c r="E3976" s="5" t="s">
        <v>45</v>
      </c>
    </row>
    <row r="3977" spans="1:9" x14ac:dyDescent="0.2">
      <c r="A3977" s="2">
        <v>840</v>
      </c>
      <c r="B3977" s="5" t="s">
        <v>46</v>
      </c>
    </row>
    <row r="3978" spans="1:9" x14ac:dyDescent="0.2">
      <c r="A3978" s="5">
        <v>842</v>
      </c>
      <c r="B3978" s="6" t="s">
        <v>16</v>
      </c>
      <c r="C3978" s="6" t="s">
        <v>17</v>
      </c>
      <c r="D3978" s="5" t="s">
        <v>47</v>
      </c>
      <c r="I3978" s="5">
        <v>1345651553</v>
      </c>
    </row>
    <row r="3979" spans="1:9" x14ac:dyDescent="0.2">
      <c r="E3979" s="5" t="s">
        <v>46</v>
      </c>
      <c r="I3979" s="7">
        <v>1345651553</v>
      </c>
    </row>
    <row r="3980" spans="1:9" x14ac:dyDescent="0.2">
      <c r="B3980" s="4" t="s">
        <v>28</v>
      </c>
      <c r="E3980" s="5" t="s">
        <v>45</v>
      </c>
      <c r="I3980" s="8">
        <v>1345651553</v>
      </c>
    </row>
    <row r="3981" spans="1:9" x14ac:dyDescent="0.2">
      <c r="C3981" s="4" t="s">
        <v>49</v>
      </c>
      <c r="E3981" s="4" t="s">
        <v>269</v>
      </c>
      <c r="I3981" s="8">
        <v>1929343993</v>
      </c>
    </row>
    <row r="3982" spans="1:9" x14ac:dyDescent="0.2">
      <c r="B3982" s="4" t="s">
        <v>50</v>
      </c>
      <c r="D3982" s="5" t="s">
        <v>87</v>
      </c>
      <c r="I3982" s="8">
        <v>1929343993</v>
      </c>
    </row>
    <row r="3983" spans="1:9" x14ac:dyDescent="0.2">
      <c r="A3983" s="4" t="s">
        <v>51</v>
      </c>
      <c r="D3983" s="5" t="s">
        <v>268</v>
      </c>
      <c r="I3983" s="4">
        <v>1929343993</v>
      </c>
    </row>
    <row r="3984" spans="1:9" x14ac:dyDescent="0.2">
      <c r="A3984" s="13"/>
      <c r="B3984" s="14"/>
      <c r="C3984" s="14"/>
      <c r="D3984" s="15"/>
      <c r="E3984" s="14"/>
      <c r="F3984" s="14"/>
      <c r="G3984" s="14"/>
      <c r="H3984" s="14"/>
      <c r="I3984" s="13"/>
    </row>
    <row r="3985" spans="1:9" x14ac:dyDescent="0.2">
      <c r="A3985" s="4"/>
      <c r="D3985" s="5"/>
      <c r="I3985" s="4"/>
    </row>
    <row r="3986" spans="1:9" x14ac:dyDescent="0.2">
      <c r="A3986" s="4" t="s">
        <v>6</v>
      </c>
      <c r="C3986" s="5" t="s">
        <v>270</v>
      </c>
      <c r="D3986" s="5" t="s">
        <v>271</v>
      </c>
    </row>
    <row r="3987" spans="1:9" x14ac:dyDescent="0.2">
      <c r="A3987" s="4" t="s">
        <v>9</v>
      </c>
      <c r="C3987" s="2">
        <v>2</v>
      </c>
      <c r="D3987" s="5" t="s">
        <v>10</v>
      </c>
    </row>
    <row r="3988" spans="1:9" x14ac:dyDescent="0.2">
      <c r="A3988" s="4" t="s">
        <v>11</v>
      </c>
      <c r="D3988" s="2">
        <v>56</v>
      </c>
      <c r="E3988" s="5" t="s">
        <v>272</v>
      </c>
    </row>
    <row r="3989" spans="1:9" x14ac:dyDescent="0.2">
      <c r="A3989" s="4" t="s">
        <v>13</v>
      </c>
      <c r="D3989" s="2">
        <v>100</v>
      </c>
      <c r="E3989" s="5" t="s">
        <v>14</v>
      </c>
    </row>
    <row r="3990" spans="1:9" x14ac:dyDescent="0.2">
      <c r="A3990" s="2">
        <v>110</v>
      </c>
      <c r="B3990" s="5" t="s">
        <v>15</v>
      </c>
    </row>
    <row r="3991" spans="1:9" x14ac:dyDescent="0.2">
      <c r="A3991" s="5">
        <v>111</v>
      </c>
      <c r="B3991" s="6" t="s">
        <v>16</v>
      </c>
      <c r="C3991" s="6" t="s">
        <v>17</v>
      </c>
      <c r="D3991" s="5" t="s">
        <v>18</v>
      </c>
      <c r="I3991" s="5">
        <v>339365760</v>
      </c>
    </row>
    <row r="3992" spans="1:9" x14ac:dyDescent="0.2">
      <c r="A3992" s="5">
        <v>113</v>
      </c>
      <c r="B3992" s="6" t="s">
        <v>16</v>
      </c>
      <c r="C3992" s="6" t="s">
        <v>17</v>
      </c>
      <c r="D3992" s="5" t="s">
        <v>19</v>
      </c>
      <c r="I3992" s="5">
        <v>27000000</v>
      </c>
    </row>
    <row r="3993" spans="1:9" x14ac:dyDescent="0.2">
      <c r="A3993" s="5">
        <v>114</v>
      </c>
      <c r="B3993" s="6" t="s">
        <v>16</v>
      </c>
      <c r="C3993" s="6" t="s">
        <v>17</v>
      </c>
      <c r="D3993" s="5" t="s">
        <v>20</v>
      </c>
      <c r="I3993" s="5">
        <v>55787319.999999993</v>
      </c>
    </row>
    <row r="3994" spans="1:9" x14ac:dyDescent="0.2">
      <c r="A3994" s="5">
        <v>115</v>
      </c>
      <c r="B3994" s="6" t="s">
        <v>16</v>
      </c>
      <c r="C3994" s="6" t="s">
        <v>17</v>
      </c>
      <c r="D3994" s="5" t="s">
        <v>21</v>
      </c>
      <c r="I3994" s="5">
        <v>303082080</v>
      </c>
    </row>
    <row r="3995" spans="1:9" x14ac:dyDescent="0.2">
      <c r="E3995" s="5" t="s">
        <v>15</v>
      </c>
      <c r="I3995" s="7">
        <v>725235160</v>
      </c>
    </row>
    <row r="3996" spans="1:9" x14ac:dyDescent="0.2">
      <c r="A3996" s="2">
        <v>130</v>
      </c>
      <c r="B3996" s="5" t="s">
        <v>23</v>
      </c>
    </row>
    <row r="3997" spans="1:9" x14ac:dyDescent="0.2">
      <c r="A3997" s="5">
        <v>134</v>
      </c>
      <c r="B3997" s="6" t="s">
        <v>16</v>
      </c>
      <c r="C3997" s="6" t="s">
        <v>17</v>
      </c>
      <c r="D3997" s="5" t="s">
        <v>24</v>
      </c>
      <c r="I3997" s="5">
        <v>103062490</v>
      </c>
    </row>
    <row r="3998" spans="1:9" x14ac:dyDescent="0.2">
      <c r="E3998" s="5" t="s">
        <v>23</v>
      </c>
      <c r="I3998" s="7">
        <v>103062490</v>
      </c>
    </row>
    <row r="3999" spans="1:9" x14ac:dyDescent="0.2">
      <c r="A3999" s="2">
        <v>140</v>
      </c>
      <c r="B3999" s="5" t="s">
        <v>25</v>
      </c>
    </row>
    <row r="4000" spans="1:9" x14ac:dyDescent="0.2">
      <c r="A4000" s="5">
        <v>144</v>
      </c>
      <c r="B4000" s="6" t="s">
        <v>16</v>
      </c>
      <c r="C4000" s="6" t="s">
        <v>17</v>
      </c>
      <c r="D4000" s="5" t="s">
        <v>26</v>
      </c>
      <c r="I4000" s="5">
        <v>258224600</v>
      </c>
    </row>
    <row r="4001" spans="1:9" x14ac:dyDescent="0.2">
      <c r="A4001" s="5">
        <v>149</v>
      </c>
      <c r="B4001" s="6" t="s">
        <v>16</v>
      </c>
      <c r="C4001" s="6" t="s">
        <v>17</v>
      </c>
      <c r="D4001" s="5" t="s">
        <v>27</v>
      </c>
      <c r="I4001" s="5">
        <v>118925430</v>
      </c>
    </row>
    <row r="4002" spans="1:9" x14ac:dyDescent="0.2">
      <c r="E4002" s="5" t="s">
        <v>25</v>
      </c>
      <c r="I4002" s="7">
        <v>377150030</v>
      </c>
    </row>
    <row r="4003" spans="1:9" x14ac:dyDescent="0.2">
      <c r="B4003" s="4" t="s">
        <v>28</v>
      </c>
      <c r="E4003" s="5" t="s">
        <v>14</v>
      </c>
      <c r="I4003" s="8">
        <v>1205447680</v>
      </c>
    </row>
    <row r="4004" spans="1:9" x14ac:dyDescent="0.2">
      <c r="A4004" s="4" t="s">
        <v>13</v>
      </c>
      <c r="D4004" s="2">
        <v>200</v>
      </c>
      <c r="E4004" s="5" t="s">
        <v>29</v>
      </c>
    </row>
    <row r="4005" spans="1:9" x14ac:dyDescent="0.2">
      <c r="A4005" s="2">
        <v>210</v>
      </c>
      <c r="B4005" s="5" t="s">
        <v>57</v>
      </c>
    </row>
    <row r="4006" spans="1:9" x14ac:dyDescent="0.2">
      <c r="B4006" s="6" t="s">
        <v>16</v>
      </c>
      <c r="C4006" s="6" t="s">
        <v>17</v>
      </c>
      <c r="I4006" s="5">
        <v>34800000</v>
      </c>
    </row>
    <row r="4007" spans="1:9" x14ac:dyDescent="0.2">
      <c r="E4007" s="5" t="s">
        <v>57</v>
      </c>
      <c r="I4007" s="7">
        <v>34800000</v>
      </c>
    </row>
    <row r="4008" spans="1:9" x14ac:dyDescent="0.2">
      <c r="A4008" s="2">
        <v>230</v>
      </c>
      <c r="B4008" s="5" t="s">
        <v>31</v>
      </c>
    </row>
    <row r="4009" spans="1:9" x14ac:dyDescent="0.2">
      <c r="B4009" s="6" t="s">
        <v>16</v>
      </c>
      <c r="C4009" s="6" t="s">
        <v>17</v>
      </c>
      <c r="I4009" s="5">
        <v>16050000</v>
      </c>
    </row>
    <row r="4010" spans="1:9" x14ac:dyDescent="0.2">
      <c r="E4010" s="5" t="s">
        <v>31</v>
      </c>
      <c r="I4010" s="7">
        <v>16050000</v>
      </c>
    </row>
    <row r="4011" spans="1:9" x14ac:dyDescent="0.2">
      <c r="A4011" s="2">
        <v>240</v>
      </c>
      <c r="B4011" s="5" t="s">
        <v>32</v>
      </c>
    </row>
    <row r="4012" spans="1:9" x14ac:dyDescent="0.2">
      <c r="B4012" s="6" t="s">
        <v>16</v>
      </c>
      <c r="C4012" s="6" t="s">
        <v>17</v>
      </c>
      <c r="I4012" s="5">
        <v>29900000</v>
      </c>
    </row>
    <row r="4013" spans="1:9" x14ac:dyDescent="0.2">
      <c r="E4013" s="5" t="s">
        <v>32</v>
      </c>
      <c r="I4013" s="7">
        <v>29900000</v>
      </c>
    </row>
    <row r="4014" spans="1:9" x14ac:dyDescent="0.2">
      <c r="A4014" s="2">
        <v>260</v>
      </c>
      <c r="B4014" s="5" t="s">
        <v>34</v>
      </c>
    </row>
    <row r="4015" spans="1:9" x14ac:dyDescent="0.2">
      <c r="B4015" s="6" t="s">
        <v>16</v>
      </c>
      <c r="C4015" s="6" t="s">
        <v>17</v>
      </c>
      <c r="I4015" s="5">
        <v>119700000</v>
      </c>
    </row>
    <row r="4016" spans="1:9" x14ac:dyDescent="0.2">
      <c r="E4016" s="5" t="s">
        <v>34</v>
      </c>
      <c r="I4016" s="7">
        <v>119700000</v>
      </c>
    </row>
    <row r="4017" spans="1:9" x14ac:dyDescent="0.2">
      <c r="A4017" s="2">
        <v>280</v>
      </c>
      <c r="B4017" s="5" t="s">
        <v>35</v>
      </c>
    </row>
    <row r="4018" spans="1:9" x14ac:dyDescent="0.2">
      <c r="B4018" s="6" t="s">
        <v>16</v>
      </c>
      <c r="C4018" s="6" t="s">
        <v>17</v>
      </c>
      <c r="I4018" s="5">
        <v>31500000</v>
      </c>
    </row>
    <row r="4019" spans="1:9" x14ac:dyDescent="0.2">
      <c r="E4019" s="5" t="s">
        <v>35</v>
      </c>
      <c r="I4019" s="7">
        <v>31500000</v>
      </c>
    </row>
    <row r="4020" spans="1:9" x14ac:dyDescent="0.2">
      <c r="B4020" s="4" t="s">
        <v>28</v>
      </c>
      <c r="E4020" s="5" t="s">
        <v>29</v>
      </c>
      <c r="I4020" s="8">
        <v>231950000</v>
      </c>
    </row>
    <row r="4021" spans="1:9" x14ac:dyDescent="0.2">
      <c r="A4021" s="4" t="s">
        <v>13</v>
      </c>
      <c r="D4021" s="2">
        <v>300</v>
      </c>
      <c r="E4021" s="5" t="s">
        <v>36</v>
      </c>
    </row>
    <row r="4022" spans="1:9" x14ac:dyDescent="0.2">
      <c r="A4022" s="2">
        <v>330</v>
      </c>
      <c r="B4022" s="5" t="s">
        <v>37</v>
      </c>
    </row>
    <row r="4023" spans="1:9" x14ac:dyDescent="0.2">
      <c r="B4023" s="6" t="s">
        <v>16</v>
      </c>
      <c r="C4023" s="6" t="s">
        <v>17</v>
      </c>
      <c r="I4023" s="5">
        <v>12221500</v>
      </c>
    </row>
    <row r="4024" spans="1:9" x14ac:dyDescent="0.2">
      <c r="E4024" s="5" t="s">
        <v>37</v>
      </c>
      <c r="I4024" s="7">
        <v>12221500</v>
      </c>
    </row>
    <row r="4025" spans="1:9" x14ac:dyDescent="0.2">
      <c r="A4025" s="2">
        <v>340</v>
      </c>
      <c r="B4025" s="5" t="s">
        <v>38</v>
      </c>
    </row>
    <row r="4026" spans="1:9" x14ac:dyDescent="0.2">
      <c r="B4026" s="6" t="s">
        <v>16</v>
      </c>
      <c r="C4026" s="6" t="s">
        <v>17</v>
      </c>
      <c r="I4026" s="5">
        <v>23725000</v>
      </c>
    </row>
    <row r="4027" spans="1:9" x14ac:dyDescent="0.2">
      <c r="E4027" s="5" t="s">
        <v>38</v>
      </c>
      <c r="I4027" s="7">
        <v>23725000</v>
      </c>
    </row>
    <row r="4028" spans="1:9" x14ac:dyDescent="0.2">
      <c r="A4028" s="2">
        <v>350</v>
      </c>
      <c r="B4028" s="5" t="s">
        <v>39</v>
      </c>
    </row>
    <row r="4029" spans="1:9" x14ac:dyDescent="0.2">
      <c r="B4029" s="6" t="s">
        <v>16</v>
      </c>
      <c r="C4029" s="6" t="s">
        <v>17</v>
      </c>
      <c r="I4029" s="5">
        <v>5600000</v>
      </c>
    </row>
    <row r="4030" spans="1:9" x14ac:dyDescent="0.2">
      <c r="E4030" s="5" t="s">
        <v>39</v>
      </c>
      <c r="I4030" s="7">
        <v>5600000</v>
      </c>
    </row>
    <row r="4031" spans="1:9" x14ac:dyDescent="0.2">
      <c r="A4031" s="2">
        <v>390</v>
      </c>
      <c r="B4031" s="5" t="s">
        <v>40</v>
      </c>
    </row>
    <row r="4032" spans="1:9" x14ac:dyDescent="0.2">
      <c r="B4032" s="6" t="s">
        <v>16</v>
      </c>
      <c r="C4032" s="6" t="s">
        <v>17</v>
      </c>
      <c r="I4032" s="5">
        <v>8312500</v>
      </c>
    </row>
    <row r="4033" spans="1:9" x14ac:dyDescent="0.2">
      <c r="E4033" s="5" t="s">
        <v>40</v>
      </c>
      <c r="I4033" s="7">
        <v>8312500</v>
      </c>
    </row>
    <row r="4034" spans="1:9" x14ac:dyDescent="0.2">
      <c r="B4034" s="4" t="s">
        <v>28</v>
      </c>
      <c r="E4034" s="5" t="s">
        <v>36</v>
      </c>
      <c r="I4034" s="8">
        <v>49859000</v>
      </c>
    </row>
    <row r="4035" spans="1:9" x14ac:dyDescent="0.2">
      <c r="C4035" s="4" t="s">
        <v>49</v>
      </c>
      <c r="E4035" s="4" t="s">
        <v>272</v>
      </c>
      <c r="I4035" s="8">
        <v>1487256680</v>
      </c>
    </row>
    <row r="4036" spans="1:9" x14ac:dyDescent="0.2">
      <c r="B4036" s="4" t="s">
        <v>50</v>
      </c>
      <c r="D4036" s="5" t="s">
        <v>10</v>
      </c>
      <c r="I4036" s="8">
        <v>1487256680</v>
      </c>
    </row>
    <row r="4037" spans="1:9" x14ac:dyDescent="0.2">
      <c r="A4037" s="4" t="s">
        <v>51</v>
      </c>
      <c r="D4037" s="5" t="s">
        <v>271</v>
      </c>
      <c r="I4037" s="4">
        <v>1487256680</v>
      </c>
    </row>
    <row r="4038" spans="1:9" x14ac:dyDescent="0.2">
      <c r="A4038" s="13"/>
      <c r="B4038" s="14"/>
      <c r="C4038" s="14"/>
      <c r="D4038" s="15"/>
      <c r="E4038" s="14"/>
      <c r="F4038" s="14"/>
      <c r="G4038" s="14"/>
      <c r="H4038" s="14"/>
      <c r="I4038" s="13"/>
    </row>
    <row r="4039" spans="1:9" x14ac:dyDescent="0.2">
      <c r="A4039" s="4"/>
      <c r="D4039" s="5"/>
      <c r="I4039" s="4"/>
    </row>
    <row r="4040" spans="1:9" x14ac:dyDescent="0.2">
      <c r="A4040" s="4" t="s">
        <v>6</v>
      </c>
      <c r="C4040" s="5" t="s">
        <v>273</v>
      </c>
      <c r="D4040" s="5" t="s">
        <v>274</v>
      </c>
    </row>
    <row r="4041" spans="1:9" x14ac:dyDescent="0.2">
      <c r="A4041" s="4" t="s">
        <v>9</v>
      </c>
      <c r="C4041" s="2">
        <v>2</v>
      </c>
      <c r="D4041" s="5" t="s">
        <v>10</v>
      </c>
    </row>
    <row r="4042" spans="1:9" x14ac:dyDescent="0.2">
      <c r="A4042" s="4" t="s">
        <v>11</v>
      </c>
      <c r="D4042" s="2">
        <v>102</v>
      </c>
      <c r="E4042" s="5" t="s">
        <v>263</v>
      </c>
    </row>
    <row r="4043" spans="1:9" x14ac:dyDescent="0.2">
      <c r="A4043" s="4" t="s">
        <v>13</v>
      </c>
      <c r="D4043" s="2">
        <v>100</v>
      </c>
      <c r="E4043" s="5" t="s">
        <v>14</v>
      </c>
    </row>
    <row r="4044" spans="1:9" x14ac:dyDescent="0.2">
      <c r="A4044" s="2">
        <v>110</v>
      </c>
      <c r="B4044" s="5" t="s">
        <v>15</v>
      </c>
    </row>
    <row r="4045" spans="1:9" x14ac:dyDescent="0.2">
      <c r="A4045" s="5">
        <v>111</v>
      </c>
      <c r="B4045" s="6" t="s">
        <v>16</v>
      </c>
      <c r="C4045" s="6" t="s">
        <v>17</v>
      </c>
      <c r="D4045" s="5" t="s">
        <v>18</v>
      </c>
      <c r="I4045" s="5">
        <v>67803360</v>
      </c>
    </row>
    <row r="4046" spans="1:9" x14ac:dyDescent="0.2">
      <c r="A4046" s="5">
        <v>113</v>
      </c>
      <c r="B4046" s="6" t="s">
        <v>16</v>
      </c>
      <c r="C4046" s="6" t="s">
        <v>17</v>
      </c>
      <c r="D4046" s="5" t="s">
        <v>19</v>
      </c>
      <c r="I4046" s="5">
        <v>36000000</v>
      </c>
    </row>
    <row r="4047" spans="1:9" x14ac:dyDescent="0.2">
      <c r="A4047" s="5">
        <v>114</v>
      </c>
      <c r="B4047" s="6" t="s">
        <v>16</v>
      </c>
      <c r="C4047" s="6" t="s">
        <v>17</v>
      </c>
      <c r="D4047" s="5" t="s">
        <v>20</v>
      </c>
      <c r="I4047" s="5">
        <v>11475920</v>
      </c>
    </row>
    <row r="4048" spans="1:9" x14ac:dyDescent="0.2">
      <c r="A4048" s="5">
        <v>117</v>
      </c>
      <c r="B4048" s="6" t="s">
        <v>16</v>
      </c>
      <c r="C4048" s="6" t="s">
        <v>17</v>
      </c>
      <c r="D4048" s="5" t="s">
        <v>22</v>
      </c>
      <c r="I4048" s="5">
        <v>33907680</v>
      </c>
    </row>
    <row r="4049" spans="1:9" x14ac:dyDescent="0.2">
      <c r="E4049" s="5" t="s">
        <v>15</v>
      </c>
      <c r="I4049" s="7">
        <v>149186960</v>
      </c>
    </row>
    <row r="4050" spans="1:9" x14ac:dyDescent="0.2">
      <c r="A4050" s="2">
        <v>130</v>
      </c>
      <c r="B4050" s="5" t="s">
        <v>23</v>
      </c>
    </row>
    <row r="4051" spans="1:9" x14ac:dyDescent="0.2">
      <c r="A4051" s="5">
        <v>134</v>
      </c>
      <c r="B4051" s="6" t="s">
        <v>16</v>
      </c>
      <c r="C4051" s="6" t="s">
        <v>17</v>
      </c>
      <c r="D4051" s="5" t="s">
        <v>24</v>
      </c>
      <c r="I4051" s="5">
        <v>15513718</v>
      </c>
    </row>
    <row r="4052" spans="1:9" x14ac:dyDescent="0.2">
      <c r="E4052" s="5" t="s">
        <v>23</v>
      </c>
      <c r="I4052" s="7">
        <v>15513718</v>
      </c>
    </row>
    <row r="4053" spans="1:9" x14ac:dyDescent="0.2">
      <c r="A4053" s="2">
        <v>140</v>
      </c>
      <c r="B4053" s="5" t="s">
        <v>25</v>
      </c>
    </row>
    <row r="4054" spans="1:9" x14ac:dyDescent="0.2">
      <c r="A4054" s="5">
        <v>144</v>
      </c>
      <c r="B4054" s="6" t="s">
        <v>16</v>
      </c>
      <c r="C4054" s="6" t="s">
        <v>17</v>
      </c>
      <c r="D4054" s="5" t="s">
        <v>26</v>
      </c>
      <c r="I4054" s="5">
        <v>35077770</v>
      </c>
    </row>
    <row r="4055" spans="1:9" x14ac:dyDescent="0.2">
      <c r="A4055" s="5">
        <v>149</v>
      </c>
      <c r="B4055" s="6" t="s">
        <v>16</v>
      </c>
      <c r="C4055" s="6" t="s">
        <v>17</v>
      </c>
      <c r="D4055" s="5" t="s">
        <v>27</v>
      </c>
      <c r="I4055" s="5">
        <v>199212715</v>
      </c>
    </row>
    <row r="4056" spans="1:9" x14ac:dyDescent="0.2">
      <c r="E4056" s="5" t="s">
        <v>25</v>
      </c>
      <c r="I4056" s="7">
        <v>234290485</v>
      </c>
    </row>
    <row r="4057" spans="1:9" x14ac:dyDescent="0.2">
      <c r="B4057" s="4" t="s">
        <v>28</v>
      </c>
      <c r="E4057" s="5" t="s">
        <v>14</v>
      </c>
      <c r="I4057" s="8">
        <v>398991163</v>
      </c>
    </row>
    <row r="4058" spans="1:9" x14ac:dyDescent="0.2">
      <c r="A4058" s="4" t="s">
        <v>13</v>
      </c>
      <c r="D4058" s="2">
        <v>200</v>
      </c>
      <c r="E4058" s="5" t="s">
        <v>29</v>
      </c>
    </row>
    <row r="4059" spans="1:9" x14ac:dyDescent="0.2">
      <c r="A4059" s="2">
        <v>230</v>
      </c>
      <c r="B4059" s="5" t="s">
        <v>31</v>
      </c>
    </row>
    <row r="4060" spans="1:9" x14ac:dyDescent="0.2">
      <c r="B4060" s="6" t="s">
        <v>16</v>
      </c>
      <c r="C4060" s="6" t="s">
        <v>17</v>
      </c>
      <c r="I4060" s="5">
        <v>24000000</v>
      </c>
    </row>
    <row r="4061" spans="1:9" x14ac:dyDescent="0.2">
      <c r="E4061" s="5" t="s">
        <v>31</v>
      </c>
      <c r="I4061" s="7">
        <v>24000000</v>
      </c>
    </row>
    <row r="4062" spans="1:9" x14ac:dyDescent="0.2">
      <c r="A4062" s="2">
        <v>240</v>
      </c>
      <c r="B4062" s="5" t="s">
        <v>32</v>
      </c>
    </row>
    <row r="4063" spans="1:9" x14ac:dyDescent="0.2">
      <c r="B4063" s="6" t="s">
        <v>16</v>
      </c>
      <c r="C4063" s="6" t="s">
        <v>17</v>
      </c>
      <c r="I4063" s="5">
        <v>30000000</v>
      </c>
    </row>
    <row r="4064" spans="1:9" x14ac:dyDescent="0.2">
      <c r="E4064" s="5" t="s">
        <v>32</v>
      </c>
      <c r="I4064" s="7">
        <v>30000000</v>
      </c>
    </row>
    <row r="4065" spans="1:9" x14ac:dyDescent="0.2">
      <c r="A4065" s="2">
        <v>250</v>
      </c>
      <c r="B4065" s="5" t="s">
        <v>33</v>
      </c>
    </row>
    <row r="4066" spans="1:9" x14ac:dyDescent="0.2">
      <c r="B4066" s="6" t="s">
        <v>16</v>
      </c>
      <c r="C4066" s="6" t="s">
        <v>17</v>
      </c>
      <c r="I4066" s="5">
        <v>100000000</v>
      </c>
    </row>
    <row r="4067" spans="1:9" x14ac:dyDescent="0.2">
      <c r="E4067" s="5" t="s">
        <v>33</v>
      </c>
      <c r="I4067" s="7">
        <v>100000000</v>
      </c>
    </row>
    <row r="4068" spans="1:9" x14ac:dyDescent="0.2">
      <c r="A4068" s="2">
        <v>260</v>
      </c>
      <c r="B4068" s="5" t="s">
        <v>34</v>
      </c>
    </row>
    <row r="4069" spans="1:9" x14ac:dyDescent="0.2">
      <c r="B4069" s="6" t="s">
        <v>16</v>
      </c>
      <c r="C4069" s="6" t="s">
        <v>17</v>
      </c>
      <c r="I4069" s="5">
        <v>94000000</v>
      </c>
    </row>
    <row r="4070" spans="1:9" x14ac:dyDescent="0.2">
      <c r="E4070" s="5" t="s">
        <v>34</v>
      </c>
      <c r="I4070" s="7">
        <v>94000000</v>
      </c>
    </row>
    <row r="4071" spans="1:9" x14ac:dyDescent="0.2">
      <c r="A4071" s="2">
        <v>280</v>
      </c>
      <c r="B4071" s="5" t="s">
        <v>35</v>
      </c>
    </row>
    <row r="4072" spans="1:9" x14ac:dyDescent="0.2">
      <c r="B4072" s="6" t="s">
        <v>16</v>
      </c>
      <c r="C4072" s="6" t="s">
        <v>17</v>
      </c>
      <c r="I4072" s="5">
        <v>120000000</v>
      </c>
    </row>
    <row r="4073" spans="1:9" x14ac:dyDescent="0.2">
      <c r="E4073" s="5" t="s">
        <v>35</v>
      </c>
      <c r="I4073" s="7">
        <v>120000000</v>
      </c>
    </row>
    <row r="4074" spans="1:9" x14ac:dyDescent="0.2">
      <c r="B4074" s="4" t="s">
        <v>28</v>
      </c>
      <c r="E4074" s="5" t="s">
        <v>29</v>
      </c>
      <c r="I4074" s="8">
        <v>368000000</v>
      </c>
    </row>
    <row r="4075" spans="1:9" x14ac:dyDescent="0.2">
      <c r="A4075" s="4" t="s">
        <v>13</v>
      </c>
      <c r="D4075" s="2">
        <v>300</v>
      </c>
      <c r="E4075" s="5" t="s">
        <v>36</v>
      </c>
    </row>
    <row r="4076" spans="1:9" x14ac:dyDescent="0.2">
      <c r="A4076" s="2">
        <v>320</v>
      </c>
      <c r="B4076" s="5" t="s">
        <v>62</v>
      </c>
    </row>
    <row r="4077" spans="1:9" x14ac:dyDescent="0.2">
      <c r="B4077" s="6" t="s">
        <v>16</v>
      </c>
      <c r="C4077" s="6" t="s">
        <v>17</v>
      </c>
      <c r="I4077" s="5">
        <v>250000000</v>
      </c>
    </row>
    <row r="4078" spans="1:9" x14ac:dyDescent="0.2">
      <c r="E4078" s="5" t="s">
        <v>62</v>
      </c>
      <c r="I4078" s="7">
        <v>250000000</v>
      </c>
    </row>
    <row r="4079" spans="1:9" x14ac:dyDescent="0.2">
      <c r="A4079" s="2">
        <v>330</v>
      </c>
      <c r="B4079" s="5" t="s">
        <v>37</v>
      </c>
    </row>
    <row r="4080" spans="1:9" x14ac:dyDescent="0.2">
      <c r="B4080" s="6" t="s">
        <v>16</v>
      </c>
      <c r="C4080" s="6" t="s">
        <v>17</v>
      </c>
      <c r="I4080" s="5">
        <v>47000000</v>
      </c>
    </row>
    <row r="4081" spans="1:9" x14ac:dyDescent="0.2">
      <c r="E4081" s="5" t="s">
        <v>37</v>
      </c>
      <c r="I4081" s="7">
        <v>47000000</v>
      </c>
    </row>
    <row r="4082" spans="1:9" x14ac:dyDescent="0.2">
      <c r="A4082" s="2">
        <v>340</v>
      </c>
      <c r="B4082" s="5" t="s">
        <v>38</v>
      </c>
    </row>
    <row r="4083" spans="1:9" x14ac:dyDescent="0.2">
      <c r="B4083" s="6" t="s">
        <v>16</v>
      </c>
      <c r="C4083" s="6" t="s">
        <v>17</v>
      </c>
      <c r="I4083" s="5">
        <v>58000000</v>
      </c>
    </row>
    <row r="4084" spans="1:9" x14ac:dyDescent="0.2">
      <c r="E4084" s="5" t="s">
        <v>38</v>
      </c>
      <c r="I4084" s="7">
        <v>58000000</v>
      </c>
    </row>
    <row r="4085" spans="1:9" x14ac:dyDescent="0.2">
      <c r="A4085" s="2">
        <v>350</v>
      </c>
      <c r="B4085" s="5" t="s">
        <v>39</v>
      </c>
    </row>
    <row r="4086" spans="1:9" x14ac:dyDescent="0.2">
      <c r="B4086" s="6" t="s">
        <v>16</v>
      </c>
      <c r="C4086" s="6" t="s">
        <v>17</v>
      </c>
      <c r="I4086" s="5">
        <v>15000000</v>
      </c>
    </row>
    <row r="4087" spans="1:9" x14ac:dyDescent="0.2">
      <c r="E4087" s="5" t="s">
        <v>39</v>
      </c>
      <c r="I4087" s="7">
        <v>15000000</v>
      </c>
    </row>
    <row r="4088" spans="1:9" x14ac:dyDescent="0.2">
      <c r="A4088" s="2">
        <v>390</v>
      </c>
      <c r="B4088" s="5" t="s">
        <v>40</v>
      </c>
    </row>
    <row r="4089" spans="1:9" x14ac:dyDescent="0.2">
      <c r="B4089" s="6" t="s">
        <v>16</v>
      </c>
      <c r="C4089" s="6" t="s">
        <v>17</v>
      </c>
      <c r="I4089" s="5">
        <v>50000000</v>
      </c>
    </row>
    <row r="4090" spans="1:9" x14ac:dyDescent="0.2">
      <c r="E4090" s="5" t="s">
        <v>40</v>
      </c>
      <c r="I4090" s="7">
        <v>50000000</v>
      </c>
    </row>
    <row r="4091" spans="1:9" x14ac:dyDescent="0.2">
      <c r="B4091" s="4" t="s">
        <v>28</v>
      </c>
      <c r="E4091" s="5" t="s">
        <v>36</v>
      </c>
      <c r="I4091" s="8">
        <v>420000000</v>
      </c>
    </row>
    <row r="4092" spans="1:9" x14ac:dyDescent="0.2">
      <c r="A4092" s="4" t="s">
        <v>13</v>
      </c>
      <c r="D4092" s="2">
        <v>500</v>
      </c>
      <c r="E4092" s="5" t="s">
        <v>41</v>
      </c>
    </row>
    <row r="4093" spans="1:9" x14ac:dyDescent="0.2">
      <c r="A4093" s="2">
        <v>530</v>
      </c>
      <c r="B4093" s="5" t="s">
        <v>42</v>
      </c>
    </row>
    <row r="4094" spans="1:9" x14ac:dyDescent="0.2">
      <c r="B4094" s="6" t="s">
        <v>16</v>
      </c>
      <c r="C4094" s="6" t="s">
        <v>17</v>
      </c>
      <c r="I4094" s="5">
        <v>300000000</v>
      </c>
    </row>
    <row r="4095" spans="1:9" x14ac:dyDescent="0.2">
      <c r="E4095" s="5" t="s">
        <v>42</v>
      </c>
      <c r="I4095" s="7">
        <v>300000000</v>
      </c>
    </row>
    <row r="4096" spans="1:9" x14ac:dyDescent="0.2">
      <c r="A4096" s="2">
        <v>550</v>
      </c>
      <c r="B4096" s="5" t="s">
        <v>158</v>
      </c>
    </row>
    <row r="4097" spans="1:9" x14ac:dyDescent="0.2">
      <c r="B4097" s="6" t="s">
        <v>16</v>
      </c>
      <c r="C4097" s="6" t="s">
        <v>17</v>
      </c>
      <c r="I4097" s="5">
        <v>400000000</v>
      </c>
    </row>
    <row r="4098" spans="1:9" x14ac:dyDescent="0.2">
      <c r="E4098" s="5" t="s">
        <v>158</v>
      </c>
      <c r="I4098" s="7">
        <v>400000000</v>
      </c>
    </row>
    <row r="4099" spans="1:9" x14ac:dyDescent="0.2">
      <c r="B4099" s="4" t="s">
        <v>28</v>
      </c>
      <c r="E4099" s="5" t="s">
        <v>41</v>
      </c>
      <c r="I4099" s="8">
        <v>700000000</v>
      </c>
    </row>
    <row r="4100" spans="1:9" x14ac:dyDescent="0.2">
      <c r="C4100" s="4" t="s">
        <v>49</v>
      </c>
      <c r="E4100" s="4" t="s">
        <v>263</v>
      </c>
      <c r="I4100" s="8">
        <v>1886991163</v>
      </c>
    </row>
    <row r="4101" spans="1:9" x14ac:dyDescent="0.2">
      <c r="B4101" s="4" t="s">
        <v>50</v>
      </c>
      <c r="D4101" s="5" t="s">
        <v>10</v>
      </c>
      <c r="I4101" s="8">
        <v>1886991163</v>
      </c>
    </row>
    <row r="4102" spans="1:9" x14ac:dyDescent="0.2">
      <c r="A4102" s="4" t="s">
        <v>51</v>
      </c>
      <c r="D4102" s="5" t="s">
        <v>274</v>
      </c>
      <c r="I4102" s="4">
        <v>1886991163</v>
      </c>
    </row>
    <row r="4103" spans="1:9" x14ac:dyDescent="0.2">
      <c r="A4103" s="13"/>
      <c r="B4103" s="14"/>
      <c r="C4103" s="14"/>
      <c r="D4103" s="15"/>
      <c r="E4103" s="14"/>
      <c r="F4103" s="14"/>
      <c r="G4103" s="14"/>
      <c r="H4103" s="14"/>
      <c r="I4103" s="13"/>
    </row>
    <row r="4104" spans="1:9" x14ac:dyDescent="0.2">
      <c r="A4104" s="4"/>
      <c r="D4104" s="5"/>
      <c r="I4104" s="4"/>
    </row>
    <row r="4105" spans="1:9" x14ac:dyDescent="0.2">
      <c r="A4105" s="4" t="s">
        <v>6</v>
      </c>
      <c r="C4105" s="5" t="s">
        <v>275</v>
      </c>
      <c r="D4105" s="5" t="s">
        <v>276</v>
      </c>
    </row>
    <row r="4106" spans="1:9" x14ac:dyDescent="0.2">
      <c r="A4106" s="4" t="s">
        <v>9</v>
      </c>
      <c r="C4106" s="2">
        <v>2</v>
      </c>
      <c r="D4106" s="5" t="s">
        <v>10</v>
      </c>
    </row>
    <row r="4107" spans="1:9" x14ac:dyDescent="0.2">
      <c r="A4107" s="4" t="s">
        <v>11</v>
      </c>
      <c r="D4107" s="2">
        <v>102</v>
      </c>
      <c r="E4107" s="5" t="s">
        <v>263</v>
      </c>
    </row>
    <row r="4108" spans="1:9" x14ac:dyDescent="0.2">
      <c r="A4108" s="4" t="s">
        <v>13</v>
      </c>
      <c r="D4108" s="2">
        <v>100</v>
      </c>
      <c r="E4108" s="5" t="s">
        <v>14</v>
      </c>
    </row>
    <row r="4109" spans="1:9" x14ac:dyDescent="0.2">
      <c r="A4109" s="2">
        <v>110</v>
      </c>
      <c r="B4109" s="5" t="s">
        <v>15</v>
      </c>
    </row>
    <row r="4110" spans="1:9" x14ac:dyDescent="0.2">
      <c r="A4110" s="5">
        <v>111</v>
      </c>
      <c r="B4110" s="6" t="s">
        <v>16</v>
      </c>
      <c r="C4110" s="6" t="s">
        <v>17</v>
      </c>
      <c r="D4110" s="5" t="s">
        <v>18</v>
      </c>
      <c r="I4110" s="5">
        <v>285322080</v>
      </c>
    </row>
    <row r="4111" spans="1:9" x14ac:dyDescent="0.2">
      <c r="A4111" s="5">
        <v>113</v>
      </c>
      <c r="B4111" s="6" t="s">
        <v>16</v>
      </c>
      <c r="C4111" s="6" t="s">
        <v>17</v>
      </c>
      <c r="D4111" s="5" t="s">
        <v>19</v>
      </c>
      <c r="I4111" s="5">
        <v>27000000</v>
      </c>
    </row>
    <row r="4112" spans="1:9" x14ac:dyDescent="0.2">
      <c r="A4112" s="5">
        <v>114</v>
      </c>
      <c r="B4112" s="6" t="s">
        <v>16</v>
      </c>
      <c r="C4112" s="6" t="s">
        <v>17</v>
      </c>
      <c r="D4112" s="5" t="s">
        <v>20</v>
      </c>
      <c r="I4112" s="5">
        <v>31928120</v>
      </c>
    </row>
    <row r="4113" spans="1:9" x14ac:dyDescent="0.2">
      <c r="A4113" s="5">
        <v>115</v>
      </c>
      <c r="B4113" s="6" t="s">
        <v>16</v>
      </c>
      <c r="C4113" s="6" t="s">
        <v>17</v>
      </c>
      <c r="D4113" s="5" t="s">
        <v>21</v>
      </c>
      <c r="I4113" s="5">
        <v>70815360</v>
      </c>
    </row>
    <row r="4114" spans="1:9" x14ac:dyDescent="0.2">
      <c r="E4114" s="5" t="s">
        <v>15</v>
      </c>
      <c r="I4114" s="7">
        <v>415065560</v>
      </c>
    </row>
    <row r="4115" spans="1:9" x14ac:dyDescent="0.2">
      <c r="A4115" s="2">
        <v>130</v>
      </c>
      <c r="B4115" s="5" t="s">
        <v>23</v>
      </c>
    </row>
    <row r="4116" spans="1:9" x14ac:dyDescent="0.2">
      <c r="A4116" s="5">
        <v>134</v>
      </c>
      <c r="B4116" s="6" t="s">
        <v>16</v>
      </c>
      <c r="C4116" s="6" t="s">
        <v>17</v>
      </c>
      <c r="D4116" s="5" t="s">
        <v>24</v>
      </c>
      <c r="I4116" s="5">
        <v>50733059</v>
      </c>
    </row>
    <row r="4117" spans="1:9" x14ac:dyDescent="0.2">
      <c r="E4117" s="5" t="s">
        <v>23</v>
      </c>
      <c r="I4117" s="7">
        <v>50733059</v>
      </c>
    </row>
    <row r="4118" spans="1:9" x14ac:dyDescent="0.2">
      <c r="A4118" s="2">
        <v>140</v>
      </c>
      <c r="B4118" s="5" t="s">
        <v>25</v>
      </c>
    </row>
    <row r="4119" spans="1:9" x14ac:dyDescent="0.2">
      <c r="A4119" s="5">
        <v>144</v>
      </c>
      <c r="B4119" s="6" t="s">
        <v>16</v>
      </c>
      <c r="C4119" s="6" t="s">
        <v>17</v>
      </c>
      <c r="D4119" s="5" t="s">
        <v>26</v>
      </c>
      <c r="I4119" s="5">
        <v>99268234</v>
      </c>
    </row>
    <row r="4120" spans="1:9" x14ac:dyDescent="0.2">
      <c r="A4120" s="5">
        <v>149</v>
      </c>
      <c r="B4120" s="6" t="s">
        <v>16</v>
      </c>
      <c r="C4120" s="6" t="s">
        <v>17</v>
      </c>
      <c r="D4120" s="5" t="s">
        <v>27</v>
      </c>
      <c r="I4120" s="5">
        <v>23712715</v>
      </c>
    </row>
    <row r="4121" spans="1:9" x14ac:dyDescent="0.2">
      <c r="E4121" s="5" t="s">
        <v>25</v>
      </c>
      <c r="I4121" s="7">
        <v>122980949</v>
      </c>
    </row>
    <row r="4122" spans="1:9" x14ac:dyDescent="0.2">
      <c r="B4122" s="4" t="s">
        <v>28</v>
      </c>
      <c r="E4122" s="5" t="s">
        <v>14</v>
      </c>
      <c r="I4122" s="8">
        <v>588779568</v>
      </c>
    </row>
    <row r="4123" spans="1:9" x14ac:dyDescent="0.2">
      <c r="A4123" s="4" t="s">
        <v>13</v>
      </c>
      <c r="D4123" s="2">
        <v>200</v>
      </c>
      <c r="E4123" s="5" t="s">
        <v>29</v>
      </c>
    </row>
    <row r="4124" spans="1:9" x14ac:dyDescent="0.2">
      <c r="A4124" s="2">
        <v>230</v>
      </c>
      <c r="B4124" s="5" t="s">
        <v>31</v>
      </c>
    </row>
    <row r="4125" spans="1:9" x14ac:dyDescent="0.2">
      <c r="B4125" s="6" t="s">
        <v>16</v>
      </c>
      <c r="C4125" s="6" t="s">
        <v>17</v>
      </c>
      <c r="I4125" s="5">
        <v>5000000</v>
      </c>
    </row>
    <row r="4126" spans="1:9" x14ac:dyDescent="0.2">
      <c r="E4126" s="5" t="s">
        <v>31</v>
      </c>
      <c r="I4126" s="7">
        <v>5000000</v>
      </c>
    </row>
    <row r="4127" spans="1:9" x14ac:dyDescent="0.2">
      <c r="A4127" s="2">
        <v>240</v>
      </c>
      <c r="B4127" s="5" t="s">
        <v>32</v>
      </c>
    </row>
    <row r="4128" spans="1:9" x14ac:dyDescent="0.2">
      <c r="B4128" s="6" t="s">
        <v>16</v>
      </c>
      <c r="C4128" s="6" t="s">
        <v>17</v>
      </c>
      <c r="I4128" s="5">
        <v>25000000</v>
      </c>
    </row>
    <row r="4129" spans="1:9" x14ac:dyDescent="0.2">
      <c r="E4129" s="5" t="s">
        <v>32</v>
      </c>
      <c r="I4129" s="7">
        <v>25000000</v>
      </c>
    </row>
    <row r="4130" spans="1:9" x14ac:dyDescent="0.2">
      <c r="A4130" s="2">
        <v>260</v>
      </c>
      <c r="B4130" s="5" t="s">
        <v>34</v>
      </c>
    </row>
    <row r="4131" spans="1:9" x14ac:dyDescent="0.2">
      <c r="B4131" s="6" t="s">
        <v>16</v>
      </c>
      <c r="C4131" s="6" t="s">
        <v>17</v>
      </c>
      <c r="I4131" s="5">
        <v>109500000</v>
      </c>
    </row>
    <row r="4132" spans="1:9" x14ac:dyDescent="0.2">
      <c r="E4132" s="5" t="s">
        <v>34</v>
      </c>
      <c r="I4132" s="7">
        <v>109500000</v>
      </c>
    </row>
    <row r="4133" spans="1:9" x14ac:dyDescent="0.2">
      <c r="A4133" s="2">
        <v>280</v>
      </c>
      <c r="B4133" s="5" t="s">
        <v>35</v>
      </c>
    </row>
    <row r="4134" spans="1:9" x14ac:dyDescent="0.2">
      <c r="B4134" s="6" t="s">
        <v>16</v>
      </c>
      <c r="C4134" s="6" t="s">
        <v>17</v>
      </c>
      <c r="I4134" s="5">
        <v>24000000</v>
      </c>
    </row>
    <row r="4135" spans="1:9" x14ac:dyDescent="0.2">
      <c r="E4135" s="5" t="s">
        <v>35</v>
      </c>
      <c r="I4135" s="7">
        <v>24000000</v>
      </c>
    </row>
    <row r="4136" spans="1:9" x14ac:dyDescent="0.2">
      <c r="B4136" s="4" t="s">
        <v>28</v>
      </c>
      <c r="E4136" s="5" t="s">
        <v>29</v>
      </c>
      <c r="I4136" s="8">
        <v>163500000</v>
      </c>
    </row>
    <row r="4137" spans="1:9" x14ac:dyDescent="0.2">
      <c r="A4137" s="4" t="s">
        <v>13</v>
      </c>
      <c r="D4137" s="2">
        <v>300</v>
      </c>
      <c r="E4137" s="5" t="s">
        <v>36</v>
      </c>
    </row>
    <row r="4138" spans="1:9" x14ac:dyDescent="0.2">
      <c r="A4138" s="2">
        <v>320</v>
      </c>
      <c r="B4138" s="5" t="s">
        <v>62</v>
      </c>
    </row>
    <row r="4139" spans="1:9" x14ac:dyDescent="0.2">
      <c r="B4139" s="6" t="s">
        <v>16</v>
      </c>
      <c r="C4139" s="6" t="s">
        <v>17</v>
      </c>
      <c r="I4139" s="5">
        <v>50000000</v>
      </c>
    </row>
    <row r="4140" spans="1:9" x14ac:dyDescent="0.2">
      <c r="E4140" s="5" t="s">
        <v>62</v>
      </c>
      <c r="I4140" s="7">
        <v>50000000</v>
      </c>
    </row>
    <row r="4141" spans="1:9" x14ac:dyDescent="0.2">
      <c r="A4141" s="2">
        <v>330</v>
      </c>
      <c r="B4141" s="5" t="s">
        <v>37</v>
      </c>
    </row>
    <row r="4142" spans="1:9" x14ac:dyDescent="0.2">
      <c r="B4142" s="6" t="s">
        <v>16</v>
      </c>
      <c r="C4142" s="6" t="s">
        <v>17</v>
      </c>
      <c r="I4142" s="5">
        <v>9492500</v>
      </c>
    </row>
    <row r="4143" spans="1:9" x14ac:dyDescent="0.2">
      <c r="E4143" s="5" t="s">
        <v>37</v>
      </c>
      <c r="I4143" s="7">
        <v>9492500</v>
      </c>
    </row>
    <row r="4144" spans="1:9" x14ac:dyDescent="0.2">
      <c r="A4144" s="2">
        <v>340</v>
      </c>
      <c r="B4144" s="5" t="s">
        <v>38</v>
      </c>
    </row>
    <row r="4145" spans="1:9" x14ac:dyDescent="0.2">
      <c r="B4145" s="6" t="s">
        <v>16</v>
      </c>
      <c r="C4145" s="6" t="s">
        <v>17</v>
      </c>
      <c r="I4145" s="5">
        <v>28610100</v>
      </c>
    </row>
    <row r="4146" spans="1:9" x14ac:dyDescent="0.2">
      <c r="E4146" s="5" t="s">
        <v>38</v>
      </c>
      <c r="I4146" s="7">
        <v>28610100</v>
      </c>
    </row>
    <row r="4147" spans="1:9" x14ac:dyDescent="0.2">
      <c r="A4147" s="2">
        <v>390</v>
      </c>
      <c r="B4147" s="5" t="s">
        <v>40</v>
      </c>
    </row>
    <row r="4148" spans="1:9" x14ac:dyDescent="0.2">
      <c r="B4148" s="6" t="s">
        <v>16</v>
      </c>
      <c r="C4148" s="6" t="s">
        <v>17</v>
      </c>
      <c r="I4148" s="5">
        <v>10940000</v>
      </c>
    </row>
    <row r="4149" spans="1:9" x14ac:dyDescent="0.2">
      <c r="E4149" s="5" t="s">
        <v>40</v>
      </c>
      <c r="I4149" s="7">
        <v>10940000</v>
      </c>
    </row>
    <row r="4150" spans="1:9" x14ac:dyDescent="0.2">
      <c r="B4150" s="4" t="s">
        <v>28</v>
      </c>
      <c r="E4150" s="5" t="s">
        <v>36</v>
      </c>
      <c r="I4150" s="8">
        <v>99042600</v>
      </c>
    </row>
    <row r="4151" spans="1:9" x14ac:dyDescent="0.2">
      <c r="A4151" s="4" t="s">
        <v>13</v>
      </c>
      <c r="D4151" s="2">
        <v>500</v>
      </c>
      <c r="E4151" s="5" t="s">
        <v>41</v>
      </c>
    </row>
    <row r="4152" spans="1:9" x14ac:dyDescent="0.2">
      <c r="A4152" s="2">
        <v>530</v>
      </c>
      <c r="B4152" s="5" t="s">
        <v>42</v>
      </c>
    </row>
    <row r="4153" spans="1:9" x14ac:dyDescent="0.2">
      <c r="B4153" s="6" t="s">
        <v>16</v>
      </c>
      <c r="C4153" s="6" t="s">
        <v>17</v>
      </c>
      <c r="I4153" s="5">
        <v>44050000</v>
      </c>
    </row>
    <row r="4154" spans="1:9" x14ac:dyDescent="0.2">
      <c r="E4154" s="5" t="s">
        <v>42</v>
      </c>
      <c r="I4154" s="7">
        <v>44050000</v>
      </c>
    </row>
    <row r="4155" spans="1:9" x14ac:dyDescent="0.2">
      <c r="A4155" s="2">
        <v>540</v>
      </c>
      <c r="B4155" s="5" t="s">
        <v>43</v>
      </c>
    </row>
    <row r="4156" spans="1:9" x14ac:dyDescent="0.2">
      <c r="B4156" s="6" t="s">
        <v>16</v>
      </c>
      <c r="C4156" s="6" t="s">
        <v>17</v>
      </c>
      <c r="I4156" s="5">
        <v>2900000</v>
      </c>
    </row>
    <row r="4157" spans="1:9" x14ac:dyDescent="0.2">
      <c r="E4157" s="5" t="s">
        <v>43</v>
      </c>
      <c r="I4157" s="7">
        <v>2900000</v>
      </c>
    </row>
    <row r="4158" spans="1:9" x14ac:dyDescent="0.2">
      <c r="B4158" s="4" t="s">
        <v>28</v>
      </c>
      <c r="E4158" s="5" t="s">
        <v>41</v>
      </c>
      <c r="I4158" s="8">
        <v>46950000</v>
      </c>
    </row>
    <row r="4159" spans="1:9" x14ac:dyDescent="0.2">
      <c r="C4159" s="4" t="s">
        <v>49</v>
      </c>
      <c r="E4159" s="4" t="s">
        <v>263</v>
      </c>
      <c r="I4159" s="8">
        <v>898272168</v>
      </c>
    </row>
    <row r="4160" spans="1:9" x14ac:dyDescent="0.2">
      <c r="B4160" s="4" t="s">
        <v>50</v>
      </c>
      <c r="D4160" s="5" t="s">
        <v>10</v>
      </c>
      <c r="I4160" s="8">
        <v>898272168</v>
      </c>
    </row>
    <row r="4161" spans="1:9" x14ac:dyDescent="0.2">
      <c r="A4161" s="4" t="s">
        <v>51</v>
      </c>
      <c r="D4161" s="5" t="s">
        <v>276</v>
      </c>
      <c r="I4161" s="4">
        <v>898272168</v>
      </c>
    </row>
    <row r="4162" spans="1:9" x14ac:dyDescent="0.2">
      <c r="A4162" s="13"/>
      <c r="B4162" s="14"/>
      <c r="C4162" s="14"/>
      <c r="D4162" s="15"/>
      <c r="E4162" s="14"/>
      <c r="F4162" s="14"/>
      <c r="G4162" s="14"/>
      <c r="H4162" s="14"/>
      <c r="I4162" s="13"/>
    </row>
    <row r="4163" spans="1:9" x14ac:dyDescent="0.2">
      <c r="A4163" s="4"/>
      <c r="D4163" s="5"/>
      <c r="I4163" s="4"/>
    </row>
    <row r="4164" spans="1:9" x14ac:dyDescent="0.2">
      <c r="A4164" s="4" t="s">
        <v>6</v>
      </c>
      <c r="C4164" s="5" t="s">
        <v>277</v>
      </c>
      <c r="D4164" s="5" t="s">
        <v>278</v>
      </c>
    </row>
    <row r="4165" spans="1:9" x14ac:dyDescent="0.2">
      <c r="A4165" s="4" t="s">
        <v>9</v>
      </c>
      <c r="C4165" s="2">
        <v>1</v>
      </c>
      <c r="D4165" s="5" t="s">
        <v>87</v>
      </c>
    </row>
    <row r="4166" spans="1:9" x14ac:dyDescent="0.2">
      <c r="A4166" s="4" t="s">
        <v>11</v>
      </c>
      <c r="D4166" s="2">
        <v>36</v>
      </c>
      <c r="E4166" s="5" t="s">
        <v>196</v>
      </c>
    </row>
    <row r="4167" spans="1:9" x14ac:dyDescent="0.2">
      <c r="A4167" s="4" t="s">
        <v>13</v>
      </c>
      <c r="D4167" s="2">
        <v>100</v>
      </c>
      <c r="E4167" s="5" t="s">
        <v>14</v>
      </c>
    </row>
    <row r="4168" spans="1:9" x14ac:dyDescent="0.2">
      <c r="A4168" s="2">
        <v>110</v>
      </c>
      <c r="B4168" s="5" t="s">
        <v>15</v>
      </c>
    </row>
    <row r="4169" spans="1:9" x14ac:dyDescent="0.2">
      <c r="A4169" s="5">
        <v>111</v>
      </c>
      <c r="B4169" s="6" t="s">
        <v>16</v>
      </c>
      <c r="C4169" s="6" t="s">
        <v>17</v>
      </c>
      <c r="D4169" s="5" t="s">
        <v>18</v>
      </c>
      <c r="I4169" s="5">
        <v>336382080</v>
      </c>
    </row>
    <row r="4170" spans="1:9" x14ac:dyDescent="0.2">
      <c r="A4170" s="5">
        <v>113</v>
      </c>
      <c r="B4170" s="6" t="s">
        <v>16</v>
      </c>
      <c r="C4170" s="6" t="s">
        <v>17</v>
      </c>
      <c r="D4170" s="5" t="s">
        <v>19</v>
      </c>
      <c r="I4170" s="5">
        <v>27000000</v>
      </c>
    </row>
    <row r="4171" spans="1:9" x14ac:dyDescent="0.2">
      <c r="A4171" s="5">
        <v>114</v>
      </c>
      <c r="B4171" s="6" t="s">
        <v>16</v>
      </c>
      <c r="C4171" s="6" t="s">
        <v>17</v>
      </c>
      <c r="D4171" s="5" t="s">
        <v>20</v>
      </c>
      <c r="I4171" s="5">
        <v>49891680</v>
      </c>
    </row>
    <row r="4172" spans="1:9" x14ac:dyDescent="0.2">
      <c r="A4172" s="5">
        <v>115</v>
      </c>
      <c r="B4172" s="6" t="s">
        <v>16</v>
      </c>
      <c r="C4172" s="6" t="s">
        <v>17</v>
      </c>
      <c r="D4172" s="5" t="s">
        <v>21</v>
      </c>
      <c r="I4172" s="5">
        <v>235318079.99999997</v>
      </c>
    </row>
    <row r="4173" spans="1:9" x14ac:dyDescent="0.2">
      <c r="E4173" s="5" t="s">
        <v>15</v>
      </c>
      <c r="I4173" s="7">
        <v>648591840</v>
      </c>
    </row>
    <row r="4174" spans="1:9" x14ac:dyDescent="0.2">
      <c r="A4174" s="2">
        <v>130</v>
      </c>
      <c r="B4174" s="5" t="s">
        <v>23</v>
      </c>
    </row>
    <row r="4175" spans="1:9" x14ac:dyDescent="0.2">
      <c r="A4175" s="5">
        <v>134</v>
      </c>
      <c r="B4175" s="6" t="s">
        <v>16</v>
      </c>
      <c r="C4175" s="6" t="s">
        <v>17</v>
      </c>
      <c r="D4175" s="5" t="s">
        <v>24</v>
      </c>
      <c r="I4175" s="5">
        <v>61943564</v>
      </c>
    </row>
    <row r="4176" spans="1:9" x14ac:dyDescent="0.2">
      <c r="E4176" s="5" t="s">
        <v>23</v>
      </c>
      <c r="I4176" s="7">
        <v>61943564</v>
      </c>
    </row>
    <row r="4177" spans="1:9" x14ac:dyDescent="0.2">
      <c r="A4177" s="2">
        <v>140</v>
      </c>
      <c r="B4177" s="5" t="s">
        <v>25</v>
      </c>
    </row>
    <row r="4178" spans="1:9" x14ac:dyDescent="0.2">
      <c r="A4178" s="5">
        <v>144</v>
      </c>
      <c r="B4178" s="6" t="s">
        <v>16</v>
      </c>
      <c r="C4178" s="6" t="s">
        <v>17</v>
      </c>
      <c r="D4178" s="5" t="s">
        <v>26</v>
      </c>
      <c r="I4178" s="5">
        <v>32327128.999999996</v>
      </c>
    </row>
    <row r="4179" spans="1:9" x14ac:dyDescent="0.2">
      <c r="A4179" s="5">
        <v>149</v>
      </c>
      <c r="B4179" s="6" t="s">
        <v>16</v>
      </c>
      <c r="C4179" s="6" t="s">
        <v>17</v>
      </c>
      <c r="D4179" s="5" t="s">
        <v>27</v>
      </c>
      <c r="I4179" s="5">
        <v>23712715</v>
      </c>
    </row>
    <row r="4180" spans="1:9" x14ac:dyDescent="0.2">
      <c r="E4180" s="5" t="s">
        <v>25</v>
      </c>
      <c r="I4180" s="7">
        <v>56039844</v>
      </c>
    </row>
    <row r="4181" spans="1:9" x14ac:dyDescent="0.2">
      <c r="B4181" s="4" t="s">
        <v>28</v>
      </c>
      <c r="E4181" s="5" t="s">
        <v>14</v>
      </c>
      <c r="I4181" s="8">
        <v>766575248</v>
      </c>
    </row>
    <row r="4182" spans="1:9" x14ac:dyDescent="0.2">
      <c r="A4182" s="4" t="s">
        <v>13</v>
      </c>
      <c r="D4182" s="2">
        <v>200</v>
      </c>
      <c r="E4182" s="5" t="s">
        <v>29</v>
      </c>
    </row>
    <row r="4183" spans="1:9" x14ac:dyDescent="0.2">
      <c r="A4183" s="2">
        <v>240</v>
      </c>
      <c r="B4183" s="5" t="s">
        <v>32</v>
      </c>
    </row>
    <row r="4184" spans="1:9" x14ac:dyDescent="0.2">
      <c r="B4184" s="6" t="s">
        <v>16</v>
      </c>
      <c r="C4184" s="6" t="s">
        <v>17</v>
      </c>
      <c r="I4184" s="5">
        <v>3500000</v>
      </c>
    </row>
    <row r="4185" spans="1:9" x14ac:dyDescent="0.2">
      <c r="E4185" s="5" t="s">
        <v>32</v>
      </c>
      <c r="I4185" s="7">
        <v>3500000</v>
      </c>
    </row>
    <row r="4186" spans="1:9" x14ac:dyDescent="0.2">
      <c r="A4186" s="2">
        <v>260</v>
      </c>
      <c r="B4186" s="5" t="s">
        <v>34</v>
      </c>
    </row>
    <row r="4187" spans="1:9" x14ac:dyDescent="0.2">
      <c r="B4187" s="6" t="s">
        <v>16</v>
      </c>
      <c r="C4187" s="6" t="s">
        <v>17</v>
      </c>
      <c r="I4187" s="5">
        <v>3350000</v>
      </c>
    </row>
    <row r="4188" spans="1:9" x14ac:dyDescent="0.2">
      <c r="E4188" s="5" t="s">
        <v>34</v>
      </c>
      <c r="I4188" s="7">
        <v>3350000</v>
      </c>
    </row>
    <row r="4189" spans="1:9" x14ac:dyDescent="0.2">
      <c r="A4189" s="2">
        <v>280</v>
      </c>
      <c r="B4189" s="5" t="s">
        <v>35</v>
      </c>
    </row>
    <row r="4190" spans="1:9" x14ac:dyDescent="0.2">
      <c r="B4190" s="6" t="s">
        <v>16</v>
      </c>
      <c r="C4190" s="6" t="s">
        <v>17</v>
      </c>
      <c r="I4190" s="5">
        <v>800000</v>
      </c>
    </row>
    <row r="4191" spans="1:9" x14ac:dyDescent="0.2">
      <c r="E4191" s="5" t="s">
        <v>35</v>
      </c>
      <c r="I4191" s="7">
        <v>800000</v>
      </c>
    </row>
    <row r="4192" spans="1:9" x14ac:dyDescent="0.2">
      <c r="B4192" s="4" t="s">
        <v>28</v>
      </c>
      <c r="E4192" s="5" t="s">
        <v>29</v>
      </c>
      <c r="I4192" s="8">
        <v>7650000</v>
      </c>
    </row>
    <row r="4193" spans="1:9" x14ac:dyDescent="0.2">
      <c r="A4193" s="4" t="s">
        <v>13</v>
      </c>
      <c r="D4193" s="2">
        <v>300</v>
      </c>
      <c r="E4193" s="5" t="s">
        <v>36</v>
      </c>
    </row>
    <row r="4194" spans="1:9" x14ac:dyDescent="0.2">
      <c r="A4194" s="2">
        <v>330</v>
      </c>
      <c r="B4194" s="5" t="s">
        <v>37</v>
      </c>
    </row>
    <row r="4195" spans="1:9" x14ac:dyDescent="0.2">
      <c r="B4195" s="6" t="s">
        <v>16</v>
      </c>
      <c r="C4195" s="6" t="s">
        <v>17</v>
      </c>
      <c r="I4195" s="5">
        <v>11260000</v>
      </c>
    </row>
    <row r="4196" spans="1:9" x14ac:dyDescent="0.2">
      <c r="E4196" s="5" t="s">
        <v>37</v>
      </c>
      <c r="I4196" s="7">
        <v>11260000</v>
      </c>
    </row>
    <row r="4197" spans="1:9" x14ac:dyDescent="0.2">
      <c r="A4197" s="2">
        <v>340</v>
      </c>
      <c r="B4197" s="5" t="s">
        <v>38</v>
      </c>
    </row>
    <row r="4198" spans="1:9" x14ac:dyDescent="0.2">
      <c r="B4198" s="6" t="s">
        <v>16</v>
      </c>
      <c r="C4198" s="6" t="s">
        <v>17</v>
      </c>
      <c r="I4198" s="5">
        <v>8986000</v>
      </c>
    </row>
    <row r="4199" spans="1:9" x14ac:dyDescent="0.2">
      <c r="E4199" s="5" t="s">
        <v>38</v>
      </c>
      <c r="I4199" s="7">
        <v>8986000</v>
      </c>
    </row>
    <row r="4200" spans="1:9" x14ac:dyDescent="0.2">
      <c r="A4200" s="2">
        <v>350</v>
      </c>
      <c r="B4200" s="5" t="s">
        <v>39</v>
      </c>
    </row>
    <row r="4201" spans="1:9" x14ac:dyDescent="0.2">
      <c r="B4201" s="6" t="s">
        <v>16</v>
      </c>
      <c r="C4201" s="6" t="s">
        <v>17</v>
      </c>
      <c r="I4201" s="5">
        <v>500000</v>
      </c>
    </row>
    <row r="4202" spans="1:9" x14ac:dyDescent="0.2">
      <c r="E4202" s="5" t="s">
        <v>39</v>
      </c>
      <c r="I4202" s="7">
        <v>500000</v>
      </c>
    </row>
    <row r="4203" spans="1:9" x14ac:dyDescent="0.2">
      <c r="A4203" s="2">
        <v>390</v>
      </c>
      <c r="B4203" s="5" t="s">
        <v>40</v>
      </c>
    </row>
    <row r="4204" spans="1:9" x14ac:dyDescent="0.2">
      <c r="B4204" s="6" t="s">
        <v>16</v>
      </c>
      <c r="C4204" s="6" t="s">
        <v>17</v>
      </c>
      <c r="I4204" s="5">
        <v>480000</v>
      </c>
    </row>
    <row r="4205" spans="1:9" x14ac:dyDescent="0.2">
      <c r="E4205" s="5" t="s">
        <v>40</v>
      </c>
      <c r="I4205" s="7">
        <v>480000</v>
      </c>
    </row>
    <row r="4206" spans="1:9" x14ac:dyDescent="0.2">
      <c r="B4206" s="4" t="s">
        <v>28</v>
      </c>
      <c r="E4206" s="5" t="s">
        <v>36</v>
      </c>
      <c r="I4206" s="8">
        <v>21226000</v>
      </c>
    </row>
    <row r="4207" spans="1:9" x14ac:dyDescent="0.2">
      <c r="A4207" s="4" t="s">
        <v>13</v>
      </c>
      <c r="D4207" s="2">
        <v>500</v>
      </c>
      <c r="E4207" s="5" t="s">
        <v>41</v>
      </c>
    </row>
    <row r="4208" spans="1:9" x14ac:dyDescent="0.2">
      <c r="A4208" s="2">
        <v>530</v>
      </c>
      <c r="B4208" s="5" t="s">
        <v>42</v>
      </c>
    </row>
    <row r="4209" spans="1:9" x14ac:dyDescent="0.2">
      <c r="B4209" s="6" t="s">
        <v>16</v>
      </c>
      <c r="C4209" s="6" t="s">
        <v>17</v>
      </c>
      <c r="I4209" s="5">
        <v>1700000</v>
      </c>
    </row>
    <row r="4210" spans="1:9" x14ac:dyDescent="0.2">
      <c r="E4210" s="5" t="s">
        <v>42</v>
      </c>
      <c r="I4210" s="7">
        <v>1700000</v>
      </c>
    </row>
    <row r="4211" spans="1:9" x14ac:dyDescent="0.2">
      <c r="B4211" s="4" t="s">
        <v>28</v>
      </c>
      <c r="E4211" s="5" t="s">
        <v>41</v>
      </c>
      <c r="I4211" s="8">
        <v>1700000</v>
      </c>
    </row>
    <row r="4212" spans="1:9" x14ac:dyDescent="0.2">
      <c r="C4212" s="4" t="s">
        <v>49</v>
      </c>
      <c r="E4212" s="4" t="s">
        <v>196</v>
      </c>
      <c r="I4212" s="8">
        <v>797151248</v>
      </c>
    </row>
    <row r="4213" spans="1:9" x14ac:dyDescent="0.2">
      <c r="B4213" s="4" t="s">
        <v>50</v>
      </c>
      <c r="D4213" s="5" t="s">
        <v>87</v>
      </c>
      <c r="I4213" s="8">
        <v>797151248</v>
      </c>
    </row>
    <row r="4214" spans="1:9" x14ac:dyDescent="0.2">
      <c r="A4214" s="4" t="s">
        <v>51</v>
      </c>
      <c r="D4214" s="5" t="s">
        <v>278</v>
      </c>
      <c r="I4214" s="4">
        <v>797151248</v>
      </c>
    </row>
    <row r="4215" spans="1:9" x14ac:dyDescent="0.2">
      <c r="A4215" s="13"/>
      <c r="B4215" s="14"/>
      <c r="C4215" s="14"/>
      <c r="D4215" s="15"/>
      <c r="E4215" s="14"/>
      <c r="F4215" s="14"/>
      <c r="G4215" s="14"/>
      <c r="H4215" s="14"/>
      <c r="I4215" s="13"/>
    </row>
    <row r="4216" spans="1:9" x14ac:dyDescent="0.2">
      <c r="A4216" s="4"/>
      <c r="D4216" s="5"/>
      <c r="I4216" s="4"/>
    </row>
    <row r="4217" spans="1:9" x14ac:dyDescent="0.2">
      <c r="A4217" s="4" t="s">
        <v>6</v>
      </c>
      <c r="C4217" s="5" t="s">
        <v>279</v>
      </c>
      <c r="D4217" s="5" t="s">
        <v>280</v>
      </c>
    </row>
    <row r="4218" spans="1:9" x14ac:dyDescent="0.2">
      <c r="A4218" s="4" t="s">
        <v>9</v>
      </c>
      <c r="C4218" s="2">
        <v>1</v>
      </c>
      <c r="D4218" s="5" t="s">
        <v>87</v>
      </c>
    </row>
    <row r="4219" spans="1:9" x14ac:dyDescent="0.2">
      <c r="A4219" s="4" t="s">
        <v>11</v>
      </c>
      <c r="D4219" s="2">
        <v>36</v>
      </c>
      <c r="E4219" s="5" t="s">
        <v>196</v>
      </c>
    </row>
    <row r="4220" spans="1:9" x14ac:dyDescent="0.2">
      <c r="A4220" s="4" t="s">
        <v>13</v>
      </c>
      <c r="D4220" s="2">
        <v>100</v>
      </c>
      <c r="E4220" s="5" t="s">
        <v>14</v>
      </c>
    </row>
    <row r="4221" spans="1:9" x14ac:dyDescent="0.2">
      <c r="A4221" s="2">
        <v>110</v>
      </c>
      <c r="B4221" s="5" t="s">
        <v>15</v>
      </c>
    </row>
    <row r="4222" spans="1:9" x14ac:dyDescent="0.2">
      <c r="A4222" s="5">
        <v>111</v>
      </c>
      <c r="B4222" s="6" t="s">
        <v>16</v>
      </c>
      <c r="C4222" s="6" t="s">
        <v>17</v>
      </c>
      <c r="D4222" s="5" t="s">
        <v>18</v>
      </c>
      <c r="I4222" s="5">
        <v>668927520</v>
      </c>
    </row>
    <row r="4223" spans="1:9" x14ac:dyDescent="0.2">
      <c r="A4223" s="5">
        <v>113</v>
      </c>
      <c r="B4223" s="6" t="s">
        <v>16</v>
      </c>
      <c r="C4223" s="6" t="s">
        <v>17</v>
      </c>
      <c r="D4223" s="5" t="s">
        <v>19</v>
      </c>
      <c r="I4223" s="5">
        <v>27000000</v>
      </c>
    </row>
    <row r="4224" spans="1:9" x14ac:dyDescent="0.2">
      <c r="A4224" s="5">
        <v>114</v>
      </c>
      <c r="B4224" s="6" t="s">
        <v>16</v>
      </c>
      <c r="C4224" s="6" t="s">
        <v>17</v>
      </c>
      <c r="D4224" s="5" t="s">
        <v>20</v>
      </c>
      <c r="I4224" s="5">
        <v>157005190</v>
      </c>
    </row>
    <row r="4225" spans="1:9" x14ac:dyDescent="0.2">
      <c r="A4225" s="5">
        <v>115</v>
      </c>
      <c r="B4225" s="6" t="s">
        <v>16</v>
      </c>
      <c r="C4225" s="6" t="s">
        <v>17</v>
      </c>
      <c r="D4225" s="5" t="s">
        <v>21</v>
      </c>
      <c r="I4225" s="5">
        <v>1160131080</v>
      </c>
    </row>
    <row r="4226" spans="1:9" x14ac:dyDescent="0.2">
      <c r="A4226" s="5">
        <v>117</v>
      </c>
      <c r="B4226" s="6" t="s">
        <v>16</v>
      </c>
      <c r="C4226" s="6" t="s">
        <v>17</v>
      </c>
      <c r="D4226" s="5" t="s">
        <v>22</v>
      </c>
      <c r="I4226" s="5">
        <v>28003680</v>
      </c>
    </row>
    <row r="4227" spans="1:9" x14ac:dyDescent="0.2">
      <c r="E4227" s="5" t="s">
        <v>15</v>
      </c>
      <c r="I4227" s="7">
        <v>2041067470</v>
      </c>
    </row>
    <row r="4228" spans="1:9" x14ac:dyDescent="0.2">
      <c r="A4228" s="2">
        <v>130</v>
      </c>
      <c r="B4228" s="5" t="s">
        <v>23</v>
      </c>
    </row>
    <row r="4229" spans="1:9" x14ac:dyDescent="0.2">
      <c r="A4229" s="5">
        <v>134</v>
      </c>
      <c r="B4229" s="6" t="s">
        <v>16</v>
      </c>
      <c r="C4229" s="6" t="s">
        <v>17</v>
      </c>
      <c r="D4229" s="5" t="s">
        <v>24</v>
      </c>
      <c r="I4229" s="5">
        <v>191129388</v>
      </c>
    </row>
    <row r="4230" spans="1:9" x14ac:dyDescent="0.2">
      <c r="E4230" s="5" t="s">
        <v>23</v>
      </c>
      <c r="I4230" s="7">
        <v>191129388</v>
      </c>
    </row>
    <row r="4231" spans="1:9" x14ac:dyDescent="0.2">
      <c r="A4231" s="2">
        <v>140</v>
      </c>
      <c r="B4231" s="5" t="s">
        <v>25</v>
      </c>
    </row>
    <row r="4232" spans="1:9" x14ac:dyDescent="0.2">
      <c r="A4232" s="5">
        <v>141</v>
      </c>
      <c r="B4232" s="6" t="s">
        <v>16</v>
      </c>
      <c r="C4232" s="6" t="s">
        <v>17</v>
      </c>
      <c r="D4232" s="5" t="s">
        <v>106</v>
      </c>
      <c r="I4232" s="5">
        <v>36400000</v>
      </c>
    </row>
    <row r="4233" spans="1:9" x14ac:dyDescent="0.2">
      <c r="A4233" s="5">
        <v>144</v>
      </c>
      <c r="B4233" s="6" t="s">
        <v>16</v>
      </c>
      <c r="C4233" s="6" t="s">
        <v>17</v>
      </c>
      <c r="D4233" s="5" t="s">
        <v>26</v>
      </c>
      <c r="I4233" s="5">
        <v>35606610</v>
      </c>
    </row>
    <row r="4234" spans="1:9" x14ac:dyDescent="0.2">
      <c r="A4234" s="5">
        <v>149</v>
      </c>
      <c r="B4234" s="6" t="s">
        <v>16</v>
      </c>
      <c r="C4234" s="6" t="s">
        <v>17</v>
      </c>
      <c r="D4234" s="5" t="s">
        <v>27</v>
      </c>
      <c r="I4234" s="5">
        <v>78000000</v>
      </c>
    </row>
    <row r="4235" spans="1:9" x14ac:dyDescent="0.2">
      <c r="E4235" s="5" t="s">
        <v>25</v>
      </c>
      <c r="I4235" s="7">
        <v>150006610</v>
      </c>
    </row>
    <row r="4236" spans="1:9" x14ac:dyDescent="0.2">
      <c r="B4236" s="4" t="s">
        <v>28</v>
      </c>
      <c r="E4236" s="5" t="s">
        <v>14</v>
      </c>
      <c r="I4236" s="8">
        <v>2382203468</v>
      </c>
    </row>
    <row r="4237" spans="1:9" x14ac:dyDescent="0.2">
      <c r="A4237" s="4" t="s">
        <v>13</v>
      </c>
      <c r="D4237" s="2">
        <v>200</v>
      </c>
      <c r="E4237" s="5" t="s">
        <v>29</v>
      </c>
    </row>
    <row r="4238" spans="1:9" x14ac:dyDescent="0.2">
      <c r="A4238" s="2">
        <v>240</v>
      </c>
      <c r="B4238" s="5" t="s">
        <v>32</v>
      </c>
    </row>
    <row r="4239" spans="1:9" x14ac:dyDescent="0.2">
      <c r="B4239" s="6" t="s">
        <v>16</v>
      </c>
      <c r="C4239" s="6" t="s">
        <v>17</v>
      </c>
      <c r="I4239" s="5">
        <v>296000000</v>
      </c>
    </row>
    <row r="4240" spans="1:9" x14ac:dyDescent="0.2">
      <c r="E4240" s="5" t="s">
        <v>32</v>
      </c>
      <c r="I4240" s="7">
        <v>296000000</v>
      </c>
    </row>
    <row r="4241" spans="1:9" x14ac:dyDescent="0.2">
      <c r="A4241" s="2">
        <v>250</v>
      </c>
      <c r="B4241" s="5" t="s">
        <v>33</v>
      </c>
    </row>
    <row r="4242" spans="1:9" x14ac:dyDescent="0.2">
      <c r="B4242" s="6" t="s">
        <v>16</v>
      </c>
      <c r="C4242" s="6" t="s">
        <v>17</v>
      </c>
      <c r="I4242" s="5">
        <v>75000000</v>
      </c>
    </row>
    <row r="4243" spans="1:9" x14ac:dyDescent="0.2">
      <c r="E4243" s="5" t="s">
        <v>33</v>
      </c>
      <c r="I4243" s="7">
        <v>75000000</v>
      </c>
    </row>
    <row r="4244" spans="1:9" x14ac:dyDescent="0.2">
      <c r="A4244" s="2">
        <v>260</v>
      </c>
      <c r="B4244" s="5" t="s">
        <v>34</v>
      </c>
    </row>
    <row r="4245" spans="1:9" x14ac:dyDescent="0.2">
      <c r="B4245" s="6" t="s">
        <v>16</v>
      </c>
      <c r="C4245" s="6" t="s">
        <v>17</v>
      </c>
      <c r="I4245" s="5">
        <v>1236400000</v>
      </c>
    </row>
    <row r="4246" spans="1:9" x14ac:dyDescent="0.2">
      <c r="E4246" s="5" t="s">
        <v>34</v>
      </c>
      <c r="I4246" s="7">
        <v>1236400000</v>
      </c>
    </row>
    <row r="4247" spans="1:9" x14ac:dyDescent="0.2">
      <c r="B4247" s="4" t="s">
        <v>28</v>
      </c>
      <c r="E4247" s="5" t="s">
        <v>29</v>
      </c>
      <c r="I4247" s="8">
        <v>1607400000</v>
      </c>
    </row>
    <row r="4248" spans="1:9" x14ac:dyDescent="0.2">
      <c r="A4248" s="4" t="s">
        <v>13</v>
      </c>
      <c r="D4248" s="2">
        <v>300</v>
      </c>
      <c r="E4248" s="5" t="s">
        <v>36</v>
      </c>
    </row>
    <row r="4249" spans="1:9" x14ac:dyDescent="0.2">
      <c r="A4249" s="2">
        <v>330</v>
      </c>
      <c r="B4249" s="5" t="s">
        <v>37</v>
      </c>
    </row>
    <row r="4250" spans="1:9" x14ac:dyDescent="0.2">
      <c r="B4250" s="6" t="s">
        <v>16</v>
      </c>
      <c r="C4250" s="6" t="s">
        <v>17</v>
      </c>
      <c r="I4250" s="5">
        <v>4000000</v>
      </c>
    </row>
    <row r="4251" spans="1:9" x14ac:dyDescent="0.2">
      <c r="E4251" s="5" t="s">
        <v>37</v>
      </c>
      <c r="I4251" s="7">
        <v>4000000</v>
      </c>
    </row>
    <row r="4252" spans="1:9" x14ac:dyDescent="0.2">
      <c r="A4252" s="2">
        <v>340</v>
      </c>
      <c r="B4252" s="5" t="s">
        <v>38</v>
      </c>
    </row>
    <row r="4253" spans="1:9" x14ac:dyDescent="0.2">
      <c r="B4253" s="6" t="s">
        <v>16</v>
      </c>
      <c r="C4253" s="6" t="s">
        <v>17</v>
      </c>
      <c r="I4253" s="5">
        <v>60000000</v>
      </c>
    </row>
    <row r="4254" spans="1:9" x14ac:dyDescent="0.2">
      <c r="E4254" s="5" t="s">
        <v>38</v>
      </c>
      <c r="I4254" s="7">
        <v>60000000</v>
      </c>
    </row>
    <row r="4255" spans="1:9" x14ac:dyDescent="0.2">
      <c r="B4255" s="4" t="s">
        <v>28</v>
      </c>
      <c r="E4255" s="5" t="s">
        <v>36</v>
      </c>
      <c r="I4255" s="8">
        <v>64000000</v>
      </c>
    </row>
    <row r="4256" spans="1:9" x14ac:dyDescent="0.2">
      <c r="A4256" s="4" t="s">
        <v>13</v>
      </c>
      <c r="D4256" s="2">
        <v>500</v>
      </c>
      <c r="E4256" s="5" t="s">
        <v>41</v>
      </c>
    </row>
    <row r="4257" spans="1:9" x14ac:dyDescent="0.2">
      <c r="A4257" s="2">
        <v>520</v>
      </c>
      <c r="B4257" s="5" t="s">
        <v>63</v>
      </c>
    </row>
    <row r="4258" spans="1:9" x14ac:dyDescent="0.2">
      <c r="B4258" s="6" t="s">
        <v>16</v>
      </c>
      <c r="C4258" s="6" t="s">
        <v>17</v>
      </c>
      <c r="I4258" s="5">
        <v>1000000000</v>
      </c>
    </row>
    <row r="4259" spans="1:9" x14ac:dyDescent="0.2">
      <c r="E4259" s="5" t="s">
        <v>63</v>
      </c>
      <c r="I4259" s="7">
        <v>1000000000</v>
      </c>
    </row>
    <row r="4260" spans="1:9" x14ac:dyDescent="0.2">
      <c r="A4260" s="2">
        <v>530</v>
      </c>
      <c r="B4260" s="5" t="s">
        <v>42</v>
      </c>
    </row>
    <row r="4261" spans="1:9" x14ac:dyDescent="0.2">
      <c r="B4261" s="6" t="s">
        <v>16</v>
      </c>
      <c r="C4261" s="6" t="s">
        <v>17</v>
      </c>
      <c r="I4261" s="5">
        <v>170000000</v>
      </c>
    </row>
    <row r="4262" spans="1:9" x14ac:dyDescent="0.2">
      <c r="E4262" s="5" t="s">
        <v>42</v>
      </c>
      <c r="I4262" s="7">
        <v>170000000</v>
      </c>
    </row>
    <row r="4263" spans="1:9" x14ac:dyDescent="0.2">
      <c r="A4263" s="2">
        <v>540</v>
      </c>
      <c r="B4263" s="5" t="s">
        <v>43</v>
      </c>
    </row>
    <row r="4264" spans="1:9" x14ac:dyDescent="0.2">
      <c r="B4264" s="6" t="s">
        <v>16</v>
      </c>
      <c r="C4264" s="6" t="s">
        <v>17</v>
      </c>
      <c r="I4264" s="5">
        <v>4000000000</v>
      </c>
    </row>
    <row r="4265" spans="1:9" x14ac:dyDescent="0.2">
      <c r="E4265" s="5" t="s">
        <v>43</v>
      </c>
      <c r="I4265" s="7">
        <v>4000000000</v>
      </c>
    </row>
    <row r="4266" spans="1:9" x14ac:dyDescent="0.2">
      <c r="A4266" s="2">
        <v>570</v>
      </c>
      <c r="B4266" s="5" t="s">
        <v>44</v>
      </c>
    </row>
    <row r="4267" spans="1:9" x14ac:dyDescent="0.2">
      <c r="B4267" s="6" t="s">
        <v>16</v>
      </c>
      <c r="C4267" s="6" t="s">
        <v>17</v>
      </c>
      <c r="I4267" s="5">
        <v>2500000000</v>
      </c>
    </row>
    <row r="4268" spans="1:9" x14ac:dyDescent="0.2">
      <c r="E4268" s="5" t="s">
        <v>44</v>
      </c>
      <c r="I4268" s="7">
        <v>2500000000</v>
      </c>
    </row>
    <row r="4269" spans="1:9" x14ac:dyDescent="0.2">
      <c r="B4269" s="4" t="s">
        <v>28</v>
      </c>
      <c r="E4269" s="5" t="s">
        <v>41</v>
      </c>
      <c r="I4269" s="8">
        <v>7670000000</v>
      </c>
    </row>
    <row r="4270" spans="1:9" x14ac:dyDescent="0.2">
      <c r="C4270" s="4" t="s">
        <v>49</v>
      </c>
      <c r="E4270" s="4" t="s">
        <v>196</v>
      </c>
      <c r="I4270" s="8">
        <v>11723603468</v>
      </c>
    </row>
    <row r="4271" spans="1:9" x14ac:dyDescent="0.2">
      <c r="B4271" s="4" t="s">
        <v>50</v>
      </c>
      <c r="D4271" s="5" t="s">
        <v>87</v>
      </c>
      <c r="I4271" s="8">
        <v>11723603468</v>
      </c>
    </row>
    <row r="4272" spans="1:9" x14ac:dyDescent="0.2">
      <c r="A4272" s="4" t="s">
        <v>51</v>
      </c>
      <c r="D4272" s="5" t="s">
        <v>280</v>
      </c>
      <c r="I4272" s="4">
        <v>11723603468</v>
      </c>
    </row>
    <row r="4273" spans="1:9" x14ac:dyDescent="0.2">
      <c r="A4273" s="13"/>
      <c r="B4273" s="14"/>
      <c r="C4273" s="14"/>
      <c r="D4273" s="15"/>
      <c r="E4273" s="14"/>
      <c r="F4273" s="14"/>
      <c r="G4273" s="14"/>
      <c r="H4273" s="14"/>
      <c r="I4273" s="13"/>
    </row>
    <row r="4274" spans="1:9" x14ac:dyDescent="0.2">
      <c r="A4274" s="4"/>
      <c r="D4274" s="5"/>
      <c r="I4274" s="4"/>
    </row>
    <row r="4275" spans="1:9" x14ac:dyDescent="0.2">
      <c r="A4275" s="4" t="s">
        <v>6</v>
      </c>
      <c r="C4275" s="5" t="s">
        <v>281</v>
      </c>
      <c r="D4275" s="5" t="s">
        <v>282</v>
      </c>
    </row>
    <row r="4276" spans="1:9" x14ac:dyDescent="0.2">
      <c r="A4276" s="4" t="s">
        <v>9</v>
      </c>
      <c r="C4276" s="2">
        <v>2</v>
      </c>
      <c r="D4276" s="5" t="s">
        <v>10</v>
      </c>
    </row>
    <row r="4277" spans="1:9" x14ac:dyDescent="0.2">
      <c r="A4277" s="4" t="s">
        <v>11</v>
      </c>
      <c r="D4277" s="2">
        <v>5</v>
      </c>
      <c r="E4277" s="5" t="s">
        <v>12</v>
      </c>
    </row>
    <row r="4278" spans="1:9" x14ac:dyDescent="0.2">
      <c r="A4278" s="4" t="s">
        <v>13</v>
      </c>
      <c r="D4278" s="2">
        <v>100</v>
      </c>
      <c r="E4278" s="5" t="s">
        <v>14</v>
      </c>
    </row>
    <row r="4279" spans="1:9" x14ac:dyDescent="0.2">
      <c r="A4279" s="2">
        <v>110</v>
      </c>
      <c r="B4279" s="5" t="s">
        <v>15</v>
      </c>
    </row>
    <row r="4280" spans="1:9" x14ac:dyDescent="0.2">
      <c r="A4280" s="5">
        <v>111</v>
      </c>
      <c r="B4280" s="6" t="s">
        <v>16</v>
      </c>
      <c r="C4280" s="6" t="s">
        <v>17</v>
      </c>
      <c r="D4280" s="5" t="s">
        <v>18</v>
      </c>
      <c r="I4280" s="5">
        <v>699657960</v>
      </c>
    </row>
    <row r="4281" spans="1:9" x14ac:dyDescent="0.2">
      <c r="A4281" s="5">
        <v>113</v>
      </c>
      <c r="B4281" s="6" t="s">
        <v>16</v>
      </c>
      <c r="C4281" s="6" t="s">
        <v>17</v>
      </c>
      <c r="D4281" s="5" t="s">
        <v>19</v>
      </c>
      <c r="I4281" s="5">
        <v>27000000</v>
      </c>
    </row>
    <row r="4282" spans="1:9" x14ac:dyDescent="0.2">
      <c r="A4282" s="5">
        <v>114</v>
      </c>
      <c r="B4282" s="6" t="s">
        <v>16</v>
      </c>
      <c r="C4282" s="6" t="s">
        <v>17</v>
      </c>
      <c r="D4282" s="5" t="s">
        <v>20</v>
      </c>
      <c r="I4282" s="5">
        <v>117343550</v>
      </c>
    </row>
    <row r="4283" spans="1:9" x14ac:dyDescent="0.2">
      <c r="A4283" s="5">
        <v>115</v>
      </c>
      <c r="B4283" s="6" t="s">
        <v>16</v>
      </c>
      <c r="C4283" s="6" t="s">
        <v>17</v>
      </c>
      <c r="D4283" s="5" t="s">
        <v>21</v>
      </c>
      <c r="I4283" s="5">
        <v>596301600</v>
      </c>
    </row>
    <row r="4284" spans="1:9" x14ac:dyDescent="0.2">
      <c r="A4284" s="5">
        <v>117</v>
      </c>
      <c r="B4284" s="6" t="s">
        <v>16</v>
      </c>
      <c r="C4284" s="6" t="s">
        <v>17</v>
      </c>
      <c r="D4284" s="5" t="s">
        <v>22</v>
      </c>
      <c r="I4284" s="5">
        <v>85163040</v>
      </c>
    </row>
    <row r="4285" spans="1:9" x14ac:dyDescent="0.2">
      <c r="E4285" s="5" t="s">
        <v>15</v>
      </c>
      <c r="I4285" s="7">
        <v>1525466150</v>
      </c>
    </row>
    <row r="4286" spans="1:9" x14ac:dyDescent="0.2">
      <c r="A4286" s="2">
        <v>130</v>
      </c>
      <c r="B4286" s="5" t="s">
        <v>23</v>
      </c>
    </row>
    <row r="4287" spans="1:9" x14ac:dyDescent="0.2">
      <c r="A4287" s="5">
        <v>134</v>
      </c>
      <c r="B4287" s="6" t="s">
        <v>16</v>
      </c>
      <c r="C4287" s="6" t="s">
        <v>17</v>
      </c>
      <c r="D4287" s="5" t="s">
        <v>24</v>
      </c>
      <c r="I4287" s="5">
        <v>240069449.00000003</v>
      </c>
    </row>
    <row r="4288" spans="1:9" x14ac:dyDescent="0.2">
      <c r="E4288" s="5" t="s">
        <v>23</v>
      </c>
      <c r="I4288" s="7">
        <v>240069449.00000003</v>
      </c>
    </row>
    <row r="4289" spans="1:9" x14ac:dyDescent="0.2">
      <c r="A4289" s="2">
        <v>140</v>
      </c>
      <c r="B4289" s="5" t="s">
        <v>25</v>
      </c>
    </row>
    <row r="4290" spans="1:9" x14ac:dyDescent="0.2">
      <c r="A4290" s="5">
        <v>141</v>
      </c>
      <c r="B4290" s="6" t="s">
        <v>16</v>
      </c>
      <c r="C4290" s="6" t="s">
        <v>17</v>
      </c>
      <c r="D4290" s="5" t="s">
        <v>106</v>
      </c>
      <c r="I4290" s="5">
        <v>761010178</v>
      </c>
    </row>
    <row r="4291" spans="1:9" x14ac:dyDescent="0.2">
      <c r="A4291" s="5">
        <v>144</v>
      </c>
      <c r="B4291" s="6" t="s">
        <v>16</v>
      </c>
      <c r="C4291" s="6" t="s">
        <v>17</v>
      </c>
      <c r="D4291" s="5" t="s">
        <v>26</v>
      </c>
      <c r="I4291" s="5">
        <v>669415890</v>
      </c>
    </row>
    <row r="4292" spans="1:9" x14ac:dyDescent="0.2">
      <c r="A4292" s="5">
        <v>149</v>
      </c>
      <c r="B4292" s="6" t="s">
        <v>16</v>
      </c>
      <c r="C4292" s="6" t="s">
        <v>17</v>
      </c>
      <c r="D4292" s="5" t="s">
        <v>27</v>
      </c>
      <c r="I4292" s="5">
        <v>120850860.00000001</v>
      </c>
    </row>
    <row r="4293" spans="1:9" x14ac:dyDescent="0.2">
      <c r="E4293" s="5" t="s">
        <v>25</v>
      </c>
      <c r="I4293" s="7">
        <v>1551276928</v>
      </c>
    </row>
    <row r="4294" spans="1:9" x14ac:dyDescent="0.2">
      <c r="B4294" s="4" t="s">
        <v>28</v>
      </c>
      <c r="E4294" s="5" t="s">
        <v>14</v>
      </c>
      <c r="I4294" s="8">
        <v>3316812527</v>
      </c>
    </row>
    <row r="4295" spans="1:9" x14ac:dyDescent="0.2">
      <c r="A4295" s="4" t="s">
        <v>13</v>
      </c>
      <c r="D4295" s="2">
        <v>200</v>
      </c>
      <c r="E4295" s="5" t="s">
        <v>29</v>
      </c>
    </row>
    <row r="4296" spans="1:9" x14ac:dyDescent="0.2">
      <c r="A4296" s="2">
        <v>230</v>
      </c>
      <c r="B4296" s="5" t="s">
        <v>31</v>
      </c>
    </row>
    <row r="4297" spans="1:9" x14ac:dyDescent="0.2">
      <c r="B4297" s="6" t="s">
        <v>16</v>
      </c>
      <c r="C4297" s="6" t="s">
        <v>17</v>
      </c>
      <c r="I4297" s="5">
        <v>1150000</v>
      </c>
    </row>
    <row r="4298" spans="1:9" x14ac:dyDescent="0.2">
      <c r="E4298" s="5" t="s">
        <v>31</v>
      </c>
      <c r="I4298" s="7">
        <v>1150000</v>
      </c>
    </row>
    <row r="4299" spans="1:9" x14ac:dyDescent="0.2">
      <c r="A4299" s="2">
        <v>240</v>
      </c>
      <c r="B4299" s="5" t="s">
        <v>32</v>
      </c>
    </row>
    <row r="4300" spans="1:9" x14ac:dyDescent="0.2">
      <c r="B4300" s="6" t="s">
        <v>16</v>
      </c>
      <c r="C4300" s="6" t="s">
        <v>17</v>
      </c>
      <c r="I4300" s="5">
        <v>5000000</v>
      </c>
    </row>
    <row r="4301" spans="1:9" x14ac:dyDescent="0.2">
      <c r="E4301" s="5" t="s">
        <v>32</v>
      </c>
      <c r="I4301" s="7">
        <v>5000000</v>
      </c>
    </row>
    <row r="4302" spans="1:9" x14ac:dyDescent="0.2">
      <c r="A4302" s="2">
        <v>260</v>
      </c>
      <c r="B4302" s="5" t="s">
        <v>34</v>
      </c>
    </row>
    <row r="4303" spans="1:9" x14ac:dyDescent="0.2">
      <c r="B4303" s="6" t="s">
        <v>16</v>
      </c>
      <c r="C4303" s="6" t="s">
        <v>17</v>
      </c>
      <c r="I4303" s="5">
        <v>7000000</v>
      </c>
    </row>
    <row r="4304" spans="1:9" x14ac:dyDescent="0.2">
      <c r="E4304" s="5" t="s">
        <v>34</v>
      </c>
      <c r="I4304" s="7">
        <v>7000000</v>
      </c>
    </row>
    <row r="4305" spans="1:9" x14ac:dyDescent="0.2">
      <c r="A4305" s="2">
        <v>280</v>
      </c>
      <c r="B4305" s="5" t="s">
        <v>35</v>
      </c>
    </row>
    <row r="4306" spans="1:9" x14ac:dyDescent="0.2">
      <c r="B4306" s="6" t="s">
        <v>16</v>
      </c>
      <c r="C4306" s="6" t="s">
        <v>17</v>
      </c>
      <c r="I4306" s="5">
        <v>15500000</v>
      </c>
    </row>
    <row r="4307" spans="1:9" x14ac:dyDescent="0.2">
      <c r="E4307" s="5" t="s">
        <v>35</v>
      </c>
      <c r="I4307" s="7">
        <v>15500000</v>
      </c>
    </row>
    <row r="4308" spans="1:9" x14ac:dyDescent="0.2">
      <c r="B4308" s="4" t="s">
        <v>28</v>
      </c>
      <c r="E4308" s="5" t="s">
        <v>29</v>
      </c>
      <c r="I4308" s="8">
        <v>28650000</v>
      </c>
    </row>
    <row r="4309" spans="1:9" x14ac:dyDescent="0.2">
      <c r="A4309" s="4" t="s">
        <v>13</v>
      </c>
      <c r="D4309" s="2">
        <v>300</v>
      </c>
      <c r="E4309" s="5" t="s">
        <v>36</v>
      </c>
    </row>
    <row r="4310" spans="1:9" x14ac:dyDescent="0.2">
      <c r="A4310" s="2">
        <v>320</v>
      </c>
      <c r="B4310" s="5" t="s">
        <v>62</v>
      </c>
    </row>
    <row r="4311" spans="1:9" x14ac:dyDescent="0.2">
      <c r="B4311" s="6" t="s">
        <v>16</v>
      </c>
      <c r="C4311" s="6" t="s">
        <v>17</v>
      </c>
      <c r="I4311" s="5">
        <v>70000000</v>
      </c>
    </row>
    <row r="4312" spans="1:9" x14ac:dyDescent="0.2">
      <c r="E4312" s="5" t="s">
        <v>62</v>
      </c>
      <c r="I4312" s="7">
        <v>70000000</v>
      </c>
    </row>
    <row r="4313" spans="1:9" x14ac:dyDescent="0.2">
      <c r="A4313" s="2">
        <v>330</v>
      </c>
      <c r="B4313" s="5" t="s">
        <v>37</v>
      </c>
    </row>
    <row r="4314" spans="1:9" x14ac:dyDescent="0.2">
      <c r="B4314" s="6" t="s">
        <v>16</v>
      </c>
      <c r="C4314" s="6" t="s">
        <v>17</v>
      </c>
      <c r="I4314" s="5">
        <v>2000000</v>
      </c>
    </row>
    <row r="4315" spans="1:9" x14ac:dyDescent="0.2">
      <c r="E4315" s="5" t="s">
        <v>37</v>
      </c>
      <c r="I4315" s="7">
        <v>2000000</v>
      </c>
    </row>
    <row r="4316" spans="1:9" x14ac:dyDescent="0.2">
      <c r="A4316" s="2">
        <v>340</v>
      </c>
      <c r="B4316" s="5" t="s">
        <v>38</v>
      </c>
    </row>
    <row r="4317" spans="1:9" x14ac:dyDescent="0.2">
      <c r="B4317" s="6" t="s">
        <v>16</v>
      </c>
      <c r="C4317" s="6" t="s">
        <v>17</v>
      </c>
      <c r="I4317" s="5">
        <v>6500000</v>
      </c>
    </row>
    <row r="4318" spans="1:9" x14ac:dyDescent="0.2">
      <c r="E4318" s="5" t="s">
        <v>38</v>
      </c>
      <c r="I4318" s="7">
        <v>6500000</v>
      </c>
    </row>
    <row r="4319" spans="1:9" x14ac:dyDescent="0.2">
      <c r="A4319" s="2">
        <v>350</v>
      </c>
      <c r="B4319" s="5" t="s">
        <v>39</v>
      </c>
    </row>
    <row r="4320" spans="1:9" x14ac:dyDescent="0.2">
      <c r="B4320" s="6" t="s">
        <v>16</v>
      </c>
      <c r="C4320" s="6" t="s">
        <v>17</v>
      </c>
      <c r="I4320" s="5">
        <v>3300000</v>
      </c>
    </row>
    <row r="4321" spans="1:9" x14ac:dyDescent="0.2">
      <c r="E4321" s="5" t="s">
        <v>39</v>
      </c>
      <c r="I4321" s="7">
        <v>3300000</v>
      </c>
    </row>
    <row r="4322" spans="1:9" x14ac:dyDescent="0.2">
      <c r="A4322" s="2">
        <v>390</v>
      </c>
      <c r="B4322" s="5" t="s">
        <v>40</v>
      </c>
    </row>
    <row r="4323" spans="1:9" x14ac:dyDescent="0.2">
      <c r="B4323" s="6" t="s">
        <v>16</v>
      </c>
      <c r="C4323" s="6" t="s">
        <v>17</v>
      </c>
      <c r="I4323" s="5">
        <v>7000000</v>
      </c>
    </row>
    <row r="4324" spans="1:9" x14ac:dyDescent="0.2">
      <c r="E4324" s="5" t="s">
        <v>40</v>
      </c>
      <c r="I4324" s="7">
        <v>7000000</v>
      </c>
    </row>
    <row r="4325" spans="1:9" x14ac:dyDescent="0.2">
      <c r="B4325" s="4" t="s">
        <v>28</v>
      </c>
      <c r="E4325" s="5" t="s">
        <v>36</v>
      </c>
      <c r="I4325" s="8">
        <v>88800000</v>
      </c>
    </row>
    <row r="4326" spans="1:9" x14ac:dyDescent="0.2">
      <c r="C4326" s="4" t="s">
        <v>49</v>
      </c>
      <c r="E4326" s="4" t="s">
        <v>12</v>
      </c>
      <c r="I4326" s="8">
        <v>3434262527</v>
      </c>
    </row>
    <row r="4327" spans="1:9" x14ac:dyDescent="0.2">
      <c r="B4327" s="4" t="s">
        <v>50</v>
      </c>
      <c r="D4327" s="5" t="s">
        <v>10</v>
      </c>
      <c r="I4327" s="8">
        <v>3434262527</v>
      </c>
    </row>
    <row r="4328" spans="1:9" x14ac:dyDescent="0.2">
      <c r="A4328" s="4" t="s">
        <v>51</v>
      </c>
      <c r="D4328" s="5" t="s">
        <v>282</v>
      </c>
      <c r="I4328" s="4">
        <v>3434262527</v>
      </c>
    </row>
    <row r="4329" spans="1:9" x14ac:dyDescent="0.2">
      <c r="A4329" s="13"/>
      <c r="B4329" s="14"/>
      <c r="C4329" s="14"/>
      <c r="D4329" s="15"/>
      <c r="E4329" s="14"/>
      <c r="F4329" s="14"/>
      <c r="G4329" s="14"/>
      <c r="H4329" s="14"/>
      <c r="I4329" s="13"/>
    </row>
    <row r="4330" spans="1:9" x14ac:dyDescent="0.2">
      <c r="A4330" s="4"/>
      <c r="D4330" s="5"/>
      <c r="I4330" s="4"/>
    </row>
    <row r="4331" spans="1:9" x14ac:dyDescent="0.2">
      <c r="A4331" s="4" t="s">
        <v>6</v>
      </c>
      <c r="C4331" s="5" t="s">
        <v>283</v>
      </c>
      <c r="D4331" s="5" t="s">
        <v>284</v>
      </c>
    </row>
    <row r="4332" spans="1:9" x14ac:dyDescent="0.2">
      <c r="A4332" s="4" t="s">
        <v>9</v>
      </c>
      <c r="C4332" s="2">
        <v>1</v>
      </c>
      <c r="D4332" s="5" t="s">
        <v>87</v>
      </c>
    </row>
    <row r="4333" spans="1:9" x14ac:dyDescent="0.2">
      <c r="A4333" s="4" t="s">
        <v>11</v>
      </c>
      <c r="D4333" s="2">
        <v>37</v>
      </c>
      <c r="E4333" s="5" t="s">
        <v>199</v>
      </c>
    </row>
    <row r="4334" spans="1:9" x14ac:dyDescent="0.2">
      <c r="A4334" s="4" t="s">
        <v>13</v>
      </c>
      <c r="D4334" s="2">
        <v>100</v>
      </c>
      <c r="E4334" s="5" t="s">
        <v>14</v>
      </c>
    </row>
    <row r="4335" spans="1:9" x14ac:dyDescent="0.2">
      <c r="A4335" s="2">
        <v>110</v>
      </c>
      <c r="B4335" s="5" t="s">
        <v>15</v>
      </c>
    </row>
    <row r="4336" spans="1:9" x14ac:dyDescent="0.2">
      <c r="A4336" s="5">
        <v>111</v>
      </c>
      <c r="B4336" s="6" t="s">
        <v>16</v>
      </c>
      <c r="C4336" s="6" t="s">
        <v>17</v>
      </c>
      <c r="D4336" s="5" t="s">
        <v>18</v>
      </c>
      <c r="I4336" s="5">
        <v>37051680</v>
      </c>
    </row>
    <row r="4337" spans="1:9" x14ac:dyDescent="0.2">
      <c r="A4337" s="5">
        <v>113</v>
      </c>
      <c r="B4337" s="6" t="s">
        <v>16</v>
      </c>
      <c r="C4337" s="6" t="s">
        <v>17</v>
      </c>
      <c r="D4337" s="5" t="s">
        <v>19</v>
      </c>
      <c r="I4337" s="5">
        <v>36000000</v>
      </c>
    </row>
    <row r="4338" spans="1:9" x14ac:dyDescent="0.2">
      <c r="A4338" s="5">
        <v>114</v>
      </c>
      <c r="B4338" s="6" t="s">
        <v>16</v>
      </c>
      <c r="C4338" s="6" t="s">
        <v>17</v>
      </c>
      <c r="D4338" s="5" t="s">
        <v>20</v>
      </c>
      <c r="I4338" s="5">
        <v>11797920</v>
      </c>
    </row>
    <row r="4339" spans="1:9" x14ac:dyDescent="0.2">
      <c r="A4339" s="5">
        <v>117</v>
      </c>
      <c r="B4339" s="6" t="s">
        <v>16</v>
      </c>
      <c r="C4339" s="6" t="s">
        <v>17</v>
      </c>
      <c r="D4339" s="5" t="s">
        <v>22</v>
      </c>
      <c r="I4339" s="5">
        <v>68523360</v>
      </c>
    </row>
    <row r="4340" spans="1:9" x14ac:dyDescent="0.2">
      <c r="E4340" s="5" t="s">
        <v>15</v>
      </c>
      <c r="I4340" s="7">
        <v>153372960</v>
      </c>
    </row>
    <row r="4341" spans="1:9" x14ac:dyDescent="0.2">
      <c r="A4341" s="2">
        <v>130</v>
      </c>
      <c r="B4341" s="5" t="s">
        <v>23</v>
      </c>
    </row>
    <row r="4342" spans="1:9" x14ac:dyDescent="0.2">
      <c r="A4342" s="5">
        <v>134</v>
      </c>
      <c r="B4342" s="6" t="s">
        <v>16</v>
      </c>
      <c r="C4342" s="6" t="s">
        <v>17</v>
      </c>
      <c r="D4342" s="5" t="s">
        <v>24</v>
      </c>
      <c r="I4342" s="5">
        <v>22693425</v>
      </c>
    </row>
    <row r="4343" spans="1:9" x14ac:dyDescent="0.2">
      <c r="E4343" s="5" t="s">
        <v>23</v>
      </c>
      <c r="I4343" s="7">
        <v>22693425</v>
      </c>
    </row>
    <row r="4344" spans="1:9" x14ac:dyDescent="0.2">
      <c r="A4344" s="2">
        <v>140</v>
      </c>
      <c r="B4344" s="5" t="s">
        <v>25</v>
      </c>
    </row>
    <row r="4345" spans="1:9" x14ac:dyDescent="0.2">
      <c r="A4345" s="5">
        <v>144</v>
      </c>
      <c r="B4345" s="6" t="s">
        <v>16</v>
      </c>
      <c r="C4345" s="6" t="s">
        <v>17</v>
      </c>
      <c r="D4345" s="5" t="s">
        <v>26</v>
      </c>
      <c r="I4345" s="5">
        <v>88096957</v>
      </c>
    </row>
    <row r="4346" spans="1:9" x14ac:dyDescent="0.2">
      <c r="A4346" s="5">
        <v>149</v>
      </c>
      <c r="B4346" s="6" t="s">
        <v>16</v>
      </c>
      <c r="C4346" s="6" t="s">
        <v>17</v>
      </c>
      <c r="D4346" s="5" t="s">
        <v>27</v>
      </c>
      <c r="I4346" s="5">
        <v>221000000</v>
      </c>
    </row>
    <row r="4347" spans="1:9" x14ac:dyDescent="0.2">
      <c r="E4347" s="5" t="s">
        <v>25</v>
      </c>
      <c r="I4347" s="7">
        <v>309096957</v>
      </c>
    </row>
    <row r="4348" spans="1:9" x14ac:dyDescent="0.2">
      <c r="B4348" s="4" t="s">
        <v>28</v>
      </c>
      <c r="E4348" s="5" t="s">
        <v>14</v>
      </c>
      <c r="I4348" s="8">
        <v>485163342</v>
      </c>
    </row>
    <row r="4349" spans="1:9" x14ac:dyDescent="0.2">
      <c r="A4349" s="4" t="s">
        <v>13</v>
      </c>
      <c r="D4349" s="2">
        <v>200</v>
      </c>
      <c r="E4349" s="5" t="s">
        <v>29</v>
      </c>
    </row>
    <row r="4350" spans="1:9" x14ac:dyDescent="0.2">
      <c r="A4350" s="2">
        <v>260</v>
      </c>
      <c r="B4350" s="5" t="s">
        <v>34</v>
      </c>
    </row>
    <row r="4351" spans="1:9" x14ac:dyDescent="0.2">
      <c r="B4351" s="6" t="s">
        <v>16</v>
      </c>
      <c r="C4351" s="6" t="s">
        <v>17</v>
      </c>
      <c r="I4351" s="5">
        <v>750000000</v>
      </c>
    </row>
    <row r="4352" spans="1:9" x14ac:dyDescent="0.2">
      <c r="E4352" s="5" t="s">
        <v>34</v>
      </c>
      <c r="I4352" s="7">
        <v>750000000</v>
      </c>
    </row>
    <row r="4353" spans="1:9" x14ac:dyDescent="0.2">
      <c r="A4353" s="2">
        <v>280</v>
      </c>
      <c r="B4353" s="5" t="s">
        <v>35</v>
      </c>
    </row>
    <row r="4354" spans="1:9" x14ac:dyDescent="0.2">
      <c r="B4354" s="6" t="s">
        <v>16</v>
      </c>
      <c r="C4354" s="6" t="s">
        <v>17</v>
      </c>
      <c r="I4354" s="5">
        <v>75000000</v>
      </c>
    </row>
    <row r="4355" spans="1:9" x14ac:dyDescent="0.2">
      <c r="E4355" s="5" t="s">
        <v>35</v>
      </c>
      <c r="I4355" s="7">
        <v>75000000</v>
      </c>
    </row>
    <row r="4356" spans="1:9" x14ac:dyDescent="0.2">
      <c r="B4356" s="4" t="s">
        <v>28</v>
      </c>
      <c r="E4356" s="5" t="s">
        <v>29</v>
      </c>
      <c r="I4356" s="8">
        <v>825000000</v>
      </c>
    </row>
    <row r="4357" spans="1:9" x14ac:dyDescent="0.2">
      <c r="A4357" s="4" t="s">
        <v>13</v>
      </c>
      <c r="D4357" s="2">
        <v>300</v>
      </c>
      <c r="E4357" s="5" t="s">
        <v>36</v>
      </c>
    </row>
    <row r="4358" spans="1:9" x14ac:dyDescent="0.2">
      <c r="A4358" s="2">
        <v>330</v>
      </c>
      <c r="B4358" s="5" t="s">
        <v>37</v>
      </c>
    </row>
    <row r="4359" spans="1:9" x14ac:dyDescent="0.2">
      <c r="B4359" s="6" t="s">
        <v>16</v>
      </c>
      <c r="C4359" s="6" t="s">
        <v>17</v>
      </c>
      <c r="I4359" s="5">
        <v>50000000</v>
      </c>
    </row>
    <row r="4360" spans="1:9" x14ac:dyDescent="0.2">
      <c r="E4360" s="5" t="s">
        <v>37</v>
      </c>
      <c r="I4360" s="7">
        <v>50000000</v>
      </c>
    </row>
    <row r="4361" spans="1:9" x14ac:dyDescent="0.2">
      <c r="A4361" s="2">
        <v>340</v>
      </c>
      <c r="B4361" s="5" t="s">
        <v>38</v>
      </c>
    </row>
    <row r="4362" spans="1:9" x14ac:dyDescent="0.2">
      <c r="B4362" s="6" t="s">
        <v>16</v>
      </c>
      <c r="C4362" s="6" t="s">
        <v>17</v>
      </c>
      <c r="I4362" s="5">
        <v>3000000</v>
      </c>
    </row>
    <row r="4363" spans="1:9" x14ac:dyDescent="0.2">
      <c r="E4363" s="5" t="s">
        <v>38</v>
      </c>
      <c r="I4363" s="7">
        <v>3000000</v>
      </c>
    </row>
    <row r="4364" spans="1:9" x14ac:dyDescent="0.2">
      <c r="B4364" s="4" t="s">
        <v>28</v>
      </c>
      <c r="E4364" s="5" t="s">
        <v>36</v>
      </c>
      <c r="I4364" s="8">
        <v>53000000</v>
      </c>
    </row>
    <row r="4365" spans="1:9" x14ac:dyDescent="0.2">
      <c r="A4365" s="4" t="s">
        <v>13</v>
      </c>
      <c r="D4365" s="2">
        <v>500</v>
      </c>
      <c r="E4365" s="5" t="s">
        <v>41</v>
      </c>
    </row>
    <row r="4366" spans="1:9" x14ac:dyDescent="0.2">
      <c r="A4366" s="2">
        <v>530</v>
      </c>
      <c r="B4366" s="5" t="s">
        <v>42</v>
      </c>
    </row>
    <row r="4367" spans="1:9" x14ac:dyDescent="0.2">
      <c r="B4367" s="6" t="s">
        <v>16</v>
      </c>
      <c r="C4367" s="6" t="s">
        <v>17</v>
      </c>
      <c r="I4367" s="5">
        <v>20000000</v>
      </c>
    </row>
    <row r="4368" spans="1:9" x14ac:dyDescent="0.2">
      <c r="E4368" s="5" t="s">
        <v>42</v>
      </c>
      <c r="I4368" s="7">
        <v>20000000</v>
      </c>
    </row>
    <row r="4369" spans="1:9" x14ac:dyDescent="0.2">
      <c r="A4369" s="2">
        <v>540</v>
      </c>
      <c r="B4369" s="5" t="s">
        <v>43</v>
      </c>
    </row>
    <row r="4370" spans="1:9" x14ac:dyDescent="0.2">
      <c r="B4370" s="6" t="s">
        <v>16</v>
      </c>
      <c r="C4370" s="6" t="s">
        <v>17</v>
      </c>
      <c r="I4370" s="5">
        <v>10000000</v>
      </c>
    </row>
    <row r="4371" spans="1:9" x14ac:dyDescent="0.2">
      <c r="E4371" s="5" t="s">
        <v>43</v>
      </c>
      <c r="I4371" s="7">
        <v>10000000</v>
      </c>
    </row>
    <row r="4372" spans="1:9" x14ac:dyDescent="0.2">
      <c r="B4372" s="4" t="s">
        <v>28</v>
      </c>
      <c r="E4372" s="5" t="s">
        <v>41</v>
      </c>
      <c r="I4372" s="8">
        <v>30000000</v>
      </c>
    </row>
    <row r="4373" spans="1:9" x14ac:dyDescent="0.2">
      <c r="C4373" s="4" t="s">
        <v>49</v>
      </c>
      <c r="E4373" s="4" t="s">
        <v>199</v>
      </c>
      <c r="I4373" s="8">
        <v>1393163342</v>
      </c>
    </row>
    <row r="4374" spans="1:9" x14ac:dyDescent="0.2">
      <c r="B4374" s="4" t="s">
        <v>50</v>
      </c>
      <c r="D4374" s="5" t="s">
        <v>87</v>
      </c>
      <c r="I4374" s="8">
        <v>1393163342</v>
      </c>
    </row>
    <row r="4375" spans="1:9" x14ac:dyDescent="0.2">
      <c r="A4375" s="4" t="s">
        <v>51</v>
      </c>
      <c r="D4375" s="5" t="s">
        <v>284</v>
      </c>
      <c r="I4375" s="4">
        <v>1393163342</v>
      </c>
    </row>
    <row r="4376" spans="1:9" x14ac:dyDescent="0.2">
      <c r="A4376" s="13"/>
      <c r="B4376" s="14"/>
      <c r="C4376" s="14"/>
      <c r="D4376" s="15"/>
      <c r="E4376" s="14"/>
      <c r="F4376" s="14"/>
      <c r="G4376" s="14"/>
      <c r="H4376" s="14"/>
      <c r="I4376" s="13"/>
    </row>
    <row r="4377" spans="1:9" x14ac:dyDescent="0.2">
      <c r="A4377" s="4"/>
      <c r="D4377" s="5"/>
      <c r="I4377" s="4"/>
    </row>
    <row r="4378" spans="1:9" x14ac:dyDescent="0.2">
      <c r="A4378" s="4" t="s">
        <v>6</v>
      </c>
      <c r="C4378" s="5" t="s">
        <v>285</v>
      </c>
      <c r="D4378" s="5" t="s">
        <v>286</v>
      </c>
    </row>
    <row r="4379" spans="1:9" x14ac:dyDescent="0.2">
      <c r="A4379" s="4" t="s">
        <v>9</v>
      </c>
      <c r="C4379" s="2">
        <v>2</v>
      </c>
      <c r="D4379" s="5" t="s">
        <v>10</v>
      </c>
    </row>
    <row r="4380" spans="1:9" x14ac:dyDescent="0.2">
      <c r="A4380" s="4" t="s">
        <v>11</v>
      </c>
      <c r="D4380" s="2">
        <v>112</v>
      </c>
      <c r="E4380" s="5" t="s">
        <v>287</v>
      </c>
    </row>
    <row r="4381" spans="1:9" x14ac:dyDescent="0.2">
      <c r="A4381" s="4" t="s">
        <v>13</v>
      </c>
      <c r="D4381" s="2">
        <v>100</v>
      </c>
      <c r="E4381" s="5" t="s">
        <v>14</v>
      </c>
    </row>
    <row r="4382" spans="1:9" x14ac:dyDescent="0.2">
      <c r="A4382" s="2">
        <v>110</v>
      </c>
      <c r="B4382" s="5" t="s">
        <v>15</v>
      </c>
    </row>
    <row r="4383" spans="1:9" x14ac:dyDescent="0.2">
      <c r="A4383" s="5">
        <v>111</v>
      </c>
      <c r="B4383" s="6" t="s">
        <v>16</v>
      </c>
      <c r="C4383" s="6" t="s">
        <v>17</v>
      </c>
      <c r="D4383" s="5" t="s">
        <v>18</v>
      </c>
      <c r="I4383" s="5">
        <v>40759680</v>
      </c>
    </row>
    <row r="4384" spans="1:9" x14ac:dyDescent="0.2">
      <c r="A4384" s="5">
        <v>113</v>
      </c>
      <c r="B4384" s="6" t="s">
        <v>16</v>
      </c>
      <c r="C4384" s="6" t="s">
        <v>17</v>
      </c>
      <c r="D4384" s="5" t="s">
        <v>19</v>
      </c>
      <c r="I4384" s="5">
        <v>27000000</v>
      </c>
    </row>
    <row r="4385" spans="1:9" x14ac:dyDescent="0.2">
      <c r="A4385" s="5">
        <v>114</v>
      </c>
      <c r="B4385" s="6" t="s">
        <v>16</v>
      </c>
      <c r="C4385" s="6" t="s">
        <v>17</v>
      </c>
      <c r="D4385" s="5" t="s">
        <v>20</v>
      </c>
      <c r="I4385" s="5">
        <v>18354200</v>
      </c>
    </row>
    <row r="4386" spans="1:9" x14ac:dyDescent="0.2">
      <c r="A4386" s="5">
        <v>115</v>
      </c>
      <c r="B4386" s="6" t="s">
        <v>16</v>
      </c>
      <c r="C4386" s="6" t="s">
        <v>17</v>
      </c>
      <c r="D4386" s="5" t="s">
        <v>21</v>
      </c>
      <c r="I4386" s="5">
        <v>152490720</v>
      </c>
    </row>
    <row r="4387" spans="1:9" x14ac:dyDescent="0.2">
      <c r="E4387" s="5" t="s">
        <v>15</v>
      </c>
      <c r="I4387" s="7">
        <v>238604600</v>
      </c>
    </row>
    <row r="4388" spans="1:9" x14ac:dyDescent="0.2">
      <c r="A4388" s="2">
        <v>130</v>
      </c>
      <c r="B4388" s="5" t="s">
        <v>23</v>
      </c>
    </row>
    <row r="4389" spans="1:9" x14ac:dyDescent="0.2">
      <c r="A4389" s="5">
        <v>134</v>
      </c>
      <c r="B4389" s="6" t="s">
        <v>16</v>
      </c>
      <c r="C4389" s="6" t="s">
        <v>17</v>
      </c>
      <c r="D4389" s="5" t="s">
        <v>24</v>
      </c>
      <c r="I4389" s="5">
        <v>19325040</v>
      </c>
    </row>
    <row r="4390" spans="1:9" x14ac:dyDescent="0.2">
      <c r="E4390" s="5" t="s">
        <v>23</v>
      </c>
      <c r="I4390" s="7">
        <v>19325040</v>
      </c>
    </row>
    <row r="4391" spans="1:9" x14ac:dyDescent="0.2">
      <c r="A4391" s="2">
        <v>140</v>
      </c>
      <c r="B4391" s="5" t="s">
        <v>25</v>
      </c>
    </row>
    <row r="4392" spans="1:9" x14ac:dyDescent="0.2">
      <c r="A4392" s="5">
        <v>149</v>
      </c>
      <c r="B4392" s="6" t="s">
        <v>16</v>
      </c>
      <c r="C4392" s="6" t="s">
        <v>17</v>
      </c>
      <c r="D4392" s="5" t="s">
        <v>27</v>
      </c>
      <c r="I4392" s="5">
        <v>149500000</v>
      </c>
    </row>
    <row r="4393" spans="1:9" x14ac:dyDescent="0.2">
      <c r="E4393" s="5" t="s">
        <v>25</v>
      </c>
      <c r="I4393" s="7">
        <v>149500000</v>
      </c>
    </row>
    <row r="4394" spans="1:9" x14ac:dyDescent="0.2">
      <c r="B4394" s="4" t="s">
        <v>28</v>
      </c>
      <c r="E4394" s="5" t="s">
        <v>14</v>
      </c>
      <c r="I4394" s="8">
        <v>407429640</v>
      </c>
    </row>
    <row r="4395" spans="1:9" x14ac:dyDescent="0.2">
      <c r="A4395" s="4" t="s">
        <v>13</v>
      </c>
      <c r="D4395" s="2">
        <v>200</v>
      </c>
      <c r="E4395" s="5" t="s">
        <v>29</v>
      </c>
    </row>
    <row r="4396" spans="1:9" x14ac:dyDescent="0.2">
      <c r="A4396" s="2">
        <v>230</v>
      </c>
      <c r="B4396" s="5" t="s">
        <v>31</v>
      </c>
    </row>
    <row r="4397" spans="1:9" x14ac:dyDescent="0.2">
      <c r="B4397" s="6" t="s">
        <v>16</v>
      </c>
      <c r="C4397" s="6" t="s">
        <v>17</v>
      </c>
      <c r="I4397" s="5">
        <v>5000000</v>
      </c>
    </row>
    <row r="4398" spans="1:9" x14ac:dyDescent="0.2">
      <c r="E4398" s="5" t="s">
        <v>31</v>
      </c>
      <c r="I4398" s="7">
        <v>5000000</v>
      </c>
    </row>
    <row r="4399" spans="1:9" x14ac:dyDescent="0.2">
      <c r="A4399" s="2">
        <v>240</v>
      </c>
      <c r="B4399" s="5" t="s">
        <v>32</v>
      </c>
    </row>
    <row r="4400" spans="1:9" x14ac:dyDescent="0.2">
      <c r="B4400" s="6" t="s">
        <v>16</v>
      </c>
      <c r="C4400" s="6" t="s">
        <v>17</v>
      </c>
      <c r="I4400" s="5">
        <v>5000000</v>
      </c>
    </row>
    <row r="4401" spans="1:9" x14ac:dyDescent="0.2">
      <c r="E4401" s="5" t="s">
        <v>32</v>
      </c>
      <c r="I4401" s="7">
        <v>5000000</v>
      </c>
    </row>
    <row r="4402" spans="1:9" x14ac:dyDescent="0.2">
      <c r="A4402" s="2">
        <v>260</v>
      </c>
      <c r="B4402" s="5" t="s">
        <v>34</v>
      </c>
    </row>
    <row r="4403" spans="1:9" x14ac:dyDescent="0.2">
      <c r="B4403" s="6" t="s">
        <v>16</v>
      </c>
      <c r="C4403" s="6" t="s">
        <v>17</v>
      </c>
      <c r="I4403" s="5">
        <v>8500000</v>
      </c>
    </row>
    <row r="4404" spans="1:9" x14ac:dyDescent="0.2">
      <c r="E4404" s="5" t="s">
        <v>34</v>
      </c>
      <c r="I4404" s="7">
        <v>8500000</v>
      </c>
    </row>
    <row r="4405" spans="1:9" x14ac:dyDescent="0.2">
      <c r="A4405" s="2">
        <v>280</v>
      </c>
      <c r="B4405" s="5" t="s">
        <v>35</v>
      </c>
    </row>
    <row r="4406" spans="1:9" x14ac:dyDescent="0.2">
      <c r="B4406" s="6" t="s">
        <v>16</v>
      </c>
      <c r="C4406" s="6" t="s">
        <v>17</v>
      </c>
      <c r="I4406" s="5">
        <v>25000000</v>
      </c>
    </row>
    <row r="4407" spans="1:9" x14ac:dyDescent="0.2">
      <c r="E4407" s="5" t="s">
        <v>35</v>
      </c>
      <c r="I4407" s="7">
        <v>25000000</v>
      </c>
    </row>
    <row r="4408" spans="1:9" x14ac:dyDescent="0.2">
      <c r="B4408" s="4" t="s">
        <v>28</v>
      </c>
      <c r="E4408" s="5" t="s">
        <v>29</v>
      </c>
      <c r="I4408" s="8">
        <v>43500000</v>
      </c>
    </row>
    <row r="4409" spans="1:9" x14ac:dyDescent="0.2">
      <c r="A4409" s="4" t="s">
        <v>13</v>
      </c>
      <c r="D4409" s="2">
        <v>300</v>
      </c>
      <c r="E4409" s="5" t="s">
        <v>36</v>
      </c>
    </row>
    <row r="4410" spans="1:9" x14ac:dyDescent="0.2">
      <c r="A4410" s="2">
        <v>330</v>
      </c>
      <c r="B4410" s="5" t="s">
        <v>37</v>
      </c>
    </row>
    <row r="4411" spans="1:9" x14ac:dyDescent="0.2">
      <c r="B4411" s="6" t="s">
        <v>16</v>
      </c>
      <c r="C4411" s="6" t="s">
        <v>17</v>
      </c>
      <c r="I4411" s="5">
        <v>10420000</v>
      </c>
    </row>
    <row r="4412" spans="1:9" x14ac:dyDescent="0.2">
      <c r="E4412" s="5" t="s">
        <v>37</v>
      </c>
      <c r="I4412" s="7">
        <v>10420000</v>
      </c>
    </row>
    <row r="4413" spans="1:9" x14ac:dyDescent="0.2">
      <c r="A4413" s="2">
        <v>340</v>
      </c>
      <c r="B4413" s="5" t="s">
        <v>38</v>
      </c>
    </row>
    <row r="4414" spans="1:9" x14ac:dyDescent="0.2">
      <c r="B4414" s="6" t="s">
        <v>16</v>
      </c>
      <c r="C4414" s="6" t="s">
        <v>17</v>
      </c>
      <c r="I4414" s="5">
        <v>7758650</v>
      </c>
    </row>
    <row r="4415" spans="1:9" x14ac:dyDescent="0.2">
      <c r="E4415" s="5" t="s">
        <v>38</v>
      </c>
      <c r="I4415" s="7">
        <v>7758650</v>
      </c>
    </row>
    <row r="4416" spans="1:9" x14ac:dyDescent="0.2">
      <c r="A4416" s="2">
        <v>350</v>
      </c>
      <c r="B4416" s="5" t="s">
        <v>39</v>
      </c>
    </row>
    <row r="4417" spans="1:9" x14ac:dyDescent="0.2">
      <c r="B4417" s="6" t="s">
        <v>16</v>
      </c>
      <c r="C4417" s="6" t="s">
        <v>17</v>
      </c>
      <c r="I4417" s="5">
        <v>3040000</v>
      </c>
    </row>
    <row r="4418" spans="1:9" x14ac:dyDescent="0.2">
      <c r="E4418" s="5" t="s">
        <v>39</v>
      </c>
      <c r="I4418" s="7">
        <v>3040000</v>
      </c>
    </row>
    <row r="4419" spans="1:9" x14ac:dyDescent="0.2">
      <c r="A4419" s="2">
        <v>390</v>
      </c>
      <c r="B4419" s="5" t="s">
        <v>40</v>
      </c>
    </row>
    <row r="4420" spans="1:9" x14ac:dyDescent="0.2">
      <c r="B4420" s="6" t="s">
        <v>16</v>
      </c>
      <c r="C4420" s="6" t="s">
        <v>17</v>
      </c>
      <c r="I4420" s="5">
        <v>2570000</v>
      </c>
    </row>
    <row r="4421" spans="1:9" x14ac:dyDescent="0.2">
      <c r="E4421" s="5" t="s">
        <v>40</v>
      </c>
      <c r="I4421" s="7">
        <v>2570000</v>
      </c>
    </row>
    <row r="4422" spans="1:9" x14ac:dyDescent="0.2">
      <c r="B4422" s="4" t="s">
        <v>28</v>
      </c>
      <c r="E4422" s="5" t="s">
        <v>36</v>
      </c>
      <c r="I4422" s="8">
        <v>23788650</v>
      </c>
    </row>
    <row r="4423" spans="1:9" x14ac:dyDescent="0.2">
      <c r="A4423" s="4" t="s">
        <v>13</v>
      </c>
      <c r="D4423" s="2">
        <v>500</v>
      </c>
      <c r="E4423" s="5" t="s">
        <v>41</v>
      </c>
    </row>
    <row r="4424" spans="1:9" x14ac:dyDescent="0.2">
      <c r="A4424" s="2">
        <v>530</v>
      </c>
      <c r="B4424" s="5" t="s">
        <v>42</v>
      </c>
    </row>
    <row r="4425" spans="1:9" x14ac:dyDescent="0.2">
      <c r="B4425" s="6" t="s">
        <v>16</v>
      </c>
      <c r="C4425" s="6" t="s">
        <v>17</v>
      </c>
      <c r="I4425" s="5">
        <v>6000000</v>
      </c>
    </row>
    <row r="4426" spans="1:9" x14ac:dyDescent="0.2">
      <c r="E4426" s="5" t="s">
        <v>42</v>
      </c>
      <c r="I4426" s="7">
        <v>6000000</v>
      </c>
    </row>
    <row r="4427" spans="1:9" x14ac:dyDescent="0.2">
      <c r="B4427" s="4" t="s">
        <v>28</v>
      </c>
      <c r="E4427" s="5" t="s">
        <v>41</v>
      </c>
      <c r="I4427" s="8">
        <v>6000000</v>
      </c>
    </row>
    <row r="4428" spans="1:9" x14ac:dyDescent="0.2">
      <c r="C4428" s="4" t="s">
        <v>49</v>
      </c>
      <c r="E4428" s="4" t="s">
        <v>287</v>
      </c>
      <c r="I4428" s="8">
        <v>480718290</v>
      </c>
    </row>
    <row r="4429" spans="1:9" x14ac:dyDescent="0.2">
      <c r="B4429" s="4" t="s">
        <v>50</v>
      </c>
      <c r="D4429" s="5" t="s">
        <v>10</v>
      </c>
      <c r="I4429" s="8">
        <v>480718290</v>
      </c>
    </row>
    <row r="4430" spans="1:9" x14ac:dyDescent="0.2">
      <c r="A4430" s="4" t="s">
        <v>51</v>
      </c>
      <c r="D4430" s="5" t="s">
        <v>286</v>
      </c>
      <c r="I4430" s="4">
        <v>480718290</v>
      </c>
    </row>
    <row r="4431" spans="1:9" x14ac:dyDescent="0.2">
      <c r="A4431" s="13"/>
      <c r="B4431" s="14"/>
      <c r="C4431" s="14"/>
      <c r="D4431" s="15"/>
      <c r="E4431" s="14"/>
      <c r="F4431" s="14"/>
      <c r="G4431" s="14"/>
      <c r="H4431" s="14"/>
      <c r="I4431" s="13"/>
    </row>
    <row r="4432" spans="1:9" x14ac:dyDescent="0.2">
      <c r="A4432" s="4"/>
      <c r="D4432" s="5"/>
      <c r="I4432" s="4"/>
    </row>
    <row r="4433" spans="1:9" x14ac:dyDescent="0.2">
      <c r="A4433" s="4" t="s">
        <v>6</v>
      </c>
      <c r="C4433" s="5" t="s">
        <v>288</v>
      </c>
      <c r="D4433" s="5" t="s">
        <v>289</v>
      </c>
    </row>
    <row r="4434" spans="1:9" x14ac:dyDescent="0.2">
      <c r="A4434" s="4" t="s">
        <v>9</v>
      </c>
      <c r="C4434" s="2">
        <v>2</v>
      </c>
      <c r="D4434" s="5" t="s">
        <v>10</v>
      </c>
    </row>
    <row r="4435" spans="1:9" x14ac:dyDescent="0.2">
      <c r="A4435" s="4" t="s">
        <v>11</v>
      </c>
      <c r="D4435" s="2">
        <v>102</v>
      </c>
      <c r="E4435" s="5" t="s">
        <v>263</v>
      </c>
    </row>
    <row r="4436" spans="1:9" x14ac:dyDescent="0.2">
      <c r="A4436" s="4" t="s">
        <v>13</v>
      </c>
      <c r="D4436" s="2">
        <v>100</v>
      </c>
      <c r="E4436" s="5" t="s">
        <v>14</v>
      </c>
    </row>
    <row r="4437" spans="1:9" x14ac:dyDescent="0.2">
      <c r="A4437" s="2">
        <v>110</v>
      </c>
      <c r="B4437" s="5" t="s">
        <v>15</v>
      </c>
    </row>
    <row r="4438" spans="1:9" x14ac:dyDescent="0.2">
      <c r="A4438" s="5">
        <v>111</v>
      </c>
      <c r="B4438" s="6" t="s">
        <v>16</v>
      </c>
      <c r="C4438" s="6" t="s">
        <v>17</v>
      </c>
      <c r="D4438" s="5" t="s">
        <v>18</v>
      </c>
      <c r="I4438" s="5">
        <v>241430400</v>
      </c>
    </row>
    <row r="4439" spans="1:9" x14ac:dyDescent="0.2">
      <c r="A4439" s="5">
        <v>113</v>
      </c>
      <c r="B4439" s="6" t="s">
        <v>16</v>
      </c>
      <c r="C4439" s="6" t="s">
        <v>17</v>
      </c>
      <c r="D4439" s="5" t="s">
        <v>19</v>
      </c>
      <c r="I4439" s="5">
        <v>27000000</v>
      </c>
    </row>
    <row r="4440" spans="1:9" x14ac:dyDescent="0.2">
      <c r="A4440" s="5">
        <v>114</v>
      </c>
      <c r="B4440" s="6" t="s">
        <v>16</v>
      </c>
      <c r="C4440" s="6" t="s">
        <v>17</v>
      </c>
      <c r="D4440" s="5" t="s">
        <v>20</v>
      </c>
      <c r="I4440" s="5">
        <v>82666030</v>
      </c>
    </row>
    <row r="4441" spans="1:9" x14ac:dyDescent="0.2">
      <c r="A4441" s="5">
        <v>117</v>
      </c>
      <c r="B4441" s="6" t="s">
        <v>16</v>
      </c>
      <c r="C4441" s="6" t="s">
        <v>17</v>
      </c>
      <c r="D4441" s="5" t="s">
        <v>22</v>
      </c>
      <c r="I4441" s="5">
        <v>723561960</v>
      </c>
    </row>
    <row r="4442" spans="1:9" x14ac:dyDescent="0.2">
      <c r="E4442" s="5" t="s">
        <v>15</v>
      </c>
      <c r="I4442" s="7">
        <v>1074658390</v>
      </c>
    </row>
    <row r="4443" spans="1:9" x14ac:dyDescent="0.2">
      <c r="A4443" s="2">
        <v>130</v>
      </c>
      <c r="B4443" s="5" t="s">
        <v>23</v>
      </c>
    </row>
    <row r="4444" spans="1:9" x14ac:dyDescent="0.2">
      <c r="A4444" s="5">
        <v>134</v>
      </c>
      <c r="B4444" s="6" t="s">
        <v>16</v>
      </c>
      <c r="C4444" s="6" t="s">
        <v>17</v>
      </c>
      <c r="D4444" s="5" t="s">
        <v>24</v>
      </c>
      <c r="I4444" s="5">
        <v>192571006</v>
      </c>
    </row>
    <row r="4445" spans="1:9" x14ac:dyDescent="0.2">
      <c r="E4445" s="5" t="s">
        <v>23</v>
      </c>
      <c r="I4445" s="7">
        <v>192571006</v>
      </c>
    </row>
    <row r="4446" spans="1:9" x14ac:dyDescent="0.2">
      <c r="A4446" s="2">
        <v>140</v>
      </c>
      <c r="B4446" s="5" t="s">
        <v>25</v>
      </c>
    </row>
    <row r="4447" spans="1:9" x14ac:dyDescent="0.2">
      <c r="A4447" s="5">
        <v>144</v>
      </c>
      <c r="B4447" s="6" t="s">
        <v>16</v>
      </c>
      <c r="C4447" s="6" t="s">
        <v>17</v>
      </c>
      <c r="D4447" s="5" t="s">
        <v>26</v>
      </c>
      <c r="I4447" s="5">
        <v>630774248</v>
      </c>
    </row>
    <row r="4448" spans="1:9" x14ac:dyDescent="0.2">
      <c r="A4448" s="5">
        <v>149</v>
      </c>
      <c r="B4448" s="6" t="s">
        <v>16</v>
      </c>
      <c r="C4448" s="6" t="s">
        <v>17</v>
      </c>
      <c r="D4448" s="5" t="s">
        <v>27</v>
      </c>
      <c r="I4448" s="5">
        <v>39312702</v>
      </c>
    </row>
    <row r="4449" spans="1:9" x14ac:dyDescent="0.2">
      <c r="E4449" s="5" t="s">
        <v>25</v>
      </c>
      <c r="I4449" s="7">
        <v>670086950</v>
      </c>
    </row>
    <row r="4450" spans="1:9" x14ac:dyDescent="0.2">
      <c r="B4450" s="4" t="s">
        <v>28</v>
      </c>
      <c r="E4450" s="5" t="s">
        <v>14</v>
      </c>
      <c r="I4450" s="8">
        <v>1937316346</v>
      </c>
    </row>
    <row r="4451" spans="1:9" x14ac:dyDescent="0.2">
      <c r="A4451" s="4" t="s">
        <v>13</v>
      </c>
      <c r="D4451" s="2">
        <v>200</v>
      </c>
      <c r="E4451" s="5" t="s">
        <v>29</v>
      </c>
    </row>
    <row r="4452" spans="1:9" x14ac:dyDescent="0.2">
      <c r="A4452" s="2">
        <v>230</v>
      </c>
      <c r="B4452" s="5" t="s">
        <v>31</v>
      </c>
    </row>
    <row r="4453" spans="1:9" x14ac:dyDescent="0.2">
      <c r="B4453" s="6" t="s">
        <v>16</v>
      </c>
      <c r="C4453" s="6" t="s">
        <v>17</v>
      </c>
      <c r="I4453" s="5">
        <v>7452000</v>
      </c>
    </row>
    <row r="4454" spans="1:9" x14ac:dyDescent="0.2">
      <c r="E4454" s="5" t="s">
        <v>31</v>
      </c>
      <c r="I4454" s="7">
        <v>7452000</v>
      </c>
    </row>
    <row r="4455" spans="1:9" x14ac:dyDescent="0.2">
      <c r="A4455" s="2">
        <v>240</v>
      </c>
      <c r="B4455" s="5" t="s">
        <v>32</v>
      </c>
    </row>
    <row r="4456" spans="1:9" x14ac:dyDescent="0.2">
      <c r="B4456" s="6" t="s">
        <v>16</v>
      </c>
      <c r="C4456" s="6" t="s">
        <v>17</v>
      </c>
      <c r="I4456" s="5">
        <v>12000000</v>
      </c>
    </row>
    <row r="4457" spans="1:9" x14ac:dyDescent="0.2">
      <c r="E4457" s="5" t="s">
        <v>32</v>
      </c>
      <c r="I4457" s="7">
        <v>12000000</v>
      </c>
    </row>
    <row r="4458" spans="1:9" x14ac:dyDescent="0.2">
      <c r="A4458" s="2">
        <v>260</v>
      </c>
      <c r="B4458" s="5" t="s">
        <v>34</v>
      </c>
    </row>
    <row r="4459" spans="1:9" x14ac:dyDescent="0.2">
      <c r="B4459" s="6" t="s">
        <v>16</v>
      </c>
      <c r="C4459" s="6" t="s">
        <v>17</v>
      </c>
      <c r="I4459" s="5">
        <v>26400000</v>
      </c>
    </row>
    <row r="4460" spans="1:9" x14ac:dyDescent="0.2">
      <c r="E4460" s="5" t="s">
        <v>34</v>
      </c>
      <c r="I4460" s="7">
        <v>26400000</v>
      </c>
    </row>
    <row r="4461" spans="1:9" x14ac:dyDescent="0.2">
      <c r="A4461" s="2">
        <v>280</v>
      </c>
      <c r="B4461" s="5" t="s">
        <v>35</v>
      </c>
    </row>
    <row r="4462" spans="1:9" x14ac:dyDescent="0.2">
      <c r="B4462" s="6" t="s">
        <v>16</v>
      </c>
      <c r="C4462" s="6" t="s">
        <v>17</v>
      </c>
      <c r="I4462" s="5">
        <v>15000000</v>
      </c>
    </row>
    <row r="4463" spans="1:9" x14ac:dyDescent="0.2">
      <c r="E4463" s="5" t="s">
        <v>35</v>
      </c>
      <c r="I4463" s="7">
        <v>15000000</v>
      </c>
    </row>
    <row r="4464" spans="1:9" x14ac:dyDescent="0.2">
      <c r="B4464" s="4" t="s">
        <v>28</v>
      </c>
      <c r="E4464" s="5" t="s">
        <v>29</v>
      </c>
      <c r="I4464" s="8">
        <v>60852000</v>
      </c>
    </row>
    <row r="4465" spans="1:9" x14ac:dyDescent="0.2">
      <c r="A4465" s="4" t="s">
        <v>13</v>
      </c>
      <c r="D4465" s="2">
        <v>300</v>
      </c>
      <c r="E4465" s="5" t="s">
        <v>36</v>
      </c>
    </row>
    <row r="4466" spans="1:9" x14ac:dyDescent="0.2">
      <c r="A4466" s="2">
        <v>320</v>
      </c>
      <c r="B4466" s="5" t="s">
        <v>62</v>
      </c>
    </row>
    <row r="4467" spans="1:9" x14ac:dyDescent="0.2">
      <c r="B4467" s="6" t="s">
        <v>16</v>
      </c>
      <c r="C4467" s="6" t="s">
        <v>17</v>
      </c>
      <c r="I4467" s="5">
        <v>93640000</v>
      </c>
    </row>
    <row r="4468" spans="1:9" x14ac:dyDescent="0.2">
      <c r="E4468" s="5" t="s">
        <v>62</v>
      </c>
      <c r="I4468" s="7">
        <v>93640000</v>
      </c>
    </row>
    <row r="4469" spans="1:9" x14ac:dyDescent="0.2">
      <c r="A4469" s="2">
        <v>330</v>
      </c>
      <c r="B4469" s="5" t="s">
        <v>37</v>
      </c>
    </row>
    <row r="4470" spans="1:9" x14ac:dyDescent="0.2">
      <c r="B4470" s="6" t="s">
        <v>16</v>
      </c>
      <c r="C4470" s="6" t="s">
        <v>17</v>
      </c>
      <c r="I4470" s="5">
        <v>6561000</v>
      </c>
    </row>
    <row r="4471" spans="1:9" x14ac:dyDescent="0.2">
      <c r="E4471" s="5" t="s">
        <v>37</v>
      </c>
      <c r="I4471" s="7">
        <v>6561000</v>
      </c>
    </row>
    <row r="4472" spans="1:9" x14ac:dyDescent="0.2">
      <c r="A4472" s="2">
        <v>340</v>
      </c>
      <c r="B4472" s="5" t="s">
        <v>38</v>
      </c>
    </row>
    <row r="4473" spans="1:9" x14ac:dyDescent="0.2">
      <c r="B4473" s="6" t="s">
        <v>16</v>
      </c>
      <c r="C4473" s="6" t="s">
        <v>17</v>
      </c>
      <c r="I4473" s="5">
        <v>27135000</v>
      </c>
    </row>
    <row r="4474" spans="1:9" x14ac:dyDescent="0.2">
      <c r="E4474" s="5" t="s">
        <v>38</v>
      </c>
      <c r="I4474" s="7">
        <v>27135000</v>
      </c>
    </row>
    <row r="4475" spans="1:9" x14ac:dyDescent="0.2">
      <c r="A4475" s="2">
        <v>350</v>
      </c>
      <c r="B4475" s="5" t="s">
        <v>39</v>
      </c>
    </row>
    <row r="4476" spans="1:9" x14ac:dyDescent="0.2">
      <c r="B4476" s="6" t="s">
        <v>16</v>
      </c>
      <c r="C4476" s="6" t="s">
        <v>17</v>
      </c>
      <c r="I4476" s="5">
        <v>1250000</v>
      </c>
    </row>
    <row r="4477" spans="1:9" x14ac:dyDescent="0.2">
      <c r="E4477" s="5" t="s">
        <v>39</v>
      </c>
      <c r="I4477" s="7">
        <v>1250000</v>
      </c>
    </row>
    <row r="4478" spans="1:9" x14ac:dyDescent="0.2">
      <c r="A4478" s="2">
        <v>390</v>
      </c>
      <c r="B4478" s="5" t="s">
        <v>40</v>
      </c>
    </row>
    <row r="4479" spans="1:9" x14ac:dyDescent="0.2">
      <c r="B4479" s="6" t="s">
        <v>16</v>
      </c>
      <c r="C4479" s="6" t="s">
        <v>17</v>
      </c>
      <c r="I4479" s="5">
        <v>91895000</v>
      </c>
    </row>
    <row r="4480" spans="1:9" x14ac:dyDescent="0.2">
      <c r="E4480" s="5" t="s">
        <v>40</v>
      </c>
      <c r="I4480" s="7">
        <v>91895000</v>
      </c>
    </row>
    <row r="4481" spans="1:12" x14ac:dyDescent="0.2">
      <c r="B4481" s="4" t="s">
        <v>28</v>
      </c>
      <c r="E4481" s="5" t="s">
        <v>36</v>
      </c>
      <c r="I4481" s="8">
        <v>220481000</v>
      </c>
    </row>
    <row r="4482" spans="1:12" x14ac:dyDescent="0.2">
      <c r="C4482" s="4" t="s">
        <v>49</v>
      </c>
      <c r="E4482" s="4" t="s">
        <v>263</v>
      </c>
      <c r="I4482" s="8">
        <v>2218649346</v>
      </c>
    </row>
    <row r="4483" spans="1:12" x14ac:dyDescent="0.2">
      <c r="B4483" s="4" t="s">
        <v>50</v>
      </c>
      <c r="D4483" s="5" t="s">
        <v>10</v>
      </c>
      <c r="I4483" s="8">
        <v>2218649346</v>
      </c>
    </row>
    <row r="4484" spans="1:12" x14ac:dyDescent="0.2">
      <c r="A4484" s="4" t="s">
        <v>51</v>
      </c>
      <c r="D4484" s="5" t="s">
        <v>289</v>
      </c>
      <c r="I4484" s="4">
        <v>2218649346</v>
      </c>
    </row>
    <row r="4486" spans="1:12" x14ac:dyDescent="0.2">
      <c r="C4486" s="4" t="s">
        <v>330</v>
      </c>
      <c r="I4486" s="4">
        <v>1027421864854</v>
      </c>
    </row>
    <row r="4487" spans="1:12" x14ac:dyDescent="0.2">
      <c r="G4487" s="3"/>
    </row>
    <row r="4488" spans="1:12" x14ac:dyDescent="0.2">
      <c r="A4488" s="5"/>
    </row>
    <row r="4490" spans="1:12" x14ac:dyDescent="0.2">
      <c r="K4490" s="65" t="s">
        <v>300</v>
      </c>
      <c r="L4490" s="62">
        <v>5800</v>
      </c>
    </row>
    <row r="4493" spans="1:12" x14ac:dyDescent="0.2">
      <c r="I4493" s="49" t="s">
        <v>304</v>
      </c>
      <c r="J4493" s="49" t="s">
        <v>294</v>
      </c>
      <c r="K4493" s="65" t="s">
        <v>329</v>
      </c>
    </row>
    <row r="4494" spans="1:12" x14ac:dyDescent="0.2">
      <c r="F4494" s="1" t="s">
        <v>305</v>
      </c>
      <c r="I4494" s="1">
        <f>'Area Social'!J627</f>
        <v>54959306760</v>
      </c>
      <c r="J4494" s="1">
        <f>I4494/5800</f>
        <v>9475742.544827586</v>
      </c>
      <c r="K4494" s="64">
        <f>J4494/$J$4520</f>
        <v>5.3492444184852821E-2</v>
      </c>
      <c r="L4494" s="62">
        <f>J4494/$J$4520</f>
        <v>5.3492444184852821E-2</v>
      </c>
    </row>
    <row r="4495" spans="1:12" x14ac:dyDescent="0.2">
      <c r="F4495" s="1" t="s">
        <v>308</v>
      </c>
      <c r="I4495" s="1">
        <f>'Dir. Obras'!J262</f>
        <v>194744147075</v>
      </c>
      <c r="J4495" s="1">
        <f t="shared" ref="J4495:J4517" si="0">I4495/5800</f>
        <v>33576577.081896551</v>
      </c>
      <c r="K4495" s="64">
        <f>J4495/$J$4520</f>
        <v>0.18954643047495759</v>
      </c>
      <c r="L4495" s="62">
        <f>J4495/$J$4520</f>
        <v>0.18954643047495759</v>
      </c>
    </row>
    <row r="4496" spans="1:12" x14ac:dyDescent="0.2">
      <c r="F4496" s="1" t="s">
        <v>307</v>
      </c>
      <c r="I4496" s="1">
        <f>'Dir Adm'!J404</f>
        <v>116431227467</v>
      </c>
      <c r="J4496" s="1">
        <f t="shared" si="0"/>
        <v>20074349.563275862</v>
      </c>
      <c r="K4496" s="64">
        <f t="shared" ref="K4496:K4520" si="1">J4496/$J$4520</f>
        <v>0.11332368080714852</v>
      </c>
      <c r="L4496" s="62">
        <f t="shared" ref="L4496:L4517" si="2">J4496/$J$4520</f>
        <v>0.11332368080714852</v>
      </c>
    </row>
    <row r="4497" spans="6:12" x14ac:dyDescent="0.2">
      <c r="F4497" s="1" t="s">
        <v>331</v>
      </c>
      <c r="I4497" s="1">
        <f>'Dir Adm'!J406</f>
        <v>68322272081</v>
      </c>
      <c r="J4497" s="1">
        <f t="shared" si="0"/>
        <v>11779702.082931034</v>
      </c>
      <c r="K4497" s="64">
        <f t="shared" si="1"/>
        <v>6.6498752282937654E-2</v>
      </c>
    </row>
    <row r="4498" spans="6:12" x14ac:dyDescent="0.2">
      <c r="F4498" s="1" t="s">
        <v>306</v>
      </c>
      <c r="I4498" s="1">
        <f>'Serv urban'!J121</f>
        <v>123814066648</v>
      </c>
      <c r="J4498" s="1">
        <f t="shared" si="0"/>
        <v>21347252.870344829</v>
      </c>
      <c r="K4498" s="64">
        <f t="shared" si="1"/>
        <v>0.12050947218803289</v>
      </c>
      <c r="L4498" s="62">
        <f t="shared" si="2"/>
        <v>0.12050947218803289</v>
      </c>
    </row>
    <row r="4499" spans="6:12" x14ac:dyDescent="0.2">
      <c r="F4499" s="1" t="s">
        <v>309</v>
      </c>
      <c r="I4499" s="1">
        <f>Intend!J354</f>
        <v>29741455206</v>
      </c>
      <c r="J4499" s="1">
        <f t="shared" si="0"/>
        <v>5127837.1044827588</v>
      </c>
      <c r="K4499" s="64">
        <f t="shared" si="1"/>
        <v>2.8947656482107627E-2</v>
      </c>
      <c r="L4499" s="62">
        <f t="shared" si="2"/>
        <v>2.8947656482107627E-2</v>
      </c>
    </row>
    <row r="4500" spans="6:12" x14ac:dyDescent="0.2">
      <c r="F4500" s="1" t="s">
        <v>310</v>
      </c>
      <c r="I4500" s="1">
        <f>'Desar Urbano'!J356</f>
        <v>47466582224</v>
      </c>
      <c r="J4500" s="1">
        <f t="shared" si="0"/>
        <v>8183893.4868965521</v>
      </c>
      <c r="K4500" s="64">
        <f t="shared" si="1"/>
        <v>4.6199700286449673E-2</v>
      </c>
      <c r="L4500" s="62">
        <f t="shared" si="2"/>
        <v>4.6199700286449673E-2</v>
      </c>
    </row>
    <row r="4501" spans="6:12" x14ac:dyDescent="0.2">
      <c r="F4501" s="1" t="s">
        <v>311</v>
      </c>
      <c r="I4501" s="1">
        <f>'D Gest Amb'!J174</f>
        <v>28988763513</v>
      </c>
      <c r="J4501" s="1">
        <f t="shared" si="0"/>
        <v>4998062.674655172</v>
      </c>
      <c r="K4501" s="64">
        <f t="shared" si="1"/>
        <v>2.8215054112284629E-2</v>
      </c>
      <c r="L4501" s="62">
        <f t="shared" si="2"/>
        <v>2.8215054112284629E-2</v>
      </c>
    </row>
    <row r="4502" spans="6:12" x14ac:dyDescent="0.2">
      <c r="F4502" s="1" t="s">
        <v>312</v>
      </c>
      <c r="I4502" s="1">
        <f>'Policia M'!J396</f>
        <v>43817638074</v>
      </c>
      <c r="J4502" s="1">
        <f t="shared" si="0"/>
        <v>7554765.1851724135</v>
      </c>
      <c r="K4502" s="64">
        <f t="shared" si="1"/>
        <v>4.2648146368022471E-2</v>
      </c>
      <c r="L4502" s="62">
        <f t="shared" si="2"/>
        <v>4.2648146368022471E-2</v>
      </c>
    </row>
    <row r="4503" spans="6:12" x14ac:dyDescent="0.2">
      <c r="F4503" s="1" t="s">
        <v>313</v>
      </c>
      <c r="I4503" s="1">
        <f>'Secret Gral.'!J56</f>
        <v>1517804511</v>
      </c>
      <c r="J4503" s="1">
        <f t="shared" si="0"/>
        <v>261690.43293103448</v>
      </c>
      <c r="K4503" s="64">
        <f t="shared" si="1"/>
        <v>1.4772943451185796E-3</v>
      </c>
      <c r="L4503" s="62">
        <f t="shared" si="2"/>
        <v>1.4772943451185796E-3</v>
      </c>
    </row>
    <row r="4504" spans="6:12" x14ac:dyDescent="0.2">
      <c r="F4504" s="1" t="s">
        <v>314</v>
      </c>
      <c r="I4504" s="1">
        <f>'Asun Jurid'!J64</f>
        <v>7724890648</v>
      </c>
      <c r="J4504" s="1">
        <f t="shared" si="0"/>
        <v>1331877.6979310345</v>
      </c>
      <c r="K4504" s="64">
        <f t="shared" si="1"/>
        <v>7.5187135024596067E-3</v>
      </c>
      <c r="L4504" s="62">
        <f t="shared" si="2"/>
        <v>7.5187135024596067E-3</v>
      </c>
    </row>
    <row r="4505" spans="6:12" x14ac:dyDescent="0.2">
      <c r="F4505" s="1" t="s">
        <v>315</v>
      </c>
      <c r="I4505" s="1">
        <f>'Contr Inter'!J67</f>
        <v>1767219355</v>
      </c>
      <c r="J4505" s="1">
        <f t="shared" si="0"/>
        <v>304692.99224137934</v>
      </c>
      <c r="K4505" s="64">
        <f t="shared" si="1"/>
        <v>1.7200523129329427E-3</v>
      </c>
      <c r="L4505" s="62">
        <f t="shared" si="2"/>
        <v>1.7200523129329427E-3</v>
      </c>
    </row>
    <row r="4506" spans="6:12" x14ac:dyDescent="0.2">
      <c r="F4506" s="1" t="s">
        <v>316</v>
      </c>
      <c r="I4506" s="1">
        <f>RR.HH!J90</f>
        <v>112266369799</v>
      </c>
      <c r="J4506" s="1">
        <f t="shared" si="0"/>
        <v>19356270.655000001</v>
      </c>
      <c r="K4506" s="64">
        <f t="shared" si="1"/>
        <v>0.10926998309010429</v>
      </c>
      <c r="L4506" s="62">
        <f t="shared" si="2"/>
        <v>0.10926998309010429</v>
      </c>
    </row>
    <row r="4507" spans="6:12" x14ac:dyDescent="0.2">
      <c r="F4507" s="1" t="s">
        <v>317</v>
      </c>
      <c r="I4507" s="1">
        <f>Gabinete!J69</f>
        <v>3537075377</v>
      </c>
      <c r="J4507" s="1">
        <f t="shared" si="0"/>
        <v>609840.58224137931</v>
      </c>
      <c r="K4507" s="64">
        <f t="shared" si="1"/>
        <v>3.4426709202870914E-3</v>
      </c>
      <c r="L4507" s="62">
        <f t="shared" si="2"/>
        <v>3.4426709202870914E-3</v>
      </c>
    </row>
    <row r="4508" spans="6:12" x14ac:dyDescent="0.2">
      <c r="F4508" s="1" t="s">
        <v>318</v>
      </c>
      <c r="I4508" s="1">
        <f>'Planif y Sist'!J179</f>
        <v>13068394185</v>
      </c>
      <c r="J4508" s="1">
        <f t="shared" si="0"/>
        <v>2253171.4112068964</v>
      </c>
      <c r="K4508" s="64">
        <f t="shared" si="1"/>
        <v>1.2719599058617522E-2</v>
      </c>
      <c r="L4508" s="62">
        <f t="shared" si="2"/>
        <v>1.2719599058617522E-2</v>
      </c>
    </row>
    <row r="4509" spans="6:12" x14ac:dyDescent="0.2">
      <c r="F4509" s="1" t="s">
        <v>319</v>
      </c>
      <c r="I4509" s="1">
        <f>Comunic!J104</f>
        <v>4353492277</v>
      </c>
      <c r="J4509" s="1">
        <f t="shared" si="0"/>
        <v>750602.11672413792</v>
      </c>
      <c r="K4509" s="64">
        <f t="shared" si="1"/>
        <v>4.237297672868433E-3</v>
      </c>
      <c r="L4509" s="62">
        <f t="shared" si="2"/>
        <v>4.237297672868433E-3</v>
      </c>
    </row>
    <row r="4510" spans="6:12" x14ac:dyDescent="0.2">
      <c r="F4510" s="1" t="s">
        <v>320</v>
      </c>
      <c r="I4510" s="1">
        <f>'Rel. Interins'!J161</f>
        <v>3083833601</v>
      </c>
      <c r="J4510" s="1">
        <f t="shared" si="0"/>
        <v>531695.44844827591</v>
      </c>
      <c r="K4510" s="64">
        <f t="shared" si="1"/>
        <v>3.0015261563838946E-3</v>
      </c>
      <c r="L4510" s="62">
        <f t="shared" si="2"/>
        <v>3.0015261563838946E-3</v>
      </c>
    </row>
    <row r="4511" spans="6:12" x14ac:dyDescent="0.2">
      <c r="F4511" s="1" t="s">
        <v>321</v>
      </c>
      <c r="I4511" s="1">
        <f>Terminal!J128</f>
        <v>17974236157</v>
      </c>
      <c r="J4511" s="1">
        <f t="shared" si="0"/>
        <v>3099006.233965517</v>
      </c>
      <c r="K4511" s="64">
        <f t="shared" si="1"/>
        <v>1.7494504226415498E-2</v>
      </c>
      <c r="L4511" s="62">
        <f t="shared" si="2"/>
        <v>1.7494504226415498E-2</v>
      </c>
    </row>
    <row r="4512" spans="6:12" x14ac:dyDescent="0.2">
      <c r="F4512" s="1" t="s">
        <v>322</v>
      </c>
      <c r="I4512" s="1">
        <f>Abasto!J126</f>
        <v>13379528408</v>
      </c>
      <c r="J4512" s="1">
        <f t="shared" si="0"/>
        <v>2306815.2427586205</v>
      </c>
      <c r="K4512" s="64">
        <f t="shared" si="1"/>
        <v>1.3022429116691294E-2</v>
      </c>
      <c r="L4512" s="62">
        <f t="shared" si="2"/>
        <v>1.3022429116691294E-2</v>
      </c>
    </row>
    <row r="4513" spans="6:12" x14ac:dyDescent="0.2">
      <c r="F4513" s="1" t="s">
        <v>323</v>
      </c>
      <c r="I4513" s="1">
        <f>'Cult y Turis'!J490</f>
        <v>33180508872</v>
      </c>
      <c r="J4513" s="1">
        <f t="shared" si="0"/>
        <v>5720777.3917241376</v>
      </c>
      <c r="K4513" s="64">
        <f t="shared" si="1"/>
        <v>3.2294921888502977E-2</v>
      </c>
      <c r="L4513" s="62">
        <f t="shared" si="2"/>
        <v>3.2294921888502977E-2</v>
      </c>
    </row>
    <row r="4514" spans="6:12" x14ac:dyDescent="0.2">
      <c r="F4514" s="1" t="s">
        <v>324</v>
      </c>
      <c r="I4514" s="1">
        <f>J.M.A.!J296</f>
        <v>85713758989</v>
      </c>
      <c r="J4514" s="1">
        <f t="shared" si="0"/>
        <v>14778234.308448276</v>
      </c>
      <c r="K4514" s="64">
        <f t="shared" si="1"/>
        <v>8.3426060823788478E-2</v>
      </c>
      <c r="L4514" s="62">
        <f t="shared" si="2"/>
        <v>8.3426060823788478E-2</v>
      </c>
    </row>
    <row r="4515" spans="6:12" x14ac:dyDescent="0.2">
      <c r="F4515" s="1" t="s">
        <v>325</v>
      </c>
      <c r="I4515" s="1">
        <f>Comueda!J73</f>
        <v>14898843751</v>
      </c>
      <c r="J4515" s="1">
        <f t="shared" si="0"/>
        <v>2568766.1639655172</v>
      </c>
      <c r="K4515" s="64">
        <f t="shared" si="1"/>
        <v>1.4501193969740145E-2</v>
      </c>
      <c r="L4515" s="62">
        <f t="shared" si="2"/>
        <v>1.4501193969740145E-2</v>
      </c>
    </row>
    <row r="4516" spans="6:12" x14ac:dyDescent="0.2">
      <c r="F4516" s="1" t="s">
        <v>326</v>
      </c>
      <c r="I4516" s="1">
        <f>'Mercado 4'!J87</f>
        <v>6189731586</v>
      </c>
      <c r="J4516" s="1">
        <f t="shared" si="0"/>
        <v>1067195.1010344827</v>
      </c>
      <c r="K4516" s="64">
        <f t="shared" si="1"/>
        <v>6.0245277988896801E-3</v>
      </c>
      <c r="L4516" s="62">
        <f t="shared" si="2"/>
        <v>6.0245277988896801E-3</v>
      </c>
    </row>
    <row r="4517" spans="6:12" x14ac:dyDescent="0.2">
      <c r="F4517" s="1" t="s">
        <v>327</v>
      </c>
      <c r="I4517" s="1">
        <f>'Proyec Invers'!J60</f>
        <v>480718290</v>
      </c>
      <c r="J4517" s="1">
        <f t="shared" si="0"/>
        <v>82882.463793103452</v>
      </c>
      <c r="K4517" s="64">
        <f t="shared" si="1"/>
        <v>4.6788793040559984E-4</v>
      </c>
      <c r="L4517" s="62">
        <f t="shared" si="2"/>
        <v>4.6788793040559984E-4</v>
      </c>
    </row>
    <row r="4518" spans="6:12" x14ac:dyDescent="0.2">
      <c r="K4518" s="64">
        <f t="shared" si="1"/>
        <v>0</v>
      </c>
    </row>
    <row r="4519" spans="6:12" x14ac:dyDescent="0.2">
      <c r="K4519" s="64">
        <f t="shared" si="1"/>
        <v>0</v>
      </c>
    </row>
    <row r="4520" spans="6:12" x14ac:dyDescent="0.2">
      <c r="I4520" s="1">
        <f>SUM(I4494:I4519)</f>
        <v>1027421864854</v>
      </c>
      <c r="J4520" s="1">
        <f>SUM(J4494:J4519)</f>
        <v>177141700.83689657</v>
      </c>
      <c r="K4520" s="64">
        <f t="shared" si="1"/>
        <v>1</v>
      </c>
    </row>
    <row r="4523" spans="6:12" x14ac:dyDescent="0.2">
      <c r="I4523" s="1">
        <f>I4486</f>
        <v>1027421864854</v>
      </c>
    </row>
    <row r="4525" spans="6:12" x14ac:dyDescent="0.2">
      <c r="H4525" s="1" t="s">
        <v>328</v>
      </c>
      <c r="I4525" s="1">
        <f>I4523-I4520</f>
        <v>0</v>
      </c>
    </row>
    <row r="4528" spans="6:12" x14ac:dyDescent="0.2">
      <c r="F4528" s="1" t="s">
        <v>305</v>
      </c>
      <c r="I4528" s="1">
        <f>I4494</f>
        <v>54959306760</v>
      </c>
      <c r="J4528" s="1">
        <f>I4528/5800</f>
        <v>9475742.544827586</v>
      </c>
      <c r="K4528" s="64">
        <f>J4528/$J$4553</f>
        <v>5.836129732526564E-2</v>
      </c>
    </row>
    <row r="4529" spans="6:11" x14ac:dyDescent="0.2">
      <c r="F4529" s="1" t="s">
        <v>308</v>
      </c>
      <c r="I4529" s="1">
        <f t="shared" ref="I4529:I4547" si="3">I4495</f>
        <v>194744147075</v>
      </c>
      <c r="J4529" s="1">
        <f t="shared" ref="J4529:J4550" si="4">I4529/5800</f>
        <v>33576577.081896551</v>
      </c>
      <c r="K4529" s="64">
        <f t="shared" ref="K4529:K4550" si="5">J4529/$J$4553</f>
        <v>0.20679884335934326</v>
      </c>
    </row>
    <row r="4530" spans="6:11" x14ac:dyDescent="0.2">
      <c r="F4530" s="1" t="s">
        <v>307</v>
      </c>
      <c r="I4530" s="1">
        <f t="shared" si="3"/>
        <v>116431227467</v>
      </c>
      <c r="J4530" s="1">
        <f t="shared" si="4"/>
        <v>20074349.563275862</v>
      </c>
      <c r="K4530" s="64">
        <f t="shared" si="5"/>
        <v>0.12363834052384293</v>
      </c>
    </row>
    <row r="4531" spans="6:11" x14ac:dyDescent="0.2">
      <c r="F4531" s="1" t="s">
        <v>331</v>
      </c>
      <c r="I4531" s="1">
        <f t="shared" si="3"/>
        <v>68322272081</v>
      </c>
      <c r="J4531" s="1">
        <f t="shared" si="4"/>
        <v>11779702.082931034</v>
      </c>
      <c r="K4531" s="64">
        <f t="shared" si="5"/>
        <v>7.2551432503857455E-2</v>
      </c>
    </row>
    <row r="4532" spans="6:11" x14ac:dyDescent="0.2">
      <c r="F4532" s="1" t="s">
        <v>306</v>
      </c>
      <c r="I4532" s="1">
        <f t="shared" si="3"/>
        <v>123814066648</v>
      </c>
      <c r="J4532" s="1">
        <f t="shared" si="4"/>
        <v>21347252.870344829</v>
      </c>
      <c r="K4532" s="64">
        <f t="shared" si="5"/>
        <v>0.13147817872319509</v>
      </c>
    </row>
    <row r="4533" spans="6:11" x14ac:dyDescent="0.2">
      <c r="F4533" s="1" t="s">
        <v>309</v>
      </c>
      <c r="I4533" s="1">
        <f t="shared" si="3"/>
        <v>29741455206</v>
      </c>
      <c r="J4533" s="1">
        <f t="shared" si="4"/>
        <v>5127837.1044827588</v>
      </c>
      <c r="K4533" s="64">
        <f t="shared" si="5"/>
        <v>3.1582456411672462E-2</v>
      </c>
    </row>
    <row r="4534" spans="6:11" x14ac:dyDescent="0.2">
      <c r="F4534" s="1" t="s">
        <v>310</v>
      </c>
      <c r="I4534" s="1">
        <f t="shared" si="3"/>
        <v>47466582224</v>
      </c>
      <c r="J4534" s="1">
        <f t="shared" si="4"/>
        <v>8183893.4868965521</v>
      </c>
      <c r="K4534" s="64">
        <f t="shared" si="5"/>
        <v>5.040477184849107E-2</v>
      </c>
    </row>
    <row r="4535" spans="6:11" x14ac:dyDescent="0.2">
      <c r="F4535" s="1" t="s">
        <v>311</v>
      </c>
      <c r="I4535" s="1">
        <f t="shared" si="3"/>
        <v>28988763513</v>
      </c>
      <c r="J4535" s="1">
        <f t="shared" si="4"/>
        <v>4998062.674655172</v>
      </c>
      <c r="K4535" s="64">
        <f t="shared" si="5"/>
        <v>3.078317297308655E-2</v>
      </c>
    </row>
    <row r="4536" spans="6:11" x14ac:dyDescent="0.2">
      <c r="F4536" s="1" t="s">
        <v>312</v>
      </c>
      <c r="I4536" s="1">
        <f t="shared" si="3"/>
        <v>43817638074</v>
      </c>
      <c r="J4536" s="1">
        <f t="shared" si="4"/>
        <v>7554765.1851724135</v>
      </c>
      <c r="K4536" s="64">
        <f t="shared" si="5"/>
        <v>4.6529957426406116E-2</v>
      </c>
    </row>
    <row r="4537" spans="6:11" x14ac:dyDescent="0.2">
      <c r="F4537" s="1" t="s">
        <v>313</v>
      </c>
      <c r="I4537" s="1">
        <f t="shared" si="3"/>
        <v>1517804511</v>
      </c>
      <c r="J4537" s="1">
        <f t="shared" si="4"/>
        <v>261690.43293103448</v>
      </c>
      <c r="K4537" s="64">
        <f t="shared" si="5"/>
        <v>1.6117568719511341E-3</v>
      </c>
    </row>
    <row r="4538" spans="6:11" x14ac:dyDescent="0.2">
      <c r="F4538" s="1" t="s">
        <v>314</v>
      </c>
      <c r="I4538" s="1">
        <f t="shared" si="3"/>
        <v>7724890648</v>
      </c>
      <c r="J4538" s="1">
        <f t="shared" si="4"/>
        <v>1331877.6979310345</v>
      </c>
      <c r="K4538" s="64">
        <f t="shared" si="5"/>
        <v>8.2030627111405723E-3</v>
      </c>
    </row>
    <row r="4539" spans="6:11" x14ac:dyDescent="0.2">
      <c r="F4539" s="1" t="s">
        <v>315</v>
      </c>
      <c r="I4539" s="1">
        <f t="shared" si="3"/>
        <v>1767219355</v>
      </c>
      <c r="J4539" s="1">
        <f t="shared" si="4"/>
        <v>304692.99224137934</v>
      </c>
      <c r="K4539" s="64">
        <f t="shared" si="5"/>
        <v>1.8766105378021907E-3</v>
      </c>
    </row>
    <row r="4540" spans="6:11" x14ac:dyDescent="0.2">
      <c r="F4540" s="1" t="s">
        <v>316</v>
      </c>
      <c r="I4540" s="1">
        <f t="shared" si="3"/>
        <v>112266369799</v>
      </c>
      <c r="J4540" s="1">
        <f t="shared" si="4"/>
        <v>19356270.655000001</v>
      </c>
      <c r="K4540" s="64">
        <f t="shared" si="5"/>
        <v>0.11921567744803305</v>
      </c>
    </row>
    <row r="4541" spans="6:11" x14ac:dyDescent="0.2">
      <c r="F4541" s="1" t="s">
        <v>317</v>
      </c>
      <c r="I4541" s="1">
        <f t="shared" si="3"/>
        <v>3537075377</v>
      </c>
      <c r="J4541" s="1">
        <f t="shared" si="4"/>
        <v>609840.58224137931</v>
      </c>
      <c r="K4541" s="64">
        <f t="shared" si="5"/>
        <v>3.7560209527463307E-3</v>
      </c>
    </row>
    <row r="4542" spans="6:11" x14ac:dyDescent="0.2">
      <c r="F4542" s="1" t="s">
        <v>318</v>
      </c>
      <c r="I4542" s="1">
        <f t="shared" si="3"/>
        <v>13068394185</v>
      </c>
      <c r="J4542" s="1">
        <f t="shared" si="4"/>
        <v>2253171.4112068964</v>
      </c>
      <c r="K4542" s="64">
        <f t="shared" si="5"/>
        <v>1.3877330038479501E-2</v>
      </c>
    </row>
    <row r="4543" spans="6:11" x14ac:dyDescent="0.2">
      <c r="F4543" s="1" t="s">
        <v>319</v>
      </c>
      <c r="I4543" s="1">
        <f t="shared" si="3"/>
        <v>4353492277</v>
      </c>
      <c r="J4543" s="1">
        <f t="shared" si="4"/>
        <v>750602.11672413792</v>
      </c>
      <c r="K4543" s="64">
        <f t="shared" si="5"/>
        <v>4.6229741996338947E-3</v>
      </c>
    </row>
    <row r="4544" spans="6:11" x14ac:dyDescent="0.2">
      <c r="F4544" s="1" t="s">
        <v>320</v>
      </c>
      <c r="I4544" s="1">
        <f t="shared" si="3"/>
        <v>3083833601</v>
      </c>
      <c r="J4544" s="1">
        <f t="shared" si="4"/>
        <v>531695.44844827591</v>
      </c>
      <c r="K4544" s="64">
        <f t="shared" si="5"/>
        <v>3.274723432657898E-3</v>
      </c>
    </row>
    <row r="4545" spans="6:11" x14ac:dyDescent="0.2">
      <c r="F4545" s="1" t="s">
        <v>321</v>
      </c>
      <c r="I4545" s="1">
        <f t="shared" si="3"/>
        <v>17974236157</v>
      </c>
      <c r="J4545" s="1">
        <f t="shared" si="4"/>
        <v>3099006.233965517</v>
      </c>
      <c r="K4545" s="64">
        <f t="shared" si="5"/>
        <v>1.9086844474477446E-2</v>
      </c>
    </row>
    <row r="4546" spans="6:11" x14ac:dyDescent="0.2">
      <c r="F4546" s="1" t="s">
        <v>322</v>
      </c>
      <c r="I4546" s="1">
        <f t="shared" si="3"/>
        <v>13379528408</v>
      </c>
      <c r="J4546" s="1">
        <f t="shared" si="4"/>
        <v>2306815.2427586205</v>
      </c>
      <c r="K4546" s="64">
        <f t="shared" si="5"/>
        <v>1.4207723523533141E-2</v>
      </c>
    </row>
    <row r="4547" spans="6:11" x14ac:dyDescent="0.2">
      <c r="F4547" s="1" t="s">
        <v>323</v>
      </c>
      <c r="I4547" s="1">
        <f t="shared" si="3"/>
        <v>33180508872</v>
      </c>
      <c r="J4547" s="1">
        <f t="shared" si="4"/>
        <v>5720777.3917241376</v>
      </c>
      <c r="K4547" s="64">
        <f t="shared" si="5"/>
        <v>3.5234388092605672E-2</v>
      </c>
    </row>
    <row r="4548" spans="6:11" x14ac:dyDescent="0.2">
      <c r="F4548" s="1" t="s">
        <v>325</v>
      </c>
      <c r="I4548" s="1">
        <f>I4515</f>
        <v>14898843751</v>
      </c>
      <c r="J4548" s="1">
        <f t="shared" si="4"/>
        <v>2568766.1639655172</v>
      </c>
      <c r="K4548" s="64">
        <f t="shared" si="5"/>
        <v>1.5821084748245593E-2</v>
      </c>
    </row>
    <row r="4549" spans="6:11" x14ac:dyDescent="0.2">
      <c r="F4549" s="1" t="s">
        <v>326</v>
      </c>
      <c r="I4549" s="1">
        <f>I4516</f>
        <v>6189731586</v>
      </c>
      <c r="J4549" s="1">
        <f t="shared" si="4"/>
        <v>1067195.1010344827</v>
      </c>
      <c r="K4549" s="64">
        <f t="shared" si="5"/>
        <v>6.5728770384900327E-3</v>
      </c>
    </row>
    <row r="4550" spans="6:11" x14ac:dyDescent="0.2">
      <c r="F4550" s="1" t="s">
        <v>327</v>
      </c>
      <c r="I4550" s="1">
        <f>I4517</f>
        <v>480718290</v>
      </c>
      <c r="J4550" s="1">
        <f t="shared" si="4"/>
        <v>82882.463793103452</v>
      </c>
      <c r="K4550" s="64">
        <f t="shared" si="5"/>
        <v>5.1047483504290247E-4</v>
      </c>
    </row>
    <row r="4551" spans="6:11" x14ac:dyDescent="0.2">
      <c r="K4551" s="64"/>
    </row>
    <row r="4552" spans="6:11" x14ac:dyDescent="0.2">
      <c r="K4552" s="64"/>
    </row>
    <row r="4553" spans="6:11" x14ac:dyDescent="0.2">
      <c r="I4553" s="1">
        <f>SUM(I4528:I4552)</f>
        <v>941708105865</v>
      </c>
      <c r="J4553" s="1">
        <f>SUM(J4528:J4552)</f>
        <v>162363466.52844828</v>
      </c>
      <c r="K4553" s="108">
        <f>SUM(K4528:K4552)</f>
        <v>0.99999999999999989</v>
      </c>
    </row>
  </sheetData>
  <printOptions horizontalCentered="1"/>
  <pageMargins left="0" right="0" top="0.98425196850393704" bottom="0.98425196850393704" header="0.51181102362204722" footer="0.51181102362204722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8"/>
  <sheetViews>
    <sheetView topLeftCell="D49" workbookViewId="0">
      <selection activeCell="F60" sqref="F60:L68"/>
    </sheetView>
  </sheetViews>
  <sheetFormatPr baseColWidth="10" defaultRowHeight="12.75" x14ac:dyDescent="0.2"/>
  <cols>
    <col min="1" max="1" width="2.42578125" customWidth="1"/>
    <col min="10" max="10" width="12.28515625" bestFit="1" customWidth="1"/>
    <col min="12" max="12" width="6.5703125" style="21" bestFit="1" customWidth="1"/>
    <col min="13" max="13" width="26.7109375" customWidth="1"/>
    <col min="14" max="14" width="12.28515625" style="32" bestFit="1" customWidth="1"/>
    <col min="15" max="15" width="11.42578125" style="20"/>
  </cols>
  <sheetData>
    <row r="2" spans="2:10" x14ac:dyDescent="0.2">
      <c r="B2" s="4" t="s">
        <v>6</v>
      </c>
      <c r="C2" s="1"/>
      <c r="D2" s="5" t="s">
        <v>171</v>
      </c>
      <c r="E2" s="5" t="s">
        <v>172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28</v>
      </c>
      <c r="F4" s="5" t="s">
        <v>173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619266600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63201469.999999993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76023360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27127680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821619110</v>
      </c>
    </row>
    <row r="13" spans="2:10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128870999</v>
      </c>
    </row>
    <row r="15" spans="2:10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128870999</v>
      </c>
    </row>
    <row r="16" spans="2:10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</row>
    <row r="17" spans="2:14" x14ac:dyDescent="0.2">
      <c r="B17" s="5">
        <v>144</v>
      </c>
      <c r="C17" s="6" t="s">
        <v>16</v>
      </c>
      <c r="D17" s="6" t="s">
        <v>17</v>
      </c>
      <c r="E17" s="5" t="s">
        <v>26</v>
      </c>
      <c r="F17" s="1"/>
      <c r="G17" s="1"/>
      <c r="H17" s="1"/>
      <c r="I17" s="1"/>
      <c r="J17" s="5">
        <v>371808112</v>
      </c>
    </row>
    <row r="18" spans="2:14" x14ac:dyDescent="0.2">
      <c r="B18" s="5">
        <v>149</v>
      </c>
      <c r="C18" s="6" t="s">
        <v>16</v>
      </c>
      <c r="D18" s="6" t="s">
        <v>17</v>
      </c>
      <c r="E18" s="5" t="s">
        <v>27</v>
      </c>
      <c r="F18" s="1"/>
      <c r="G18" s="1"/>
      <c r="H18" s="1"/>
      <c r="I18" s="1"/>
      <c r="J18" s="5">
        <v>142276290</v>
      </c>
    </row>
    <row r="19" spans="2:14" x14ac:dyDescent="0.2">
      <c r="B19" s="1"/>
      <c r="C19" s="1"/>
      <c r="D19" s="1"/>
      <c r="E19" s="1"/>
      <c r="F19" s="5" t="s">
        <v>25</v>
      </c>
      <c r="G19" s="1"/>
      <c r="H19" s="1"/>
      <c r="I19" s="1"/>
      <c r="J19" s="7">
        <v>514084402</v>
      </c>
    </row>
    <row r="20" spans="2:14" x14ac:dyDescent="0.2">
      <c r="B20" s="1"/>
      <c r="C20" s="4" t="s">
        <v>28</v>
      </c>
      <c r="D20" s="1"/>
      <c r="E20" s="1"/>
      <c r="F20" s="5" t="s">
        <v>14</v>
      </c>
      <c r="G20" s="1"/>
      <c r="H20" s="1"/>
      <c r="I20" s="1"/>
      <c r="J20" s="8">
        <v>1464574511</v>
      </c>
      <c r="L20" s="83">
        <v>100</v>
      </c>
      <c r="M20" s="22" t="s">
        <v>14</v>
      </c>
      <c r="N20" s="23">
        <f>J20</f>
        <v>1464574511</v>
      </c>
    </row>
    <row r="21" spans="2:14" x14ac:dyDescent="0.2">
      <c r="B21" s="4" t="s">
        <v>13</v>
      </c>
      <c r="C21" s="1"/>
      <c r="D21" s="1"/>
      <c r="E21" s="2">
        <v>200</v>
      </c>
      <c r="F21" s="5" t="s">
        <v>29</v>
      </c>
      <c r="G21" s="1"/>
      <c r="H21" s="1"/>
      <c r="I21" s="1"/>
      <c r="J21" s="1"/>
      <c r="L21" s="83">
        <v>200</v>
      </c>
      <c r="M21" s="22" t="s">
        <v>29</v>
      </c>
      <c r="N21" s="23">
        <f>J28</f>
        <v>6000000</v>
      </c>
    </row>
    <row r="22" spans="2:14" x14ac:dyDescent="0.2">
      <c r="B22" s="2">
        <v>230</v>
      </c>
      <c r="C22" s="5" t="s">
        <v>31</v>
      </c>
      <c r="D22" s="1"/>
      <c r="E22" s="1"/>
      <c r="F22" s="1"/>
      <c r="G22" s="1"/>
      <c r="H22" s="1"/>
      <c r="I22" s="1"/>
      <c r="J22" s="1"/>
      <c r="L22" s="83">
        <v>300</v>
      </c>
      <c r="M22" s="22" t="s">
        <v>36</v>
      </c>
      <c r="N22" s="23">
        <f>J45</f>
        <v>47230000</v>
      </c>
    </row>
    <row r="23" spans="2:14" x14ac:dyDescent="0.2">
      <c r="B23" s="1"/>
      <c r="C23" s="6" t="s">
        <v>16</v>
      </c>
      <c r="D23" s="6" t="s">
        <v>17</v>
      </c>
      <c r="E23" s="1"/>
      <c r="F23" s="1"/>
      <c r="G23" s="1"/>
      <c r="H23" s="1"/>
      <c r="I23" s="1"/>
      <c r="J23" s="5">
        <v>3000000</v>
      </c>
      <c r="L23" s="83">
        <v>500</v>
      </c>
      <c r="M23" s="22" t="s">
        <v>41</v>
      </c>
      <c r="N23" s="85"/>
    </row>
    <row r="24" spans="2:14" x14ac:dyDescent="0.2">
      <c r="B24" s="1"/>
      <c r="C24" s="1"/>
      <c r="D24" s="1"/>
      <c r="E24" s="1"/>
      <c r="F24" s="5" t="s">
        <v>31</v>
      </c>
      <c r="G24" s="1"/>
      <c r="H24" s="1"/>
      <c r="I24" s="1"/>
      <c r="J24" s="7">
        <v>3000000</v>
      </c>
      <c r="K24" s="32"/>
      <c r="L24" s="83">
        <v>600</v>
      </c>
      <c r="M24" s="22" t="s">
        <v>133</v>
      </c>
      <c r="N24" s="85"/>
    </row>
    <row r="25" spans="2:14" x14ac:dyDescent="0.2">
      <c r="B25" s="2">
        <v>280</v>
      </c>
      <c r="C25" s="5" t="s">
        <v>35</v>
      </c>
      <c r="D25" s="1"/>
      <c r="E25" s="1"/>
      <c r="F25" s="1"/>
      <c r="G25" s="1"/>
      <c r="H25" s="1"/>
      <c r="I25" s="1"/>
      <c r="J25" s="1"/>
      <c r="L25" s="83">
        <v>700</v>
      </c>
      <c r="M25" s="22" t="s">
        <v>341</v>
      </c>
      <c r="N25" s="85"/>
    </row>
    <row r="26" spans="2:14" x14ac:dyDescent="0.2">
      <c r="B26" s="1"/>
      <c r="C26" s="6" t="s">
        <v>16</v>
      </c>
      <c r="D26" s="6" t="s">
        <v>17</v>
      </c>
      <c r="E26" s="1"/>
      <c r="F26" s="1"/>
      <c r="G26" s="1"/>
      <c r="H26" s="1"/>
      <c r="I26" s="1"/>
      <c r="J26" s="5">
        <v>3000000</v>
      </c>
      <c r="L26" s="83">
        <v>800</v>
      </c>
      <c r="M26" s="83" t="s">
        <v>45</v>
      </c>
      <c r="N26" s="85"/>
    </row>
    <row r="27" spans="2:14" x14ac:dyDescent="0.2">
      <c r="B27" s="1"/>
      <c r="C27" s="1"/>
      <c r="D27" s="1"/>
      <c r="E27" s="1"/>
      <c r="F27" s="5" t="s">
        <v>35</v>
      </c>
      <c r="G27" s="1"/>
      <c r="H27" s="1"/>
      <c r="I27" s="1"/>
      <c r="J27" s="7">
        <v>3000000</v>
      </c>
      <c r="L27" s="83">
        <v>900</v>
      </c>
      <c r="M27" s="22" t="s">
        <v>101</v>
      </c>
      <c r="N27" s="85"/>
    </row>
    <row r="28" spans="2:14" x14ac:dyDescent="0.2">
      <c r="B28" s="1"/>
      <c r="C28" s="4" t="s">
        <v>28</v>
      </c>
      <c r="D28" s="1"/>
      <c r="E28" s="1"/>
      <c r="F28" s="5" t="s">
        <v>29</v>
      </c>
      <c r="G28" s="1"/>
      <c r="H28" s="1"/>
      <c r="I28" s="1"/>
      <c r="J28" s="8">
        <v>6000000</v>
      </c>
      <c r="L28" s="186"/>
      <c r="M28" s="24"/>
      <c r="N28" s="86">
        <f>SUM(N20:N27)</f>
        <v>1517804511</v>
      </c>
    </row>
    <row r="29" spans="2:14" x14ac:dyDescent="0.2">
      <c r="B29" s="4" t="s">
        <v>13</v>
      </c>
      <c r="C29" s="1"/>
      <c r="D29" s="1"/>
      <c r="E29" s="2">
        <v>300</v>
      </c>
      <c r="F29" s="5" t="s">
        <v>36</v>
      </c>
      <c r="G29" s="1"/>
      <c r="H29" s="1"/>
      <c r="I29" s="1"/>
      <c r="J29" s="1"/>
    </row>
    <row r="30" spans="2:14" x14ac:dyDescent="0.2">
      <c r="B30" s="2">
        <v>320</v>
      </c>
      <c r="C30" s="5" t="s">
        <v>62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20000000</v>
      </c>
    </row>
    <row r="32" spans="2:14" x14ac:dyDescent="0.2">
      <c r="B32" s="1"/>
      <c r="C32" s="1"/>
      <c r="D32" s="1"/>
      <c r="E32" s="1"/>
      <c r="F32" s="5" t="s">
        <v>62</v>
      </c>
      <c r="G32" s="1"/>
      <c r="H32" s="1"/>
      <c r="I32" s="1"/>
      <c r="J32" s="7">
        <v>20000000</v>
      </c>
    </row>
    <row r="33" spans="2:10" x14ac:dyDescent="0.2">
      <c r="B33" s="2">
        <v>330</v>
      </c>
      <c r="C33" s="5" t="s">
        <v>37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12000000</v>
      </c>
    </row>
    <row r="35" spans="2:10" x14ac:dyDescent="0.2">
      <c r="B35" s="1"/>
      <c r="C35" s="1"/>
      <c r="D35" s="1"/>
      <c r="E35" s="1"/>
      <c r="F35" s="5" t="s">
        <v>37</v>
      </c>
      <c r="G35" s="1"/>
      <c r="H35" s="1"/>
      <c r="I35" s="1"/>
      <c r="J35" s="7">
        <v>12000000</v>
      </c>
    </row>
    <row r="36" spans="2:10" x14ac:dyDescent="0.2">
      <c r="B36" s="2">
        <v>340</v>
      </c>
      <c r="C36" s="5" t="s">
        <v>38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10500000</v>
      </c>
    </row>
    <row r="38" spans="2:10" x14ac:dyDescent="0.2">
      <c r="B38" s="1"/>
      <c r="C38" s="1"/>
      <c r="D38" s="1"/>
      <c r="E38" s="1"/>
      <c r="F38" s="5" t="s">
        <v>38</v>
      </c>
      <c r="G38" s="1"/>
      <c r="H38" s="1"/>
      <c r="I38" s="1"/>
      <c r="J38" s="7">
        <v>10500000</v>
      </c>
    </row>
    <row r="39" spans="2:10" x14ac:dyDescent="0.2">
      <c r="B39" s="2">
        <v>350</v>
      </c>
      <c r="C39" s="5" t="s">
        <v>39</v>
      </c>
      <c r="D39" s="1"/>
      <c r="E39" s="1"/>
      <c r="F39" s="1"/>
      <c r="G39" s="1"/>
      <c r="H39" s="1"/>
      <c r="I39" s="1"/>
      <c r="J39" s="1"/>
    </row>
    <row r="40" spans="2:10" x14ac:dyDescent="0.2">
      <c r="B40" s="1"/>
      <c r="C40" s="6" t="s">
        <v>16</v>
      </c>
      <c r="D40" s="6" t="s">
        <v>17</v>
      </c>
      <c r="E40" s="1"/>
      <c r="F40" s="1"/>
      <c r="G40" s="1"/>
      <c r="H40" s="1"/>
      <c r="I40" s="1"/>
      <c r="J40" s="5">
        <v>2750000</v>
      </c>
    </row>
    <row r="41" spans="2:10" x14ac:dyDescent="0.2">
      <c r="B41" s="1"/>
      <c r="C41" s="1"/>
      <c r="D41" s="1"/>
      <c r="E41" s="1"/>
      <c r="F41" s="5" t="s">
        <v>39</v>
      </c>
      <c r="G41" s="1"/>
      <c r="H41" s="1"/>
      <c r="I41" s="1"/>
      <c r="J41" s="7">
        <v>2750000</v>
      </c>
    </row>
    <row r="42" spans="2:10" x14ac:dyDescent="0.2">
      <c r="B42" s="2">
        <v>390</v>
      </c>
      <c r="C42" s="5" t="s">
        <v>40</v>
      </c>
      <c r="D42" s="1"/>
      <c r="E42" s="1"/>
      <c r="F42" s="1"/>
      <c r="G42" s="1"/>
      <c r="H42" s="1"/>
      <c r="I42" s="1"/>
      <c r="J42" s="1"/>
    </row>
    <row r="43" spans="2:10" x14ac:dyDescent="0.2">
      <c r="B43" s="1"/>
      <c r="C43" s="6" t="s">
        <v>16</v>
      </c>
      <c r="D43" s="6" t="s">
        <v>17</v>
      </c>
      <c r="E43" s="1"/>
      <c r="F43" s="1"/>
      <c r="G43" s="1"/>
      <c r="H43" s="1"/>
      <c r="I43" s="1"/>
      <c r="J43" s="5">
        <v>1980000</v>
      </c>
    </row>
    <row r="44" spans="2:10" x14ac:dyDescent="0.2">
      <c r="B44" s="1"/>
      <c r="C44" s="1"/>
      <c r="D44" s="1"/>
      <c r="E44" s="1"/>
      <c r="F44" s="5" t="s">
        <v>40</v>
      </c>
      <c r="G44" s="1"/>
      <c r="H44" s="1"/>
      <c r="I44" s="1"/>
      <c r="J44" s="7">
        <v>1980000</v>
      </c>
    </row>
    <row r="45" spans="2:10" x14ac:dyDescent="0.2">
      <c r="B45" s="1"/>
      <c r="C45" s="4" t="s">
        <v>28</v>
      </c>
      <c r="D45" s="1"/>
      <c r="E45" s="1"/>
      <c r="F45" s="5" t="s">
        <v>36</v>
      </c>
      <c r="G45" s="1"/>
      <c r="H45" s="1"/>
      <c r="I45" s="1"/>
      <c r="J45" s="8">
        <v>47230000</v>
      </c>
    </row>
    <row r="46" spans="2:10" x14ac:dyDescent="0.2">
      <c r="B46" s="1"/>
      <c r="C46" s="1"/>
      <c r="D46" s="4" t="s">
        <v>49</v>
      </c>
      <c r="E46" s="1"/>
      <c r="F46" s="4" t="s">
        <v>173</v>
      </c>
      <c r="G46" s="1"/>
      <c r="H46" s="1"/>
      <c r="I46" s="1"/>
      <c r="J46" s="8">
        <v>1517804511</v>
      </c>
    </row>
    <row r="47" spans="2:10" x14ac:dyDescent="0.2">
      <c r="B47" s="1"/>
      <c r="C47" s="4" t="s">
        <v>50</v>
      </c>
      <c r="D47" s="1"/>
      <c r="E47" s="5" t="s">
        <v>87</v>
      </c>
      <c r="F47" s="1"/>
      <c r="G47" s="1"/>
      <c r="H47" s="1"/>
      <c r="I47" s="1"/>
      <c r="J47" s="8">
        <v>1517804511</v>
      </c>
    </row>
    <row r="48" spans="2:10" x14ac:dyDescent="0.2">
      <c r="B48" s="4" t="s">
        <v>51</v>
      </c>
      <c r="C48" s="1"/>
      <c r="D48" s="1"/>
      <c r="E48" s="5" t="s">
        <v>172</v>
      </c>
      <c r="F48" s="1"/>
      <c r="G48" s="1"/>
      <c r="H48" s="1"/>
      <c r="I48" s="1"/>
      <c r="J48" s="4">
        <v>1517804511</v>
      </c>
    </row>
    <row r="51" spans="5:12" x14ac:dyDescent="0.2">
      <c r="J51" s="32"/>
      <c r="K51" s="32" t="s">
        <v>303</v>
      </c>
      <c r="L51" s="35">
        <v>5800</v>
      </c>
    </row>
    <row r="52" spans="5:12" x14ac:dyDescent="0.2">
      <c r="J52" s="32"/>
      <c r="K52" s="32"/>
      <c r="L52" s="35"/>
    </row>
    <row r="53" spans="5:12" x14ac:dyDescent="0.2">
      <c r="J53" s="32"/>
      <c r="K53" s="32"/>
      <c r="L53" s="35"/>
    </row>
    <row r="54" spans="5:12" x14ac:dyDescent="0.2">
      <c r="J54" s="32"/>
      <c r="K54" s="32"/>
      <c r="L54" s="35"/>
    </row>
    <row r="55" spans="5:12" x14ac:dyDescent="0.2">
      <c r="J55" s="33" t="s">
        <v>302</v>
      </c>
      <c r="K55" s="33" t="s">
        <v>294</v>
      </c>
      <c r="L55" s="35"/>
    </row>
    <row r="56" spans="5:12" x14ac:dyDescent="0.2">
      <c r="E56" s="5" t="s">
        <v>172</v>
      </c>
      <c r="F56" s="1"/>
      <c r="G56" s="1"/>
      <c r="H56" s="1"/>
      <c r="I56" s="1"/>
      <c r="J56" s="4">
        <v>1517804511</v>
      </c>
      <c r="K56" s="35">
        <f>J56/L51</f>
        <v>261690.43293103448</v>
      </c>
      <c r="L56" s="35"/>
    </row>
    <row r="60" spans="5:12" x14ac:dyDescent="0.2">
      <c r="F60" s="83">
        <v>100</v>
      </c>
      <c r="G60" s="22" t="s">
        <v>14</v>
      </c>
      <c r="H60" s="24"/>
      <c r="I60" s="24"/>
      <c r="J60" s="23">
        <f>N20</f>
        <v>1464574511</v>
      </c>
      <c r="K60" s="187">
        <f>J60/$L$51</f>
        <v>252512.84672413793</v>
      </c>
      <c r="L60" s="113">
        <f t="shared" ref="L60:L68" si="0">K60/$K$68</f>
        <v>0.96492960745983714</v>
      </c>
    </row>
    <row r="61" spans="5:12" x14ac:dyDescent="0.2">
      <c r="F61" s="83">
        <v>200</v>
      </c>
      <c r="G61" s="22" t="s">
        <v>29</v>
      </c>
      <c r="H61" s="24"/>
      <c r="I61" s="24"/>
      <c r="J61" s="23">
        <f t="shared" ref="J61:J67" si="1">N21</f>
        <v>6000000</v>
      </c>
      <c r="K61" s="187">
        <f t="shared" ref="K61:K67" si="2">J61/$L$51</f>
        <v>1034.4827586206898</v>
      </c>
      <c r="L61" s="188">
        <f t="shared" si="0"/>
        <v>3.9530782498774647E-3</v>
      </c>
    </row>
    <row r="62" spans="5:12" x14ac:dyDescent="0.2">
      <c r="F62" s="83">
        <v>300</v>
      </c>
      <c r="G62" s="22" t="s">
        <v>36</v>
      </c>
      <c r="H62" s="24"/>
      <c r="I62" s="24"/>
      <c r="J62" s="23">
        <f t="shared" si="1"/>
        <v>47230000</v>
      </c>
      <c r="K62" s="187">
        <f t="shared" si="2"/>
        <v>8143.1034482758623</v>
      </c>
      <c r="L62" s="113">
        <f t="shared" si="0"/>
        <v>3.1117314290285438E-2</v>
      </c>
    </row>
    <row r="63" spans="5:12" x14ac:dyDescent="0.2">
      <c r="F63" s="83">
        <v>500</v>
      </c>
      <c r="G63" s="22" t="s">
        <v>41</v>
      </c>
      <c r="H63" s="24"/>
      <c r="I63" s="24"/>
      <c r="J63" s="23">
        <f t="shared" si="1"/>
        <v>0</v>
      </c>
      <c r="K63" s="187">
        <f t="shared" si="2"/>
        <v>0</v>
      </c>
      <c r="L63" s="113">
        <f t="shared" si="0"/>
        <v>0</v>
      </c>
    </row>
    <row r="64" spans="5:12" x14ac:dyDescent="0.2">
      <c r="F64" s="83">
        <v>600</v>
      </c>
      <c r="G64" s="22" t="s">
        <v>133</v>
      </c>
      <c r="H64" s="24"/>
      <c r="I64" s="24"/>
      <c r="J64" s="23">
        <f t="shared" si="1"/>
        <v>0</v>
      </c>
      <c r="K64" s="187">
        <f t="shared" si="2"/>
        <v>0</v>
      </c>
      <c r="L64" s="113">
        <f t="shared" si="0"/>
        <v>0</v>
      </c>
    </row>
    <row r="65" spans="6:12" x14ac:dyDescent="0.2">
      <c r="F65" s="83">
        <v>700</v>
      </c>
      <c r="G65" s="22" t="s">
        <v>341</v>
      </c>
      <c r="H65" s="24"/>
      <c r="I65" s="24"/>
      <c r="J65" s="23">
        <f t="shared" si="1"/>
        <v>0</v>
      </c>
      <c r="K65" s="187">
        <f t="shared" si="2"/>
        <v>0</v>
      </c>
      <c r="L65" s="113">
        <f t="shared" si="0"/>
        <v>0</v>
      </c>
    </row>
    <row r="66" spans="6:12" x14ac:dyDescent="0.2">
      <c r="F66" s="83">
        <v>800</v>
      </c>
      <c r="G66" s="83" t="s">
        <v>45</v>
      </c>
      <c r="H66" s="24"/>
      <c r="I66" s="24"/>
      <c r="J66" s="23">
        <f t="shared" si="1"/>
        <v>0</v>
      </c>
      <c r="K66" s="187">
        <f t="shared" si="2"/>
        <v>0</v>
      </c>
      <c r="L66" s="113">
        <f t="shared" si="0"/>
        <v>0</v>
      </c>
    </row>
    <row r="67" spans="6:12" x14ac:dyDescent="0.2">
      <c r="F67" s="83">
        <v>900</v>
      </c>
      <c r="G67" s="22" t="s">
        <v>101</v>
      </c>
      <c r="H67" s="24"/>
      <c r="I67" s="24"/>
      <c r="J67" s="23">
        <f t="shared" si="1"/>
        <v>0</v>
      </c>
      <c r="K67" s="187">
        <f t="shared" si="2"/>
        <v>0</v>
      </c>
      <c r="L67" s="113">
        <f t="shared" si="0"/>
        <v>0</v>
      </c>
    </row>
    <row r="68" spans="6:12" x14ac:dyDescent="0.2">
      <c r="F68" s="24"/>
      <c r="G68" s="24"/>
      <c r="H68" s="24"/>
      <c r="I68" s="24"/>
      <c r="J68" s="86">
        <f>SUM(J60:J67)</f>
        <v>1517804511</v>
      </c>
      <c r="K68" s="86">
        <f>SUM(K60:K67)</f>
        <v>261690.43293103448</v>
      </c>
      <c r="L68" s="109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8"/>
  <sheetViews>
    <sheetView topLeftCell="A50" workbookViewId="0">
      <selection activeCell="H76" sqref="H76"/>
    </sheetView>
  </sheetViews>
  <sheetFormatPr baseColWidth="10" defaultRowHeight="12.75" x14ac:dyDescent="0.2"/>
  <cols>
    <col min="1" max="1" width="2.28515625" customWidth="1"/>
    <col min="10" max="10" width="12.28515625" bestFit="1" customWidth="1"/>
    <col min="11" max="11" width="12.42578125" style="35" bestFit="1" customWidth="1"/>
    <col min="12" max="12" width="6.42578125" customWidth="1"/>
  </cols>
  <sheetData>
    <row r="2" spans="2:10" x14ac:dyDescent="0.2">
      <c r="B2" s="4" t="s">
        <v>6</v>
      </c>
      <c r="C2" s="1"/>
      <c r="D2" s="5" t="s">
        <v>174</v>
      </c>
      <c r="E2" s="5" t="s">
        <v>175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29</v>
      </c>
      <c r="F4" s="5" t="s">
        <v>176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1231779360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198314870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1083191400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37807680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2578093310</v>
      </c>
    </row>
    <row r="13" spans="2:10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300756747</v>
      </c>
    </row>
    <row r="15" spans="2:10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300756747</v>
      </c>
    </row>
    <row r="16" spans="2:10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</row>
    <row r="17" spans="2:10" x14ac:dyDescent="0.2">
      <c r="B17" s="5">
        <v>141</v>
      </c>
      <c r="C17" s="6" t="s">
        <v>16</v>
      </c>
      <c r="D17" s="6" t="s">
        <v>17</v>
      </c>
      <c r="E17" s="5" t="s">
        <v>106</v>
      </c>
      <c r="F17" s="1"/>
      <c r="G17" s="1"/>
      <c r="H17" s="1"/>
      <c r="I17" s="1"/>
      <c r="J17" s="5">
        <v>6500000</v>
      </c>
    </row>
    <row r="18" spans="2:10" x14ac:dyDescent="0.2">
      <c r="B18" s="5">
        <v>144</v>
      </c>
      <c r="C18" s="6" t="s">
        <v>16</v>
      </c>
      <c r="D18" s="6" t="s">
        <v>17</v>
      </c>
      <c r="E18" s="5" t="s">
        <v>26</v>
      </c>
      <c r="F18" s="1"/>
      <c r="G18" s="1"/>
      <c r="H18" s="1"/>
      <c r="I18" s="1"/>
      <c r="J18" s="5">
        <v>438389730.99999994</v>
      </c>
    </row>
    <row r="19" spans="2:10" x14ac:dyDescent="0.2">
      <c r="B19" s="5">
        <v>145</v>
      </c>
      <c r="C19" s="6" t="s">
        <v>16</v>
      </c>
      <c r="D19" s="6" t="s">
        <v>17</v>
      </c>
      <c r="E19" s="5" t="s">
        <v>72</v>
      </c>
      <c r="F19" s="1"/>
      <c r="G19" s="1"/>
      <c r="H19" s="1"/>
      <c r="I19" s="1"/>
      <c r="J19" s="5">
        <v>772200000</v>
      </c>
    </row>
    <row r="20" spans="2:10" x14ac:dyDescent="0.2">
      <c r="B20" s="5">
        <v>149</v>
      </c>
      <c r="C20" s="6" t="s">
        <v>16</v>
      </c>
      <c r="D20" s="6" t="s">
        <v>17</v>
      </c>
      <c r="E20" s="5" t="s">
        <v>27</v>
      </c>
      <c r="F20" s="1"/>
      <c r="G20" s="1"/>
      <c r="H20" s="1"/>
      <c r="I20" s="1"/>
      <c r="J20" s="5">
        <v>324950860</v>
      </c>
    </row>
    <row r="21" spans="2:10" x14ac:dyDescent="0.2">
      <c r="B21" s="1"/>
      <c r="C21" s="1"/>
      <c r="D21" s="1"/>
      <c r="E21" s="1"/>
      <c r="F21" s="5" t="s">
        <v>25</v>
      </c>
      <c r="G21" s="1"/>
      <c r="H21" s="1"/>
      <c r="I21" s="1"/>
      <c r="J21" s="7">
        <v>1542040591</v>
      </c>
    </row>
    <row r="22" spans="2:10" x14ac:dyDescent="0.2">
      <c r="B22" s="1"/>
      <c r="C22" s="4" t="s">
        <v>28</v>
      </c>
      <c r="D22" s="1"/>
      <c r="E22" s="1"/>
      <c r="F22" s="5" t="s">
        <v>14</v>
      </c>
      <c r="G22" s="1"/>
      <c r="H22" s="1"/>
      <c r="I22" s="1"/>
      <c r="J22" s="8">
        <v>4420890648</v>
      </c>
    </row>
    <row r="23" spans="2:10" x14ac:dyDescent="0.2">
      <c r="B23" s="4" t="s">
        <v>13</v>
      </c>
      <c r="C23" s="1"/>
      <c r="D23" s="1"/>
      <c r="E23" s="2">
        <v>200</v>
      </c>
      <c r="F23" s="5" t="s">
        <v>29</v>
      </c>
      <c r="G23" s="1"/>
      <c r="H23" s="1"/>
      <c r="I23" s="1"/>
      <c r="J23" s="1"/>
    </row>
    <row r="24" spans="2:10" x14ac:dyDescent="0.2">
      <c r="B24" s="2">
        <v>210</v>
      </c>
      <c r="C24" s="5" t="s">
        <v>57</v>
      </c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36000000</v>
      </c>
    </row>
    <row r="26" spans="2:10" x14ac:dyDescent="0.2">
      <c r="B26" s="1"/>
      <c r="C26" s="1"/>
      <c r="D26" s="1"/>
      <c r="E26" s="1"/>
      <c r="F26" s="5" t="s">
        <v>57</v>
      </c>
      <c r="G26" s="1"/>
      <c r="H26" s="1"/>
      <c r="I26" s="1"/>
      <c r="J26" s="7">
        <v>36000000</v>
      </c>
    </row>
    <row r="27" spans="2:10" x14ac:dyDescent="0.2">
      <c r="B27" s="2">
        <v>230</v>
      </c>
      <c r="C27" s="5" t="s">
        <v>31</v>
      </c>
      <c r="D27" s="1"/>
      <c r="E27" s="1"/>
      <c r="F27" s="1"/>
      <c r="G27" s="1"/>
      <c r="H27" s="1"/>
      <c r="I27" s="1"/>
      <c r="J27" s="1"/>
    </row>
    <row r="28" spans="2:10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40000000</v>
      </c>
    </row>
    <row r="29" spans="2:10" x14ac:dyDescent="0.2">
      <c r="B29" s="1"/>
      <c r="C29" s="1"/>
      <c r="D29" s="1"/>
      <c r="E29" s="1"/>
      <c r="F29" s="5" t="s">
        <v>31</v>
      </c>
      <c r="G29" s="1"/>
      <c r="H29" s="1"/>
      <c r="I29" s="1"/>
      <c r="J29" s="7">
        <v>40000000</v>
      </c>
    </row>
    <row r="30" spans="2:10" x14ac:dyDescent="0.2">
      <c r="B30" s="2">
        <v>260</v>
      </c>
      <c r="C30" s="5" t="s">
        <v>34</v>
      </c>
      <c r="D30" s="1"/>
      <c r="E30" s="1"/>
      <c r="F30" s="1"/>
      <c r="G30" s="1"/>
      <c r="H30" s="1"/>
      <c r="I30" s="1"/>
      <c r="J30" s="1"/>
    </row>
    <row r="31" spans="2:10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160000000</v>
      </c>
    </row>
    <row r="32" spans="2:10" x14ac:dyDescent="0.2">
      <c r="B32" s="1"/>
      <c r="C32" s="1"/>
      <c r="D32" s="1"/>
      <c r="E32" s="1"/>
      <c r="F32" s="5" t="s">
        <v>34</v>
      </c>
      <c r="G32" s="1"/>
      <c r="H32" s="1"/>
      <c r="I32" s="1"/>
      <c r="J32" s="7">
        <v>160000000</v>
      </c>
    </row>
    <row r="33" spans="2:10" x14ac:dyDescent="0.2">
      <c r="B33" s="2">
        <v>280</v>
      </c>
      <c r="C33" s="5" t="s">
        <v>35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7000000</v>
      </c>
    </row>
    <row r="35" spans="2:10" x14ac:dyDescent="0.2">
      <c r="B35" s="1"/>
      <c r="C35" s="1"/>
      <c r="D35" s="1"/>
      <c r="E35" s="1"/>
      <c r="F35" s="5" t="s">
        <v>35</v>
      </c>
      <c r="G35" s="1"/>
      <c r="H35" s="1"/>
      <c r="I35" s="1"/>
      <c r="J35" s="7">
        <v>7000000</v>
      </c>
    </row>
    <row r="36" spans="2:10" x14ac:dyDescent="0.2">
      <c r="B36" s="1"/>
      <c r="C36" s="4" t="s">
        <v>28</v>
      </c>
      <c r="D36" s="1"/>
      <c r="E36" s="1"/>
      <c r="F36" s="5" t="s">
        <v>29</v>
      </c>
      <c r="G36" s="1"/>
      <c r="H36" s="1"/>
      <c r="I36" s="1"/>
      <c r="J36" s="8">
        <v>243000000</v>
      </c>
    </row>
    <row r="37" spans="2:10" x14ac:dyDescent="0.2">
      <c r="B37" s="4" t="s">
        <v>13</v>
      </c>
      <c r="C37" s="1"/>
      <c r="D37" s="1"/>
      <c r="E37" s="2">
        <v>300</v>
      </c>
      <c r="F37" s="5" t="s">
        <v>36</v>
      </c>
      <c r="G37" s="1"/>
      <c r="H37" s="1"/>
      <c r="I37" s="1"/>
      <c r="J37" s="1"/>
    </row>
    <row r="38" spans="2:10" x14ac:dyDescent="0.2">
      <c r="B38" s="2">
        <v>330</v>
      </c>
      <c r="C38" s="5" t="s">
        <v>37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40000000</v>
      </c>
    </row>
    <row r="40" spans="2:10" x14ac:dyDescent="0.2">
      <c r="B40" s="1"/>
      <c r="C40" s="1"/>
      <c r="D40" s="1"/>
      <c r="E40" s="1"/>
      <c r="F40" s="5" t="s">
        <v>37</v>
      </c>
      <c r="G40" s="1"/>
      <c r="H40" s="1"/>
      <c r="I40" s="1"/>
      <c r="J40" s="7">
        <v>40000000</v>
      </c>
    </row>
    <row r="41" spans="2:10" x14ac:dyDescent="0.2">
      <c r="B41" s="2">
        <v>340</v>
      </c>
      <c r="C41" s="5" t="s">
        <v>38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21000000</v>
      </c>
    </row>
    <row r="43" spans="2:10" x14ac:dyDescent="0.2">
      <c r="B43" s="1"/>
      <c r="C43" s="1"/>
      <c r="D43" s="1"/>
      <c r="E43" s="1"/>
      <c r="F43" s="5" t="s">
        <v>38</v>
      </c>
      <c r="G43" s="1"/>
      <c r="H43" s="1"/>
      <c r="I43" s="1"/>
      <c r="J43" s="7">
        <v>21000000</v>
      </c>
    </row>
    <row r="44" spans="2:10" x14ac:dyDescent="0.2">
      <c r="B44" s="1"/>
      <c r="C44" s="4" t="s">
        <v>28</v>
      </c>
      <c r="D44" s="1"/>
      <c r="E44" s="1"/>
      <c r="F44" s="5" t="s">
        <v>36</v>
      </c>
      <c r="G44" s="1"/>
      <c r="H44" s="1"/>
      <c r="I44" s="1"/>
      <c r="J44" s="8">
        <v>61000000</v>
      </c>
    </row>
    <row r="45" spans="2:10" x14ac:dyDescent="0.2">
      <c r="B45" s="4" t="s">
        <v>13</v>
      </c>
      <c r="C45" s="1"/>
      <c r="D45" s="1"/>
      <c r="E45" s="2">
        <v>800</v>
      </c>
      <c r="F45" s="5" t="s">
        <v>45</v>
      </c>
      <c r="G45" s="1"/>
      <c r="H45" s="1"/>
      <c r="I45" s="1"/>
      <c r="J45" s="1"/>
    </row>
    <row r="46" spans="2:10" x14ac:dyDescent="0.2">
      <c r="B46" s="2">
        <v>840</v>
      </c>
      <c r="C46" s="5" t="s">
        <v>46</v>
      </c>
      <c r="D46" s="1"/>
      <c r="E46" s="1"/>
      <c r="F46" s="1"/>
      <c r="G46" s="1"/>
      <c r="H46" s="1"/>
      <c r="I46" s="1"/>
      <c r="J46" s="1"/>
    </row>
    <row r="47" spans="2:10" x14ac:dyDescent="0.2">
      <c r="B47" s="5">
        <v>849</v>
      </c>
      <c r="C47" s="6" t="s">
        <v>16</v>
      </c>
      <c r="D47" s="6" t="s">
        <v>17</v>
      </c>
      <c r="E47" s="5" t="s">
        <v>48</v>
      </c>
      <c r="F47" s="1"/>
      <c r="G47" s="1"/>
      <c r="H47" s="1"/>
      <c r="I47" s="1"/>
      <c r="J47" s="5">
        <v>1000000000</v>
      </c>
    </row>
    <row r="48" spans="2:10" x14ac:dyDescent="0.2">
      <c r="B48" s="1"/>
      <c r="C48" s="1"/>
      <c r="D48" s="1"/>
      <c r="E48" s="1"/>
      <c r="F48" s="5" t="s">
        <v>46</v>
      </c>
      <c r="G48" s="1"/>
      <c r="H48" s="1"/>
      <c r="I48" s="1"/>
      <c r="J48" s="7">
        <v>1000000000</v>
      </c>
    </row>
    <row r="49" spans="2:12" x14ac:dyDescent="0.2">
      <c r="B49" s="1"/>
      <c r="C49" s="4" t="s">
        <v>28</v>
      </c>
      <c r="D49" s="1"/>
      <c r="E49" s="1"/>
      <c r="F49" s="5" t="s">
        <v>45</v>
      </c>
      <c r="G49" s="1"/>
      <c r="H49" s="1"/>
      <c r="I49" s="1"/>
      <c r="J49" s="8">
        <v>1000000000</v>
      </c>
    </row>
    <row r="50" spans="2:12" x14ac:dyDescent="0.2">
      <c r="B50" s="4" t="s">
        <v>13</v>
      </c>
      <c r="C50" s="1"/>
      <c r="D50" s="1"/>
      <c r="E50" s="2">
        <v>900</v>
      </c>
      <c r="F50" s="5" t="s">
        <v>101</v>
      </c>
      <c r="G50" s="1"/>
      <c r="H50" s="1"/>
      <c r="I50" s="1"/>
      <c r="J50" s="1"/>
    </row>
    <row r="51" spans="2:12" x14ac:dyDescent="0.2">
      <c r="B51" s="2">
        <v>910</v>
      </c>
      <c r="C51" s="5" t="s">
        <v>102</v>
      </c>
      <c r="D51" s="1"/>
      <c r="E51" s="1"/>
      <c r="F51" s="1"/>
      <c r="G51" s="1"/>
      <c r="H51" s="1"/>
      <c r="I51" s="1"/>
      <c r="J51" s="1"/>
    </row>
    <row r="52" spans="2:12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2000000000</v>
      </c>
    </row>
    <row r="53" spans="2:12" x14ac:dyDescent="0.2">
      <c r="B53" s="1"/>
      <c r="C53" s="1"/>
      <c r="D53" s="1"/>
      <c r="E53" s="1"/>
      <c r="F53" s="5" t="s">
        <v>102</v>
      </c>
      <c r="G53" s="1"/>
      <c r="H53" s="1"/>
      <c r="I53" s="1"/>
      <c r="J53" s="7">
        <v>2000000000</v>
      </c>
    </row>
    <row r="54" spans="2:12" x14ac:dyDescent="0.2">
      <c r="B54" s="1"/>
      <c r="C54" s="4" t="s">
        <v>28</v>
      </c>
      <c r="D54" s="1"/>
      <c r="E54" s="1"/>
      <c r="F54" s="5" t="s">
        <v>101</v>
      </c>
      <c r="G54" s="1"/>
      <c r="H54" s="1"/>
      <c r="I54" s="1"/>
      <c r="J54" s="8">
        <v>2000000000</v>
      </c>
    </row>
    <row r="55" spans="2:12" x14ac:dyDescent="0.2">
      <c r="B55" s="1"/>
      <c r="C55" s="1"/>
      <c r="D55" s="4" t="s">
        <v>49</v>
      </c>
      <c r="E55" s="1"/>
      <c r="F55" s="4" t="s">
        <v>176</v>
      </c>
      <c r="G55" s="1"/>
      <c r="H55" s="1"/>
      <c r="I55" s="1"/>
      <c r="J55" s="8">
        <v>7724890648</v>
      </c>
    </row>
    <row r="56" spans="2:12" x14ac:dyDescent="0.2">
      <c r="B56" s="1"/>
      <c r="C56" s="4" t="s">
        <v>50</v>
      </c>
      <c r="D56" s="1"/>
      <c r="E56" s="5" t="s">
        <v>87</v>
      </c>
      <c r="F56" s="1"/>
      <c r="G56" s="1"/>
      <c r="H56" s="1"/>
      <c r="I56" s="1"/>
      <c r="J56" s="8">
        <v>7724890648</v>
      </c>
    </row>
    <row r="57" spans="2:12" x14ac:dyDescent="0.2">
      <c r="B57" s="4" t="s">
        <v>51</v>
      </c>
      <c r="C57" s="1"/>
      <c r="D57" s="1"/>
      <c r="E57" s="5" t="s">
        <v>175</v>
      </c>
      <c r="F57" s="1"/>
      <c r="G57" s="1"/>
      <c r="H57" s="1"/>
      <c r="I57" s="1"/>
      <c r="J57" s="4">
        <v>7724890648</v>
      </c>
    </row>
    <row r="61" spans="2:12" x14ac:dyDescent="0.2">
      <c r="K61" s="35" t="s">
        <v>300</v>
      </c>
      <c r="L61">
        <v>5800</v>
      </c>
    </row>
    <row r="63" spans="2:12" x14ac:dyDescent="0.2">
      <c r="J63" s="51" t="s">
        <v>301</v>
      </c>
      <c r="K63" s="36" t="s">
        <v>294</v>
      </c>
    </row>
    <row r="64" spans="2:12" x14ac:dyDescent="0.2">
      <c r="E64" s="5" t="s">
        <v>175</v>
      </c>
      <c r="F64" s="1"/>
      <c r="G64" s="1"/>
      <c r="H64" s="1"/>
      <c r="I64" s="1"/>
      <c r="J64" s="4">
        <v>7724890648</v>
      </c>
      <c r="K64" s="48">
        <f>J64/L61</f>
        <v>1331877.6979310345</v>
      </c>
    </row>
    <row r="68" spans="6:12" x14ac:dyDescent="0.2">
      <c r="F68" s="83">
        <v>100</v>
      </c>
      <c r="G68" s="22" t="s">
        <v>14</v>
      </c>
      <c r="H68" s="24"/>
      <c r="I68" s="24"/>
      <c r="J68" s="23">
        <f>J22</f>
        <v>4420890648</v>
      </c>
      <c r="K68" s="84">
        <f>J68/$L$61</f>
        <v>762222.52551724133</v>
      </c>
      <c r="L68" s="113">
        <f>K68/$K$76</f>
        <v>0.57229168016049303</v>
      </c>
    </row>
    <row r="69" spans="6:12" x14ac:dyDescent="0.2">
      <c r="F69" s="83">
        <v>200</v>
      </c>
      <c r="G69" s="22" t="s">
        <v>29</v>
      </c>
      <c r="H69" s="24"/>
      <c r="I69" s="24"/>
      <c r="J69" s="23">
        <f>J36</f>
        <v>243000000</v>
      </c>
      <c r="K69" s="84">
        <f t="shared" ref="K69:K75" si="0">J69/$L$61</f>
        <v>41896.551724137928</v>
      </c>
      <c r="L69" s="113">
        <f t="shared" ref="L69:L76" si="1">K69/$K$76</f>
        <v>3.1456755968825717E-2</v>
      </c>
    </row>
    <row r="70" spans="6:12" x14ac:dyDescent="0.2">
      <c r="F70" s="83">
        <v>300</v>
      </c>
      <c r="G70" s="22" t="s">
        <v>36</v>
      </c>
      <c r="H70" s="24"/>
      <c r="I70" s="24"/>
      <c r="J70" s="23">
        <f>J44</f>
        <v>61000000</v>
      </c>
      <c r="K70" s="84">
        <f t="shared" si="0"/>
        <v>10517.241379310344</v>
      </c>
      <c r="L70" s="113">
        <f t="shared" si="1"/>
        <v>7.8965519098698304E-3</v>
      </c>
    </row>
    <row r="71" spans="6:12" x14ac:dyDescent="0.2">
      <c r="F71" s="83">
        <v>500</v>
      </c>
      <c r="G71" s="22" t="s">
        <v>41</v>
      </c>
      <c r="H71" s="24"/>
      <c r="I71" s="24"/>
      <c r="J71" s="85"/>
      <c r="K71" s="84">
        <f t="shared" si="0"/>
        <v>0</v>
      </c>
      <c r="L71" s="113">
        <f t="shared" si="1"/>
        <v>0</v>
      </c>
    </row>
    <row r="72" spans="6:12" x14ac:dyDescent="0.2">
      <c r="F72" s="83">
        <v>600</v>
      </c>
      <c r="G72" s="22" t="s">
        <v>133</v>
      </c>
      <c r="H72" s="24"/>
      <c r="I72" s="24"/>
      <c r="J72" s="85"/>
      <c r="K72" s="84">
        <f t="shared" si="0"/>
        <v>0</v>
      </c>
      <c r="L72" s="113">
        <f t="shared" si="1"/>
        <v>0</v>
      </c>
    </row>
    <row r="73" spans="6:12" x14ac:dyDescent="0.2">
      <c r="F73" s="83">
        <v>700</v>
      </c>
      <c r="G73" s="22" t="s">
        <v>341</v>
      </c>
      <c r="H73" s="24"/>
      <c r="I73" s="24"/>
      <c r="J73" s="85"/>
      <c r="K73" s="84">
        <f t="shared" si="0"/>
        <v>0</v>
      </c>
      <c r="L73" s="113">
        <f t="shared" si="1"/>
        <v>0</v>
      </c>
    </row>
    <row r="74" spans="6:12" x14ac:dyDescent="0.2">
      <c r="F74" s="83">
        <v>800</v>
      </c>
      <c r="G74" s="83" t="s">
        <v>45</v>
      </c>
      <c r="H74" s="24"/>
      <c r="I74" s="24"/>
      <c r="J74" s="23">
        <f>J49</f>
        <v>1000000000</v>
      </c>
      <c r="K74" s="84">
        <f t="shared" si="0"/>
        <v>172413.79310344829</v>
      </c>
      <c r="L74" s="113">
        <f t="shared" si="1"/>
        <v>0.1294516706536038</v>
      </c>
    </row>
    <row r="75" spans="6:12" x14ac:dyDescent="0.2">
      <c r="F75" s="83">
        <v>900</v>
      </c>
      <c r="G75" s="22" t="s">
        <v>101</v>
      </c>
      <c r="H75" s="24"/>
      <c r="I75" s="24"/>
      <c r="J75" s="23">
        <f>J54</f>
        <v>2000000000</v>
      </c>
      <c r="K75" s="84">
        <f t="shared" si="0"/>
        <v>344827.58620689658</v>
      </c>
      <c r="L75" s="113">
        <f t="shared" si="1"/>
        <v>0.2589033413072076</v>
      </c>
    </row>
    <row r="76" spans="6:12" x14ac:dyDescent="0.2">
      <c r="F76" s="24"/>
      <c r="G76" s="24"/>
      <c r="H76" s="24"/>
      <c r="I76" s="24"/>
      <c r="J76" s="86">
        <f>SUM(J68:J75)</f>
        <v>7724890648</v>
      </c>
      <c r="K76" s="86">
        <f>SUM(K68:K75)</f>
        <v>1331877.6979310345</v>
      </c>
      <c r="L76" s="113">
        <f t="shared" si="1"/>
        <v>1</v>
      </c>
    </row>
    <row r="77" spans="6:12" x14ac:dyDescent="0.2">
      <c r="J77" s="32"/>
      <c r="L77" s="32"/>
    </row>
    <row r="78" spans="6:12" x14ac:dyDescent="0.2">
      <c r="J78" s="32"/>
      <c r="L78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8"/>
  <sheetViews>
    <sheetView topLeftCell="A56" workbookViewId="0">
      <selection activeCell="F70" sqref="F70:G77"/>
    </sheetView>
  </sheetViews>
  <sheetFormatPr baseColWidth="10" defaultRowHeight="12.75" x14ac:dyDescent="0.2"/>
  <cols>
    <col min="1" max="1" width="2.85546875" customWidth="1"/>
    <col min="10" max="10" width="12.28515625" bestFit="1" customWidth="1"/>
    <col min="11" max="11" width="11.42578125" style="35"/>
    <col min="12" max="12" width="5.7109375" style="32" bestFit="1" customWidth="1"/>
  </cols>
  <sheetData>
    <row r="2" spans="2:10" x14ac:dyDescent="0.2">
      <c r="B2" s="4" t="s">
        <v>6</v>
      </c>
      <c r="C2" s="1"/>
      <c r="D2" s="5" t="s">
        <v>177</v>
      </c>
      <c r="E2" s="5" t="s">
        <v>178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30</v>
      </c>
      <c r="F4" s="5" t="s">
        <v>179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432484800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94100950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669726600</v>
      </c>
    </row>
    <row r="11" spans="2:10" x14ac:dyDescent="0.2">
      <c r="B11" s="1"/>
      <c r="C11" s="1"/>
      <c r="D11" s="1"/>
      <c r="E11" s="1"/>
      <c r="F11" s="5" t="s">
        <v>15</v>
      </c>
      <c r="G11" s="1"/>
      <c r="H11" s="1"/>
      <c r="I11" s="1"/>
      <c r="J11" s="7">
        <v>1223312350</v>
      </c>
    </row>
    <row r="12" spans="2:10" x14ac:dyDescent="0.2">
      <c r="B12" s="2">
        <v>130</v>
      </c>
      <c r="C12" s="5" t="s">
        <v>23</v>
      </c>
      <c r="D12" s="1"/>
      <c r="E12" s="1"/>
      <c r="F12" s="1"/>
      <c r="G12" s="1"/>
      <c r="H12" s="1"/>
      <c r="I12" s="1"/>
      <c r="J12" s="1"/>
    </row>
    <row r="13" spans="2:10" x14ac:dyDescent="0.2">
      <c r="B13" s="5">
        <v>134</v>
      </c>
      <c r="C13" s="6" t="s">
        <v>16</v>
      </c>
      <c r="D13" s="6" t="s">
        <v>17</v>
      </c>
      <c r="E13" s="5" t="s">
        <v>24</v>
      </c>
      <c r="F13" s="1"/>
      <c r="G13" s="1"/>
      <c r="H13" s="1"/>
      <c r="I13" s="1"/>
      <c r="J13" s="5">
        <v>124210962.00000001</v>
      </c>
    </row>
    <row r="14" spans="2:10" x14ac:dyDescent="0.2">
      <c r="B14" s="1"/>
      <c r="C14" s="1"/>
      <c r="D14" s="1"/>
      <c r="E14" s="1"/>
      <c r="F14" s="5" t="s">
        <v>23</v>
      </c>
      <c r="G14" s="1"/>
      <c r="H14" s="1"/>
      <c r="I14" s="1"/>
      <c r="J14" s="7">
        <v>124210962.00000001</v>
      </c>
    </row>
    <row r="15" spans="2:10" x14ac:dyDescent="0.2">
      <c r="B15" s="2">
        <v>140</v>
      </c>
      <c r="C15" s="5" t="s">
        <v>25</v>
      </c>
      <c r="D15" s="1"/>
      <c r="E15" s="1"/>
      <c r="F15" s="1"/>
      <c r="G15" s="1"/>
      <c r="H15" s="1"/>
      <c r="I15" s="1"/>
      <c r="J15" s="1"/>
    </row>
    <row r="16" spans="2:10" x14ac:dyDescent="0.2">
      <c r="B16" s="5">
        <v>141</v>
      </c>
      <c r="C16" s="6" t="s">
        <v>16</v>
      </c>
      <c r="D16" s="6" t="s">
        <v>17</v>
      </c>
      <c r="E16" s="5" t="s">
        <v>106</v>
      </c>
      <c r="F16" s="1"/>
      <c r="G16" s="1"/>
      <c r="H16" s="1"/>
      <c r="I16" s="1"/>
      <c r="J16" s="5">
        <v>13000000</v>
      </c>
    </row>
    <row r="17" spans="2:10" x14ac:dyDescent="0.2">
      <c r="B17" s="5">
        <v>144</v>
      </c>
      <c r="C17" s="6" t="s">
        <v>16</v>
      </c>
      <c r="D17" s="6" t="s">
        <v>17</v>
      </c>
      <c r="E17" s="5" t="s">
        <v>26</v>
      </c>
      <c r="F17" s="1"/>
      <c r="G17" s="1"/>
      <c r="H17" s="1"/>
      <c r="I17" s="1"/>
      <c r="J17" s="5">
        <v>93889666</v>
      </c>
    </row>
    <row r="18" spans="2:10" x14ac:dyDescent="0.2">
      <c r="B18" s="5">
        <v>145</v>
      </c>
      <c r="C18" s="6" t="s">
        <v>16</v>
      </c>
      <c r="D18" s="6" t="s">
        <v>17</v>
      </c>
      <c r="E18" s="5" t="s">
        <v>72</v>
      </c>
      <c r="F18" s="1"/>
      <c r="G18" s="1"/>
      <c r="H18" s="1"/>
      <c r="I18" s="1"/>
      <c r="J18" s="5">
        <v>52800000</v>
      </c>
    </row>
    <row r="19" spans="2:10" x14ac:dyDescent="0.2">
      <c r="B19" s="5">
        <v>149</v>
      </c>
      <c r="C19" s="6" t="s">
        <v>16</v>
      </c>
      <c r="D19" s="6" t="s">
        <v>17</v>
      </c>
      <c r="E19" s="5" t="s">
        <v>27</v>
      </c>
      <c r="F19" s="1"/>
      <c r="G19" s="1"/>
      <c r="H19" s="1"/>
      <c r="I19" s="1"/>
      <c r="J19" s="5">
        <v>105612714.99999999</v>
      </c>
    </row>
    <row r="20" spans="2:10" x14ac:dyDescent="0.2">
      <c r="B20" s="1"/>
      <c r="C20" s="1"/>
      <c r="D20" s="1"/>
      <c r="E20" s="1"/>
      <c r="F20" s="5" t="s">
        <v>25</v>
      </c>
      <c r="G20" s="1"/>
      <c r="H20" s="1"/>
      <c r="I20" s="1"/>
      <c r="J20" s="7">
        <v>265302381</v>
      </c>
    </row>
    <row r="21" spans="2:10" x14ac:dyDescent="0.2">
      <c r="B21" s="1"/>
      <c r="C21" s="4" t="s">
        <v>28</v>
      </c>
      <c r="D21" s="1"/>
      <c r="E21" s="1"/>
      <c r="F21" s="5" t="s">
        <v>14</v>
      </c>
      <c r="G21" s="1"/>
      <c r="H21" s="1"/>
      <c r="I21" s="1"/>
      <c r="J21" s="8">
        <v>1612825693</v>
      </c>
    </row>
    <row r="22" spans="2:10" x14ac:dyDescent="0.2">
      <c r="B22" s="4" t="s">
        <v>13</v>
      </c>
      <c r="C22" s="1"/>
      <c r="D22" s="1"/>
      <c r="E22" s="2">
        <v>200</v>
      </c>
      <c r="F22" s="5" t="s">
        <v>29</v>
      </c>
      <c r="G22" s="1"/>
      <c r="H22" s="1"/>
      <c r="I22" s="1"/>
      <c r="J22" s="1"/>
    </row>
    <row r="23" spans="2:10" x14ac:dyDescent="0.2">
      <c r="B23" s="2">
        <v>230</v>
      </c>
      <c r="C23" s="5" t="s">
        <v>31</v>
      </c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15000000</v>
      </c>
    </row>
    <row r="25" spans="2:10" x14ac:dyDescent="0.2">
      <c r="B25" s="1"/>
      <c r="C25" s="1"/>
      <c r="D25" s="1"/>
      <c r="E25" s="1"/>
      <c r="F25" s="5" t="s">
        <v>31</v>
      </c>
      <c r="G25" s="1"/>
      <c r="H25" s="1"/>
      <c r="I25" s="1"/>
      <c r="J25" s="7">
        <v>15000000</v>
      </c>
    </row>
    <row r="26" spans="2:10" x14ac:dyDescent="0.2">
      <c r="B26" s="2">
        <v>260</v>
      </c>
      <c r="C26" s="5" t="s">
        <v>34</v>
      </c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20000000</v>
      </c>
    </row>
    <row r="28" spans="2:10" x14ac:dyDescent="0.2">
      <c r="B28" s="1"/>
      <c r="C28" s="1"/>
      <c r="D28" s="1"/>
      <c r="E28" s="1"/>
      <c r="F28" s="5" t="s">
        <v>34</v>
      </c>
      <c r="G28" s="1"/>
      <c r="H28" s="1"/>
      <c r="I28" s="1"/>
      <c r="J28" s="7">
        <v>20000000</v>
      </c>
    </row>
    <row r="29" spans="2:10" x14ac:dyDescent="0.2">
      <c r="B29" s="2">
        <v>280</v>
      </c>
      <c r="C29" s="5" t="s">
        <v>35</v>
      </c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1525000</v>
      </c>
    </row>
    <row r="31" spans="2:10" x14ac:dyDescent="0.2">
      <c r="B31" s="1"/>
      <c r="C31" s="1"/>
      <c r="D31" s="1"/>
      <c r="E31" s="1"/>
      <c r="F31" s="5" t="s">
        <v>35</v>
      </c>
      <c r="G31" s="1"/>
      <c r="H31" s="1"/>
      <c r="I31" s="1"/>
      <c r="J31" s="7">
        <v>1525000</v>
      </c>
    </row>
    <row r="32" spans="2:10" x14ac:dyDescent="0.2">
      <c r="B32" s="1"/>
      <c r="C32" s="4" t="s">
        <v>28</v>
      </c>
      <c r="D32" s="1"/>
      <c r="E32" s="1"/>
      <c r="F32" s="5" t="s">
        <v>29</v>
      </c>
      <c r="G32" s="1"/>
      <c r="H32" s="1"/>
      <c r="I32" s="1"/>
      <c r="J32" s="8">
        <v>36525000</v>
      </c>
    </row>
    <row r="33" spans="2:10" x14ac:dyDescent="0.2">
      <c r="B33" s="4" t="s">
        <v>13</v>
      </c>
      <c r="C33" s="1"/>
      <c r="D33" s="1"/>
      <c r="E33" s="2">
        <v>300</v>
      </c>
      <c r="F33" s="5" t="s">
        <v>36</v>
      </c>
      <c r="G33" s="1"/>
      <c r="H33" s="1"/>
      <c r="I33" s="1"/>
      <c r="J33" s="1"/>
    </row>
    <row r="34" spans="2:10" x14ac:dyDescent="0.2">
      <c r="B34" s="2">
        <v>320</v>
      </c>
      <c r="C34" s="5" t="s">
        <v>62</v>
      </c>
      <c r="D34" s="1"/>
      <c r="E34" s="1"/>
      <c r="F34" s="1"/>
      <c r="G34" s="1"/>
      <c r="H34" s="1"/>
      <c r="I34" s="1"/>
      <c r="J34" s="1"/>
    </row>
    <row r="35" spans="2:10" x14ac:dyDescent="0.2">
      <c r="B35" s="1"/>
      <c r="C35" s="6" t="s">
        <v>16</v>
      </c>
      <c r="D35" s="6" t="s">
        <v>17</v>
      </c>
      <c r="E35" s="1"/>
      <c r="F35" s="1"/>
      <c r="G35" s="1"/>
      <c r="H35" s="1"/>
      <c r="I35" s="1"/>
      <c r="J35" s="5">
        <v>43344000</v>
      </c>
    </row>
    <row r="36" spans="2:10" x14ac:dyDescent="0.2">
      <c r="B36" s="1"/>
      <c r="C36" s="1"/>
      <c r="D36" s="1"/>
      <c r="E36" s="1"/>
      <c r="F36" s="5" t="s">
        <v>62</v>
      </c>
      <c r="G36" s="1"/>
      <c r="H36" s="1"/>
      <c r="I36" s="1"/>
      <c r="J36" s="7">
        <v>43344000</v>
      </c>
    </row>
    <row r="37" spans="2:10" x14ac:dyDescent="0.2">
      <c r="B37" s="2">
        <v>330</v>
      </c>
      <c r="C37" s="5" t="s">
        <v>37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42351870</v>
      </c>
    </row>
    <row r="39" spans="2:10" x14ac:dyDescent="0.2">
      <c r="B39" s="1"/>
      <c r="C39" s="1"/>
      <c r="D39" s="1"/>
      <c r="E39" s="1"/>
      <c r="F39" s="5" t="s">
        <v>37</v>
      </c>
      <c r="G39" s="1"/>
      <c r="H39" s="1"/>
      <c r="I39" s="1"/>
      <c r="J39" s="7">
        <v>42351870</v>
      </c>
    </row>
    <row r="40" spans="2:10" x14ac:dyDescent="0.2">
      <c r="B40" s="2">
        <v>340</v>
      </c>
      <c r="C40" s="5" t="s">
        <v>38</v>
      </c>
      <c r="D40" s="1"/>
      <c r="E40" s="1"/>
      <c r="F40" s="1"/>
      <c r="G40" s="1"/>
      <c r="H40" s="1"/>
      <c r="I40" s="1"/>
      <c r="J40" s="1"/>
    </row>
    <row r="41" spans="2:10" x14ac:dyDescent="0.2">
      <c r="B41" s="1"/>
      <c r="C41" s="6" t="s">
        <v>16</v>
      </c>
      <c r="D41" s="6" t="s">
        <v>17</v>
      </c>
      <c r="E41" s="1"/>
      <c r="F41" s="1"/>
      <c r="G41" s="1"/>
      <c r="H41" s="1"/>
      <c r="I41" s="1"/>
      <c r="J41" s="5">
        <v>21884600</v>
      </c>
    </row>
    <row r="42" spans="2:10" x14ac:dyDescent="0.2">
      <c r="B42" s="1"/>
      <c r="C42" s="1"/>
      <c r="D42" s="1"/>
      <c r="E42" s="1"/>
      <c r="F42" s="5" t="s">
        <v>38</v>
      </c>
      <c r="G42" s="1"/>
      <c r="H42" s="1"/>
      <c r="I42" s="1"/>
      <c r="J42" s="7">
        <v>21884600</v>
      </c>
    </row>
    <row r="43" spans="2:10" x14ac:dyDescent="0.2">
      <c r="B43" s="2">
        <v>350</v>
      </c>
      <c r="C43" s="5" t="s">
        <v>39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770000</v>
      </c>
    </row>
    <row r="45" spans="2:10" x14ac:dyDescent="0.2">
      <c r="B45" s="1"/>
      <c r="C45" s="1"/>
      <c r="D45" s="1"/>
      <c r="E45" s="1"/>
      <c r="F45" s="5" t="s">
        <v>39</v>
      </c>
      <c r="G45" s="1"/>
      <c r="H45" s="1"/>
      <c r="I45" s="1"/>
      <c r="J45" s="7">
        <v>770000</v>
      </c>
    </row>
    <row r="46" spans="2:10" x14ac:dyDescent="0.2">
      <c r="B46" s="2">
        <v>390</v>
      </c>
      <c r="C46" s="5" t="s">
        <v>40</v>
      </c>
      <c r="D46" s="1"/>
      <c r="E46" s="1"/>
      <c r="F46" s="1"/>
      <c r="G46" s="1"/>
      <c r="H46" s="1"/>
      <c r="I46" s="1"/>
      <c r="J46" s="1"/>
    </row>
    <row r="47" spans="2:10" x14ac:dyDescent="0.2">
      <c r="B47" s="1"/>
      <c r="C47" s="6" t="s">
        <v>16</v>
      </c>
      <c r="D47" s="6" t="s">
        <v>17</v>
      </c>
      <c r="E47" s="1"/>
      <c r="F47" s="1"/>
      <c r="G47" s="1"/>
      <c r="H47" s="1"/>
      <c r="I47" s="1"/>
      <c r="J47" s="5">
        <v>4518192</v>
      </c>
    </row>
    <row r="48" spans="2:10" x14ac:dyDescent="0.2">
      <c r="B48" s="1"/>
      <c r="C48" s="1"/>
      <c r="D48" s="1"/>
      <c r="E48" s="1"/>
      <c r="F48" s="5" t="s">
        <v>40</v>
      </c>
      <c r="G48" s="1"/>
      <c r="H48" s="1"/>
      <c r="I48" s="1"/>
      <c r="J48" s="7">
        <v>4518192</v>
      </c>
    </row>
    <row r="49" spans="2:12" x14ac:dyDescent="0.2">
      <c r="B49" s="1"/>
      <c r="C49" s="4" t="s">
        <v>28</v>
      </c>
      <c r="D49" s="1"/>
      <c r="E49" s="1"/>
      <c r="F49" s="5" t="s">
        <v>36</v>
      </c>
      <c r="G49" s="1"/>
      <c r="H49" s="1"/>
      <c r="I49" s="1"/>
      <c r="J49" s="8">
        <v>112868662</v>
      </c>
    </row>
    <row r="50" spans="2:12" x14ac:dyDescent="0.2">
      <c r="B50" s="4" t="s">
        <v>13</v>
      </c>
      <c r="C50" s="1"/>
      <c r="D50" s="1"/>
      <c r="E50" s="2">
        <v>500</v>
      </c>
      <c r="F50" s="5" t="s">
        <v>41</v>
      </c>
      <c r="G50" s="1"/>
      <c r="H50" s="1"/>
      <c r="I50" s="1"/>
      <c r="J50" s="1"/>
    </row>
    <row r="51" spans="2:12" x14ac:dyDescent="0.2">
      <c r="B51" s="2">
        <v>540</v>
      </c>
      <c r="C51" s="5" t="s">
        <v>43</v>
      </c>
      <c r="D51" s="1"/>
      <c r="E51" s="1"/>
      <c r="F51" s="1"/>
      <c r="G51" s="1"/>
      <c r="H51" s="1"/>
      <c r="I51" s="1"/>
      <c r="J51" s="1"/>
    </row>
    <row r="52" spans="2:12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5000000</v>
      </c>
    </row>
    <row r="53" spans="2:12" x14ac:dyDescent="0.2">
      <c r="B53" s="1"/>
      <c r="C53" s="1"/>
      <c r="D53" s="1"/>
      <c r="E53" s="1"/>
      <c r="F53" s="5" t="s">
        <v>43</v>
      </c>
      <c r="G53" s="1"/>
      <c r="H53" s="1"/>
      <c r="I53" s="1"/>
      <c r="J53" s="7">
        <v>5000000</v>
      </c>
    </row>
    <row r="54" spans="2:12" x14ac:dyDescent="0.2">
      <c r="B54" s="1"/>
      <c r="C54" s="4" t="s">
        <v>28</v>
      </c>
      <c r="D54" s="1"/>
      <c r="E54" s="1"/>
      <c r="F54" s="5" t="s">
        <v>41</v>
      </c>
      <c r="G54" s="1"/>
      <c r="H54" s="1"/>
      <c r="I54" s="1"/>
      <c r="J54" s="8">
        <v>5000000</v>
      </c>
    </row>
    <row r="55" spans="2:12" x14ac:dyDescent="0.2">
      <c r="B55" s="1"/>
      <c r="C55" s="1"/>
      <c r="D55" s="4" t="s">
        <v>49</v>
      </c>
      <c r="E55" s="1"/>
      <c r="F55" s="4" t="s">
        <v>179</v>
      </c>
      <c r="G55" s="1"/>
      <c r="H55" s="1"/>
      <c r="I55" s="1"/>
      <c r="J55" s="8">
        <v>1767219355</v>
      </c>
    </row>
    <row r="56" spans="2:12" x14ac:dyDescent="0.2">
      <c r="B56" s="1"/>
      <c r="C56" s="4" t="s">
        <v>50</v>
      </c>
      <c r="D56" s="1"/>
      <c r="E56" s="5" t="s">
        <v>87</v>
      </c>
      <c r="F56" s="1"/>
      <c r="G56" s="1"/>
      <c r="H56" s="1"/>
      <c r="I56" s="1"/>
      <c r="J56" s="8">
        <v>1767219355</v>
      </c>
    </row>
    <row r="57" spans="2:12" x14ac:dyDescent="0.2">
      <c r="B57" s="4" t="s">
        <v>51</v>
      </c>
      <c r="C57" s="1"/>
      <c r="D57" s="1"/>
      <c r="E57" s="5" t="s">
        <v>178</v>
      </c>
      <c r="F57" s="1"/>
      <c r="G57" s="1"/>
      <c r="H57" s="1"/>
      <c r="I57" s="1"/>
      <c r="J57" s="4">
        <v>1767219355</v>
      </c>
    </row>
    <row r="63" spans="2:12" x14ac:dyDescent="0.2">
      <c r="K63" s="35" t="s">
        <v>300</v>
      </c>
      <c r="L63" s="32">
        <v>5800</v>
      </c>
    </row>
    <row r="66" spans="5:12" x14ac:dyDescent="0.2">
      <c r="J66" s="51" t="s">
        <v>295</v>
      </c>
      <c r="K66" s="36" t="s">
        <v>294</v>
      </c>
    </row>
    <row r="67" spans="5:12" x14ac:dyDescent="0.2">
      <c r="E67" s="5" t="s">
        <v>178</v>
      </c>
      <c r="F67" s="1"/>
      <c r="G67" s="1"/>
      <c r="H67" s="1"/>
      <c r="I67" s="1"/>
      <c r="J67" s="5">
        <v>1767219355</v>
      </c>
      <c r="K67" s="35">
        <f>J67/L63</f>
        <v>304692.99224137934</v>
      </c>
    </row>
    <row r="70" spans="5:12" x14ac:dyDescent="0.2">
      <c r="F70" s="83">
        <v>100</v>
      </c>
      <c r="G70" s="22" t="s">
        <v>14</v>
      </c>
      <c r="H70" s="24"/>
      <c r="I70" s="24"/>
      <c r="J70" s="23">
        <f>J21</f>
        <v>1612825693</v>
      </c>
      <c r="K70" s="84">
        <f>J70/$L$63</f>
        <v>278073.39534482762</v>
      </c>
      <c r="L70" s="113">
        <f>K70/$K$78</f>
        <v>0.9126346927091008</v>
      </c>
    </row>
    <row r="71" spans="5:12" x14ac:dyDescent="0.2">
      <c r="F71" s="83">
        <v>200</v>
      </c>
      <c r="G71" s="22" t="s">
        <v>29</v>
      </c>
      <c r="H71" s="24"/>
      <c r="I71" s="24"/>
      <c r="J71" s="23">
        <f>J32</f>
        <v>36525000</v>
      </c>
      <c r="K71" s="84">
        <f t="shared" ref="K71:K73" si="0">J71/$L$63</f>
        <v>6297.4137931034484</v>
      </c>
      <c r="L71" s="113">
        <f t="shared" ref="L71:L78" si="1">K71/$K$78</f>
        <v>2.066806245453327E-2</v>
      </c>
    </row>
    <row r="72" spans="5:12" x14ac:dyDescent="0.2">
      <c r="F72" s="83">
        <v>300</v>
      </c>
      <c r="G72" s="22" t="s">
        <v>36</v>
      </c>
      <c r="H72" s="24"/>
      <c r="I72" s="24"/>
      <c r="J72" s="23">
        <f>J49</f>
        <v>112868662</v>
      </c>
      <c r="K72" s="84">
        <f t="shared" si="0"/>
        <v>19460.114137931036</v>
      </c>
      <c r="L72" s="113">
        <f t="shared" si="1"/>
        <v>6.3867941283384161E-2</v>
      </c>
    </row>
    <row r="73" spans="5:12" x14ac:dyDescent="0.2">
      <c r="F73" s="83">
        <v>500</v>
      </c>
      <c r="G73" s="22" t="s">
        <v>41</v>
      </c>
      <c r="H73" s="24"/>
      <c r="I73" s="24"/>
      <c r="J73" s="23">
        <f>J54</f>
        <v>5000000</v>
      </c>
      <c r="K73" s="84">
        <f t="shared" si="0"/>
        <v>862.06896551724139</v>
      </c>
      <c r="L73" s="188">
        <f t="shared" si="1"/>
        <v>2.8293035529819671E-3</v>
      </c>
    </row>
    <row r="74" spans="5:12" x14ac:dyDescent="0.2">
      <c r="F74" s="83">
        <v>600</v>
      </c>
      <c r="G74" s="22" t="s">
        <v>133</v>
      </c>
      <c r="H74" s="24"/>
      <c r="I74" s="24"/>
      <c r="J74" s="85"/>
      <c r="K74" s="84"/>
      <c r="L74" s="113">
        <f t="shared" si="1"/>
        <v>0</v>
      </c>
    </row>
    <row r="75" spans="5:12" x14ac:dyDescent="0.2">
      <c r="F75" s="83">
        <v>700</v>
      </c>
      <c r="G75" s="22" t="s">
        <v>341</v>
      </c>
      <c r="H75" s="24"/>
      <c r="I75" s="24"/>
      <c r="J75" s="85"/>
      <c r="K75" s="84"/>
      <c r="L75" s="113">
        <f t="shared" si="1"/>
        <v>0</v>
      </c>
    </row>
    <row r="76" spans="5:12" x14ac:dyDescent="0.2">
      <c r="F76" s="83">
        <v>800</v>
      </c>
      <c r="G76" s="83" t="s">
        <v>45</v>
      </c>
      <c r="H76" s="24"/>
      <c r="I76" s="24"/>
      <c r="J76" s="85"/>
      <c r="K76" s="84"/>
      <c r="L76" s="113">
        <f t="shared" si="1"/>
        <v>0</v>
      </c>
    </row>
    <row r="77" spans="5:12" x14ac:dyDescent="0.2">
      <c r="F77" s="83">
        <v>900</v>
      </c>
      <c r="G77" s="22" t="s">
        <v>101</v>
      </c>
      <c r="H77" s="24"/>
      <c r="I77" s="24"/>
      <c r="J77" s="85"/>
      <c r="K77" s="84"/>
      <c r="L77" s="113">
        <f t="shared" si="1"/>
        <v>0</v>
      </c>
    </row>
    <row r="78" spans="5:12" x14ac:dyDescent="0.2">
      <c r="F78" s="24"/>
      <c r="G78" s="24"/>
      <c r="H78" s="24"/>
      <c r="I78" s="24"/>
      <c r="J78" s="86">
        <f>SUM(J70:J77)</f>
        <v>1767219355</v>
      </c>
      <c r="K78" s="86">
        <f>SUM(K70:K77)</f>
        <v>304692.99224137928</v>
      </c>
      <c r="L78" s="109">
        <f t="shared" si="1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"/>
  <sheetViews>
    <sheetView topLeftCell="A77" workbookViewId="0">
      <selection activeCell="J93" sqref="J93:O102"/>
    </sheetView>
  </sheetViews>
  <sheetFormatPr baseColWidth="10" defaultRowHeight="12.75" x14ac:dyDescent="0.2"/>
  <cols>
    <col min="1" max="1" width="3.7109375" customWidth="1"/>
    <col min="10" max="10" width="14.28515625" bestFit="1" customWidth="1"/>
    <col min="11" max="11" width="13.42578125" bestFit="1" customWidth="1"/>
    <col min="12" max="12" width="6.5703125" bestFit="1" customWidth="1"/>
  </cols>
  <sheetData>
    <row r="2" spans="2:10" x14ac:dyDescent="0.2">
      <c r="B2" s="4" t="s">
        <v>6</v>
      </c>
      <c r="C2" s="1"/>
      <c r="D2" s="5" t="s">
        <v>183</v>
      </c>
      <c r="E2" s="5" t="s">
        <v>184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31</v>
      </c>
      <c r="F4" s="5" t="s">
        <v>185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4198512960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466162840.00000006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873381600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495059520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6060116920</v>
      </c>
    </row>
    <row r="13" spans="2:10" x14ac:dyDescent="0.2">
      <c r="B13" s="2">
        <v>120</v>
      </c>
      <c r="C13" s="5" t="s">
        <v>89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123</v>
      </c>
      <c r="C14" s="6" t="s">
        <v>16</v>
      </c>
      <c r="D14" s="6" t="s">
        <v>17</v>
      </c>
      <c r="E14" s="5" t="s">
        <v>90</v>
      </c>
      <c r="F14" s="1"/>
      <c r="G14" s="1"/>
      <c r="H14" s="1"/>
      <c r="I14" s="1"/>
      <c r="J14" s="5">
        <v>530511384</v>
      </c>
    </row>
    <row r="15" spans="2:10" x14ac:dyDescent="0.2">
      <c r="B15" s="5">
        <v>125</v>
      </c>
      <c r="C15" s="6" t="s">
        <v>16</v>
      </c>
      <c r="D15" s="6" t="s">
        <v>17</v>
      </c>
      <c r="E15" s="5" t="s">
        <v>91</v>
      </c>
      <c r="F15" s="1"/>
      <c r="G15" s="1"/>
      <c r="H15" s="1"/>
      <c r="I15" s="1"/>
      <c r="J15" s="5">
        <v>562197700</v>
      </c>
    </row>
    <row r="16" spans="2:10" x14ac:dyDescent="0.2">
      <c r="B16" s="1"/>
      <c r="C16" s="1"/>
      <c r="D16" s="1"/>
      <c r="E16" s="1"/>
      <c r="F16" s="5" t="s">
        <v>89</v>
      </c>
      <c r="G16" s="1"/>
      <c r="H16" s="1"/>
      <c r="I16" s="1"/>
      <c r="J16" s="7">
        <v>1092709084</v>
      </c>
    </row>
    <row r="17" spans="2:10" x14ac:dyDescent="0.2">
      <c r="B17" s="2">
        <v>130</v>
      </c>
      <c r="C17" s="5" t="s">
        <v>23</v>
      </c>
      <c r="D17" s="1"/>
      <c r="E17" s="1"/>
      <c r="F17" s="1"/>
      <c r="G17" s="1"/>
      <c r="H17" s="1"/>
      <c r="I17" s="1"/>
      <c r="J17" s="1"/>
    </row>
    <row r="18" spans="2:10" x14ac:dyDescent="0.2">
      <c r="B18" s="5">
        <v>131</v>
      </c>
      <c r="C18" s="6" t="s">
        <v>16</v>
      </c>
      <c r="D18" s="6" t="s">
        <v>17</v>
      </c>
      <c r="E18" s="5" t="s">
        <v>186</v>
      </c>
      <c r="F18" s="1"/>
      <c r="G18" s="1"/>
      <c r="H18" s="1"/>
      <c r="I18" s="1"/>
      <c r="J18" s="5">
        <v>3910506999</v>
      </c>
    </row>
    <row r="19" spans="2:10" x14ac:dyDescent="0.2">
      <c r="B19" s="5">
        <v>133</v>
      </c>
      <c r="C19" s="6" t="s">
        <v>16</v>
      </c>
      <c r="D19" s="6" t="s">
        <v>17</v>
      </c>
      <c r="E19" s="5" t="s">
        <v>187</v>
      </c>
      <c r="F19" s="1"/>
      <c r="G19" s="1"/>
      <c r="H19" s="1"/>
      <c r="I19" s="1"/>
      <c r="J19" s="5">
        <v>33394082098</v>
      </c>
    </row>
    <row r="20" spans="2:10" x14ac:dyDescent="0.2">
      <c r="B20" s="5">
        <v>134</v>
      </c>
      <c r="C20" s="6" t="s">
        <v>16</v>
      </c>
      <c r="D20" s="6" t="s">
        <v>17</v>
      </c>
      <c r="E20" s="5" t="s">
        <v>24</v>
      </c>
      <c r="F20" s="1"/>
      <c r="G20" s="1"/>
      <c r="H20" s="1"/>
      <c r="I20" s="1"/>
      <c r="J20" s="5">
        <v>2843093702</v>
      </c>
    </row>
    <row r="21" spans="2:10" x14ac:dyDescent="0.2">
      <c r="B21" s="5">
        <v>137</v>
      </c>
      <c r="C21" s="6" t="s">
        <v>16</v>
      </c>
      <c r="D21" s="6" t="s">
        <v>17</v>
      </c>
      <c r="E21" s="5" t="s">
        <v>188</v>
      </c>
      <c r="F21" s="1"/>
      <c r="G21" s="1"/>
      <c r="H21" s="1"/>
      <c r="I21" s="1"/>
      <c r="J21" s="5">
        <v>470863834.99999994</v>
      </c>
    </row>
    <row r="22" spans="2:10" x14ac:dyDescent="0.2">
      <c r="B22" s="1"/>
      <c r="C22" s="1"/>
      <c r="D22" s="1"/>
      <c r="E22" s="1"/>
      <c r="F22" s="5" t="s">
        <v>23</v>
      </c>
      <c r="G22" s="1"/>
      <c r="H22" s="1"/>
      <c r="I22" s="1"/>
      <c r="J22" s="7">
        <v>40618546634</v>
      </c>
    </row>
    <row r="23" spans="2:10" x14ac:dyDescent="0.2">
      <c r="B23" s="2">
        <v>140</v>
      </c>
      <c r="C23" s="5" t="s">
        <v>25</v>
      </c>
      <c r="D23" s="1"/>
      <c r="E23" s="1"/>
      <c r="F23" s="1"/>
      <c r="G23" s="1"/>
      <c r="H23" s="1"/>
      <c r="I23" s="1"/>
      <c r="J23" s="1"/>
    </row>
    <row r="24" spans="2:10" x14ac:dyDescent="0.2">
      <c r="B24" s="5">
        <v>141</v>
      </c>
      <c r="C24" s="6" t="s">
        <v>16</v>
      </c>
      <c r="D24" s="6" t="s">
        <v>17</v>
      </c>
      <c r="E24" s="5" t="s">
        <v>106</v>
      </c>
      <c r="F24" s="1"/>
      <c r="G24" s="1"/>
      <c r="H24" s="1"/>
      <c r="I24" s="1"/>
      <c r="J24" s="5">
        <v>23712715</v>
      </c>
    </row>
    <row r="25" spans="2:10" x14ac:dyDescent="0.2">
      <c r="B25" s="5">
        <v>144</v>
      </c>
      <c r="C25" s="6" t="s">
        <v>16</v>
      </c>
      <c r="D25" s="6" t="s">
        <v>17</v>
      </c>
      <c r="E25" s="5" t="s">
        <v>26</v>
      </c>
      <c r="F25" s="1"/>
      <c r="G25" s="1"/>
      <c r="H25" s="1"/>
      <c r="I25" s="1"/>
      <c r="J25" s="5">
        <v>46759821302</v>
      </c>
    </row>
    <row r="26" spans="2:10" x14ac:dyDescent="0.2">
      <c r="B26" s="5">
        <v>145</v>
      </c>
      <c r="C26" s="6" t="s">
        <v>16</v>
      </c>
      <c r="D26" s="6" t="s">
        <v>17</v>
      </c>
      <c r="E26" s="5" t="s">
        <v>72</v>
      </c>
      <c r="F26" s="1"/>
      <c r="G26" s="1"/>
      <c r="H26" s="1"/>
      <c r="I26" s="1"/>
      <c r="J26" s="5">
        <v>193800000</v>
      </c>
    </row>
    <row r="27" spans="2:10" x14ac:dyDescent="0.2">
      <c r="B27" s="5">
        <v>149</v>
      </c>
      <c r="C27" s="6" t="s">
        <v>16</v>
      </c>
      <c r="D27" s="6" t="s">
        <v>17</v>
      </c>
      <c r="E27" s="5" t="s">
        <v>27</v>
      </c>
      <c r="F27" s="1"/>
      <c r="G27" s="1"/>
      <c r="H27" s="1"/>
      <c r="I27" s="1"/>
      <c r="J27" s="5">
        <v>769233673</v>
      </c>
    </row>
    <row r="28" spans="2:10" x14ac:dyDescent="0.2">
      <c r="B28" s="1"/>
      <c r="C28" s="1"/>
      <c r="D28" s="1"/>
      <c r="E28" s="1"/>
      <c r="F28" s="5" t="s">
        <v>25</v>
      </c>
      <c r="G28" s="1"/>
      <c r="H28" s="1"/>
      <c r="I28" s="1"/>
      <c r="J28" s="7">
        <v>47746567690</v>
      </c>
    </row>
    <row r="29" spans="2:10" x14ac:dyDescent="0.2">
      <c r="B29" s="2">
        <v>190</v>
      </c>
      <c r="C29" s="5" t="s">
        <v>189</v>
      </c>
      <c r="D29" s="1"/>
      <c r="E29" s="1"/>
      <c r="F29" s="1"/>
      <c r="G29" s="1"/>
      <c r="H29" s="1"/>
      <c r="I29" s="1"/>
      <c r="J29" s="1"/>
    </row>
    <row r="30" spans="2:10" x14ac:dyDescent="0.2">
      <c r="B30" s="5">
        <v>191</v>
      </c>
      <c r="C30" s="6" t="s">
        <v>16</v>
      </c>
      <c r="D30" s="6" t="s">
        <v>17</v>
      </c>
      <c r="E30" s="5" t="s">
        <v>190</v>
      </c>
      <c r="F30" s="1"/>
      <c r="G30" s="1"/>
      <c r="H30" s="1"/>
      <c r="I30" s="1"/>
      <c r="J30" s="5">
        <v>5683054860</v>
      </c>
    </row>
    <row r="31" spans="2:10" x14ac:dyDescent="0.2">
      <c r="B31" s="5">
        <v>199</v>
      </c>
      <c r="C31" s="6" t="s">
        <v>16</v>
      </c>
      <c r="D31" s="6" t="s">
        <v>17</v>
      </c>
      <c r="E31" s="5" t="s">
        <v>191</v>
      </c>
      <c r="F31" s="1"/>
      <c r="G31" s="1"/>
      <c r="H31" s="1"/>
      <c r="I31" s="1"/>
      <c r="J31" s="5">
        <v>2052446569.0000002</v>
      </c>
    </row>
    <row r="32" spans="2:10" x14ac:dyDescent="0.2">
      <c r="B32" s="1"/>
      <c r="C32" s="1"/>
      <c r="D32" s="1"/>
      <c r="E32" s="1"/>
      <c r="F32" s="5" t="s">
        <v>189</v>
      </c>
      <c r="G32" s="1"/>
      <c r="H32" s="1"/>
      <c r="I32" s="1"/>
      <c r="J32" s="7">
        <v>7735501429</v>
      </c>
    </row>
    <row r="33" spans="2:10" x14ac:dyDescent="0.2">
      <c r="B33" s="1"/>
      <c r="C33" s="4" t="s">
        <v>28</v>
      </c>
      <c r="D33" s="1"/>
      <c r="E33" s="1"/>
      <c r="F33" s="5" t="s">
        <v>14</v>
      </c>
      <c r="G33" s="1"/>
      <c r="H33" s="1"/>
      <c r="I33" s="1"/>
      <c r="J33" s="8">
        <v>103253441757</v>
      </c>
    </row>
    <row r="34" spans="2:10" x14ac:dyDescent="0.2">
      <c r="B34" s="4" t="s">
        <v>13</v>
      </c>
      <c r="C34" s="1"/>
      <c r="D34" s="1"/>
      <c r="E34" s="2">
        <v>200</v>
      </c>
      <c r="F34" s="5" t="s">
        <v>29</v>
      </c>
      <c r="G34" s="1"/>
      <c r="H34" s="1"/>
      <c r="I34" s="1"/>
      <c r="J34" s="1"/>
    </row>
    <row r="35" spans="2:10" x14ac:dyDescent="0.2">
      <c r="B35" s="2">
        <v>230</v>
      </c>
      <c r="C35" s="5" t="s">
        <v>31</v>
      </c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6" t="s">
        <v>16</v>
      </c>
      <c r="D36" s="6" t="s">
        <v>17</v>
      </c>
      <c r="E36" s="1"/>
      <c r="F36" s="1"/>
      <c r="G36" s="1"/>
      <c r="H36" s="1"/>
      <c r="I36" s="1"/>
      <c r="J36" s="5">
        <v>10152000</v>
      </c>
    </row>
    <row r="37" spans="2:10" x14ac:dyDescent="0.2">
      <c r="B37" s="1"/>
      <c r="C37" s="1"/>
      <c r="D37" s="1"/>
      <c r="E37" s="1"/>
      <c r="F37" s="5" t="s">
        <v>31</v>
      </c>
      <c r="G37" s="1"/>
      <c r="H37" s="1"/>
      <c r="I37" s="1"/>
      <c r="J37" s="7">
        <v>10152000</v>
      </c>
    </row>
    <row r="38" spans="2:10" x14ac:dyDescent="0.2">
      <c r="B38" s="2">
        <v>260</v>
      </c>
      <c r="C38" s="5" t="s">
        <v>34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17498000</v>
      </c>
    </row>
    <row r="40" spans="2:10" x14ac:dyDescent="0.2">
      <c r="B40" s="1"/>
      <c r="C40" s="1"/>
      <c r="D40" s="1"/>
      <c r="E40" s="1"/>
      <c r="F40" s="5" t="s">
        <v>34</v>
      </c>
      <c r="G40" s="1"/>
      <c r="H40" s="1"/>
      <c r="I40" s="1"/>
      <c r="J40" s="7">
        <v>17498000</v>
      </c>
    </row>
    <row r="41" spans="2:10" x14ac:dyDescent="0.2">
      <c r="B41" s="2">
        <v>280</v>
      </c>
      <c r="C41" s="5" t="s">
        <v>35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47250000</v>
      </c>
    </row>
    <row r="43" spans="2:10" x14ac:dyDescent="0.2">
      <c r="B43" s="1"/>
      <c r="C43" s="1"/>
      <c r="D43" s="1"/>
      <c r="E43" s="1"/>
      <c r="F43" s="5" t="s">
        <v>35</v>
      </c>
      <c r="G43" s="1"/>
      <c r="H43" s="1"/>
      <c r="I43" s="1"/>
      <c r="J43" s="7">
        <v>47250000</v>
      </c>
    </row>
    <row r="44" spans="2:10" x14ac:dyDescent="0.2">
      <c r="B44" s="2">
        <v>290</v>
      </c>
      <c r="C44" s="5" t="s">
        <v>151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532600000</v>
      </c>
    </row>
    <row r="46" spans="2:10" x14ac:dyDescent="0.2">
      <c r="B46" s="1"/>
      <c r="C46" s="1"/>
      <c r="D46" s="1"/>
      <c r="E46" s="1"/>
      <c r="F46" s="5" t="s">
        <v>151</v>
      </c>
      <c r="G46" s="1"/>
      <c r="H46" s="1"/>
      <c r="I46" s="1"/>
      <c r="J46" s="7">
        <v>532600000</v>
      </c>
    </row>
    <row r="47" spans="2:10" x14ac:dyDescent="0.2">
      <c r="B47" s="1"/>
      <c r="C47" s="4" t="s">
        <v>28</v>
      </c>
      <c r="D47" s="1"/>
      <c r="E47" s="1"/>
      <c r="F47" s="5" t="s">
        <v>29</v>
      </c>
      <c r="G47" s="1"/>
      <c r="H47" s="1"/>
      <c r="I47" s="1"/>
      <c r="J47" s="8">
        <v>607500000</v>
      </c>
    </row>
    <row r="48" spans="2:10" x14ac:dyDescent="0.2">
      <c r="B48" s="4" t="s">
        <v>13</v>
      </c>
      <c r="C48" s="1"/>
      <c r="D48" s="1"/>
      <c r="E48" s="2">
        <v>300</v>
      </c>
      <c r="F48" s="5" t="s">
        <v>36</v>
      </c>
      <c r="G48" s="1"/>
      <c r="H48" s="1"/>
      <c r="I48" s="1"/>
      <c r="J48" s="1"/>
    </row>
    <row r="49" spans="2:10" x14ac:dyDescent="0.2">
      <c r="B49" s="2">
        <v>310</v>
      </c>
      <c r="C49" s="5" t="s">
        <v>58</v>
      </c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6" t="s">
        <v>16</v>
      </c>
      <c r="D50" s="6" t="s">
        <v>17</v>
      </c>
      <c r="E50" s="1"/>
      <c r="F50" s="1"/>
      <c r="G50" s="1"/>
      <c r="H50" s="1"/>
      <c r="I50" s="1"/>
      <c r="J50" s="5">
        <v>996782690</v>
      </c>
    </row>
    <row r="51" spans="2:10" x14ac:dyDescent="0.2">
      <c r="B51" s="1"/>
      <c r="C51" s="1"/>
      <c r="D51" s="1"/>
      <c r="E51" s="1"/>
      <c r="F51" s="5" t="s">
        <v>58</v>
      </c>
      <c r="G51" s="1"/>
      <c r="H51" s="1"/>
      <c r="I51" s="1"/>
      <c r="J51" s="7">
        <v>996782690</v>
      </c>
    </row>
    <row r="52" spans="2:10" x14ac:dyDescent="0.2">
      <c r="B52" s="2">
        <v>320</v>
      </c>
      <c r="C52" s="5" t="s">
        <v>62</v>
      </c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6" t="s">
        <v>16</v>
      </c>
      <c r="D53" s="6" t="s">
        <v>17</v>
      </c>
      <c r="E53" s="1"/>
      <c r="F53" s="1"/>
      <c r="G53" s="1"/>
      <c r="H53" s="1"/>
      <c r="I53" s="1"/>
      <c r="J53" s="5">
        <v>2531000</v>
      </c>
    </row>
    <row r="54" spans="2:10" x14ac:dyDescent="0.2">
      <c r="B54" s="1"/>
      <c r="C54" s="1"/>
      <c r="D54" s="1"/>
      <c r="E54" s="1"/>
      <c r="F54" s="5" t="s">
        <v>62</v>
      </c>
      <c r="G54" s="1"/>
      <c r="H54" s="1"/>
      <c r="I54" s="1"/>
      <c r="J54" s="7">
        <v>2531000</v>
      </c>
    </row>
    <row r="55" spans="2:10" x14ac:dyDescent="0.2">
      <c r="B55" s="2">
        <v>330</v>
      </c>
      <c r="C55" s="5" t="s">
        <v>37</v>
      </c>
      <c r="D55" s="1"/>
      <c r="E55" s="1"/>
      <c r="F55" s="1"/>
      <c r="G55" s="1"/>
      <c r="H55" s="1"/>
      <c r="I55" s="1"/>
      <c r="J55" s="1"/>
    </row>
    <row r="56" spans="2:10" x14ac:dyDescent="0.2">
      <c r="B56" s="1"/>
      <c r="C56" s="6" t="s">
        <v>16</v>
      </c>
      <c r="D56" s="6" t="s">
        <v>17</v>
      </c>
      <c r="E56" s="1"/>
      <c r="F56" s="1"/>
      <c r="G56" s="1"/>
      <c r="H56" s="1"/>
      <c r="I56" s="1"/>
      <c r="J56" s="5">
        <v>131006000</v>
      </c>
    </row>
    <row r="57" spans="2:10" x14ac:dyDescent="0.2">
      <c r="B57" s="1"/>
      <c r="C57" s="1"/>
      <c r="D57" s="1"/>
      <c r="E57" s="1"/>
      <c r="F57" s="5" t="s">
        <v>37</v>
      </c>
      <c r="G57" s="1"/>
      <c r="H57" s="1"/>
      <c r="I57" s="1"/>
      <c r="J57" s="7">
        <v>131006000</v>
      </c>
    </row>
    <row r="58" spans="2:10" x14ac:dyDescent="0.2">
      <c r="B58" s="2">
        <v>340</v>
      </c>
      <c r="C58" s="5" t="s">
        <v>38</v>
      </c>
      <c r="D58" s="1"/>
      <c r="E58" s="1"/>
      <c r="F58" s="1"/>
      <c r="G58" s="1"/>
      <c r="H58" s="1"/>
      <c r="I58" s="1"/>
      <c r="J58" s="1"/>
    </row>
    <row r="59" spans="2:10" x14ac:dyDescent="0.2">
      <c r="B59" s="1"/>
      <c r="C59" s="6" t="s">
        <v>16</v>
      </c>
      <c r="D59" s="6" t="s">
        <v>17</v>
      </c>
      <c r="E59" s="1"/>
      <c r="F59" s="1"/>
      <c r="G59" s="1"/>
      <c r="H59" s="1"/>
      <c r="I59" s="1"/>
      <c r="J59" s="5">
        <v>108754652</v>
      </c>
    </row>
    <row r="60" spans="2:10" x14ac:dyDescent="0.2">
      <c r="B60" s="1"/>
      <c r="C60" s="1"/>
      <c r="D60" s="1"/>
      <c r="E60" s="1"/>
      <c r="F60" s="5" t="s">
        <v>38</v>
      </c>
      <c r="G60" s="1"/>
      <c r="H60" s="1"/>
      <c r="I60" s="1"/>
      <c r="J60" s="7">
        <v>108754652</v>
      </c>
    </row>
    <row r="61" spans="2:10" x14ac:dyDescent="0.2">
      <c r="B61" s="2">
        <v>350</v>
      </c>
      <c r="C61" s="5" t="s">
        <v>39</v>
      </c>
      <c r="D61" s="1"/>
      <c r="E61" s="1"/>
      <c r="F61" s="1"/>
      <c r="G61" s="1"/>
      <c r="H61" s="1"/>
      <c r="I61" s="1"/>
      <c r="J61" s="1"/>
    </row>
    <row r="62" spans="2:10" x14ac:dyDescent="0.2">
      <c r="B62" s="1"/>
      <c r="C62" s="6" t="s">
        <v>16</v>
      </c>
      <c r="D62" s="6" t="s">
        <v>17</v>
      </c>
      <c r="E62" s="1"/>
      <c r="F62" s="1"/>
      <c r="G62" s="1"/>
      <c r="H62" s="1"/>
      <c r="I62" s="1"/>
      <c r="J62" s="5">
        <v>33615000</v>
      </c>
    </row>
    <row r="63" spans="2:10" x14ac:dyDescent="0.2">
      <c r="B63" s="1"/>
      <c r="C63" s="1"/>
      <c r="D63" s="1"/>
      <c r="E63" s="1"/>
      <c r="F63" s="5" t="s">
        <v>39</v>
      </c>
      <c r="G63" s="1"/>
      <c r="H63" s="1"/>
      <c r="I63" s="1"/>
      <c r="J63" s="7">
        <v>33615000</v>
      </c>
    </row>
    <row r="64" spans="2:10" x14ac:dyDescent="0.2">
      <c r="B64" s="2">
        <v>390</v>
      </c>
      <c r="C64" s="5" t="s">
        <v>40</v>
      </c>
      <c r="D64" s="1"/>
      <c r="E64" s="1"/>
      <c r="F64" s="1"/>
      <c r="G64" s="1"/>
      <c r="H64" s="1"/>
      <c r="I64" s="1"/>
      <c r="J64" s="1"/>
    </row>
    <row r="65" spans="2:10" x14ac:dyDescent="0.2">
      <c r="B65" s="1"/>
      <c r="C65" s="6" t="s">
        <v>16</v>
      </c>
      <c r="D65" s="6" t="s">
        <v>17</v>
      </c>
      <c r="E65" s="1"/>
      <c r="F65" s="1"/>
      <c r="G65" s="1"/>
      <c r="H65" s="1"/>
      <c r="I65" s="1"/>
      <c r="J65" s="5">
        <v>6351500</v>
      </c>
    </row>
    <row r="66" spans="2:10" x14ac:dyDescent="0.2">
      <c r="B66" s="1"/>
      <c r="C66" s="1"/>
      <c r="D66" s="1"/>
      <c r="E66" s="1"/>
      <c r="F66" s="5" t="s">
        <v>40</v>
      </c>
      <c r="G66" s="1"/>
      <c r="H66" s="1"/>
      <c r="I66" s="1"/>
      <c r="J66" s="7">
        <v>6351500</v>
      </c>
    </row>
    <row r="67" spans="2:10" x14ac:dyDescent="0.2">
      <c r="B67" s="1"/>
      <c r="C67" s="4" t="s">
        <v>28</v>
      </c>
      <c r="D67" s="1"/>
      <c r="E67" s="1"/>
      <c r="F67" s="5" t="s">
        <v>36</v>
      </c>
      <c r="G67" s="1"/>
      <c r="H67" s="1"/>
      <c r="I67" s="1"/>
      <c r="J67" s="8">
        <v>1279040842</v>
      </c>
    </row>
    <row r="68" spans="2:10" x14ac:dyDescent="0.2">
      <c r="B68" s="4" t="s">
        <v>13</v>
      </c>
      <c r="C68" s="1"/>
      <c r="D68" s="1"/>
      <c r="E68" s="2">
        <v>500</v>
      </c>
      <c r="F68" s="5" t="s">
        <v>41</v>
      </c>
      <c r="G68" s="1"/>
      <c r="H68" s="1"/>
      <c r="I68" s="1"/>
      <c r="J68" s="1"/>
    </row>
    <row r="69" spans="2:10" x14ac:dyDescent="0.2">
      <c r="B69" s="2">
        <v>530</v>
      </c>
      <c r="C69" s="5" t="s">
        <v>42</v>
      </c>
      <c r="D69" s="1"/>
      <c r="E69" s="1"/>
      <c r="F69" s="1"/>
      <c r="G69" s="1"/>
      <c r="H69" s="1"/>
      <c r="I69" s="1"/>
      <c r="J69" s="1"/>
    </row>
    <row r="70" spans="2:10" x14ac:dyDescent="0.2">
      <c r="B70" s="1"/>
      <c r="C70" s="6" t="s">
        <v>16</v>
      </c>
      <c r="D70" s="6" t="s">
        <v>17</v>
      </c>
      <c r="E70" s="1"/>
      <c r="F70" s="1"/>
      <c r="G70" s="1"/>
      <c r="H70" s="1"/>
      <c r="I70" s="1"/>
      <c r="J70" s="5">
        <v>23917200</v>
      </c>
    </row>
    <row r="71" spans="2:10" x14ac:dyDescent="0.2">
      <c r="B71" s="1"/>
      <c r="C71" s="1"/>
      <c r="D71" s="1"/>
      <c r="E71" s="1"/>
      <c r="F71" s="5" t="s">
        <v>42</v>
      </c>
      <c r="G71" s="1"/>
      <c r="H71" s="1"/>
      <c r="I71" s="1"/>
      <c r="J71" s="7">
        <v>23917200</v>
      </c>
    </row>
    <row r="72" spans="2:10" x14ac:dyDescent="0.2">
      <c r="B72" s="1"/>
      <c r="C72" s="4" t="s">
        <v>28</v>
      </c>
      <c r="D72" s="1"/>
      <c r="E72" s="1"/>
      <c r="F72" s="5" t="s">
        <v>41</v>
      </c>
      <c r="G72" s="1"/>
      <c r="H72" s="1"/>
      <c r="I72" s="1"/>
      <c r="J72" s="8">
        <v>23917200</v>
      </c>
    </row>
    <row r="73" spans="2:10" x14ac:dyDescent="0.2">
      <c r="B73" s="4" t="s">
        <v>13</v>
      </c>
      <c r="C73" s="1"/>
      <c r="D73" s="1"/>
      <c r="E73" s="2">
        <v>800</v>
      </c>
      <c r="F73" s="5" t="s">
        <v>45</v>
      </c>
      <c r="G73" s="1"/>
      <c r="H73" s="1"/>
      <c r="I73" s="1"/>
      <c r="J73" s="1"/>
    </row>
    <row r="74" spans="2:10" x14ac:dyDescent="0.2">
      <c r="B74" s="2">
        <v>840</v>
      </c>
      <c r="C74" s="5" t="s">
        <v>46</v>
      </c>
      <c r="D74" s="1"/>
      <c r="E74" s="1"/>
      <c r="F74" s="1"/>
      <c r="G74" s="1"/>
      <c r="H74" s="1"/>
      <c r="I74" s="1"/>
      <c r="J74" s="1"/>
    </row>
    <row r="75" spans="2:10" x14ac:dyDescent="0.2">
      <c r="B75" s="5">
        <v>841</v>
      </c>
      <c r="C75" s="6" t="s">
        <v>16</v>
      </c>
      <c r="D75" s="6" t="s">
        <v>17</v>
      </c>
      <c r="E75" s="5" t="s">
        <v>78</v>
      </c>
      <c r="F75" s="1"/>
      <c r="G75" s="1"/>
      <c r="H75" s="1"/>
      <c r="I75" s="1"/>
      <c r="J75" s="5">
        <v>1602470000</v>
      </c>
    </row>
    <row r="76" spans="2:10" x14ac:dyDescent="0.2">
      <c r="B76" s="5">
        <v>845</v>
      </c>
      <c r="C76" s="6" t="s">
        <v>16</v>
      </c>
      <c r="D76" s="6" t="s">
        <v>17</v>
      </c>
      <c r="E76" s="5" t="s">
        <v>95</v>
      </c>
      <c r="F76" s="1"/>
      <c r="G76" s="1"/>
      <c r="H76" s="1"/>
      <c r="I76" s="1"/>
      <c r="J76" s="5">
        <v>5000000000</v>
      </c>
    </row>
    <row r="77" spans="2:10" x14ac:dyDescent="0.2">
      <c r="B77" s="5">
        <v>849</v>
      </c>
      <c r="C77" s="6" t="s">
        <v>16</v>
      </c>
      <c r="D77" s="6" t="s">
        <v>17</v>
      </c>
      <c r="E77" s="5" t="s">
        <v>48</v>
      </c>
      <c r="F77" s="1"/>
      <c r="G77" s="1"/>
      <c r="H77" s="1"/>
      <c r="I77" s="1"/>
      <c r="J77" s="5">
        <v>500000000</v>
      </c>
    </row>
    <row r="78" spans="2:10" x14ac:dyDescent="0.2">
      <c r="B78" s="1"/>
      <c r="C78" s="1"/>
      <c r="D78" s="1"/>
      <c r="E78" s="1"/>
      <c r="F78" s="5" t="s">
        <v>46</v>
      </c>
      <c r="G78" s="1"/>
      <c r="H78" s="1"/>
      <c r="I78" s="1"/>
      <c r="J78" s="7">
        <v>7102470000</v>
      </c>
    </row>
    <row r="79" spans="2:10" x14ac:dyDescent="0.2">
      <c r="B79" s="1"/>
      <c r="C79" s="4" t="s">
        <v>28</v>
      </c>
      <c r="D79" s="1"/>
      <c r="E79" s="1"/>
      <c r="F79" s="5" t="s">
        <v>45</v>
      </c>
      <c r="G79" s="1"/>
      <c r="H79" s="1"/>
      <c r="I79" s="1"/>
      <c r="J79" s="8">
        <v>7102470000</v>
      </c>
    </row>
    <row r="80" spans="2:10" x14ac:dyDescent="0.2">
      <c r="B80" s="1"/>
      <c r="C80" s="1"/>
      <c r="D80" s="4" t="s">
        <v>49</v>
      </c>
      <c r="E80" s="1"/>
      <c r="F80" s="4" t="s">
        <v>185</v>
      </c>
      <c r="G80" s="1"/>
      <c r="H80" s="1"/>
      <c r="I80" s="1"/>
      <c r="J80" s="8">
        <v>112266369799</v>
      </c>
    </row>
    <row r="81" spans="2:12" x14ac:dyDescent="0.2">
      <c r="B81" s="1"/>
      <c r="C81" s="4" t="s">
        <v>50</v>
      </c>
      <c r="D81" s="1"/>
      <c r="E81" s="5" t="s">
        <v>87</v>
      </c>
      <c r="F81" s="1"/>
      <c r="G81" s="1"/>
      <c r="H81" s="1"/>
      <c r="I81" s="1"/>
      <c r="J81" s="8">
        <v>112266369799</v>
      </c>
    </row>
    <row r="82" spans="2:12" x14ac:dyDescent="0.2">
      <c r="B82" s="4" t="s">
        <v>51</v>
      </c>
      <c r="C82" s="1"/>
      <c r="D82" s="1"/>
      <c r="E82" s="5" t="s">
        <v>184</v>
      </c>
      <c r="F82" s="1"/>
      <c r="G82" s="1"/>
      <c r="H82" s="1"/>
      <c r="I82" s="1"/>
      <c r="J82" s="4">
        <v>112266369799</v>
      </c>
    </row>
    <row r="87" spans="2:12" x14ac:dyDescent="0.2">
      <c r="J87" s="21"/>
      <c r="K87" s="35" t="s">
        <v>300</v>
      </c>
      <c r="L87" s="35">
        <v>5800</v>
      </c>
    </row>
    <row r="88" spans="2:12" x14ac:dyDescent="0.2">
      <c r="K88" s="35"/>
      <c r="L88" s="35"/>
    </row>
    <row r="89" spans="2:12" x14ac:dyDescent="0.2">
      <c r="J89" s="53" t="s">
        <v>295</v>
      </c>
      <c r="K89" s="36" t="s">
        <v>294</v>
      </c>
      <c r="L89" s="35"/>
    </row>
    <row r="90" spans="2:12" x14ac:dyDescent="0.2">
      <c r="E90" s="5" t="s">
        <v>184</v>
      </c>
      <c r="F90" s="1"/>
      <c r="G90" s="1"/>
      <c r="H90" s="1"/>
      <c r="I90" s="1"/>
      <c r="J90" s="5">
        <v>112266369799</v>
      </c>
      <c r="K90" s="35">
        <f>J90/L87</f>
        <v>19356270.655000001</v>
      </c>
      <c r="L90" s="35"/>
    </row>
    <row r="93" spans="2:12" x14ac:dyDescent="0.2">
      <c r="F93" s="83">
        <v>100</v>
      </c>
      <c r="G93" s="22" t="s">
        <v>14</v>
      </c>
      <c r="H93" s="22"/>
      <c r="I93" s="24"/>
      <c r="J93" s="23">
        <f>J33</f>
        <v>103253441757</v>
      </c>
      <c r="K93" s="172">
        <f>J93/$L$87</f>
        <v>17802317.544310346</v>
      </c>
      <c r="L93" s="113">
        <f>K93/$K$101</f>
        <v>0.91971836215835068</v>
      </c>
    </row>
    <row r="94" spans="2:12" x14ac:dyDescent="0.2">
      <c r="F94" s="83">
        <v>200</v>
      </c>
      <c r="G94" s="22" t="s">
        <v>29</v>
      </c>
      <c r="H94" s="22"/>
      <c r="I94" s="24"/>
      <c r="J94" s="23">
        <f>J47</f>
        <v>607500000</v>
      </c>
      <c r="K94" s="172">
        <f t="shared" ref="K94:K97" si="0">J94/$L$87</f>
        <v>104741.37931034483</v>
      </c>
      <c r="L94" s="113">
        <f t="shared" ref="L94:L101" si="1">K94/$K$101</f>
        <v>5.4112375868896334E-3</v>
      </c>
    </row>
    <row r="95" spans="2:12" x14ac:dyDescent="0.2">
      <c r="F95" s="83">
        <v>300</v>
      </c>
      <c r="G95" s="22" t="s">
        <v>36</v>
      </c>
      <c r="H95" s="22"/>
      <c r="I95" s="24"/>
      <c r="J95" s="23">
        <f>J67</f>
        <v>1279040842</v>
      </c>
      <c r="K95" s="172">
        <f t="shared" si="0"/>
        <v>220524.28310344828</v>
      </c>
      <c r="L95" s="113">
        <f t="shared" si="1"/>
        <v>1.1392911735633523E-2</v>
      </c>
    </row>
    <row r="96" spans="2:12" x14ac:dyDescent="0.2">
      <c r="F96" s="83">
        <v>500</v>
      </c>
      <c r="G96" s="22" t="s">
        <v>41</v>
      </c>
      <c r="H96" s="22"/>
      <c r="I96" s="24"/>
      <c r="J96" s="23">
        <f>J72</f>
        <v>23917200</v>
      </c>
      <c r="K96" s="172">
        <f t="shared" si="0"/>
        <v>4123.6551724137935</v>
      </c>
      <c r="L96" s="188">
        <f t="shared" si="1"/>
        <v>2.1303975574182182E-4</v>
      </c>
    </row>
    <row r="97" spans="6:12" x14ac:dyDescent="0.2">
      <c r="F97" s="83">
        <v>600</v>
      </c>
      <c r="G97" s="22" t="s">
        <v>133</v>
      </c>
      <c r="H97" s="22"/>
      <c r="I97" s="24"/>
      <c r="J97" s="23">
        <f>J79</f>
        <v>7102470000</v>
      </c>
      <c r="K97" s="172">
        <f t="shared" si="0"/>
        <v>1224563.7931034483</v>
      </c>
      <c r="L97" s="113">
        <f t="shared" si="1"/>
        <v>6.3264448763384384E-2</v>
      </c>
    </row>
    <row r="98" spans="6:12" x14ac:dyDescent="0.2">
      <c r="F98" s="83">
        <v>700</v>
      </c>
      <c r="G98" s="22" t="s">
        <v>341</v>
      </c>
      <c r="H98" s="22"/>
      <c r="I98" s="24"/>
      <c r="J98" s="85"/>
      <c r="K98" s="85"/>
      <c r="L98" s="113">
        <f t="shared" si="1"/>
        <v>0</v>
      </c>
    </row>
    <row r="99" spans="6:12" x14ac:dyDescent="0.2">
      <c r="F99" s="83">
        <v>800</v>
      </c>
      <c r="G99" s="83" t="s">
        <v>45</v>
      </c>
      <c r="H99" s="83"/>
      <c r="I99" s="24"/>
      <c r="J99" s="85"/>
      <c r="K99" s="85"/>
      <c r="L99" s="113">
        <f t="shared" si="1"/>
        <v>0</v>
      </c>
    </row>
    <row r="100" spans="6:12" x14ac:dyDescent="0.2">
      <c r="F100" s="83">
        <v>900</v>
      </c>
      <c r="G100" s="22" t="s">
        <v>101</v>
      </c>
      <c r="H100" s="22"/>
      <c r="I100" s="24"/>
      <c r="J100" s="85"/>
      <c r="K100" s="85"/>
      <c r="L100" s="113">
        <f t="shared" si="1"/>
        <v>0</v>
      </c>
    </row>
    <row r="101" spans="6:12" x14ac:dyDescent="0.2">
      <c r="F101" s="24"/>
      <c r="G101" s="24"/>
      <c r="H101" s="24"/>
      <c r="I101" s="24"/>
      <c r="J101" s="86">
        <f>SUM(J93:J100)</f>
        <v>112266369799</v>
      </c>
      <c r="K101" s="86">
        <f>SUM(K93:K100)</f>
        <v>19356270.655000001</v>
      </c>
      <c r="L101" s="109">
        <f t="shared" si="1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1"/>
  <sheetViews>
    <sheetView topLeftCell="A58" workbookViewId="0">
      <selection activeCell="H87" sqref="H87"/>
    </sheetView>
  </sheetViews>
  <sheetFormatPr baseColWidth="10" defaultRowHeight="12.75" x14ac:dyDescent="0.2"/>
  <cols>
    <col min="1" max="1" width="2.7109375" customWidth="1"/>
    <col min="10" max="10" width="12.28515625" bestFit="1" customWidth="1"/>
    <col min="11" max="11" width="11.42578125" style="35"/>
    <col min="12" max="12" width="6.5703125" bestFit="1" customWidth="1"/>
  </cols>
  <sheetData>
    <row r="2" spans="2:10" x14ac:dyDescent="0.2">
      <c r="B2" s="4" t="s">
        <v>6</v>
      </c>
      <c r="C2" s="1"/>
      <c r="D2" s="5" t="s">
        <v>192</v>
      </c>
      <c r="E2" s="5" t="s">
        <v>193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106</v>
      </c>
      <c r="F4" s="5" t="s">
        <v>193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761301000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86767230</v>
      </c>
    </row>
    <row r="10" spans="2:10" x14ac:dyDescent="0.2">
      <c r="B10" s="5">
        <v>117</v>
      </c>
      <c r="C10" s="6" t="s">
        <v>16</v>
      </c>
      <c r="D10" s="6" t="s">
        <v>17</v>
      </c>
      <c r="E10" s="5" t="s">
        <v>22</v>
      </c>
      <c r="F10" s="1"/>
      <c r="G10" s="1"/>
      <c r="H10" s="1"/>
      <c r="I10" s="1"/>
      <c r="J10" s="5">
        <v>243905760</v>
      </c>
    </row>
    <row r="11" spans="2:10" x14ac:dyDescent="0.2">
      <c r="B11" s="1"/>
      <c r="C11" s="1"/>
      <c r="D11" s="1"/>
      <c r="E11" s="1"/>
      <c r="F11" s="5" t="s">
        <v>15</v>
      </c>
      <c r="G11" s="1"/>
      <c r="H11" s="1"/>
      <c r="I11" s="1"/>
      <c r="J11" s="7">
        <v>1127973990</v>
      </c>
    </row>
    <row r="12" spans="2:10" x14ac:dyDescent="0.2">
      <c r="B12" s="2">
        <v>130</v>
      </c>
      <c r="C12" s="5" t="s">
        <v>23</v>
      </c>
      <c r="D12" s="1"/>
      <c r="E12" s="1"/>
      <c r="F12" s="1"/>
      <c r="G12" s="1"/>
      <c r="H12" s="1"/>
      <c r="I12" s="1"/>
      <c r="J12" s="1"/>
    </row>
    <row r="13" spans="2:10" x14ac:dyDescent="0.2">
      <c r="B13" s="5">
        <v>134</v>
      </c>
      <c r="C13" s="6" t="s">
        <v>16</v>
      </c>
      <c r="D13" s="6" t="s">
        <v>17</v>
      </c>
      <c r="E13" s="5" t="s">
        <v>24</v>
      </c>
      <c r="F13" s="1"/>
      <c r="G13" s="1"/>
      <c r="H13" s="1"/>
      <c r="I13" s="1"/>
      <c r="J13" s="5">
        <v>109503987.00000001</v>
      </c>
    </row>
    <row r="14" spans="2:10" x14ac:dyDescent="0.2">
      <c r="B14" s="1"/>
      <c r="C14" s="1"/>
      <c r="D14" s="1"/>
      <c r="E14" s="1"/>
      <c r="F14" s="5" t="s">
        <v>23</v>
      </c>
      <c r="G14" s="1"/>
      <c r="H14" s="1"/>
      <c r="I14" s="1"/>
      <c r="J14" s="7">
        <v>109503987.00000001</v>
      </c>
    </row>
    <row r="15" spans="2:10" x14ac:dyDescent="0.2">
      <c r="B15" s="2">
        <v>140</v>
      </c>
      <c r="C15" s="5" t="s">
        <v>25</v>
      </c>
      <c r="D15" s="1"/>
      <c r="E15" s="1"/>
      <c r="F15" s="1"/>
      <c r="G15" s="1"/>
      <c r="H15" s="1"/>
      <c r="I15" s="1"/>
      <c r="J15" s="1"/>
    </row>
    <row r="16" spans="2:10" x14ac:dyDescent="0.2">
      <c r="B16" s="5">
        <v>144</v>
      </c>
      <c r="C16" s="6" t="s">
        <v>16</v>
      </c>
      <c r="D16" s="6" t="s">
        <v>17</v>
      </c>
      <c r="E16" s="5" t="s">
        <v>26</v>
      </c>
      <c r="F16" s="1"/>
      <c r="G16" s="1"/>
      <c r="H16" s="1"/>
      <c r="I16" s="1"/>
      <c r="J16" s="5">
        <v>58981338</v>
      </c>
    </row>
    <row r="17" spans="2:10" x14ac:dyDescent="0.2">
      <c r="B17" s="5">
        <v>149</v>
      </c>
      <c r="C17" s="6" t="s">
        <v>16</v>
      </c>
      <c r="D17" s="6" t="s">
        <v>17</v>
      </c>
      <c r="E17" s="5" t="s">
        <v>27</v>
      </c>
      <c r="F17" s="1"/>
      <c r="G17" s="1"/>
      <c r="H17" s="1"/>
      <c r="I17" s="1"/>
      <c r="J17" s="5">
        <v>467276290.00000006</v>
      </c>
    </row>
    <row r="18" spans="2:10" x14ac:dyDescent="0.2">
      <c r="B18" s="1"/>
      <c r="C18" s="1"/>
      <c r="D18" s="1"/>
      <c r="E18" s="1"/>
      <c r="F18" s="5" t="s">
        <v>25</v>
      </c>
      <c r="G18" s="1"/>
      <c r="H18" s="1"/>
      <c r="I18" s="1"/>
      <c r="J18" s="7">
        <v>526257628.00000006</v>
      </c>
    </row>
    <row r="19" spans="2:10" x14ac:dyDescent="0.2">
      <c r="B19" s="1"/>
      <c r="C19" s="4" t="s">
        <v>28</v>
      </c>
      <c r="D19" s="1"/>
      <c r="E19" s="1"/>
      <c r="F19" s="5" t="s">
        <v>14</v>
      </c>
      <c r="G19" s="1"/>
      <c r="H19" s="1"/>
      <c r="I19" s="1"/>
      <c r="J19" s="8">
        <v>1763735605</v>
      </c>
    </row>
    <row r="20" spans="2:10" x14ac:dyDescent="0.2">
      <c r="B20" s="4" t="s">
        <v>13</v>
      </c>
      <c r="C20" s="1"/>
      <c r="D20" s="1"/>
      <c r="E20" s="2">
        <v>200</v>
      </c>
      <c r="F20" s="5" t="s">
        <v>29</v>
      </c>
      <c r="G20" s="1"/>
      <c r="H20" s="1"/>
      <c r="I20" s="1"/>
      <c r="J20" s="1"/>
    </row>
    <row r="21" spans="2:10" x14ac:dyDescent="0.2">
      <c r="B21" s="2">
        <v>240</v>
      </c>
      <c r="C21" s="5" t="s">
        <v>32</v>
      </c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6" t="s">
        <v>16</v>
      </c>
      <c r="D22" s="6" t="s">
        <v>17</v>
      </c>
      <c r="E22" s="1"/>
      <c r="F22" s="1"/>
      <c r="G22" s="1"/>
      <c r="H22" s="1"/>
      <c r="I22" s="1"/>
      <c r="J22" s="5">
        <v>192450000</v>
      </c>
    </row>
    <row r="23" spans="2:10" x14ac:dyDescent="0.2">
      <c r="B23" s="1"/>
      <c r="C23" s="1"/>
      <c r="D23" s="1"/>
      <c r="E23" s="1"/>
      <c r="F23" s="5" t="s">
        <v>32</v>
      </c>
      <c r="G23" s="1"/>
      <c r="H23" s="1"/>
      <c r="I23" s="1"/>
      <c r="J23" s="7">
        <v>192450000</v>
      </c>
    </row>
    <row r="24" spans="2:10" x14ac:dyDescent="0.2">
      <c r="B24" s="2">
        <v>280</v>
      </c>
      <c r="C24" s="5" t="s">
        <v>35</v>
      </c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40983300</v>
      </c>
    </row>
    <row r="26" spans="2:10" x14ac:dyDescent="0.2">
      <c r="B26" s="1"/>
      <c r="C26" s="1"/>
      <c r="D26" s="1"/>
      <c r="E26" s="1"/>
      <c r="F26" s="5" t="s">
        <v>35</v>
      </c>
      <c r="G26" s="1"/>
      <c r="H26" s="1"/>
      <c r="I26" s="1"/>
      <c r="J26" s="7">
        <v>40983300</v>
      </c>
    </row>
    <row r="27" spans="2:10" x14ac:dyDescent="0.2">
      <c r="B27" s="1"/>
      <c r="C27" s="4" t="s">
        <v>28</v>
      </c>
      <c r="D27" s="1"/>
      <c r="E27" s="1"/>
      <c r="F27" s="5" t="s">
        <v>29</v>
      </c>
      <c r="G27" s="1"/>
      <c r="H27" s="1"/>
      <c r="I27" s="1"/>
      <c r="J27" s="8">
        <v>233433300</v>
      </c>
    </row>
    <row r="28" spans="2:10" x14ac:dyDescent="0.2">
      <c r="B28" s="4" t="s">
        <v>13</v>
      </c>
      <c r="C28" s="1"/>
      <c r="D28" s="1"/>
      <c r="E28" s="2">
        <v>300</v>
      </c>
      <c r="F28" s="5" t="s">
        <v>36</v>
      </c>
      <c r="G28" s="1"/>
      <c r="H28" s="1"/>
      <c r="I28" s="1"/>
      <c r="J28" s="1"/>
    </row>
    <row r="29" spans="2:10" x14ac:dyDescent="0.2">
      <c r="B29" s="2">
        <v>310</v>
      </c>
      <c r="C29" s="5" t="s">
        <v>58</v>
      </c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22500000</v>
      </c>
    </row>
    <row r="31" spans="2:10" x14ac:dyDescent="0.2">
      <c r="B31" s="1"/>
      <c r="C31" s="1"/>
      <c r="D31" s="1"/>
      <c r="E31" s="1"/>
      <c r="F31" s="5" t="s">
        <v>58</v>
      </c>
      <c r="G31" s="1"/>
      <c r="H31" s="1"/>
      <c r="I31" s="1"/>
      <c r="J31" s="7">
        <v>22500000</v>
      </c>
    </row>
    <row r="32" spans="2:10" x14ac:dyDescent="0.2">
      <c r="B32" s="2">
        <v>320</v>
      </c>
      <c r="C32" s="5" t="s">
        <v>62</v>
      </c>
      <c r="D32" s="1"/>
      <c r="E32" s="1"/>
      <c r="F32" s="1"/>
      <c r="G32" s="1"/>
      <c r="H32" s="1"/>
      <c r="I32" s="1"/>
      <c r="J32" s="1"/>
    </row>
    <row r="33" spans="2:10" x14ac:dyDescent="0.2">
      <c r="B33" s="1"/>
      <c r="C33" s="6" t="s">
        <v>16</v>
      </c>
      <c r="D33" s="6" t="s">
        <v>17</v>
      </c>
      <c r="E33" s="1"/>
      <c r="F33" s="1"/>
      <c r="G33" s="1"/>
      <c r="H33" s="1"/>
      <c r="I33" s="1"/>
      <c r="J33" s="5">
        <v>60560000</v>
      </c>
    </row>
    <row r="34" spans="2:10" x14ac:dyDescent="0.2">
      <c r="B34" s="1"/>
      <c r="C34" s="1"/>
      <c r="D34" s="1"/>
      <c r="E34" s="1"/>
      <c r="F34" s="5" t="s">
        <v>62</v>
      </c>
      <c r="G34" s="1"/>
      <c r="H34" s="1"/>
      <c r="I34" s="1"/>
      <c r="J34" s="7">
        <v>60560000</v>
      </c>
    </row>
    <row r="35" spans="2:10" x14ac:dyDescent="0.2">
      <c r="B35" s="2">
        <v>330</v>
      </c>
      <c r="C35" s="5" t="s">
        <v>37</v>
      </c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6" t="s">
        <v>16</v>
      </c>
      <c r="D36" s="6" t="s">
        <v>17</v>
      </c>
      <c r="E36" s="1"/>
      <c r="F36" s="1"/>
      <c r="G36" s="1"/>
      <c r="H36" s="1"/>
      <c r="I36" s="1"/>
      <c r="J36" s="5">
        <v>39556660</v>
      </c>
    </row>
    <row r="37" spans="2:10" x14ac:dyDescent="0.2">
      <c r="B37" s="1"/>
      <c r="C37" s="1"/>
      <c r="D37" s="1"/>
      <c r="E37" s="1"/>
      <c r="F37" s="5" t="s">
        <v>37</v>
      </c>
      <c r="G37" s="1"/>
      <c r="H37" s="1"/>
      <c r="I37" s="1"/>
      <c r="J37" s="7">
        <v>39556660</v>
      </c>
    </row>
    <row r="38" spans="2:10" x14ac:dyDescent="0.2">
      <c r="B38" s="2">
        <v>340</v>
      </c>
      <c r="C38" s="5" t="s">
        <v>38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150683300</v>
      </c>
    </row>
    <row r="40" spans="2:10" x14ac:dyDescent="0.2">
      <c r="B40" s="1"/>
      <c r="C40" s="1"/>
      <c r="D40" s="1"/>
      <c r="E40" s="1"/>
      <c r="F40" s="5" t="s">
        <v>38</v>
      </c>
      <c r="G40" s="1"/>
      <c r="H40" s="1"/>
      <c r="I40" s="1"/>
      <c r="J40" s="7">
        <v>150683300</v>
      </c>
    </row>
    <row r="41" spans="2:10" x14ac:dyDescent="0.2">
      <c r="B41" s="2">
        <v>350</v>
      </c>
      <c r="C41" s="5" t="s">
        <v>39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48624540</v>
      </c>
    </row>
    <row r="43" spans="2:10" x14ac:dyDescent="0.2">
      <c r="B43" s="1"/>
      <c r="C43" s="1"/>
      <c r="D43" s="1"/>
      <c r="E43" s="1"/>
      <c r="F43" s="5" t="s">
        <v>39</v>
      </c>
      <c r="G43" s="1"/>
      <c r="H43" s="1"/>
      <c r="I43" s="1"/>
      <c r="J43" s="7">
        <v>48624540</v>
      </c>
    </row>
    <row r="44" spans="2:10" x14ac:dyDescent="0.2">
      <c r="B44" s="2">
        <v>390</v>
      </c>
      <c r="C44" s="5" t="s">
        <v>40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141286972</v>
      </c>
    </row>
    <row r="46" spans="2:10" x14ac:dyDescent="0.2">
      <c r="B46" s="1"/>
      <c r="C46" s="1"/>
      <c r="D46" s="1"/>
      <c r="E46" s="1"/>
      <c r="F46" s="5" t="s">
        <v>40</v>
      </c>
      <c r="G46" s="1"/>
      <c r="H46" s="1"/>
      <c r="I46" s="1"/>
      <c r="J46" s="7">
        <v>141286972</v>
      </c>
    </row>
    <row r="47" spans="2:10" x14ac:dyDescent="0.2">
      <c r="B47" s="1"/>
      <c r="C47" s="4" t="s">
        <v>28</v>
      </c>
      <c r="D47" s="1"/>
      <c r="E47" s="1"/>
      <c r="F47" s="5" t="s">
        <v>36</v>
      </c>
      <c r="G47" s="1"/>
      <c r="H47" s="1"/>
      <c r="I47" s="1"/>
      <c r="J47" s="8">
        <v>463211472</v>
      </c>
    </row>
    <row r="48" spans="2:10" x14ac:dyDescent="0.2">
      <c r="B48" s="4" t="s">
        <v>13</v>
      </c>
      <c r="C48" s="1"/>
      <c r="D48" s="1"/>
      <c r="E48" s="2">
        <v>500</v>
      </c>
      <c r="F48" s="5" t="s">
        <v>41</v>
      </c>
      <c r="G48" s="1"/>
      <c r="H48" s="1"/>
      <c r="I48" s="1"/>
      <c r="J48" s="1"/>
    </row>
    <row r="49" spans="2:10" x14ac:dyDescent="0.2">
      <c r="B49" s="2">
        <v>530</v>
      </c>
      <c r="C49" s="5" t="s">
        <v>42</v>
      </c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6" t="s">
        <v>16</v>
      </c>
      <c r="D50" s="6" t="s">
        <v>17</v>
      </c>
      <c r="E50" s="1"/>
      <c r="F50" s="1"/>
      <c r="G50" s="1"/>
      <c r="H50" s="1"/>
      <c r="I50" s="1"/>
      <c r="J50" s="5">
        <v>1017834000</v>
      </c>
    </row>
    <row r="51" spans="2:10" x14ac:dyDescent="0.2">
      <c r="B51" s="1"/>
      <c r="C51" s="1"/>
      <c r="D51" s="1"/>
      <c r="E51" s="1"/>
      <c r="F51" s="5" t="s">
        <v>42</v>
      </c>
      <c r="G51" s="1"/>
      <c r="H51" s="1"/>
      <c r="I51" s="1"/>
      <c r="J51" s="7">
        <v>1017834000</v>
      </c>
    </row>
    <row r="52" spans="2:10" x14ac:dyDescent="0.2">
      <c r="B52" s="2">
        <v>540</v>
      </c>
      <c r="C52" s="5" t="s">
        <v>43</v>
      </c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6" t="s">
        <v>16</v>
      </c>
      <c r="D53" s="6" t="s">
        <v>17</v>
      </c>
      <c r="E53" s="1"/>
      <c r="F53" s="1"/>
      <c r="G53" s="1"/>
      <c r="H53" s="1"/>
      <c r="I53" s="1"/>
      <c r="J53" s="5">
        <v>55261000</v>
      </c>
    </row>
    <row r="54" spans="2:10" x14ac:dyDescent="0.2">
      <c r="B54" s="1"/>
      <c r="C54" s="1"/>
      <c r="D54" s="1"/>
      <c r="E54" s="1"/>
      <c r="F54" s="5" t="s">
        <v>43</v>
      </c>
      <c r="G54" s="1"/>
      <c r="H54" s="1"/>
      <c r="I54" s="1"/>
      <c r="J54" s="7">
        <v>55261000</v>
      </c>
    </row>
    <row r="55" spans="2:10" x14ac:dyDescent="0.2">
      <c r="B55" s="2">
        <v>550</v>
      </c>
      <c r="C55" s="5" t="s">
        <v>158</v>
      </c>
      <c r="D55" s="1"/>
      <c r="E55" s="1"/>
      <c r="F55" s="1"/>
      <c r="G55" s="1"/>
      <c r="H55" s="1"/>
      <c r="I55" s="1"/>
      <c r="J55" s="1"/>
    </row>
    <row r="56" spans="2:10" x14ac:dyDescent="0.2">
      <c r="B56" s="1"/>
      <c r="C56" s="6" t="s">
        <v>16</v>
      </c>
      <c r="D56" s="6" t="s">
        <v>17</v>
      </c>
      <c r="E56" s="1"/>
      <c r="F56" s="1"/>
      <c r="G56" s="1"/>
      <c r="H56" s="1"/>
      <c r="I56" s="1"/>
      <c r="J56" s="5">
        <v>3600000</v>
      </c>
    </row>
    <row r="57" spans="2:10" x14ac:dyDescent="0.2">
      <c r="B57" s="1"/>
      <c r="C57" s="1"/>
      <c r="D57" s="1"/>
      <c r="E57" s="1"/>
      <c r="F57" s="5" t="s">
        <v>158</v>
      </c>
      <c r="G57" s="1"/>
      <c r="H57" s="1"/>
      <c r="I57" s="1"/>
      <c r="J57" s="7">
        <v>3600000</v>
      </c>
    </row>
    <row r="58" spans="2:10" x14ac:dyDescent="0.2">
      <c r="B58" s="1"/>
      <c r="C58" s="4" t="s">
        <v>28</v>
      </c>
      <c r="D58" s="1"/>
      <c r="E58" s="1"/>
      <c r="F58" s="5" t="s">
        <v>41</v>
      </c>
      <c r="G58" s="1"/>
      <c r="H58" s="1"/>
      <c r="I58" s="1"/>
      <c r="J58" s="8">
        <v>1076695000</v>
      </c>
    </row>
    <row r="59" spans="2:10" x14ac:dyDescent="0.2">
      <c r="B59" s="1"/>
      <c r="C59" s="1"/>
      <c r="D59" s="4" t="s">
        <v>49</v>
      </c>
      <c r="E59" s="1"/>
      <c r="F59" s="4" t="s">
        <v>193</v>
      </c>
      <c r="G59" s="1"/>
      <c r="H59" s="1"/>
      <c r="I59" s="1"/>
      <c r="J59" s="8">
        <v>3537075377</v>
      </c>
    </row>
    <row r="60" spans="2:10" x14ac:dyDescent="0.2">
      <c r="B60" s="1"/>
      <c r="C60" s="4" t="s">
        <v>50</v>
      </c>
      <c r="D60" s="1"/>
      <c r="E60" s="5" t="s">
        <v>87</v>
      </c>
      <c r="F60" s="1"/>
      <c r="G60" s="1"/>
      <c r="H60" s="1"/>
      <c r="I60" s="1"/>
      <c r="J60" s="8">
        <v>3537075377</v>
      </c>
    </row>
    <row r="61" spans="2:10" x14ac:dyDescent="0.2">
      <c r="B61" s="4" t="s">
        <v>51</v>
      </c>
      <c r="C61" s="1"/>
      <c r="D61" s="1"/>
      <c r="E61" s="5" t="s">
        <v>193</v>
      </c>
      <c r="F61" s="1"/>
      <c r="G61" s="1"/>
      <c r="H61" s="1"/>
      <c r="I61" s="1"/>
      <c r="J61" s="4">
        <v>3537075377</v>
      </c>
    </row>
    <row r="65" spans="5:12" x14ac:dyDescent="0.2">
      <c r="K65" s="35" t="s">
        <v>300</v>
      </c>
      <c r="L65" s="35">
        <v>5800</v>
      </c>
    </row>
    <row r="68" spans="5:12" x14ac:dyDescent="0.2">
      <c r="J68" s="52" t="s">
        <v>295</v>
      </c>
      <c r="K68" s="36" t="s">
        <v>294</v>
      </c>
    </row>
    <row r="69" spans="5:12" x14ac:dyDescent="0.2">
      <c r="E69" s="5" t="s">
        <v>193</v>
      </c>
      <c r="F69" s="1"/>
      <c r="G69" s="1"/>
      <c r="H69" s="1"/>
      <c r="I69" s="1"/>
      <c r="J69" s="4">
        <v>3537075377</v>
      </c>
      <c r="K69" s="35">
        <f>J69/L65</f>
        <v>609840.58224137931</v>
      </c>
    </row>
    <row r="72" spans="5:12" x14ac:dyDescent="0.2">
      <c r="F72" s="83">
        <v>100</v>
      </c>
      <c r="G72" s="22" t="s">
        <v>14</v>
      </c>
      <c r="H72" s="24"/>
      <c r="I72" s="24"/>
      <c r="J72" s="23">
        <f>J19</f>
        <v>1763735605</v>
      </c>
      <c r="K72" s="84">
        <f>J72/$L$65</f>
        <v>304092.34568965517</v>
      </c>
      <c r="L72" s="113">
        <f>K72/$K$80</f>
        <v>0.4986423576010775</v>
      </c>
    </row>
    <row r="73" spans="5:12" x14ac:dyDescent="0.2">
      <c r="F73" s="83">
        <v>200</v>
      </c>
      <c r="G73" s="22" t="s">
        <v>29</v>
      </c>
      <c r="H73" s="24"/>
      <c r="I73" s="24"/>
      <c r="J73" s="23">
        <f>J27</f>
        <v>233433300</v>
      </c>
      <c r="K73" s="84">
        <f t="shared" ref="K73:K75" si="0">J73/$L$65</f>
        <v>40247.120689655174</v>
      </c>
      <c r="L73" s="113">
        <f t="shared" ref="L73:L80" si="1">K73/$K$80</f>
        <v>6.599613384490223E-2</v>
      </c>
    </row>
    <row r="74" spans="5:12" x14ac:dyDescent="0.2">
      <c r="F74" s="83">
        <v>300</v>
      </c>
      <c r="G74" s="22" t="s">
        <v>36</v>
      </c>
      <c r="H74" s="24"/>
      <c r="I74" s="24"/>
      <c r="J74" s="23">
        <f>J47</f>
        <v>463211472</v>
      </c>
      <c r="K74" s="84">
        <f t="shared" si="0"/>
        <v>79864.046896551721</v>
      </c>
      <c r="L74" s="113">
        <f t="shared" si="1"/>
        <v>0.13095889191733218</v>
      </c>
    </row>
    <row r="75" spans="5:12" x14ac:dyDescent="0.2">
      <c r="F75" s="83">
        <v>500</v>
      </c>
      <c r="G75" s="22" t="s">
        <v>41</v>
      </c>
      <c r="H75" s="24"/>
      <c r="I75" s="24"/>
      <c r="J75" s="23">
        <f>J58</f>
        <v>1076695000</v>
      </c>
      <c r="K75" s="84">
        <f t="shared" si="0"/>
        <v>185637.06896551725</v>
      </c>
      <c r="L75" s="113">
        <f t="shared" si="1"/>
        <v>0.30440261663668811</v>
      </c>
    </row>
    <row r="76" spans="5:12" x14ac:dyDescent="0.2">
      <c r="F76" s="83">
        <v>600</v>
      </c>
      <c r="G76" s="22" t="s">
        <v>133</v>
      </c>
      <c r="H76" s="24"/>
      <c r="I76" s="24"/>
      <c r="J76" s="85"/>
      <c r="K76" s="84"/>
      <c r="L76" s="113"/>
    </row>
    <row r="77" spans="5:12" x14ac:dyDescent="0.2">
      <c r="F77" s="83">
        <v>700</v>
      </c>
      <c r="G77" s="22" t="s">
        <v>341</v>
      </c>
      <c r="H77" s="24"/>
      <c r="I77" s="24"/>
      <c r="J77" s="85"/>
      <c r="K77" s="84"/>
      <c r="L77" s="113"/>
    </row>
    <row r="78" spans="5:12" x14ac:dyDescent="0.2">
      <c r="F78" s="83">
        <v>800</v>
      </c>
      <c r="G78" s="83" t="s">
        <v>45</v>
      </c>
      <c r="H78" s="24"/>
      <c r="I78" s="24"/>
      <c r="J78" s="85"/>
      <c r="K78" s="84"/>
      <c r="L78" s="113"/>
    </row>
    <row r="79" spans="5:12" ht="13.5" thickBot="1" x14ac:dyDescent="0.25">
      <c r="F79" s="101">
        <v>900</v>
      </c>
      <c r="G79" s="102" t="s">
        <v>101</v>
      </c>
      <c r="H79" s="28"/>
      <c r="I79" s="28"/>
      <c r="J79" s="105"/>
      <c r="K79" s="149"/>
      <c r="L79" s="185"/>
    </row>
    <row r="80" spans="5:12" ht="13.5" thickBot="1" x14ac:dyDescent="0.25">
      <c r="F80" s="124"/>
      <c r="G80" s="30"/>
      <c r="H80" s="30"/>
      <c r="I80" s="30"/>
      <c r="J80" s="45">
        <f>SUM(J72:J79)</f>
        <v>3537075377</v>
      </c>
      <c r="K80" s="45">
        <f>SUM(K72:K79)</f>
        <v>609840.58224137931</v>
      </c>
      <c r="L80" s="138">
        <f t="shared" si="1"/>
        <v>1</v>
      </c>
    </row>
    <row r="81" spans="10:12" x14ac:dyDescent="0.2">
      <c r="J81" s="32"/>
      <c r="L81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94"/>
  <sheetViews>
    <sheetView topLeftCell="E172" workbookViewId="0">
      <selection activeCell="J183" sqref="J183:O192"/>
    </sheetView>
  </sheetViews>
  <sheetFormatPr baseColWidth="10" defaultRowHeight="12.75" x14ac:dyDescent="0.2"/>
  <cols>
    <col min="1" max="1" width="2.28515625" customWidth="1"/>
    <col min="10" max="10" width="13.28515625" bestFit="1" customWidth="1"/>
    <col min="11" max="11" width="13.42578125" style="35" bestFit="1" customWidth="1"/>
    <col min="12" max="12" width="6.5703125" bestFit="1" customWidth="1"/>
    <col min="13" max="13" width="26.85546875" customWidth="1"/>
    <col min="14" max="14" width="13.28515625" style="32" bestFit="1" customWidth="1"/>
  </cols>
  <sheetData>
    <row r="4" spans="2:14" x14ac:dyDescent="0.2">
      <c r="B4" s="4" t="s">
        <v>6</v>
      </c>
      <c r="C4" s="1"/>
      <c r="D4" s="5" t="s">
        <v>194</v>
      </c>
      <c r="E4" s="5" t="s">
        <v>195</v>
      </c>
      <c r="F4" s="1"/>
      <c r="G4" s="1"/>
      <c r="H4" s="1"/>
      <c r="I4" s="1"/>
      <c r="J4" s="1"/>
    </row>
    <row r="5" spans="2:14" x14ac:dyDescent="0.2">
      <c r="B5" s="4" t="s">
        <v>9</v>
      </c>
      <c r="C5" s="1"/>
      <c r="D5" s="2">
        <v>1</v>
      </c>
      <c r="E5" s="5" t="s">
        <v>87</v>
      </c>
      <c r="F5" s="1"/>
      <c r="G5" s="1"/>
      <c r="H5" s="1"/>
      <c r="I5" s="1"/>
      <c r="J5" s="1"/>
    </row>
    <row r="6" spans="2:14" x14ac:dyDescent="0.2">
      <c r="B6" s="4" t="s">
        <v>11</v>
      </c>
      <c r="C6" s="1"/>
      <c r="D6" s="1"/>
      <c r="E6" s="2">
        <v>36</v>
      </c>
      <c r="F6" s="5" t="s">
        <v>196</v>
      </c>
      <c r="G6" s="1"/>
      <c r="H6" s="1"/>
      <c r="I6" s="1"/>
      <c r="J6" s="1"/>
    </row>
    <row r="7" spans="2:14" x14ac:dyDescent="0.2">
      <c r="B7" s="4" t="s">
        <v>13</v>
      </c>
      <c r="C7" s="1"/>
      <c r="D7" s="1"/>
      <c r="E7" s="2">
        <v>100</v>
      </c>
      <c r="F7" s="5" t="s">
        <v>14</v>
      </c>
      <c r="G7" s="1"/>
      <c r="H7" s="1"/>
      <c r="I7" s="1"/>
      <c r="J7" s="1"/>
      <c r="L7" s="2">
        <v>36</v>
      </c>
      <c r="M7" s="5" t="s">
        <v>196</v>
      </c>
    </row>
    <row r="8" spans="2:14" x14ac:dyDescent="0.2">
      <c r="B8" s="2">
        <v>110</v>
      </c>
      <c r="C8" s="5" t="s">
        <v>15</v>
      </c>
      <c r="D8" s="1"/>
      <c r="E8" s="1"/>
      <c r="F8" s="1"/>
      <c r="G8" s="1"/>
      <c r="H8" s="1"/>
      <c r="I8" s="1"/>
      <c r="J8" s="1"/>
    </row>
    <row r="9" spans="2:14" x14ac:dyDescent="0.2">
      <c r="B9" s="5">
        <v>111</v>
      </c>
      <c r="C9" s="6" t="s">
        <v>16</v>
      </c>
      <c r="D9" s="6" t="s">
        <v>17</v>
      </c>
      <c r="E9" s="5" t="s">
        <v>18</v>
      </c>
      <c r="F9" s="1"/>
      <c r="G9" s="1"/>
      <c r="H9" s="1"/>
      <c r="I9" s="1"/>
      <c r="J9" s="5">
        <v>87495360</v>
      </c>
    </row>
    <row r="10" spans="2:14" x14ac:dyDescent="0.2">
      <c r="B10" s="5">
        <v>113</v>
      </c>
      <c r="C10" s="6" t="s">
        <v>16</v>
      </c>
      <c r="D10" s="6" t="s">
        <v>17</v>
      </c>
      <c r="E10" s="5" t="s">
        <v>19</v>
      </c>
      <c r="F10" s="1"/>
      <c r="G10" s="1"/>
      <c r="H10" s="1"/>
      <c r="I10" s="1"/>
      <c r="J10" s="5">
        <v>36000000</v>
      </c>
      <c r="L10" s="83">
        <v>100</v>
      </c>
      <c r="M10" s="22" t="s">
        <v>14</v>
      </c>
      <c r="N10" s="23">
        <f>J21</f>
        <v>452651969</v>
      </c>
    </row>
    <row r="11" spans="2:14" x14ac:dyDescent="0.2">
      <c r="B11" s="5">
        <v>114</v>
      </c>
      <c r="C11" s="6" t="s">
        <v>16</v>
      </c>
      <c r="D11" s="6" t="s">
        <v>17</v>
      </c>
      <c r="E11" s="5" t="s">
        <v>20</v>
      </c>
      <c r="F11" s="1"/>
      <c r="G11" s="1"/>
      <c r="H11" s="1"/>
      <c r="I11" s="1"/>
      <c r="J11" s="5">
        <v>10291280</v>
      </c>
      <c r="L11" s="83">
        <v>200</v>
      </c>
      <c r="M11" s="22" t="s">
        <v>29</v>
      </c>
      <c r="N11" s="23">
        <f>J35</f>
        <v>46990000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133786640</v>
      </c>
      <c r="L12" s="83">
        <v>300</v>
      </c>
      <c r="M12" s="22" t="s">
        <v>36</v>
      </c>
      <c r="N12" s="23">
        <f>J49</f>
        <v>35997500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  <c r="L13" s="83">
        <v>500</v>
      </c>
      <c r="M13" s="22" t="s">
        <v>41</v>
      </c>
      <c r="N13" s="23">
        <f>J54</f>
        <v>12000000</v>
      </c>
    </row>
    <row r="14" spans="2:14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12008076</v>
      </c>
      <c r="L14" s="83">
        <v>600</v>
      </c>
      <c r="M14" s="22" t="s">
        <v>133</v>
      </c>
      <c r="N14" s="85"/>
    </row>
    <row r="15" spans="2:14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12008076</v>
      </c>
      <c r="L15" s="83">
        <v>700</v>
      </c>
      <c r="M15" s="22" t="s">
        <v>341</v>
      </c>
      <c r="N15" s="85"/>
    </row>
    <row r="16" spans="2:14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  <c r="L16" s="83">
        <v>800</v>
      </c>
      <c r="M16" s="83" t="s">
        <v>45</v>
      </c>
      <c r="N16" s="85"/>
    </row>
    <row r="17" spans="2:14" x14ac:dyDescent="0.2">
      <c r="B17" s="5">
        <v>144</v>
      </c>
      <c r="C17" s="6" t="s">
        <v>16</v>
      </c>
      <c r="D17" s="6" t="s">
        <v>17</v>
      </c>
      <c r="E17" s="5" t="s">
        <v>26</v>
      </c>
      <c r="F17" s="1"/>
      <c r="G17" s="1"/>
      <c r="H17" s="1"/>
      <c r="I17" s="1"/>
      <c r="J17" s="5">
        <v>26357253.000000004</v>
      </c>
      <c r="L17" s="83">
        <v>900</v>
      </c>
      <c r="M17" s="22" t="s">
        <v>101</v>
      </c>
      <c r="N17" s="85"/>
    </row>
    <row r="18" spans="2:14" x14ac:dyDescent="0.2">
      <c r="B18" s="5">
        <v>145</v>
      </c>
      <c r="C18" s="6" t="s">
        <v>16</v>
      </c>
      <c r="D18" s="6" t="s">
        <v>17</v>
      </c>
      <c r="E18" s="5" t="s">
        <v>72</v>
      </c>
      <c r="F18" s="1"/>
      <c r="G18" s="1"/>
      <c r="H18" s="1"/>
      <c r="I18" s="1"/>
      <c r="J18" s="5">
        <v>66000000</v>
      </c>
      <c r="N18" s="12">
        <f>SUM(N10:N17)</f>
        <v>547639469</v>
      </c>
    </row>
    <row r="19" spans="2:14" x14ac:dyDescent="0.2">
      <c r="B19" s="5">
        <v>149</v>
      </c>
      <c r="C19" s="6" t="s">
        <v>16</v>
      </c>
      <c r="D19" s="6" t="s">
        <v>17</v>
      </c>
      <c r="E19" s="5" t="s">
        <v>27</v>
      </c>
      <c r="F19" s="1"/>
      <c r="G19" s="1"/>
      <c r="H19" s="1"/>
      <c r="I19" s="1"/>
      <c r="J19" s="5">
        <v>214500000</v>
      </c>
    </row>
    <row r="20" spans="2:14" x14ac:dyDescent="0.2">
      <c r="B20" s="1"/>
      <c r="C20" s="1"/>
      <c r="D20" s="1"/>
      <c r="E20" s="1"/>
      <c r="F20" s="5" t="s">
        <v>25</v>
      </c>
      <c r="G20" s="1"/>
      <c r="H20" s="1"/>
      <c r="I20" s="1"/>
      <c r="J20" s="7">
        <v>306857253</v>
      </c>
    </row>
    <row r="21" spans="2:14" x14ac:dyDescent="0.2">
      <c r="B21" s="1"/>
      <c r="C21" s="4" t="s">
        <v>28</v>
      </c>
      <c r="D21" s="1"/>
      <c r="E21" s="1"/>
      <c r="F21" s="5" t="s">
        <v>14</v>
      </c>
      <c r="G21" s="1"/>
      <c r="H21" s="1"/>
      <c r="I21" s="1"/>
      <c r="J21" s="8">
        <v>452651969</v>
      </c>
    </row>
    <row r="22" spans="2:14" x14ac:dyDescent="0.2">
      <c r="B22" s="4" t="s">
        <v>13</v>
      </c>
      <c r="C22" s="1"/>
      <c r="D22" s="1"/>
      <c r="E22" s="2">
        <v>200</v>
      </c>
      <c r="F22" s="5" t="s">
        <v>29</v>
      </c>
      <c r="G22" s="1"/>
      <c r="H22" s="1"/>
      <c r="I22" s="1"/>
      <c r="J22" s="1"/>
    </row>
    <row r="23" spans="2:14" x14ac:dyDescent="0.2">
      <c r="B23" s="2">
        <v>230</v>
      </c>
      <c r="C23" s="5" t="s">
        <v>31</v>
      </c>
      <c r="D23" s="1"/>
      <c r="E23" s="1"/>
      <c r="F23" s="1"/>
      <c r="G23" s="1"/>
      <c r="H23" s="1"/>
      <c r="I23" s="1"/>
      <c r="J23" s="1"/>
    </row>
    <row r="24" spans="2:14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3750000</v>
      </c>
    </row>
    <row r="25" spans="2:14" x14ac:dyDescent="0.2">
      <c r="B25" s="1"/>
      <c r="C25" s="1"/>
      <c r="D25" s="1"/>
      <c r="E25" s="1"/>
      <c r="F25" s="5" t="s">
        <v>31</v>
      </c>
      <c r="G25" s="1"/>
      <c r="H25" s="1"/>
      <c r="I25" s="1"/>
      <c r="J25" s="7">
        <v>3750000</v>
      </c>
    </row>
    <row r="26" spans="2:14" x14ac:dyDescent="0.2">
      <c r="B26" s="2">
        <v>240</v>
      </c>
      <c r="C26" s="5" t="s">
        <v>32</v>
      </c>
      <c r="D26" s="1"/>
      <c r="E26" s="1"/>
      <c r="F26" s="1"/>
      <c r="G26" s="1"/>
      <c r="H26" s="1"/>
      <c r="I26" s="1"/>
      <c r="J26" s="1"/>
    </row>
    <row r="27" spans="2:14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23000000</v>
      </c>
    </row>
    <row r="28" spans="2:14" x14ac:dyDescent="0.2">
      <c r="B28" s="1"/>
      <c r="C28" s="1"/>
      <c r="D28" s="1"/>
      <c r="E28" s="1"/>
      <c r="F28" s="5" t="s">
        <v>32</v>
      </c>
      <c r="G28" s="1"/>
      <c r="H28" s="1"/>
      <c r="I28" s="1"/>
      <c r="J28" s="7">
        <v>23000000</v>
      </c>
    </row>
    <row r="29" spans="2:14" x14ac:dyDescent="0.2">
      <c r="B29" s="2">
        <v>260</v>
      </c>
      <c r="C29" s="5" t="s">
        <v>34</v>
      </c>
      <c r="D29" s="1"/>
      <c r="E29" s="1"/>
      <c r="F29" s="1"/>
      <c r="G29" s="1"/>
      <c r="H29" s="1"/>
      <c r="I29" s="1"/>
      <c r="J29" s="1"/>
    </row>
    <row r="30" spans="2:14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9500000</v>
      </c>
    </row>
    <row r="31" spans="2:14" x14ac:dyDescent="0.2">
      <c r="B31" s="1"/>
      <c r="C31" s="1"/>
      <c r="D31" s="1"/>
      <c r="E31" s="1"/>
      <c r="F31" s="5" t="s">
        <v>34</v>
      </c>
      <c r="G31" s="1"/>
      <c r="H31" s="1"/>
      <c r="I31" s="1"/>
      <c r="J31" s="7">
        <v>9500000</v>
      </c>
    </row>
    <row r="32" spans="2:14" x14ac:dyDescent="0.2">
      <c r="B32" s="2">
        <v>280</v>
      </c>
      <c r="C32" s="5" t="s">
        <v>35</v>
      </c>
      <c r="D32" s="1"/>
      <c r="E32" s="1"/>
      <c r="F32" s="1"/>
      <c r="G32" s="1"/>
      <c r="H32" s="1"/>
      <c r="I32" s="1"/>
      <c r="J32" s="1"/>
    </row>
    <row r="33" spans="2:10" x14ac:dyDescent="0.2">
      <c r="B33" s="1"/>
      <c r="C33" s="6" t="s">
        <v>16</v>
      </c>
      <c r="D33" s="6" t="s">
        <v>17</v>
      </c>
      <c r="E33" s="1"/>
      <c r="F33" s="1"/>
      <c r="G33" s="1"/>
      <c r="H33" s="1"/>
      <c r="I33" s="1"/>
      <c r="J33" s="5">
        <v>10740000</v>
      </c>
    </row>
    <row r="34" spans="2:10" x14ac:dyDescent="0.2">
      <c r="B34" s="1"/>
      <c r="C34" s="1"/>
      <c r="D34" s="1"/>
      <c r="E34" s="1"/>
      <c r="F34" s="5" t="s">
        <v>35</v>
      </c>
      <c r="G34" s="1"/>
      <c r="H34" s="1"/>
      <c r="I34" s="1"/>
      <c r="J34" s="7">
        <v>10740000</v>
      </c>
    </row>
    <row r="35" spans="2:10" x14ac:dyDescent="0.2">
      <c r="B35" s="1"/>
      <c r="C35" s="4" t="s">
        <v>28</v>
      </c>
      <c r="D35" s="1"/>
      <c r="E35" s="1"/>
      <c r="F35" s="5" t="s">
        <v>29</v>
      </c>
      <c r="G35" s="1"/>
      <c r="H35" s="1"/>
      <c r="I35" s="1"/>
      <c r="J35" s="8">
        <v>46990000</v>
      </c>
    </row>
    <row r="36" spans="2:10" x14ac:dyDescent="0.2">
      <c r="B36" s="4" t="s">
        <v>13</v>
      </c>
      <c r="C36" s="1"/>
      <c r="D36" s="1"/>
      <c r="E36" s="2">
        <v>300</v>
      </c>
      <c r="F36" s="5" t="s">
        <v>36</v>
      </c>
      <c r="G36" s="1"/>
      <c r="H36" s="1"/>
      <c r="I36" s="1"/>
      <c r="J36" s="1"/>
    </row>
    <row r="37" spans="2:10" x14ac:dyDescent="0.2">
      <c r="B37" s="2">
        <v>330</v>
      </c>
      <c r="C37" s="5" t="s">
        <v>37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11570000</v>
      </c>
    </row>
    <row r="39" spans="2:10" x14ac:dyDescent="0.2">
      <c r="B39" s="1"/>
      <c r="C39" s="1"/>
      <c r="D39" s="1"/>
      <c r="E39" s="1"/>
      <c r="F39" s="5" t="s">
        <v>37</v>
      </c>
      <c r="G39" s="1"/>
      <c r="H39" s="1"/>
      <c r="I39" s="1"/>
      <c r="J39" s="7">
        <v>11570000</v>
      </c>
    </row>
    <row r="40" spans="2:10" x14ac:dyDescent="0.2">
      <c r="B40" s="2">
        <v>340</v>
      </c>
      <c r="C40" s="5" t="s">
        <v>38</v>
      </c>
      <c r="D40" s="1"/>
      <c r="E40" s="1"/>
      <c r="F40" s="1"/>
      <c r="G40" s="1"/>
      <c r="H40" s="1"/>
      <c r="I40" s="1"/>
      <c r="J40" s="1"/>
    </row>
    <row r="41" spans="2:10" x14ac:dyDescent="0.2">
      <c r="B41" s="1"/>
      <c r="C41" s="6" t="s">
        <v>16</v>
      </c>
      <c r="D41" s="6" t="s">
        <v>17</v>
      </c>
      <c r="E41" s="1"/>
      <c r="F41" s="1"/>
      <c r="G41" s="1"/>
      <c r="H41" s="1"/>
      <c r="I41" s="1"/>
      <c r="J41" s="5">
        <v>13007500</v>
      </c>
    </row>
    <row r="42" spans="2:10" x14ac:dyDescent="0.2">
      <c r="B42" s="1"/>
      <c r="C42" s="1"/>
      <c r="D42" s="1"/>
      <c r="E42" s="1"/>
      <c r="F42" s="5" t="s">
        <v>38</v>
      </c>
      <c r="G42" s="1"/>
      <c r="H42" s="1"/>
      <c r="I42" s="1"/>
      <c r="J42" s="7">
        <v>13007500</v>
      </c>
    </row>
    <row r="43" spans="2:10" x14ac:dyDescent="0.2">
      <c r="B43" s="2">
        <v>350</v>
      </c>
      <c r="C43" s="5" t="s">
        <v>39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6540000</v>
      </c>
    </row>
    <row r="45" spans="2:10" x14ac:dyDescent="0.2">
      <c r="B45" s="1"/>
      <c r="C45" s="1"/>
      <c r="D45" s="1"/>
      <c r="E45" s="1"/>
      <c r="F45" s="5" t="s">
        <v>39</v>
      </c>
      <c r="G45" s="1"/>
      <c r="H45" s="1"/>
      <c r="I45" s="1"/>
      <c r="J45" s="7">
        <v>6540000</v>
      </c>
    </row>
    <row r="46" spans="2:10" x14ac:dyDescent="0.2">
      <c r="B46" s="2">
        <v>390</v>
      </c>
      <c r="C46" s="5" t="s">
        <v>40</v>
      </c>
      <c r="D46" s="1"/>
      <c r="E46" s="1"/>
      <c r="F46" s="1"/>
      <c r="G46" s="1"/>
      <c r="H46" s="1"/>
      <c r="I46" s="1"/>
      <c r="J46" s="1"/>
    </row>
    <row r="47" spans="2:10" x14ac:dyDescent="0.2">
      <c r="B47" s="1"/>
      <c r="C47" s="6" t="s">
        <v>16</v>
      </c>
      <c r="D47" s="6" t="s">
        <v>17</v>
      </c>
      <c r="E47" s="1"/>
      <c r="F47" s="1"/>
      <c r="G47" s="1"/>
      <c r="H47" s="1"/>
      <c r="I47" s="1"/>
      <c r="J47" s="5">
        <v>4880000</v>
      </c>
    </row>
    <row r="48" spans="2:10" x14ac:dyDescent="0.2">
      <c r="B48" s="1"/>
      <c r="C48" s="1"/>
      <c r="D48" s="1"/>
      <c r="E48" s="1"/>
      <c r="F48" s="5" t="s">
        <v>40</v>
      </c>
      <c r="G48" s="1"/>
      <c r="H48" s="1"/>
      <c r="I48" s="1"/>
      <c r="J48" s="7">
        <v>4880000</v>
      </c>
    </row>
    <row r="49" spans="2:13" x14ac:dyDescent="0.2">
      <c r="B49" s="1"/>
      <c r="C49" s="4" t="s">
        <v>28</v>
      </c>
      <c r="D49" s="1"/>
      <c r="E49" s="1"/>
      <c r="F49" s="5" t="s">
        <v>36</v>
      </c>
      <c r="G49" s="1"/>
      <c r="H49" s="1"/>
      <c r="I49" s="1"/>
      <c r="J49" s="8">
        <v>35997500</v>
      </c>
    </row>
    <row r="50" spans="2:13" x14ac:dyDescent="0.2">
      <c r="B50" s="4" t="s">
        <v>13</v>
      </c>
      <c r="C50" s="1"/>
      <c r="D50" s="1"/>
      <c r="E50" s="2">
        <v>500</v>
      </c>
      <c r="F50" s="5" t="s">
        <v>41</v>
      </c>
      <c r="G50" s="1"/>
      <c r="H50" s="1"/>
      <c r="I50" s="1"/>
      <c r="J50" s="1"/>
    </row>
    <row r="51" spans="2:13" x14ac:dyDescent="0.2">
      <c r="B51" s="2">
        <v>530</v>
      </c>
      <c r="C51" s="5" t="s">
        <v>42</v>
      </c>
      <c r="D51" s="1"/>
      <c r="E51" s="1"/>
      <c r="F51" s="1"/>
      <c r="G51" s="1"/>
      <c r="H51" s="1"/>
      <c r="I51" s="1"/>
      <c r="J51" s="1"/>
    </row>
    <row r="52" spans="2:13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12000000</v>
      </c>
    </row>
    <row r="53" spans="2:13" x14ac:dyDescent="0.2">
      <c r="B53" s="1"/>
      <c r="C53" s="1"/>
      <c r="D53" s="1"/>
      <c r="E53" s="1"/>
      <c r="F53" s="5" t="s">
        <v>42</v>
      </c>
      <c r="G53" s="1"/>
      <c r="H53" s="1"/>
      <c r="I53" s="1"/>
      <c r="J53" s="7">
        <v>12000000</v>
      </c>
    </row>
    <row r="54" spans="2:13" x14ac:dyDescent="0.2">
      <c r="B54" s="1"/>
      <c r="C54" s="4" t="s">
        <v>28</v>
      </c>
      <c r="D54" s="1"/>
      <c r="E54" s="1"/>
      <c r="F54" s="5" t="s">
        <v>41</v>
      </c>
      <c r="G54" s="1"/>
      <c r="H54" s="1"/>
      <c r="I54" s="1"/>
      <c r="J54" s="8">
        <v>12000000</v>
      </c>
    </row>
    <row r="55" spans="2:13" x14ac:dyDescent="0.2">
      <c r="B55" s="1"/>
      <c r="C55" s="1"/>
      <c r="D55" s="4" t="s">
        <v>49</v>
      </c>
      <c r="E55" s="1"/>
      <c r="F55" s="4" t="s">
        <v>196</v>
      </c>
      <c r="G55" s="1"/>
      <c r="H55" s="1"/>
      <c r="I55" s="1"/>
      <c r="J55" s="8">
        <v>547639469</v>
      </c>
    </row>
    <row r="56" spans="2:13" x14ac:dyDescent="0.2">
      <c r="B56" s="1"/>
      <c r="C56" s="4" t="s">
        <v>50</v>
      </c>
      <c r="D56" s="1"/>
      <c r="E56" s="5" t="s">
        <v>87</v>
      </c>
      <c r="F56" s="1"/>
      <c r="G56" s="1"/>
      <c r="H56" s="1"/>
      <c r="I56" s="1"/>
      <c r="J56" s="8">
        <v>547639469</v>
      </c>
    </row>
    <row r="57" spans="2:13" x14ac:dyDescent="0.2">
      <c r="B57" s="4" t="s">
        <v>51</v>
      </c>
      <c r="C57" s="1"/>
      <c r="D57" s="1"/>
      <c r="E57" s="5" t="s">
        <v>195</v>
      </c>
      <c r="F57" s="1"/>
      <c r="G57" s="1"/>
      <c r="H57" s="1"/>
      <c r="I57" s="1"/>
      <c r="J57" s="4">
        <v>547639469</v>
      </c>
    </row>
    <row r="58" spans="2:13" x14ac:dyDescent="0.2">
      <c r="B58" s="78"/>
      <c r="C58" s="78"/>
      <c r="D58" s="78"/>
      <c r="E58" s="78"/>
      <c r="F58" s="78"/>
      <c r="G58" s="78"/>
      <c r="H58" s="78"/>
      <c r="I58" s="78"/>
      <c r="J58" s="78"/>
    </row>
    <row r="60" spans="2:13" x14ac:dyDescent="0.2">
      <c r="B60" s="4" t="s">
        <v>6</v>
      </c>
      <c r="C60" s="1"/>
      <c r="D60" s="5" t="s">
        <v>277</v>
      </c>
      <c r="E60" s="5" t="s">
        <v>278</v>
      </c>
      <c r="F60" s="1"/>
      <c r="G60" s="1"/>
      <c r="H60" s="1"/>
      <c r="I60" s="1"/>
      <c r="J60" s="1"/>
    </row>
    <row r="61" spans="2:13" x14ac:dyDescent="0.2">
      <c r="B61" s="4" t="s">
        <v>9</v>
      </c>
      <c r="C61" s="1"/>
      <c r="D61" s="2">
        <v>1</v>
      </c>
      <c r="E61" s="5" t="s">
        <v>87</v>
      </c>
      <c r="F61" s="1"/>
      <c r="G61" s="1"/>
      <c r="H61" s="1"/>
      <c r="I61" s="1"/>
      <c r="J61" s="1"/>
    </row>
    <row r="62" spans="2:13" x14ac:dyDescent="0.2">
      <c r="B62" s="4" t="s">
        <v>11</v>
      </c>
      <c r="C62" s="1"/>
      <c r="D62" s="1"/>
      <c r="E62" s="2">
        <v>36</v>
      </c>
      <c r="F62" s="5" t="s">
        <v>196</v>
      </c>
      <c r="G62" s="1"/>
      <c r="H62" s="1"/>
      <c r="I62" s="1"/>
      <c r="J62" s="1"/>
    </row>
    <row r="63" spans="2:13" x14ac:dyDescent="0.2">
      <c r="B63" s="4" t="s">
        <v>13</v>
      </c>
      <c r="C63" s="1"/>
      <c r="D63" s="1"/>
      <c r="E63" s="2">
        <v>100</v>
      </c>
      <c r="F63" s="5" t="s">
        <v>14</v>
      </c>
      <c r="G63" s="1"/>
      <c r="H63" s="1"/>
      <c r="I63" s="1"/>
      <c r="J63" s="1"/>
    </row>
    <row r="64" spans="2:13" x14ac:dyDescent="0.2">
      <c r="B64" s="2">
        <v>110</v>
      </c>
      <c r="C64" s="5" t="s">
        <v>15</v>
      </c>
      <c r="D64" s="1"/>
      <c r="E64" s="1"/>
      <c r="F64" s="1"/>
      <c r="G64" s="1"/>
      <c r="H64" s="1"/>
      <c r="I64" s="1"/>
      <c r="J64" s="1"/>
      <c r="L64" s="5" t="s">
        <v>277</v>
      </c>
      <c r="M64" s="5" t="s">
        <v>278</v>
      </c>
    </row>
    <row r="65" spans="2:14" x14ac:dyDescent="0.2">
      <c r="B65" s="5">
        <v>111</v>
      </c>
      <c r="C65" s="6" t="s">
        <v>16</v>
      </c>
      <c r="D65" s="6" t="s">
        <v>17</v>
      </c>
      <c r="E65" s="5" t="s">
        <v>18</v>
      </c>
      <c r="F65" s="1"/>
      <c r="G65" s="1"/>
      <c r="H65" s="1"/>
      <c r="I65" s="1"/>
      <c r="J65" s="5">
        <v>336382080</v>
      </c>
    </row>
    <row r="66" spans="2:14" x14ac:dyDescent="0.2">
      <c r="B66" s="5">
        <v>113</v>
      </c>
      <c r="C66" s="6" t="s">
        <v>16</v>
      </c>
      <c r="D66" s="6" t="s">
        <v>17</v>
      </c>
      <c r="E66" s="5" t="s">
        <v>19</v>
      </c>
      <c r="F66" s="1"/>
      <c r="G66" s="1"/>
      <c r="H66" s="1"/>
      <c r="I66" s="1"/>
      <c r="J66" s="5">
        <v>27000000</v>
      </c>
      <c r="L66" s="83">
        <v>100</v>
      </c>
      <c r="M66" s="22" t="s">
        <v>14</v>
      </c>
      <c r="N66" s="23">
        <f>J77</f>
        <v>766575248</v>
      </c>
    </row>
    <row r="67" spans="2:14" x14ac:dyDescent="0.2">
      <c r="B67" s="5">
        <v>114</v>
      </c>
      <c r="C67" s="6" t="s">
        <v>16</v>
      </c>
      <c r="D67" s="6" t="s">
        <v>17</v>
      </c>
      <c r="E67" s="5" t="s">
        <v>20</v>
      </c>
      <c r="F67" s="1"/>
      <c r="G67" s="1"/>
      <c r="H67" s="1"/>
      <c r="I67" s="1"/>
      <c r="J67" s="5">
        <v>49891680</v>
      </c>
      <c r="L67" s="83">
        <v>200</v>
      </c>
      <c r="M67" s="22" t="s">
        <v>29</v>
      </c>
      <c r="N67" s="23">
        <f>J88</f>
        <v>7650000</v>
      </c>
    </row>
    <row r="68" spans="2:14" x14ac:dyDescent="0.2">
      <c r="B68" s="5">
        <v>115</v>
      </c>
      <c r="C68" s="6" t="s">
        <v>16</v>
      </c>
      <c r="D68" s="6" t="s">
        <v>17</v>
      </c>
      <c r="E68" s="5" t="s">
        <v>21</v>
      </c>
      <c r="F68" s="1"/>
      <c r="G68" s="1"/>
      <c r="H68" s="1"/>
      <c r="I68" s="1"/>
      <c r="J68" s="5">
        <v>235318079.99999997</v>
      </c>
      <c r="L68" s="83">
        <v>300</v>
      </c>
      <c r="M68" s="22" t="s">
        <v>36</v>
      </c>
      <c r="N68" s="23">
        <f>J102</f>
        <v>21226000</v>
      </c>
    </row>
    <row r="69" spans="2:14" x14ac:dyDescent="0.2">
      <c r="B69" s="1"/>
      <c r="C69" s="1"/>
      <c r="D69" s="1"/>
      <c r="E69" s="1"/>
      <c r="F69" s="5" t="s">
        <v>15</v>
      </c>
      <c r="G69" s="1"/>
      <c r="H69" s="1"/>
      <c r="I69" s="1"/>
      <c r="J69" s="7">
        <v>648591840</v>
      </c>
      <c r="L69" s="83">
        <v>500</v>
      </c>
      <c r="M69" s="22" t="s">
        <v>41</v>
      </c>
      <c r="N69" s="23">
        <f>J107</f>
        <v>1700000</v>
      </c>
    </row>
    <row r="70" spans="2:14" x14ac:dyDescent="0.2">
      <c r="B70" s="2">
        <v>130</v>
      </c>
      <c r="C70" s="5" t="s">
        <v>23</v>
      </c>
      <c r="D70" s="1"/>
      <c r="E70" s="1"/>
      <c r="F70" s="1"/>
      <c r="G70" s="1"/>
      <c r="H70" s="1"/>
      <c r="I70" s="1"/>
      <c r="J70" s="1"/>
      <c r="L70" s="83">
        <v>600</v>
      </c>
      <c r="M70" s="22" t="s">
        <v>133</v>
      </c>
      <c r="N70" s="85"/>
    </row>
    <row r="71" spans="2:14" x14ac:dyDescent="0.2">
      <c r="B71" s="5">
        <v>134</v>
      </c>
      <c r="C71" s="6" t="s">
        <v>16</v>
      </c>
      <c r="D71" s="6" t="s">
        <v>17</v>
      </c>
      <c r="E71" s="5" t="s">
        <v>24</v>
      </c>
      <c r="F71" s="1"/>
      <c r="G71" s="1"/>
      <c r="H71" s="1"/>
      <c r="I71" s="1"/>
      <c r="J71" s="5">
        <v>61943564</v>
      </c>
      <c r="L71" s="83">
        <v>700</v>
      </c>
      <c r="M71" s="22" t="s">
        <v>341</v>
      </c>
      <c r="N71" s="85"/>
    </row>
    <row r="72" spans="2:14" x14ac:dyDescent="0.2">
      <c r="B72" s="1"/>
      <c r="C72" s="1"/>
      <c r="D72" s="1"/>
      <c r="E72" s="1"/>
      <c r="F72" s="5" t="s">
        <v>23</v>
      </c>
      <c r="G72" s="1"/>
      <c r="H72" s="1"/>
      <c r="I72" s="1"/>
      <c r="J72" s="7">
        <v>61943564</v>
      </c>
      <c r="L72" s="83">
        <v>800</v>
      </c>
      <c r="M72" s="83" t="s">
        <v>45</v>
      </c>
      <c r="N72" s="85"/>
    </row>
    <row r="73" spans="2:14" x14ac:dyDescent="0.2">
      <c r="B73" s="2">
        <v>140</v>
      </c>
      <c r="C73" s="5" t="s">
        <v>25</v>
      </c>
      <c r="D73" s="1"/>
      <c r="E73" s="1"/>
      <c r="F73" s="1"/>
      <c r="G73" s="1"/>
      <c r="H73" s="1"/>
      <c r="I73" s="1"/>
      <c r="J73" s="1"/>
      <c r="L73" s="83">
        <v>900</v>
      </c>
      <c r="M73" s="22" t="s">
        <v>101</v>
      </c>
      <c r="N73" s="85"/>
    </row>
    <row r="74" spans="2:14" x14ac:dyDescent="0.2">
      <c r="B74" s="5">
        <v>144</v>
      </c>
      <c r="C74" s="6" t="s">
        <v>16</v>
      </c>
      <c r="D74" s="6" t="s">
        <v>17</v>
      </c>
      <c r="E74" s="5" t="s">
        <v>26</v>
      </c>
      <c r="F74" s="1"/>
      <c r="G74" s="1"/>
      <c r="H74" s="1"/>
      <c r="I74" s="1"/>
      <c r="J74" s="5">
        <v>32327128.999999996</v>
      </c>
      <c r="L74" s="24"/>
      <c r="M74" s="24"/>
      <c r="N74" s="23">
        <f>SUM(N66:N73)</f>
        <v>797151248</v>
      </c>
    </row>
    <row r="75" spans="2:14" x14ac:dyDescent="0.2">
      <c r="B75" s="5">
        <v>149</v>
      </c>
      <c r="C75" s="6" t="s">
        <v>16</v>
      </c>
      <c r="D75" s="6" t="s">
        <v>17</v>
      </c>
      <c r="E75" s="5" t="s">
        <v>27</v>
      </c>
      <c r="F75" s="1"/>
      <c r="G75" s="1"/>
      <c r="H75" s="1"/>
      <c r="I75" s="1"/>
      <c r="J75" s="5">
        <v>23712715</v>
      </c>
    </row>
    <row r="76" spans="2:14" x14ac:dyDescent="0.2">
      <c r="B76" s="1"/>
      <c r="C76" s="1"/>
      <c r="D76" s="1"/>
      <c r="E76" s="1"/>
      <c r="F76" s="5" t="s">
        <v>25</v>
      </c>
      <c r="G76" s="1"/>
      <c r="H76" s="1"/>
      <c r="I76" s="1"/>
      <c r="J76" s="7">
        <v>56039844</v>
      </c>
    </row>
    <row r="77" spans="2:14" x14ac:dyDescent="0.2">
      <c r="B77" s="1"/>
      <c r="C77" s="4" t="s">
        <v>28</v>
      </c>
      <c r="D77" s="1"/>
      <c r="E77" s="1"/>
      <c r="F77" s="5" t="s">
        <v>14</v>
      </c>
      <c r="G77" s="1"/>
      <c r="H77" s="1"/>
      <c r="I77" s="1"/>
      <c r="J77" s="8">
        <v>766575248</v>
      </c>
    </row>
    <row r="78" spans="2:14" x14ac:dyDescent="0.2">
      <c r="B78" s="4" t="s">
        <v>13</v>
      </c>
      <c r="C78" s="1"/>
      <c r="D78" s="1"/>
      <c r="E78" s="2">
        <v>200</v>
      </c>
      <c r="F78" s="5" t="s">
        <v>29</v>
      </c>
      <c r="G78" s="1"/>
      <c r="H78" s="1"/>
      <c r="I78" s="1"/>
      <c r="J78" s="1"/>
    </row>
    <row r="79" spans="2:14" x14ac:dyDescent="0.2">
      <c r="B79" s="2">
        <v>240</v>
      </c>
      <c r="C79" s="5" t="s">
        <v>32</v>
      </c>
      <c r="D79" s="1"/>
      <c r="E79" s="1"/>
      <c r="F79" s="1"/>
      <c r="G79" s="1"/>
      <c r="H79" s="1"/>
      <c r="I79" s="1"/>
      <c r="J79" s="1"/>
    </row>
    <row r="80" spans="2:14" x14ac:dyDescent="0.2">
      <c r="B80" s="1"/>
      <c r="C80" s="6" t="s">
        <v>16</v>
      </c>
      <c r="D80" s="6" t="s">
        <v>17</v>
      </c>
      <c r="E80" s="1"/>
      <c r="F80" s="1"/>
      <c r="G80" s="1"/>
      <c r="H80" s="1"/>
      <c r="I80" s="1"/>
      <c r="J80" s="5">
        <v>3500000</v>
      </c>
    </row>
    <row r="81" spans="2:10" x14ac:dyDescent="0.2">
      <c r="B81" s="1"/>
      <c r="C81" s="1"/>
      <c r="D81" s="1"/>
      <c r="E81" s="1"/>
      <c r="F81" s="5" t="s">
        <v>32</v>
      </c>
      <c r="G81" s="1"/>
      <c r="H81" s="1"/>
      <c r="I81" s="1"/>
      <c r="J81" s="7">
        <v>3500000</v>
      </c>
    </row>
    <row r="82" spans="2:10" x14ac:dyDescent="0.2">
      <c r="B82" s="2">
        <v>260</v>
      </c>
      <c r="C82" s="5" t="s">
        <v>34</v>
      </c>
      <c r="D82" s="1"/>
      <c r="E82" s="1"/>
      <c r="F82" s="1"/>
      <c r="G82" s="1"/>
      <c r="H82" s="1"/>
      <c r="I82" s="1"/>
      <c r="J82" s="1"/>
    </row>
    <row r="83" spans="2:10" x14ac:dyDescent="0.2">
      <c r="B83" s="1"/>
      <c r="C83" s="6" t="s">
        <v>16</v>
      </c>
      <c r="D83" s="6" t="s">
        <v>17</v>
      </c>
      <c r="E83" s="1"/>
      <c r="F83" s="1"/>
      <c r="G83" s="1"/>
      <c r="H83" s="1"/>
      <c r="I83" s="1"/>
      <c r="J83" s="5">
        <v>3350000</v>
      </c>
    </row>
    <row r="84" spans="2:10" x14ac:dyDescent="0.2">
      <c r="B84" s="1"/>
      <c r="C84" s="1"/>
      <c r="D84" s="1"/>
      <c r="E84" s="1"/>
      <c r="F84" s="5" t="s">
        <v>34</v>
      </c>
      <c r="G84" s="1"/>
      <c r="H84" s="1"/>
      <c r="I84" s="1"/>
      <c r="J84" s="7">
        <v>3350000</v>
      </c>
    </row>
    <row r="85" spans="2:10" x14ac:dyDescent="0.2">
      <c r="B85" s="2">
        <v>280</v>
      </c>
      <c r="C85" s="5" t="s">
        <v>35</v>
      </c>
      <c r="D85" s="1"/>
      <c r="E85" s="1"/>
      <c r="F85" s="1"/>
      <c r="G85" s="1"/>
      <c r="H85" s="1"/>
      <c r="I85" s="1"/>
      <c r="J85" s="1"/>
    </row>
    <row r="86" spans="2:10" x14ac:dyDescent="0.2">
      <c r="B86" s="1"/>
      <c r="C86" s="6" t="s">
        <v>16</v>
      </c>
      <c r="D86" s="6" t="s">
        <v>17</v>
      </c>
      <c r="E86" s="1"/>
      <c r="F86" s="1"/>
      <c r="G86" s="1"/>
      <c r="H86" s="1"/>
      <c r="I86" s="1"/>
      <c r="J86" s="5">
        <v>800000</v>
      </c>
    </row>
    <row r="87" spans="2:10" x14ac:dyDescent="0.2">
      <c r="B87" s="1"/>
      <c r="C87" s="1"/>
      <c r="D87" s="1"/>
      <c r="E87" s="1"/>
      <c r="F87" s="5" t="s">
        <v>35</v>
      </c>
      <c r="G87" s="1"/>
      <c r="H87" s="1"/>
      <c r="I87" s="1"/>
      <c r="J87" s="7">
        <v>800000</v>
      </c>
    </row>
    <row r="88" spans="2:10" x14ac:dyDescent="0.2">
      <c r="B88" s="1"/>
      <c r="C88" s="4" t="s">
        <v>28</v>
      </c>
      <c r="D88" s="1"/>
      <c r="E88" s="1"/>
      <c r="F88" s="5" t="s">
        <v>29</v>
      </c>
      <c r="G88" s="1"/>
      <c r="H88" s="1"/>
      <c r="I88" s="1"/>
      <c r="J88" s="8">
        <v>7650000</v>
      </c>
    </row>
    <row r="89" spans="2:10" x14ac:dyDescent="0.2">
      <c r="B89" s="4" t="s">
        <v>13</v>
      </c>
      <c r="C89" s="1"/>
      <c r="D89" s="1"/>
      <c r="E89" s="2">
        <v>300</v>
      </c>
      <c r="F89" s="5" t="s">
        <v>36</v>
      </c>
      <c r="G89" s="1"/>
      <c r="H89" s="1"/>
      <c r="I89" s="1"/>
      <c r="J89" s="1"/>
    </row>
    <row r="90" spans="2:10" x14ac:dyDescent="0.2">
      <c r="B90" s="2">
        <v>330</v>
      </c>
      <c r="C90" s="5" t="s">
        <v>37</v>
      </c>
      <c r="D90" s="1"/>
      <c r="E90" s="1"/>
      <c r="F90" s="1"/>
      <c r="G90" s="1"/>
      <c r="H90" s="1"/>
      <c r="I90" s="1"/>
      <c r="J90" s="1"/>
    </row>
    <row r="91" spans="2:10" x14ac:dyDescent="0.2">
      <c r="B91" s="1"/>
      <c r="C91" s="6" t="s">
        <v>16</v>
      </c>
      <c r="D91" s="6" t="s">
        <v>17</v>
      </c>
      <c r="E91" s="1"/>
      <c r="F91" s="1"/>
      <c r="G91" s="1"/>
      <c r="H91" s="1"/>
      <c r="I91" s="1"/>
      <c r="J91" s="5">
        <v>11260000</v>
      </c>
    </row>
    <row r="92" spans="2:10" x14ac:dyDescent="0.2">
      <c r="B92" s="1"/>
      <c r="C92" s="1"/>
      <c r="D92" s="1"/>
      <c r="E92" s="1"/>
      <c r="F92" s="5" t="s">
        <v>37</v>
      </c>
      <c r="G92" s="1"/>
      <c r="H92" s="1"/>
      <c r="I92" s="1"/>
      <c r="J92" s="7">
        <v>11260000</v>
      </c>
    </row>
    <row r="93" spans="2:10" x14ac:dyDescent="0.2">
      <c r="B93" s="2">
        <v>340</v>
      </c>
      <c r="C93" s="5" t="s">
        <v>38</v>
      </c>
      <c r="D93" s="1"/>
      <c r="E93" s="1"/>
      <c r="F93" s="1"/>
      <c r="G93" s="1"/>
      <c r="H93" s="1"/>
      <c r="I93" s="1"/>
      <c r="J93" s="1"/>
    </row>
    <row r="94" spans="2:10" x14ac:dyDescent="0.2">
      <c r="B94" s="1"/>
      <c r="C94" s="6" t="s">
        <v>16</v>
      </c>
      <c r="D94" s="6" t="s">
        <v>17</v>
      </c>
      <c r="E94" s="1"/>
      <c r="F94" s="1"/>
      <c r="G94" s="1"/>
      <c r="H94" s="1"/>
      <c r="I94" s="1"/>
      <c r="J94" s="5">
        <v>8986000</v>
      </c>
    </row>
    <row r="95" spans="2:10" x14ac:dyDescent="0.2">
      <c r="B95" s="1"/>
      <c r="C95" s="1"/>
      <c r="D95" s="1"/>
      <c r="E95" s="1"/>
      <c r="F95" s="5" t="s">
        <v>38</v>
      </c>
      <c r="G95" s="1"/>
      <c r="H95" s="1"/>
      <c r="I95" s="1"/>
      <c r="J95" s="7">
        <v>8986000</v>
      </c>
    </row>
    <row r="96" spans="2:10" x14ac:dyDescent="0.2">
      <c r="B96" s="2">
        <v>350</v>
      </c>
      <c r="C96" s="5" t="s">
        <v>39</v>
      </c>
      <c r="D96" s="1"/>
      <c r="E96" s="1"/>
      <c r="F96" s="1"/>
      <c r="G96" s="1"/>
      <c r="H96" s="1"/>
      <c r="I96" s="1"/>
      <c r="J96" s="1"/>
    </row>
    <row r="97" spans="2:10" x14ac:dyDescent="0.2">
      <c r="B97" s="1"/>
      <c r="C97" s="6" t="s">
        <v>16</v>
      </c>
      <c r="D97" s="6" t="s">
        <v>17</v>
      </c>
      <c r="E97" s="1"/>
      <c r="F97" s="1"/>
      <c r="G97" s="1"/>
      <c r="H97" s="1"/>
      <c r="I97" s="1"/>
      <c r="J97" s="5">
        <v>500000</v>
      </c>
    </row>
    <row r="98" spans="2:10" x14ac:dyDescent="0.2">
      <c r="B98" s="1"/>
      <c r="C98" s="1"/>
      <c r="D98" s="1"/>
      <c r="E98" s="1"/>
      <c r="F98" s="5" t="s">
        <v>39</v>
      </c>
      <c r="G98" s="1"/>
      <c r="H98" s="1"/>
      <c r="I98" s="1"/>
      <c r="J98" s="7">
        <v>500000</v>
      </c>
    </row>
    <row r="99" spans="2:10" x14ac:dyDescent="0.2">
      <c r="B99" s="2">
        <v>390</v>
      </c>
      <c r="C99" s="5" t="s">
        <v>40</v>
      </c>
      <c r="D99" s="1"/>
      <c r="E99" s="1"/>
      <c r="F99" s="1"/>
      <c r="G99" s="1"/>
      <c r="H99" s="1"/>
      <c r="I99" s="1"/>
      <c r="J99" s="1"/>
    </row>
    <row r="100" spans="2:10" x14ac:dyDescent="0.2">
      <c r="B100" s="1"/>
      <c r="C100" s="6" t="s">
        <v>16</v>
      </c>
      <c r="D100" s="6" t="s">
        <v>17</v>
      </c>
      <c r="E100" s="1"/>
      <c r="F100" s="1"/>
      <c r="G100" s="1"/>
      <c r="H100" s="1"/>
      <c r="I100" s="1"/>
      <c r="J100" s="5">
        <v>480000</v>
      </c>
    </row>
    <row r="101" spans="2:10" x14ac:dyDescent="0.2">
      <c r="B101" s="1"/>
      <c r="C101" s="1"/>
      <c r="D101" s="1"/>
      <c r="E101" s="1"/>
      <c r="F101" s="5" t="s">
        <v>40</v>
      </c>
      <c r="G101" s="1"/>
      <c r="H101" s="1"/>
      <c r="I101" s="1"/>
      <c r="J101" s="7">
        <v>480000</v>
      </c>
    </row>
    <row r="102" spans="2:10" x14ac:dyDescent="0.2">
      <c r="B102" s="1"/>
      <c r="C102" s="4" t="s">
        <v>28</v>
      </c>
      <c r="D102" s="1"/>
      <c r="E102" s="1"/>
      <c r="F102" s="5" t="s">
        <v>36</v>
      </c>
      <c r="G102" s="1"/>
      <c r="H102" s="1"/>
      <c r="I102" s="1"/>
      <c r="J102" s="8">
        <v>21226000</v>
      </c>
    </row>
    <row r="103" spans="2:10" x14ac:dyDescent="0.2">
      <c r="B103" s="4" t="s">
        <v>13</v>
      </c>
      <c r="C103" s="1"/>
      <c r="D103" s="1"/>
      <c r="E103" s="2">
        <v>500</v>
      </c>
      <c r="F103" s="5" t="s">
        <v>41</v>
      </c>
      <c r="G103" s="1"/>
      <c r="H103" s="1"/>
      <c r="I103" s="1"/>
      <c r="J103" s="1"/>
    </row>
    <row r="104" spans="2:10" x14ac:dyDescent="0.2">
      <c r="B104" s="2">
        <v>530</v>
      </c>
      <c r="C104" s="5" t="s">
        <v>42</v>
      </c>
      <c r="D104" s="1"/>
      <c r="E104" s="1"/>
      <c r="F104" s="1"/>
      <c r="G104" s="1"/>
      <c r="H104" s="1"/>
      <c r="I104" s="1"/>
      <c r="J104" s="1"/>
    </row>
    <row r="105" spans="2:10" x14ac:dyDescent="0.2">
      <c r="B105" s="1"/>
      <c r="C105" s="6" t="s">
        <v>16</v>
      </c>
      <c r="D105" s="6" t="s">
        <v>17</v>
      </c>
      <c r="E105" s="1"/>
      <c r="F105" s="1"/>
      <c r="G105" s="1"/>
      <c r="H105" s="1"/>
      <c r="I105" s="1"/>
      <c r="J105" s="5">
        <v>1700000</v>
      </c>
    </row>
    <row r="106" spans="2:10" x14ac:dyDescent="0.2">
      <c r="B106" s="1"/>
      <c r="C106" s="1"/>
      <c r="D106" s="1"/>
      <c r="E106" s="1"/>
      <c r="F106" s="5" t="s">
        <v>42</v>
      </c>
      <c r="G106" s="1"/>
      <c r="H106" s="1"/>
      <c r="I106" s="1"/>
      <c r="J106" s="7">
        <v>1700000</v>
      </c>
    </row>
    <row r="107" spans="2:10" x14ac:dyDescent="0.2">
      <c r="B107" s="1"/>
      <c r="C107" s="4" t="s">
        <v>28</v>
      </c>
      <c r="D107" s="1"/>
      <c r="E107" s="1"/>
      <c r="F107" s="5" t="s">
        <v>41</v>
      </c>
      <c r="G107" s="1"/>
      <c r="H107" s="1"/>
      <c r="I107" s="1"/>
      <c r="J107" s="8">
        <v>1700000</v>
      </c>
    </row>
    <row r="108" spans="2:10" x14ac:dyDescent="0.2">
      <c r="B108" s="1"/>
      <c r="C108" s="1"/>
      <c r="D108" s="4" t="s">
        <v>49</v>
      </c>
      <c r="E108" s="1"/>
      <c r="F108" s="4" t="s">
        <v>196</v>
      </c>
      <c r="G108" s="1"/>
      <c r="H108" s="1"/>
      <c r="I108" s="1"/>
      <c r="J108" s="8">
        <v>797151248</v>
      </c>
    </row>
    <row r="109" spans="2:10" x14ac:dyDescent="0.2">
      <c r="B109" s="1"/>
      <c r="C109" s="4" t="s">
        <v>50</v>
      </c>
      <c r="D109" s="1"/>
      <c r="E109" s="5" t="s">
        <v>87</v>
      </c>
      <c r="F109" s="1"/>
      <c r="G109" s="1"/>
      <c r="H109" s="1"/>
      <c r="I109" s="1"/>
      <c r="J109" s="8">
        <v>797151248</v>
      </c>
    </row>
    <row r="110" spans="2:10" x14ac:dyDescent="0.2">
      <c r="B110" s="4" t="s">
        <v>51</v>
      </c>
      <c r="C110" s="1"/>
      <c r="D110" s="1"/>
      <c r="E110" s="5" t="s">
        <v>278</v>
      </c>
      <c r="F110" s="1"/>
      <c r="G110" s="1"/>
      <c r="H110" s="1"/>
      <c r="I110" s="1"/>
      <c r="J110" s="4">
        <v>797151248</v>
      </c>
    </row>
    <row r="111" spans="2:10" x14ac:dyDescent="0.2">
      <c r="B111" s="78"/>
      <c r="C111" s="78"/>
      <c r="D111" s="78"/>
      <c r="E111" s="78"/>
      <c r="F111" s="78"/>
      <c r="G111" s="78"/>
      <c r="H111" s="78"/>
      <c r="I111" s="78"/>
      <c r="J111" s="78"/>
    </row>
    <row r="113" spans="2:14" x14ac:dyDescent="0.2">
      <c r="B113" s="4" t="s">
        <v>6</v>
      </c>
      <c r="C113" s="1"/>
      <c r="D113" s="5" t="s">
        <v>279</v>
      </c>
      <c r="E113" s="5" t="s">
        <v>280</v>
      </c>
      <c r="F113" s="1"/>
      <c r="G113" s="1"/>
      <c r="H113" s="1"/>
      <c r="I113" s="1"/>
      <c r="J113" s="1"/>
    </row>
    <row r="114" spans="2:14" x14ac:dyDescent="0.2">
      <c r="B114" s="4" t="s">
        <v>9</v>
      </c>
      <c r="C114" s="1"/>
      <c r="D114" s="2">
        <v>1</v>
      </c>
      <c r="E114" s="5" t="s">
        <v>87</v>
      </c>
      <c r="F114" s="1"/>
      <c r="G114" s="1"/>
      <c r="H114" s="1"/>
      <c r="I114" s="1"/>
      <c r="J114" s="1"/>
    </row>
    <row r="115" spans="2:14" x14ac:dyDescent="0.2">
      <c r="B115" s="4" t="s">
        <v>11</v>
      </c>
      <c r="C115" s="1"/>
      <c r="D115" s="1"/>
      <c r="E115" s="2">
        <v>36</v>
      </c>
      <c r="F115" s="5" t="s">
        <v>196</v>
      </c>
      <c r="G115" s="1"/>
      <c r="H115" s="1"/>
      <c r="I115" s="1"/>
      <c r="J115" s="1"/>
    </row>
    <row r="116" spans="2:14" x14ac:dyDescent="0.2">
      <c r="B116" s="4" t="s">
        <v>13</v>
      </c>
      <c r="C116" s="1"/>
      <c r="D116" s="1"/>
      <c r="E116" s="2">
        <v>100</v>
      </c>
      <c r="F116" s="5" t="s">
        <v>14</v>
      </c>
      <c r="G116" s="1"/>
      <c r="H116" s="1"/>
      <c r="I116" s="1"/>
      <c r="J116" s="1"/>
    </row>
    <row r="117" spans="2:14" x14ac:dyDescent="0.2">
      <c r="B117" s="2">
        <v>110</v>
      </c>
      <c r="C117" s="5" t="s">
        <v>15</v>
      </c>
      <c r="D117" s="1"/>
      <c r="E117" s="1"/>
      <c r="F117" s="1"/>
      <c r="G117" s="1"/>
      <c r="H117" s="1"/>
      <c r="I117" s="1"/>
      <c r="J117" s="1"/>
    </row>
    <row r="118" spans="2:14" x14ac:dyDescent="0.2">
      <c r="B118" s="5">
        <v>111</v>
      </c>
      <c r="C118" s="6" t="s">
        <v>16</v>
      </c>
      <c r="D118" s="6" t="s">
        <v>17</v>
      </c>
      <c r="E118" s="5" t="s">
        <v>18</v>
      </c>
      <c r="F118" s="1"/>
      <c r="G118" s="1"/>
      <c r="H118" s="1"/>
      <c r="I118" s="1"/>
      <c r="J118" s="5">
        <v>668927520</v>
      </c>
    </row>
    <row r="119" spans="2:14" x14ac:dyDescent="0.2">
      <c r="B119" s="5">
        <v>113</v>
      </c>
      <c r="C119" s="6" t="s">
        <v>16</v>
      </c>
      <c r="D119" s="6" t="s">
        <v>17</v>
      </c>
      <c r="E119" s="5" t="s">
        <v>19</v>
      </c>
      <c r="F119" s="1"/>
      <c r="G119" s="1"/>
      <c r="H119" s="1"/>
      <c r="I119" s="1"/>
      <c r="J119" s="5">
        <v>27000000</v>
      </c>
    </row>
    <row r="120" spans="2:14" x14ac:dyDescent="0.2">
      <c r="B120" s="5">
        <v>114</v>
      </c>
      <c r="C120" s="6" t="s">
        <v>16</v>
      </c>
      <c r="D120" s="6" t="s">
        <v>17</v>
      </c>
      <c r="E120" s="5" t="s">
        <v>20</v>
      </c>
      <c r="F120" s="1"/>
      <c r="G120" s="1"/>
      <c r="H120" s="1"/>
      <c r="I120" s="1"/>
      <c r="J120" s="5">
        <v>157005190</v>
      </c>
      <c r="L120" s="5" t="s">
        <v>279</v>
      </c>
      <c r="M120" s="5" t="s">
        <v>280</v>
      </c>
    </row>
    <row r="121" spans="2:14" x14ac:dyDescent="0.2">
      <c r="B121" s="5">
        <v>115</v>
      </c>
      <c r="C121" s="6" t="s">
        <v>16</v>
      </c>
      <c r="D121" s="6" t="s">
        <v>17</v>
      </c>
      <c r="E121" s="5" t="s">
        <v>21</v>
      </c>
      <c r="F121" s="1"/>
      <c r="G121" s="1"/>
      <c r="H121" s="1"/>
      <c r="I121" s="1"/>
      <c r="J121" s="5">
        <v>1160131080</v>
      </c>
    </row>
    <row r="122" spans="2:14" x14ac:dyDescent="0.2">
      <c r="B122" s="5">
        <v>117</v>
      </c>
      <c r="C122" s="6" t="s">
        <v>16</v>
      </c>
      <c r="D122" s="6" t="s">
        <v>17</v>
      </c>
      <c r="E122" s="5" t="s">
        <v>22</v>
      </c>
      <c r="F122" s="1"/>
      <c r="G122" s="1"/>
      <c r="H122" s="1"/>
      <c r="I122" s="1"/>
      <c r="J122" s="5">
        <v>28003680</v>
      </c>
      <c r="L122" s="83">
        <v>100</v>
      </c>
      <c r="M122" s="22" t="s">
        <v>14</v>
      </c>
      <c r="N122" s="23">
        <f>J132</f>
        <v>2382203468</v>
      </c>
    </row>
    <row r="123" spans="2:14" x14ac:dyDescent="0.2">
      <c r="B123" s="1"/>
      <c r="C123" s="1"/>
      <c r="D123" s="1"/>
      <c r="E123" s="1"/>
      <c r="F123" s="5" t="s">
        <v>15</v>
      </c>
      <c r="G123" s="1"/>
      <c r="H123" s="1"/>
      <c r="I123" s="1"/>
      <c r="J123" s="7">
        <v>2041067470</v>
      </c>
      <c r="L123" s="83">
        <v>200</v>
      </c>
      <c r="M123" s="22" t="s">
        <v>29</v>
      </c>
      <c r="N123" s="23">
        <f>J143</f>
        <v>1607400000</v>
      </c>
    </row>
    <row r="124" spans="2:14" x14ac:dyDescent="0.2">
      <c r="B124" s="2">
        <v>130</v>
      </c>
      <c r="C124" s="5" t="s">
        <v>23</v>
      </c>
      <c r="D124" s="1"/>
      <c r="E124" s="1"/>
      <c r="F124" s="1"/>
      <c r="G124" s="1"/>
      <c r="H124" s="1"/>
      <c r="I124" s="1"/>
      <c r="J124" s="1"/>
      <c r="L124" s="83">
        <v>300</v>
      </c>
      <c r="M124" s="22" t="s">
        <v>36</v>
      </c>
      <c r="N124" s="23">
        <f>J151</f>
        <v>64000000</v>
      </c>
    </row>
    <row r="125" spans="2:14" x14ac:dyDescent="0.2">
      <c r="B125" s="5">
        <v>134</v>
      </c>
      <c r="C125" s="6" t="s">
        <v>16</v>
      </c>
      <c r="D125" s="6" t="s">
        <v>17</v>
      </c>
      <c r="E125" s="5" t="s">
        <v>24</v>
      </c>
      <c r="F125" s="1"/>
      <c r="G125" s="1"/>
      <c r="H125" s="1"/>
      <c r="I125" s="1"/>
      <c r="J125" s="5">
        <v>191129388</v>
      </c>
      <c r="L125" s="83">
        <v>500</v>
      </c>
      <c r="M125" s="22" t="s">
        <v>41</v>
      </c>
      <c r="N125" s="23">
        <f>J165</f>
        <v>7670000000</v>
      </c>
    </row>
    <row r="126" spans="2:14" x14ac:dyDescent="0.2">
      <c r="B126" s="1"/>
      <c r="C126" s="1"/>
      <c r="D126" s="1"/>
      <c r="E126" s="1"/>
      <c r="F126" s="5" t="s">
        <v>23</v>
      </c>
      <c r="G126" s="1"/>
      <c r="H126" s="1"/>
      <c r="I126" s="1"/>
      <c r="J126" s="7">
        <v>191129388</v>
      </c>
      <c r="L126" s="83">
        <v>600</v>
      </c>
      <c r="M126" s="22" t="s">
        <v>133</v>
      </c>
      <c r="N126" s="85"/>
    </row>
    <row r="127" spans="2:14" x14ac:dyDescent="0.2">
      <c r="B127" s="2">
        <v>140</v>
      </c>
      <c r="C127" s="5" t="s">
        <v>25</v>
      </c>
      <c r="D127" s="1"/>
      <c r="E127" s="1"/>
      <c r="F127" s="1"/>
      <c r="G127" s="1"/>
      <c r="H127" s="1"/>
      <c r="I127" s="1"/>
      <c r="J127" s="1"/>
      <c r="L127" s="83">
        <v>700</v>
      </c>
      <c r="M127" s="22" t="s">
        <v>341</v>
      </c>
      <c r="N127" s="85"/>
    </row>
    <row r="128" spans="2:14" x14ac:dyDescent="0.2">
      <c r="B128" s="5">
        <v>141</v>
      </c>
      <c r="C128" s="6" t="s">
        <v>16</v>
      </c>
      <c r="D128" s="6" t="s">
        <v>17</v>
      </c>
      <c r="E128" s="5" t="s">
        <v>106</v>
      </c>
      <c r="F128" s="1"/>
      <c r="G128" s="1"/>
      <c r="H128" s="1"/>
      <c r="I128" s="1"/>
      <c r="J128" s="5">
        <v>36400000</v>
      </c>
      <c r="L128" s="83">
        <v>800</v>
      </c>
      <c r="M128" s="83" t="s">
        <v>45</v>
      </c>
      <c r="N128" s="85"/>
    </row>
    <row r="129" spans="2:14" x14ac:dyDescent="0.2">
      <c r="B129" s="5">
        <v>144</v>
      </c>
      <c r="C129" s="6" t="s">
        <v>16</v>
      </c>
      <c r="D129" s="6" t="s">
        <v>17</v>
      </c>
      <c r="E129" s="5" t="s">
        <v>26</v>
      </c>
      <c r="F129" s="1"/>
      <c r="G129" s="1"/>
      <c r="H129" s="1"/>
      <c r="I129" s="1"/>
      <c r="J129" s="5">
        <v>35606610</v>
      </c>
      <c r="L129" s="83">
        <v>900</v>
      </c>
      <c r="M129" s="22" t="s">
        <v>101</v>
      </c>
      <c r="N129" s="85"/>
    </row>
    <row r="130" spans="2:14" x14ac:dyDescent="0.2">
      <c r="B130" s="5">
        <v>149</v>
      </c>
      <c r="C130" s="6" t="s">
        <v>16</v>
      </c>
      <c r="D130" s="6" t="s">
        <v>17</v>
      </c>
      <c r="E130" s="5" t="s">
        <v>27</v>
      </c>
      <c r="F130" s="1"/>
      <c r="G130" s="1"/>
      <c r="H130" s="1"/>
      <c r="I130" s="1"/>
      <c r="J130" s="5">
        <v>78000000</v>
      </c>
      <c r="N130" s="12">
        <f>SUM(N122:N129)</f>
        <v>11723603468</v>
      </c>
    </row>
    <row r="131" spans="2:14" x14ac:dyDescent="0.2">
      <c r="B131" s="1"/>
      <c r="C131" s="1"/>
      <c r="D131" s="1"/>
      <c r="E131" s="1"/>
      <c r="F131" s="5" t="s">
        <v>25</v>
      </c>
      <c r="G131" s="1"/>
      <c r="H131" s="1"/>
      <c r="I131" s="1"/>
      <c r="J131" s="7">
        <v>150006610</v>
      </c>
    </row>
    <row r="132" spans="2:14" x14ac:dyDescent="0.2">
      <c r="B132" s="1"/>
      <c r="C132" s="4" t="s">
        <v>28</v>
      </c>
      <c r="D132" s="1"/>
      <c r="E132" s="1"/>
      <c r="F132" s="5" t="s">
        <v>14</v>
      </c>
      <c r="G132" s="1"/>
      <c r="H132" s="1"/>
      <c r="I132" s="1"/>
      <c r="J132" s="8">
        <v>2382203468</v>
      </c>
    </row>
    <row r="133" spans="2:14" x14ac:dyDescent="0.2">
      <c r="B133" s="4" t="s">
        <v>13</v>
      </c>
      <c r="C133" s="1"/>
      <c r="D133" s="1"/>
      <c r="E133" s="2">
        <v>200</v>
      </c>
      <c r="F133" s="5" t="s">
        <v>29</v>
      </c>
      <c r="G133" s="1"/>
      <c r="H133" s="1"/>
      <c r="I133" s="1"/>
      <c r="J133" s="1"/>
    </row>
    <row r="134" spans="2:14" x14ac:dyDescent="0.2">
      <c r="B134" s="2">
        <v>240</v>
      </c>
      <c r="C134" s="5" t="s">
        <v>32</v>
      </c>
      <c r="D134" s="1"/>
      <c r="E134" s="1"/>
      <c r="F134" s="1"/>
      <c r="G134" s="1"/>
      <c r="H134" s="1"/>
      <c r="I134" s="1"/>
      <c r="J134" s="1"/>
    </row>
    <row r="135" spans="2:14" x14ac:dyDescent="0.2">
      <c r="B135" s="1"/>
      <c r="C135" s="6" t="s">
        <v>16</v>
      </c>
      <c r="D135" s="6" t="s">
        <v>17</v>
      </c>
      <c r="E135" s="1"/>
      <c r="F135" s="1"/>
      <c r="G135" s="1"/>
      <c r="H135" s="1"/>
      <c r="I135" s="1"/>
      <c r="J135" s="5">
        <v>296000000</v>
      </c>
    </row>
    <row r="136" spans="2:14" x14ac:dyDescent="0.2">
      <c r="B136" s="1"/>
      <c r="C136" s="1"/>
      <c r="D136" s="1"/>
      <c r="E136" s="1"/>
      <c r="F136" s="5" t="s">
        <v>32</v>
      </c>
      <c r="G136" s="1"/>
      <c r="H136" s="1"/>
      <c r="I136" s="1"/>
      <c r="J136" s="7">
        <v>296000000</v>
      </c>
    </row>
    <row r="137" spans="2:14" x14ac:dyDescent="0.2">
      <c r="B137" s="2">
        <v>250</v>
      </c>
      <c r="C137" s="5" t="s">
        <v>33</v>
      </c>
      <c r="D137" s="1"/>
      <c r="E137" s="1"/>
      <c r="F137" s="1"/>
      <c r="G137" s="1"/>
      <c r="H137" s="1"/>
      <c r="I137" s="1"/>
      <c r="J137" s="1"/>
    </row>
    <row r="138" spans="2:14" x14ac:dyDescent="0.2">
      <c r="B138" s="1"/>
      <c r="C138" s="6" t="s">
        <v>16</v>
      </c>
      <c r="D138" s="6" t="s">
        <v>17</v>
      </c>
      <c r="E138" s="1"/>
      <c r="F138" s="1"/>
      <c r="G138" s="1"/>
      <c r="H138" s="1"/>
      <c r="I138" s="1"/>
      <c r="J138" s="5">
        <v>75000000</v>
      </c>
    </row>
    <row r="139" spans="2:14" x14ac:dyDescent="0.2">
      <c r="B139" s="1"/>
      <c r="C139" s="1"/>
      <c r="D139" s="1"/>
      <c r="E139" s="1"/>
      <c r="F139" s="5" t="s">
        <v>33</v>
      </c>
      <c r="G139" s="1"/>
      <c r="H139" s="1"/>
      <c r="I139" s="1"/>
      <c r="J139" s="7">
        <v>75000000</v>
      </c>
    </row>
    <row r="140" spans="2:14" x14ac:dyDescent="0.2">
      <c r="B140" s="2">
        <v>260</v>
      </c>
      <c r="C140" s="5" t="s">
        <v>34</v>
      </c>
      <c r="D140" s="1"/>
      <c r="E140" s="1"/>
      <c r="F140" s="1"/>
      <c r="G140" s="1"/>
      <c r="H140" s="1"/>
      <c r="I140" s="1"/>
      <c r="J140" s="1"/>
    </row>
    <row r="141" spans="2:14" x14ac:dyDescent="0.2">
      <c r="B141" s="1"/>
      <c r="C141" s="6" t="s">
        <v>16</v>
      </c>
      <c r="D141" s="6" t="s">
        <v>17</v>
      </c>
      <c r="E141" s="1"/>
      <c r="F141" s="1"/>
      <c r="G141" s="1"/>
      <c r="H141" s="1"/>
      <c r="I141" s="1"/>
      <c r="J141" s="5">
        <v>1236400000</v>
      </c>
    </row>
    <row r="142" spans="2:14" x14ac:dyDescent="0.2">
      <c r="B142" s="1"/>
      <c r="C142" s="1"/>
      <c r="D142" s="1"/>
      <c r="E142" s="1"/>
      <c r="F142" s="5" t="s">
        <v>34</v>
      </c>
      <c r="G142" s="1"/>
      <c r="H142" s="1"/>
      <c r="I142" s="1"/>
      <c r="J142" s="7">
        <v>1236400000</v>
      </c>
    </row>
    <row r="143" spans="2:14" x14ac:dyDescent="0.2">
      <c r="B143" s="1"/>
      <c r="C143" s="4" t="s">
        <v>28</v>
      </c>
      <c r="D143" s="1"/>
      <c r="E143" s="1"/>
      <c r="F143" s="5" t="s">
        <v>29</v>
      </c>
      <c r="G143" s="1"/>
      <c r="H143" s="1"/>
      <c r="I143" s="1"/>
      <c r="J143" s="8">
        <v>1607400000</v>
      </c>
    </row>
    <row r="144" spans="2:14" x14ac:dyDescent="0.2">
      <c r="B144" s="4" t="s">
        <v>13</v>
      </c>
      <c r="C144" s="1"/>
      <c r="D144" s="1"/>
      <c r="E144" s="2">
        <v>300</v>
      </c>
      <c r="F144" s="5" t="s">
        <v>36</v>
      </c>
      <c r="G144" s="1"/>
      <c r="H144" s="1"/>
      <c r="I144" s="1"/>
      <c r="J144" s="1"/>
    </row>
    <row r="145" spans="2:10" x14ac:dyDescent="0.2">
      <c r="B145" s="2">
        <v>330</v>
      </c>
      <c r="C145" s="5" t="s">
        <v>37</v>
      </c>
      <c r="D145" s="1"/>
      <c r="E145" s="1"/>
      <c r="F145" s="1"/>
      <c r="G145" s="1"/>
      <c r="H145" s="1"/>
      <c r="I145" s="1"/>
      <c r="J145" s="1"/>
    </row>
    <row r="146" spans="2:10" x14ac:dyDescent="0.2">
      <c r="B146" s="1"/>
      <c r="C146" s="6" t="s">
        <v>16</v>
      </c>
      <c r="D146" s="6" t="s">
        <v>17</v>
      </c>
      <c r="E146" s="1"/>
      <c r="F146" s="1"/>
      <c r="G146" s="1"/>
      <c r="H146" s="1"/>
      <c r="I146" s="1"/>
      <c r="J146" s="5">
        <v>4000000</v>
      </c>
    </row>
    <row r="147" spans="2:10" x14ac:dyDescent="0.2">
      <c r="B147" s="1"/>
      <c r="C147" s="1"/>
      <c r="D147" s="1"/>
      <c r="E147" s="1"/>
      <c r="F147" s="5" t="s">
        <v>37</v>
      </c>
      <c r="G147" s="1"/>
      <c r="H147" s="1"/>
      <c r="I147" s="1"/>
      <c r="J147" s="7">
        <v>4000000</v>
      </c>
    </row>
    <row r="148" spans="2:10" x14ac:dyDescent="0.2">
      <c r="B148" s="2">
        <v>340</v>
      </c>
      <c r="C148" s="5" t="s">
        <v>38</v>
      </c>
      <c r="D148" s="1"/>
      <c r="E148" s="1"/>
      <c r="F148" s="1"/>
      <c r="G148" s="1"/>
      <c r="H148" s="1"/>
      <c r="I148" s="1"/>
      <c r="J148" s="1"/>
    </row>
    <row r="149" spans="2:10" x14ac:dyDescent="0.2">
      <c r="B149" s="1"/>
      <c r="C149" s="6" t="s">
        <v>16</v>
      </c>
      <c r="D149" s="6" t="s">
        <v>17</v>
      </c>
      <c r="E149" s="1"/>
      <c r="F149" s="1"/>
      <c r="G149" s="1"/>
      <c r="H149" s="1"/>
      <c r="I149" s="1"/>
      <c r="J149" s="5">
        <v>60000000</v>
      </c>
    </row>
    <row r="150" spans="2:10" x14ac:dyDescent="0.2">
      <c r="B150" s="1"/>
      <c r="C150" s="1"/>
      <c r="D150" s="1"/>
      <c r="E150" s="1"/>
      <c r="F150" s="5" t="s">
        <v>38</v>
      </c>
      <c r="G150" s="1"/>
      <c r="H150" s="1"/>
      <c r="I150" s="1"/>
      <c r="J150" s="7">
        <v>60000000</v>
      </c>
    </row>
    <row r="151" spans="2:10" x14ac:dyDescent="0.2">
      <c r="B151" s="1"/>
      <c r="C151" s="4" t="s">
        <v>28</v>
      </c>
      <c r="D151" s="1"/>
      <c r="E151" s="1"/>
      <c r="F151" s="5" t="s">
        <v>36</v>
      </c>
      <c r="G151" s="1"/>
      <c r="H151" s="1"/>
      <c r="I151" s="1"/>
      <c r="J151" s="8">
        <v>64000000</v>
      </c>
    </row>
    <row r="152" spans="2:10" x14ac:dyDescent="0.2">
      <c r="B152" s="4" t="s">
        <v>13</v>
      </c>
      <c r="C152" s="1"/>
      <c r="D152" s="1"/>
      <c r="E152" s="2">
        <v>500</v>
      </c>
      <c r="F152" s="5" t="s">
        <v>41</v>
      </c>
      <c r="G152" s="1"/>
      <c r="H152" s="1"/>
      <c r="I152" s="1"/>
      <c r="J152" s="1"/>
    </row>
    <row r="153" spans="2:10" x14ac:dyDescent="0.2">
      <c r="B153" s="2">
        <v>520</v>
      </c>
      <c r="C153" s="5" t="s">
        <v>63</v>
      </c>
      <c r="D153" s="1"/>
      <c r="E153" s="1"/>
      <c r="F153" s="1"/>
      <c r="G153" s="1"/>
      <c r="H153" s="1"/>
      <c r="I153" s="1"/>
      <c r="J153" s="1"/>
    </row>
    <row r="154" spans="2:10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1000000000</v>
      </c>
    </row>
    <row r="155" spans="2:10" x14ac:dyDescent="0.2">
      <c r="B155" s="1"/>
      <c r="C155" s="1"/>
      <c r="D155" s="1"/>
      <c r="E155" s="1"/>
      <c r="F155" s="5" t="s">
        <v>63</v>
      </c>
      <c r="G155" s="1"/>
      <c r="H155" s="1"/>
      <c r="I155" s="1"/>
      <c r="J155" s="7">
        <v>1000000000</v>
      </c>
    </row>
    <row r="156" spans="2:10" x14ac:dyDescent="0.2">
      <c r="B156" s="2">
        <v>530</v>
      </c>
      <c r="C156" s="5" t="s">
        <v>42</v>
      </c>
      <c r="D156" s="1"/>
      <c r="E156" s="1"/>
      <c r="F156" s="1"/>
      <c r="G156" s="1"/>
      <c r="H156" s="1"/>
      <c r="I156" s="1"/>
      <c r="J156" s="1"/>
    </row>
    <row r="157" spans="2:10" x14ac:dyDescent="0.2">
      <c r="B157" s="1"/>
      <c r="C157" s="6" t="s">
        <v>16</v>
      </c>
      <c r="D157" s="6" t="s">
        <v>17</v>
      </c>
      <c r="E157" s="1"/>
      <c r="F157" s="1"/>
      <c r="G157" s="1"/>
      <c r="H157" s="1"/>
      <c r="I157" s="1"/>
      <c r="J157" s="5">
        <v>170000000</v>
      </c>
    </row>
    <row r="158" spans="2:10" x14ac:dyDescent="0.2">
      <c r="B158" s="1"/>
      <c r="C158" s="1"/>
      <c r="D158" s="1"/>
      <c r="E158" s="1"/>
      <c r="F158" s="5" t="s">
        <v>42</v>
      </c>
      <c r="G158" s="1"/>
      <c r="H158" s="1"/>
      <c r="I158" s="1"/>
      <c r="J158" s="7">
        <v>170000000</v>
      </c>
    </row>
    <row r="159" spans="2:10" x14ac:dyDescent="0.2">
      <c r="B159" s="2">
        <v>540</v>
      </c>
      <c r="C159" s="5" t="s">
        <v>43</v>
      </c>
      <c r="D159" s="1"/>
      <c r="E159" s="1"/>
      <c r="F159" s="1"/>
      <c r="G159" s="1"/>
      <c r="H159" s="1"/>
      <c r="I159" s="1"/>
      <c r="J159" s="1"/>
    </row>
    <row r="160" spans="2:10" x14ac:dyDescent="0.2">
      <c r="B160" s="1"/>
      <c r="C160" s="6" t="s">
        <v>16</v>
      </c>
      <c r="D160" s="6" t="s">
        <v>17</v>
      </c>
      <c r="E160" s="1"/>
      <c r="F160" s="1"/>
      <c r="G160" s="1"/>
      <c r="H160" s="1"/>
      <c r="I160" s="1"/>
      <c r="J160" s="5">
        <v>4000000000</v>
      </c>
    </row>
    <row r="161" spans="2:12" x14ac:dyDescent="0.2">
      <c r="B161" s="1"/>
      <c r="C161" s="1"/>
      <c r="D161" s="1"/>
      <c r="E161" s="1"/>
      <c r="F161" s="5" t="s">
        <v>43</v>
      </c>
      <c r="G161" s="1"/>
      <c r="H161" s="1"/>
      <c r="I161" s="1"/>
      <c r="J161" s="7">
        <v>4000000000</v>
      </c>
    </row>
    <row r="162" spans="2:12" x14ac:dyDescent="0.2">
      <c r="B162" s="2">
        <v>570</v>
      </c>
      <c r="C162" s="5" t="s">
        <v>44</v>
      </c>
      <c r="D162" s="1"/>
      <c r="E162" s="1"/>
      <c r="F162" s="1"/>
      <c r="G162" s="1"/>
      <c r="H162" s="1"/>
      <c r="I162" s="1"/>
      <c r="J162" s="1"/>
    </row>
    <row r="163" spans="2:12" x14ac:dyDescent="0.2">
      <c r="B163" s="1"/>
      <c r="C163" s="6" t="s">
        <v>16</v>
      </c>
      <c r="D163" s="6" t="s">
        <v>17</v>
      </c>
      <c r="E163" s="1"/>
      <c r="F163" s="1"/>
      <c r="G163" s="1"/>
      <c r="H163" s="1"/>
      <c r="I163" s="1"/>
      <c r="J163" s="5">
        <v>2500000000</v>
      </c>
    </row>
    <row r="164" spans="2:12" x14ac:dyDescent="0.2">
      <c r="B164" s="1"/>
      <c r="C164" s="1"/>
      <c r="D164" s="1"/>
      <c r="E164" s="1"/>
      <c r="F164" s="5" t="s">
        <v>44</v>
      </c>
      <c r="G164" s="1"/>
      <c r="H164" s="1"/>
      <c r="I164" s="1"/>
      <c r="J164" s="7">
        <v>2500000000</v>
      </c>
    </row>
    <row r="165" spans="2:12" x14ac:dyDescent="0.2">
      <c r="B165" s="1"/>
      <c r="C165" s="4" t="s">
        <v>28</v>
      </c>
      <c r="D165" s="1"/>
      <c r="E165" s="1"/>
      <c r="F165" s="5" t="s">
        <v>41</v>
      </c>
      <c r="G165" s="1"/>
      <c r="H165" s="1"/>
      <c r="I165" s="1"/>
      <c r="J165" s="8">
        <v>7670000000</v>
      </c>
    </row>
    <row r="166" spans="2:12" x14ac:dyDescent="0.2">
      <c r="B166" s="1"/>
      <c r="C166" s="1"/>
      <c r="D166" s="4" t="s">
        <v>49</v>
      </c>
      <c r="E166" s="1"/>
      <c r="F166" s="4" t="s">
        <v>196</v>
      </c>
      <c r="G166" s="1"/>
      <c r="H166" s="1"/>
      <c r="I166" s="1"/>
      <c r="J166" s="8">
        <v>11723603468</v>
      </c>
    </row>
    <row r="167" spans="2:12" x14ac:dyDescent="0.2">
      <c r="B167" s="1"/>
      <c r="C167" s="4" t="s">
        <v>50</v>
      </c>
      <c r="D167" s="1"/>
      <c r="E167" s="5" t="s">
        <v>87</v>
      </c>
      <c r="F167" s="1"/>
      <c r="G167" s="1"/>
      <c r="H167" s="1"/>
      <c r="I167" s="1"/>
      <c r="J167" s="8">
        <v>11723603468</v>
      </c>
    </row>
    <row r="168" spans="2:12" x14ac:dyDescent="0.2">
      <c r="B168" s="4" t="s">
        <v>51</v>
      </c>
      <c r="C168" s="1"/>
      <c r="D168" s="1"/>
      <c r="E168" s="5" t="s">
        <v>280</v>
      </c>
      <c r="F168" s="1"/>
      <c r="G168" s="1"/>
      <c r="H168" s="1"/>
      <c r="I168" s="1"/>
      <c r="J168" s="4">
        <v>11723603468</v>
      </c>
    </row>
    <row r="172" spans="2:12" x14ac:dyDescent="0.2">
      <c r="K172" s="35" t="s">
        <v>300</v>
      </c>
      <c r="L172" s="35">
        <v>5800</v>
      </c>
    </row>
    <row r="174" spans="2:12" x14ac:dyDescent="0.2">
      <c r="J174" s="51" t="s">
        <v>295</v>
      </c>
      <c r="K174" s="36" t="s">
        <v>294</v>
      </c>
    </row>
    <row r="175" spans="2:12" x14ac:dyDescent="0.2">
      <c r="E175" s="5" t="s">
        <v>195</v>
      </c>
      <c r="F175" s="1"/>
      <c r="G175" s="1"/>
      <c r="H175" s="1"/>
      <c r="I175" s="1"/>
      <c r="J175" s="5">
        <v>547639469</v>
      </c>
      <c r="K175" s="35">
        <f>J175/L172</f>
        <v>94420.598103448283</v>
      </c>
    </row>
    <row r="176" spans="2:12" x14ac:dyDescent="0.2">
      <c r="E176" s="5" t="s">
        <v>278</v>
      </c>
      <c r="F176" s="1"/>
      <c r="G176" s="1"/>
      <c r="H176" s="1"/>
      <c r="I176" s="1"/>
      <c r="J176" s="5">
        <v>797151248</v>
      </c>
      <c r="K176" s="35">
        <f>J176/L172</f>
        <v>137439.87034482759</v>
      </c>
    </row>
    <row r="177" spans="5:12" x14ac:dyDescent="0.2">
      <c r="E177" s="5" t="s">
        <v>280</v>
      </c>
      <c r="F177" s="1"/>
      <c r="G177" s="1"/>
      <c r="H177" s="1"/>
      <c r="I177" s="1"/>
      <c r="J177" s="5">
        <v>11723603468</v>
      </c>
      <c r="K177" s="35">
        <f>J177/L172</f>
        <v>2021310.9427586207</v>
      </c>
    </row>
    <row r="179" spans="5:12" x14ac:dyDescent="0.2">
      <c r="J179" s="12">
        <f>SUM(J175:J178)</f>
        <v>13068394185</v>
      </c>
      <c r="K179" s="48">
        <f>SUM(K175:K178)</f>
        <v>2253171.4112068964</v>
      </c>
    </row>
    <row r="180" spans="5:12" x14ac:dyDescent="0.2">
      <c r="J180" s="12"/>
      <c r="K180" s="48"/>
    </row>
    <row r="181" spans="5:12" x14ac:dyDescent="0.2">
      <c r="J181" s="12"/>
      <c r="K181" s="48"/>
    </row>
    <row r="183" spans="5:12" x14ac:dyDescent="0.2">
      <c r="F183" s="83">
        <v>100</v>
      </c>
      <c r="G183" s="22" t="s">
        <v>14</v>
      </c>
      <c r="H183" s="24"/>
      <c r="I183" s="24"/>
      <c r="J183" s="23">
        <f>N10+N122+N66</f>
        <v>3601430685</v>
      </c>
      <c r="K183" s="84">
        <f>J183/$L$172</f>
        <v>620936.32499999995</v>
      </c>
      <c r="L183" s="113">
        <f>K183/$K$191</f>
        <v>0.27558326095900509</v>
      </c>
    </row>
    <row r="184" spans="5:12" x14ac:dyDescent="0.2">
      <c r="F184" s="83">
        <v>200</v>
      </c>
      <c r="G184" s="22" t="s">
        <v>29</v>
      </c>
      <c r="H184" s="24"/>
      <c r="I184" s="24"/>
      <c r="J184" s="23">
        <f>N123+N11+N67</f>
        <v>1662040000</v>
      </c>
      <c r="K184" s="84">
        <f t="shared" ref="K184:K186" si="0">J184/$L$172</f>
        <v>286558.62068965519</v>
      </c>
      <c r="L184" s="113">
        <f t="shared" ref="L184:L186" si="1">K184/$K$191</f>
        <v>0.12718012454106276</v>
      </c>
    </row>
    <row r="185" spans="5:12" x14ac:dyDescent="0.2">
      <c r="F185" s="83">
        <v>300</v>
      </c>
      <c r="G185" s="22" t="s">
        <v>36</v>
      </c>
      <c r="H185" s="24"/>
      <c r="I185" s="24"/>
      <c r="J185" s="23">
        <f>N12+N124+N68</f>
        <v>121223500</v>
      </c>
      <c r="K185" s="84">
        <f t="shared" si="0"/>
        <v>20900.603448275862</v>
      </c>
      <c r="L185" s="113">
        <f t="shared" si="1"/>
        <v>9.2760823008492688E-3</v>
      </c>
    </row>
    <row r="186" spans="5:12" x14ac:dyDescent="0.2">
      <c r="F186" s="83">
        <v>500</v>
      </c>
      <c r="G186" s="22" t="s">
        <v>41</v>
      </c>
      <c r="H186" s="24"/>
      <c r="I186" s="24"/>
      <c r="J186" s="23">
        <f>N13+N125+N69</f>
        <v>7683700000</v>
      </c>
      <c r="K186" s="84">
        <f t="shared" si="0"/>
        <v>1324775.8620689656</v>
      </c>
      <c r="L186" s="113">
        <f t="shared" si="1"/>
        <v>0.58796053219908295</v>
      </c>
    </row>
    <row r="187" spans="5:12" x14ac:dyDescent="0.2">
      <c r="F187" s="83">
        <v>600</v>
      </c>
      <c r="G187" s="22" t="s">
        <v>133</v>
      </c>
      <c r="H187" s="24"/>
      <c r="I187" s="24"/>
      <c r="J187" s="85"/>
      <c r="K187" s="84"/>
      <c r="L187" s="113"/>
    </row>
    <row r="188" spans="5:12" x14ac:dyDescent="0.2">
      <c r="F188" s="83">
        <v>700</v>
      </c>
      <c r="G188" s="22" t="s">
        <v>341</v>
      </c>
      <c r="H188" s="24"/>
      <c r="I188" s="24"/>
      <c r="J188" s="85"/>
      <c r="K188" s="84"/>
      <c r="L188" s="113"/>
    </row>
    <row r="189" spans="5:12" x14ac:dyDescent="0.2">
      <c r="F189" s="83">
        <v>800</v>
      </c>
      <c r="G189" s="83" t="s">
        <v>45</v>
      </c>
      <c r="H189" s="24"/>
      <c r="I189" s="24"/>
      <c r="J189" s="85"/>
      <c r="K189" s="84"/>
      <c r="L189" s="113"/>
    </row>
    <row r="190" spans="5:12" ht="13.5" thickBot="1" x14ac:dyDescent="0.25">
      <c r="F190" s="101">
        <v>900</v>
      </c>
      <c r="G190" s="102" t="s">
        <v>101</v>
      </c>
      <c r="H190" s="28"/>
      <c r="I190" s="28"/>
      <c r="J190" s="105"/>
      <c r="K190" s="149"/>
      <c r="L190" s="185"/>
    </row>
    <row r="191" spans="5:12" ht="13.5" thickBot="1" x14ac:dyDescent="0.25">
      <c r="F191" s="103"/>
      <c r="G191" s="104"/>
      <c r="H191" s="104"/>
      <c r="I191" s="104"/>
      <c r="J191" s="145">
        <f>SUM(J183:J190)</f>
        <v>13068394185</v>
      </c>
      <c r="K191" s="145">
        <f>SUM(K183:K190)</f>
        <v>2253171.4112068964</v>
      </c>
      <c r="L191" s="154">
        <f>SUM(L183:L190)</f>
        <v>1</v>
      </c>
    </row>
    <row r="194" spans="10:10" x14ac:dyDescent="0.2">
      <c r="J194" s="90">
        <f>J179-J191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5"/>
  <sheetViews>
    <sheetView topLeftCell="F94" workbookViewId="0">
      <selection activeCell="F107" sqref="F107:G114"/>
    </sheetView>
  </sheetViews>
  <sheetFormatPr baseColWidth="10" defaultRowHeight="12.75" x14ac:dyDescent="0.2"/>
  <cols>
    <col min="1" max="1" width="3.140625" customWidth="1"/>
    <col min="10" max="10" width="12.28515625" bestFit="1" customWidth="1"/>
    <col min="11" max="11" width="11.42578125" style="35"/>
    <col min="12" max="12" width="6.5703125" bestFit="1" customWidth="1"/>
    <col min="13" max="13" width="26.7109375" customWidth="1"/>
    <col min="14" max="14" width="12.28515625" style="32" bestFit="1" customWidth="1"/>
  </cols>
  <sheetData>
    <row r="1" spans="2:14" x14ac:dyDescent="0.2">
      <c r="B1" s="4" t="s">
        <v>6</v>
      </c>
      <c r="C1" s="1"/>
      <c r="D1" s="5" t="s">
        <v>283</v>
      </c>
      <c r="E1" s="5" t="s">
        <v>284</v>
      </c>
      <c r="F1" s="1"/>
      <c r="G1" s="1"/>
      <c r="H1" s="1"/>
      <c r="I1" s="1"/>
      <c r="J1" s="1"/>
    </row>
    <row r="2" spans="2:14" x14ac:dyDescent="0.2">
      <c r="B2" s="4" t="s">
        <v>9</v>
      </c>
      <c r="C2" s="1"/>
      <c r="D2" s="2">
        <v>1</v>
      </c>
      <c r="E2" s="5" t="s">
        <v>87</v>
      </c>
      <c r="F2" s="1"/>
      <c r="G2" s="1"/>
      <c r="H2" s="1"/>
      <c r="I2" s="1"/>
      <c r="J2" s="1"/>
    </row>
    <row r="3" spans="2:14" x14ac:dyDescent="0.2">
      <c r="B3" s="4" t="s">
        <v>11</v>
      </c>
      <c r="C3" s="1"/>
      <c r="D3" s="1"/>
      <c r="E3" s="2">
        <v>37</v>
      </c>
      <c r="F3" s="5" t="s">
        <v>199</v>
      </c>
      <c r="G3" s="1"/>
      <c r="H3" s="1"/>
      <c r="I3" s="1"/>
      <c r="J3" s="1"/>
    </row>
    <row r="4" spans="2:14" x14ac:dyDescent="0.2">
      <c r="B4" s="4" t="s">
        <v>13</v>
      </c>
      <c r="C4" s="1"/>
      <c r="D4" s="1"/>
      <c r="E4" s="2">
        <v>100</v>
      </c>
      <c r="F4" s="5" t="s">
        <v>14</v>
      </c>
      <c r="G4" s="1"/>
      <c r="H4" s="1"/>
      <c r="I4" s="1"/>
      <c r="J4" s="1"/>
    </row>
    <row r="5" spans="2:14" x14ac:dyDescent="0.2">
      <c r="B5" s="2">
        <v>110</v>
      </c>
      <c r="C5" s="5" t="s">
        <v>15</v>
      </c>
      <c r="D5" s="1"/>
      <c r="E5" s="1"/>
      <c r="F5" s="1"/>
      <c r="G5" s="1"/>
      <c r="H5" s="1"/>
      <c r="I5" s="1"/>
      <c r="J5" s="1"/>
    </row>
    <row r="6" spans="2:14" x14ac:dyDescent="0.2">
      <c r="B6" s="5">
        <v>111</v>
      </c>
      <c r="C6" s="6" t="s">
        <v>16</v>
      </c>
      <c r="D6" s="6" t="s">
        <v>17</v>
      </c>
      <c r="E6" s="5" t="s">
        <v>18</v>
      </c>
      <c r="F6" s="1"/>
      <c r="G6" s="1"/>
      <c r="H6" s="1"/>
      <c r="I6" s="1"/>
      <c r="J6" s="5">
        <v>37051680</v>
      </c>
    </row>
    <row r="7" spans="2:14" x14ac:dyDescent="0.2">
      <c r="B7" s="5">
        <v>113</v>
      </c>
      <c r="C7" s="6" t="s">
        <v>16</v>
      </c>
      <c r="D7" s="6" t="s">
        <v>17</v>
      </c>
      <c r="E7" s="5" t="s">
        <v>19</v>
      </c>
      <c r="F7" s="1"/>
      <c r="G7" s="1"/>
      <c r="H7" s="1"/>
      <c r="I7" s="1"/>
      <c r="J7" s="5">
        <v>36000000</v>
      </c>
    </row>
    <row r="8" spans="2:14" x14ac:dyDescent="0.2">
      <c r="B8" s="5">
        <v>114</v>
      </c>
      <c r="C8" s="6" t="s">
        <v>16</v>
      </c>
      <c r="D8" s="6" t="s">
        <v>17</v>
      </c>
      <c r="E8" s="5" t="s">
        <v>20</v>
      </c>
      <c r="F8" s="1"/>
      <c r="G8" s="1"/>
      <c r="H8" s="1"/>
      <c r="I8" s="1"/>
      <c r="J8" s="5">
        <v>11797920</v>
      </c>
    </row>
    <row r="9" spans="2:14" x14ac:dyDescent="0.2">
      <c r="B9" s="5">
        <v>117</v>
      </c>
      <c r="C9" s="6" t="s">
        <v>16</v>
      </c>
      <c r="D9" s="6" t="s">
        <v>17</v>
      </c>
      <c r="E9" s="5" t="s">
        <v>22</v>
      </c>
      <c r="F9" s="1"/>
      <c r="G9" s="1"/>
      <c r="H9" s="1"/>
      <c r="I9" s="1"/>
      <c r="J9" s="5">
        <v>68523360</v>
      </c>
    </row>
    <row r="10" spans="2:14" x14ac:dyDescent="0.2">
      <c r="B10" s="1"/>
      <c r="C10" s="1"/>
      <c r="D10" s="1"/>
      <c r="E10" s="1"/>
      <c r="F10" s="5" t="s">
        <v>15</v>
      </c>
      <c r="G10" s="1"/>
      <c r="H10" s="1"/>
      <c r="I10" s="1"/>
      <c r="J10" s="7">
        <v>153372960</v>
      </c>
    </row>
    <row r="11" spans="2:14" x14ac:dyDescent="0.2">
      <c r="B11" s="2">
        <v>130</v>
      </c>
      <c r="C11" s="5" t="s">
        <v>23</v>
      </c>
      <c r="D11" s="1"/>
      <c r="E11" s="1"/>
      <c r="F11" s="1"/>
      <c r="G11" s="1"/>
      <c r="H11" s="1"/>
      <c r="I11" s="1"/>
      <c r="J11" s="1"/>
    </row>
    <row r="12" spans="2:14" x14ac:dyDescent="0.2">
      <c r="B12" s="5">
        <v>134</v>
      </c>
      <c r="C12" s="6" t="s">
        <v>16</v>
      </c>
      <c r="D12" s="6" t="s">
        <v>17</v>
      </c>
      <c r="E12" s="5" t="s">
        <v>24</v>
      </c>
      <c r="F12" s="1"/>
      <c r="G12" s="1"/>
      <c r="H12" s="1"/>
      <c r="I12" s="1"/>
      <c r="J12" s="5">
        <v>22693425</v>
      </c>
    </row>
    <row r="13" spans="2:14" x14ac:dyDescent="0.2">
      <c r="B13" s="1"/>
      <c r="C13" s="1"/>
      <c r="D13" s="1"/>
      <c r="E13" s="1"/>
      <c r="F13" s="5" t="s">
        <v>23</v>
      </c>
      <c r="G13" s="1"/>
      <c r="H13" s="1"/>
      <c r="I13" s="1"/>
      <c r="J13" s="7">
        <v>22693425</v>
      </c>
    </row>
    <row r="14" spans="2:14" x14ac:dyDescent="0.2">
      <c r="B14" s="2">
        <v>140</v>
      </c>
      <c r="C14" s="5" t="s">
        <v>25</v>
      </c>
      <c r="D14" s="1"/>
      <c r="E14" s="1"/>
      <c r="F14" s="1"/>
      <c r="G14" s="1"/>
      <c r="H14" s="1"/>
      <c r="I14" s="1"/>
      <c r="J14" s="1"/>
    </row>
    <row r="15" spans="2:14" x14ac:dyDescent="0.2">
      <c r="B15" s="5">
        <v>144</v>
      </c>
      <c r="C15" s="6" t="s">
        <v>16</v>
      </c>
      <c r="D15" s="6" t="s">
        <v>17</v>
      </c>
      <c r="E15" s="5" t="s">
        <v>26</v>
      </c>
      <c r="F15" s="1"/>
      <c r="G15" s="1"/>
      <c r="H15" s="1"/>
      <c r="I15" s="1"/>
      <c r="J15" s="5">
        <v>88096957</v>
      </c>
    </row>
    <row r="16" spans="2:14" x14ac:dyDescent="0.2">
      <c r="B16" s="5">
        <v>149</v>
      </c>
      <c r="C16" s="6" t="s">
        <v>16</v>
      </c>
      <c r="D16" s="6" t="s">
        <v>17</v>
      </c>
      <c r="E16" s="5" t="s">
        <v>27</v>
      </c>
      <c r="F16" s="1"/>
      <c r="G16" s="1"/>
      <c r="H16" s="1"/>
      <c r="I16" s="1"/>
      <c r="J16" s="5">
        <v>221000000</v>
      </c>
      <c r="L16" s="83">
        <v>100</v>
      </c>
      <c r="M16" s="22" t="s">
        <v>14</v>
      </c>
      <c r="N16" s="23">
        <f>J18</f>
        <v>485163342</v>
      </c>
    </row>
    <row r="17" spans="2:14" x14ac:dyDescent="0.2">
      <c r="B17" s="1"/>
      <c r="C17" s="1"/>
      <c r="D17" s="1"/>
      <c r="E17" s="1"/>
      <c r="F17" s="5" t="s">
        <v>25</v>
      </c>
      <c r="G17" s="1"/>
      <c r="H17" s="1"/>
      <c r="I17" s="1"/>
      <c r="J17" s="7">
        <v>309096957</v>
      </c>
      <c r="L17" s="83">
        <v>200</v>
      </c>
      <c r="M17" s="22" t="s">
        <v>29</v>
      </c>
      <c r="N17" s="23">
        <f>J26</f>
        <v>825000000</v>
      </c>
    </row>
    <row r="18" spans="2:14" x14ac:dyDescent="0.2">
      <c r="B18" s="1"/>
      <c r="C18" s="4" t="s">
        <v>28</v>
      </c>
      <c r="D18" s="1"/>
      <c r="E18" s="1"/>
      <c r="F18" s="5" t="s">
        <v>14</v>
      </c>
      <c r="G18" s="1"/>
      <c r="H18" s="1"/>
      <c r="I18" s="1"/>
      <c r="J18" s="8">
        <v>485163342</v>
      </c>
      <c r="L18" s="83">
        <v>300</v>
      </c>
      <c r="M18" s="22" t="s">
        <v>36</v>
      </c>
      <c r="N18" s="23">
        <f>J34</f>
        <v>53000000</v>
      </c>
    </row>
    <row r="19" spans="2:14" x14ac:dyDescent="0.2">
      <c r="B19" s="4" t="s">
        <v>13</v>
      </c>
      <c r="C19" s="1"/>
      <c r="D19" s="1"/>
      <c r="E19" s="2">
        <v>200</v>
      </c>
      <c r="F19" s="5" t="s">
        <v>29</v>
      </c>
      <c r="G19" s="1"/>
      <c r="H19" s="1"/>
      <c r="I19" s="1"/>
      <c r="J19" s="1"/>
      <c r="L19" s="83">
        <v>500</v>
      </c>
      <c r="M19" s="22" t="s">
        <v>41</v>
      </c>
      <c r="N19" s="23">
        <f>J42</f>
        <v>30000000</v>
      </c>
    </row>
    <row r="20" spans="2:14" x14ac:dyDescent="0.2">
      <c r="B20" s="2">
        <v>260</v>
      </c>
      <c r="C20" s="5" t="s">
        <v>34</v>
      </c>
      <c r="D20" s="1"/>
      <c r="E20" s="1"/>
      <c r="F20" s="1"/>
      <c r="G20" s="1"/>
      <c r="H20" s="1"/>
      <c r="I20" s="1"/>
      <c r="J20" s="1"/>
      <c r="L20" s="83">
        <v>600</v>
      </c>
      <c r="M20" s="22" t="s">
        <v>133</v>
      </c>
      <c r="N20" s="85"/>
    </row>
    <row r="21" spans="2:14" x14ac:dyDescent="0.2">
      <c r="B21" s="1"/>
      <c r="C21" s="6" t="s">
        <v>16</v>
      </c>
      <c r="D21" s="6" t="s">
        <v>17</v>
      </c>
      <c r="E21" s="1"/>
      <c r="F21" s="1"/>
      <c r="G21" s="1"/>
      <c r="H21" s="1"/>
      <c r="I21" s="1"/>
      <c r="J21" s="5">
        <v>750000000</v>
      </c>
      <c r="L21" s="83">
        <v>700</v>
      </c>
      <c r="M21" s="22" t="s">
        <v>341</v>
      </c>
      <c r="N21" s="85"/>
    </row>
    <row r="22" spans="2:14" x14ac:dyDescent="0.2">
      <c r="B22" s="1"/>
      <c r="C22" s="1"/>
      <c r="D22" s="1"/>
      <c r="E22" s="1"/>
      <c r="F22" s="5" t="s">
        <v>34</v>
      </c>
      <c r="G22" s="1"/>
      <c r="H22" s="1"/>
      <c r="I22" s="1"/>
      <c r="J22" s="7">
        <v>750000000</v>
      </c>
      <c r="L22" s="83">
        <v>800</v>
      </c>
      <c r="M22" s="83" t="s">
        <v>45</v>
      </c>
      <c r="N22" s="85"/>
    </row>
    <row r="23" spans="2:14" x14ac:dyDescent="0.2">
      <c r="B23" s="2">
        <v>280</v>
      </c>
      <c r="C23" s="5" t="s">
        <v>35</v>
      </c>
      <c r="D23" s="1"/>
      <c r="E23" s="1"/>
      <c r="F23" s="1"/>
      <c r="G23" s="1"/>
      <c r="H23" s="1"/>
      <c r="I23" s="1"/>
      <c r="J23" s="1"/>
      <c r="L23" s="83">
        <v>900</v>
      </c>
      <c r="M23" s="22" t="s">
        <v>101</v>
      </c>
      <c r="N23" s="85"/>
    </row>
    <row r="24" spans="2:14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75000000</v>
      </c>
      <c r="L24" s="24"/>
      <c r="M24" s="24"/>
      <c r="N24" s="86">
        <f>SUM(N16:N23)</f>
        <v>1393163342</v>
      </c>
    </row>
    <row r="25" spans="2:14" x14ac:dyDescent="0.2">
      <c r="B25" s="1"/>
      <c r="C25" s="1"/>
      <c r="D25" s="1"/>
      <c r="E25" s="1"/>
      <c r="F25" s="5" t="s">
        <v>35</v>
      </c>
      <c r="G25" s="1"/>
      <c r="H25" s="1"/>
      <c r="I25" s="1"/>
      <c r="J25" s="7">
        <v>75000000</v>
      </c>
    </row>
    <row r="26" spans="2:14" x14ac:dyDescent="0.2">
      <c r="B26" s="1"/>
      <c r="C26" s="4" t="s">
        <v>28</v>
      </c>
      <c r="D26" s="1"/>
      <c r="E26" s="1"/>
      <c r="F26" s="5" t="s">
        <v>29</v>
      </c>
      <c r="G26" s="1"/>
      <c r="H26" s="1"/>
      <c r="I26" s="1"/>
      <c r="J26" s="8">
        <v>825000000</v>
      </c>
    </row>
    <row r="27" spans="2:14" x14ac:dyDescent="0.2">
      <c r="B27" s="4" t="s">
        <v>13</v>
      </c>
      <c r="C27" s="1"/>
      <c r="D27" s="1"/>
      <c r="E27" s="2">
        <v>300</v>
      </c>
      <c r="F27" s="5" t="s">
        <v>36</v>
      </c>
      <c r="G27" s="1"/>
      <c r="H27" s="1"/>
      <c r="I27" s="1"/>
      <c r="J27" s="1"/>
    </row>
    <row r="28" spans="2:14" x14ac:dyDescent="0.2">
      <c r="B28" s="2">
        <v>330</v>
      </c>
      <c r="C28" s="5" t="s">
        <v>37</v>
      </c>
      <c r="D28" s="1"/>
      <c r="E28" s="1"/>
      <c r="F28" s="1"/>
      <c r="G28" s="1"/>
      <c r="H28" s="1"/>
      <c r="I28" s="1"/>
      <c r="J28" s="1"/>
    </row>
    <row r="29" spans="2:14" x14ac:dyDescent="0.2">
      <c r="B29" s="1"/>
      <c r="C29" s="6" t="s">
        <v>16</v>
      </c>
      <c r="D29" s="6" t="s">
        <v>17</v>
      </c>
      <c r="E29" s="1"/>
      <c r="F29" s="1"/>
      <c r="G29" s="1"/>
      <c r="H29" s="1"/>
      <c r="I29" s="1"/>
      <c r="J29" s="5">
        <v>50000000</v>
      </c>
    </row>
    <row r="30" spans="2:14" x14ac:dyDescent="0.2">
      <c r="B30" s="1"/>
      <c r="C30" s="1"/>
      <c r="D30" s="1"/>
      <c r="E30" s="1"/>
      <c r="F30" s="5" t="s">
        <v>37</v>
      </c>
      <c r="G30" s="1"/>
      <c r="H30" s="1"/>
      <c r="I30" s="1"/>
      <c r="J30" s="7">
        <v>50000000</v>
      </c>
    </row>
    <row r="31" spans="2:14" x14ac:dyDescent="0.2">
      <c r="B31" s="2">
        <v>340</v>
      </c>
      <c r="C31" s="5" t="s">
        <v>38</v>
      </c>
      <c r="D31" s="1"/>
      <c r="E31" s="1"/>
      <c r="F31" s="1"/>
      <c r="G31" s="1"/>
      <c r="H31" s="1"/>
      <c r="I31" s="1"/>
      <c r="J31" s="1"/>
    </row>
    <row r="32" spans="2:14" x14ac:dyDescent="0.2">
      <c r="B32" s="1"/>
      <c r="C32" s="6" t="s">
        <v>16</v>
      </c>
      <c r="D32" s="6" t="s">
        <v>17</v>
      </c>
      <c r="E32" s="1"/>
      <c r="F32" s="1"/>
      <c r="G32" s="1"/>
      <c r="H32" s="1"/>
      <c r="I32" s="1"/>
      <c r="J32" s="5">
        <v>3000000</v>
      </c>
    </row>
    <row r="33" spans="2:10" x14ac:dyDescent="0.2">
      <c r="B33" s="1"/>
      <c r="C33" s="1"/>
      <c r="D33" s="1"/>
      <c r="E33" s="1"/>
      <c r="F33" s="5" t="s">
        <v>38</v>
      </c>
      <c r="G33" s="1"/>
      <c r="H33" s="1"/>
      <c r="I33" s="1"/>
      <c r="J33" s="7">
        <v>3000000</v>
      </c>
    </row>
    <row r="34" spans="2:10" x14ac:dyDescent="0.2">
      <c r="B34" s="1"/>
      <c r="C34" s="4" t="s">
        <v>28</v>
      </c>
      <c r="D34" s="1"/>
      <c r="E34" s="1"/>
      <c r="F34" s="5" t="s">
        <v>36</v>
      </c>
      <c r="G34" s="1"/>
      <c r="H34" s="1"/>
      <c r="I34" s="1"/>
      <c r="J34" s="8">
        <v>53000000</v>
      </c>
    </row>
    <row r="35" spans="2:10" x14ac:dyDescent="0.2">
      <c r="B35" s="4" t="s">
        <v>13</v>
      </c>
      <c r="C35" s="1"/>
      <c r="D35" s="1"/>
      <c r="E35" s="2">
        <v>500</v>
      </c>
      <c r="F35" s="5" t="s">
        <v>41</v>
      </c>
      <c r="G35" s="1"/>
      <c r="H35" s="1"/>
      <c r="I35" s="1"/>
      <c r="J35" s="1"/>
    </row>
    <row r="36" spans="2:10" x14ac:dyDescent="0.2">
      <c r="B36" s="2">
        <v>530</v>
      </c>
      <c r="C36" s="5" t="s">
        <v>42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20000000</v>
      </c>
    </row>
    <row r="38" spans="2:10" x14ac:dyDescent="0.2">
      <c r="B38" s="1"/>
      <c r="C38" s="1"/>
      <c r="D38" s="1"/>
      <c r="E38" s="1"/>
      <c r="F38" s="5" t="s">
        <v>42</v>
      </c>
      <c r="G38" s="1"/>
      <c r="H38" s="1"/>
      <c r="I38" s="1"/>
      <c r="J38" s="7">
        <v>20000000</v>
      </c>
    </row>
    <row r="39" spans="2:10" x14ac:dyDescent="0.2">
      <c r="B39" s="2">
        <v>540</v>
      </c>
      <c r="C39" s="5" t="s">
        <v>43</v>
      </c>
      <c r="D39" s="1"/>
      <c r="E39" s="1"/>
      <c r="F39" s="1"/>
      <c r="G39" s="1"/>
      <c r="H39" s="1"/>
      <c r="I39" s="1"/>
      <c r="J39" s="1"/>
    </row>
    <row r="40" spans="2:10" x14ac:dyDescent="0.2">
      <c r="B40" s="1"/>
      <c r="C40" s="6" t="s">
        <v>16</v>
      </c>
      <c r="D40" s="6" t="s">
        <v>17</v>
      </c>
      <c r="E40" s="1"/>
      <c r="F40" s="1"/>
      <c r="G40" s="1"/>
      <c r="H40" s="1"/>
      <c r="I40" s="1"/>
      <c r="J40" s="5">
        <v>10000000</v>
      </c>
    </row>
    <row r="41" spans="2:10" x14ac:dyDescent="0.2">
      <c r="B41" s="1"/>
      <c r="C41" s="1"/>
      <c r="D41" s="1"/>
      <c r="E41" s="1"/>
      <c r="F41" s="5" t="s">
        <v>43</v>
      </c>
      <c r="G41" s="1"/>
      <c r="H41" s="1"/>
      <c r="I41" s="1"/>
      <c r="J41" s="7">
        <v>10000000</v>
      </c>
    </row>
    <row r="42" spans="2:10" x14ac:dyDescent="0.2">
      <c r="B42" s="1"/>
      <c r="C42" s="4" t="s">
        <v>28</v>
      </c>
      <c r="D42" s="1"/>
      <c r="E42" s="1"/>
      <c r="F42" s="5" t="s">
        <v>41</v>
      </c>
      <c r="G42" s="1"/>
      <c r="H42" s="1"/>
      <c r="I42" s="1"/>
      <c r="J42" s="8">
        <v>30000000</v>
      </c>
    </row>
    <row r="43" spans="2:10" x14ac:dyDescent="0.2">
      <c r="B43" s="1"/>
      <c r="C43" s="1"/>
      <c r="D43" s="4" t="s">
        <v>49</v>
      </c>
      <c r="E43" s="1"/>
      <c r="F43" s="4" t="s">
        <v>199</v>
      </c>
      <c r="G43" s="1"/>
      <c r="H43" s="1"/>
      <c r="I43" s="1"/>
      <c r="J43" s="8">
        <v>1393163342</v>
      </c>
    </row>
    <row r="44" spans="2:10" x14ac:dyDescent="0.2">
      <c r="B44" s="1"/>
      <c r="C44" s="4" t="s">
        <v>50</v>
      </c>
      <c r="D44" s="1"/>
      <c r="E44" s="5" t="s">
        <v>87</v>
      </c>
      <c r="F44" s="1"/>
      <c r="G44" s="1"/>
      <c r="H44" s="1"/>
      <c r="I44" s="1"/>
      <c r="J44" s="8">
        <v>1393163342</v>
      </c>
    </row>
    <row r="45" spans="2:10" x14ac:dyDescent="0.2">
      <c r="B45" s="4" t="s">
        <v>51</v>
      </c>
      <c r="C45" s="1"/>
      <c r="D45" s="1"/>
      <c r="E45" s="5" t="s">
        <v>284</v>
      </c>
      <c r="F45" s="1"/>
      <c r="G45" s="1"/>
      <c r="H45" s="1"/>
      <c r="I45" s="1"/>
      <c r="J45" s="4">
        <v>1393163342</v>
      </c>
    </row>
    <row r="46" spans="2:10" x14ac:dyDescent="0.2">
      <c r="B46" s="13"/>
      <c r="C46" s="14"/>
      <c r="D46" s="14"/>
      <c r="E46" s="15"/>
      <c r="F46" s="14"/>
      <c r="G46" s="14"/>
      <c r="H46" s="14"/>
      <c r="I46" s="14"/>
      <c r="J46" s="13"/>
    </row>
    <row r="48" spans="2:10" x14ac:dyDescent="0.2">
      <c r="B48" s="4" t="s">
        <v>6</v>
      </c>
      <c r="C48" s="1"/>
      <c r="D48" s="5" t="s">
        <v>197</v>
      </c>
      <c r="E48" s="5" t="s">
        <v>198</v>
      </c>
      <c r="F48" s="1"/>
      <c r="G48" s="1"/>
      <c r="H48" s="1"/>
      <c r="I48" s="1"/>
      <c r="J48" s="1"/>
    </row>
    <row r="49" spans="2:14" x14ac:dyDescent="0.2">
      <c r="B49" s="4" t="s">
        <v>9</v>
      </c>
      <c r="C49" s="1"/>
      <c r="D49" s="2">
        <v>1</v>
      </c>
      <c r="E49" s="5" t="s">
        <v>87</v>
      </c>
      <c r="F49" s="1"/>
      <c r="G49" s="1"/>
      <c r="H49" s="1"/>
      <c r="I49" s="1"/>
      <c r="J49" s="1"/>
    </row>
    <row r="50" spans="2:14" x14ac:dyDescent="0.2">
      <c r="B50" s="4" t="s">
        <v>11</v>
      </c>
      <c r="C50" s="1"/>
      <c r="D50" s="1"/>
      <c r="E50" s="2">
        <v>37</v>
      </c>
      <c r="F50" s="5" t="s">
        <v>199</v>
      </c>
      <c r="G50" s="1"/>
      <c r="H50" s="1"/>
      <c r="I50" s="1"/>
      <c r="J50" s="1"/>
    </row>
    <row r="51" spans="2:14" x14ac:dyDescent="0.2">
      <c r="B51" s="4" t="s">
        <v>13</v>
      </c>
      <c r="C51" s="1"/>
      <c r="D51" s="1"/>
      <c r="E51" s="2">
        <v>100</v>
      </c>
      <c r="F51" s="5" t="s">
        <v>14</v>
      </c>
      <c r="G51" s="1"/>
      <c r="H51" s="1"/>
      <c r="I51" s="1"/>
      <c r="J51" s="1"/>
    </row>
    <row r="52" spans="2:14" x14ac:dyDescent="0.2">
      <c r="B52" s="2">
        <v>110</v>
      </c>
      <c r="C52" s="5" t="s">
        <v>15</v>
      </c>
      <c r="D52" s="1"/>
      <c r="E52" s="1"/>
      <c r="F52" s="1"/>
      <c r="G52" s="1"/>
      <c r="H52" s="1"/>
      <c r="I52" s="1"/>
      <c r="J52" s="1"/>
    </row>
    <row r="53" spans="2:14" x14ac:dyDescent="0.2">
      <c r="B53" s="5">
        <v>111</v>
      </c>
      <c r="C53" s="6" t="s">
        <v>16</v>
      </c>
      <c r="D53" s="6" t="s">
        <v>17</v>
      </c>
      <c r="E53" s="5" t="s">
        <v>18</v>
      </c>
      <c r="F53" s="1"/>
      <c r="G53" s="1"/>
      <c r="H53" s="1"/>
      <c r="I53" s="1"/>
      <c r="J53" s="5">
        <v>585263520</v>
      </c>
    </row>
    <row r="54" spans="2:14" x14ac:dyDescent="0.2">
      <c r="B54" s="5">
        <v>113</v>
      </c>
      <c r="C54" s="6" t="s">
        <v>16</v>
      </c>
      <c r="D54" s="6" t="s">
        <v>17</v>
      </c>
      <c r="E54" s="5" t="s">
        <v>19</v>
      </c>
      <c r="F54" s="1"/>
      <c r="G54" s="1"/>
      <c r="H54" s="1"/>
      <c r="I54" s="1"/>
      <c r="J54" s="5">
        <v>27000000</v>
      </c>
    </row>
    <row r="55" spans="2:14" x14ac:dyDescent="0.2">
      <c r="B55" s="5">
        <v>114</v>
      </c>
      <c r="C55" s="6" t="s">
        <v>16</v>
      </c>
      <c r="D55" s="6" t="s">
        <v>17</v>
      </c>
      <c r="E55" s="5" t="s">
        <v>20</v>
      </c>
      <c r="F55" s="1"/>
      <c r="G55" s="1"/>
      <c r="H55" s="1"/>
      <c r="I55" s="1"/>
      <c r="J55" s="5">
        <v>84938000</v>
      </c>
    </row>
    <row r="56" spans="2:14" x14ac:dyDescent="0.2">
      <c r="B56" s="5">
        <v>115</v>
      </c>
      <c r="C56" s="6" t="s">
        <v>16</v>
      </c>
      <c r="D56" s="6" t="s">
        <v>17</v>
      </c>
      <c r="E56" s="5" t="s">
        <v>21</v>
      </c>
      <c r="F56" s="1"/>
      <c r="G56" s="1"/>
      <c r="H56" s="1"/>
      <c r="I56" s="1"/>
      <c r="J56" s="5">
        <v>338277120</v>
      </c>
    </row>
    <row r="57" spans="2:14" x14ac:dyDescent="0.2">
      <c r="B57" s="5">
        <v>117</v>
      </c>
      <c r="C57" s="6" t="s">
        <v>16</v>
      </c>
      <c r="D57" s="6" t="s">
        <v>17</v>
      </c>
      <c r="E57" s="5" t="s">
        <v>22</v>
      </c>
      <c r="F57" s="1"/>
      <c r="G57" s="1"/>
      <c r="H57" s="1"/>
      <c r="I57" s="1"/>
      <c r="J57" s="5">
        <v>68715360</v>
      </c>
    </row>
    <row r="58" spans="2:14" x14ac:dyDescent="0.2">
      <c r="B58" s="1"/>
      <c r="C58" s="1"/>
      <c r="D58" s="1"/>
      <c r="E58" s="1"/>
      <c r="F58" s="5" t="s">
        <v>15</v>
      </c>
      <c r="G58" s="1"/>
      <c r="H58" s="1"/>
      <c r="I58" s="1"/>
      <c r="J58" s="7">
        <v>1104194000</v>
      </c>
      <c r="L58" s="83">
        <v>100</v>
      </c>
      <c r="M58" s="22" t="s">
        <v>14</v>
      </c>
      <c r="N58" s="23">
        <f>J66</f>
        <v>1848328935</v>
      </c>
    </row>
    <row r="59" spans="2:14" x14ac:dyDescent="0.2">
      <c r="B59" s="2">
        <v>130</v>
      </c>
      <c r="C59" s="5" t="s">
        <v>23</v>
      </c>
      <c r="D59" s="1"/>
      <c r="E59" s="1"/>
      <c r="F59" s="1"/>
      <c r="G59" s="1"/>
      <c r="H59" s="1"/>
      <c r="I59" s="1"/>
      <c r="J59" s="1"/>
      <c r="L59" s="83">
        <v>200</v>
      </c>
      <c r="M59" s="22" t="s">
        <v>29</v>
      </c>
      <c r="N59" s="23">
        <f>J74</f>
        <v>975000000</v>
      </c>
    </row>
    <row r="60" spans="2:14" x14ac:dyDescent="0.2">
      <c r="B60" s="5">
        <v>134</v>
      </c>
      <c r="C60" s="6" t="s">
        <v>16</v>
      </c>
      <c r="D60" s="6" t="s">
        <v>17</v>
      </c>
      <c r="E60" s="5" t="s">
        <v>24</v>
      </c>
      <c r="F60" s="1"/>
      <c r="G60" s="1"/>
      <c r="H60" s="1"/>
      <c r="I60" s="1"/>
      <c r="J60" s="5">
        <v>130045289.99999999</v>
      </c>
      <c r="L60" s="83">
        <v>300</v>
      </c>
      <c r="M60" s="22" t="s">
        <v>36</v>
      </c>
      <c r="N60" s="23">
        <f>J82</f>
        <v>87000000</v>
      </c>
    </row>
    <row r="61" spans="2:14" x14ac:dyDescent="0.2">
      <c r="B61" s="1"/>
      <c r="C61" s="1"/>
      <c r="D61" s="1"/>
      <c r="E61" s="1"/>
      <c r="F61" s="5" t="s">
        <v>23</v>
      </c>
      <c r="G61" s="1"/>
      <c r="H61" s="1"/>
      <c r="I61" s="1"/>
      <c r="J61" s="7">
        <v>130045289.99999999</v>
      </c>
      <c r="L61" s="83">
        <v>500</v>
      </c>
      <c r="M61" s="22" t="s">
        <v>41</v>
      </c>
      <c r="N61" s="23">
        <f>J90</f>
        <v>50000000</v>
      </c>
    </row>
    <row r="62" spans="2:14" x14ac:dyDescent="0.2">
      <c r="B62" s="2">
        <v>140</v>
      </c>
      <c r="C62" s="5" t="s">
        <v>25</v>
      </c>
      <c r="D62" s="1"/>
      <c r="E62" s="1"/>
      <c r="F62" s="1"/>
      <c r="G62" s="1"/>
      <c r="H62" s="1"/>
      <c r="I62" s="1"/>
      <c r="J62" s="1"/>
      <c r="L62" s="83">
        <v>600</v>
      </c>
      <c r="M62" s="22" t="s">
        <v>133</v>
      </c>
      <c r="N62" s="85"/>
    </row>
    <row r="63" spans="2:14" x14ac:dyDescent="0.2">
      <c r="B63" s="5">
        <v>144</v>
      </c>
      <c r="C63" s="6" t="s">
        <v>16</v>
      </c>
      <c r="D63" s="6" t="s">
        <v>17</v>
      </c>
      <c r="E63" s="5" t="s">
        <v>26</v>
      </c>
      <c r="F63" s="1"/>
      <c r="G63" s="1"/>
      <c r="H63" s="1"/>
      <c r="I63" s="1"/>
      <c r="J63" s="5">
        <v>202351500</v>
      </c>
      <c r="L63" s="83">
        <v>700</v>
      </c>
      <c r="M63" s="22" t="s">
        <v>341</v>
      </c>
      <c r="N63" s="85"/>
    </row>
    <row r="64" spans="2:14" x14ac:dyDescent="0.2">
      <c r="B64" s="5">
        <v>149</v>
      </c>
      <c r="C64" s="6" t="s">
        <v>16</v>
      </c>
      <c r="D64" s="6" t="s">
        <v>17</v>
      </c>
      <c r="E64" s="5" t="s">
        <v>27</v>
      </c>
      <c r="F64" s="1"/>
      <c r="G64" s="1"/>
      <c r="H64" s="1"/>
      <c r="I64" s="1"/>
      <c r="J64" s="5">
        <v>411738145</v>
      </c>
      <c r="L64" s="83">
        <v>800</v>
      </c>
      <c r="M64" s="83" t="s">
        <v>45</v>
      </c>
      <c r="N64" s="85"/>
    </row>
    <row r="65" spans="2:14" x14ac:dyDescent="0.2">
      <c r="B65" s="1"/>
      <c r="C65" s="1"/>
      <c r="D65" s="1"/>
      <c r="E65" s="1"/>
      <c r="F65" s="5" t="s">
        <v>25</v>
      </c>
      <c r="G65" s="1"/>
      <c r="H65" s="1"/>
      <c r="I65" s="1"/>
      <c r="J65" s="7">
        <v>614089645</v>
      </c>
      <c r="L65" s="83">
        <v>900</v>
      </c>
      <c r="M65" s="22" t="s">
        <v>101</v>
      </c>
      <c r="N65" s="85"/>
    </row>
    <row r="66" spans="2:14" x14ac:dyDescent="0.2">
      <c r="B66" s="1"/>
      <c r="C66" s="4" t="s">
        <v>28</v>
      </c>
      <c r="D66" s="1"/>
      <c r="E66" s="1"/>
      <c r="F66" s="5" t="s">
        <v>14</v>
      </c>
      <c r="G66" s="1"/>
      <c r="H66" s="1"/>
      <c r="I66" s="1"/>
      <c r="J66" s="8">
        <v>1848328935</v>
      </c>
      <c r="L66" s="189"/>
      <c r="M66" s="189"/>
      <c r="N66" s="86">
        <f>SUM(N58:N65)</f>
        <v>2960328935</v>
      </c>
    </row>
    <row r="67" spans="2:14" x14ac:dyDescent="0.2">
      <c r="B67" s="4" t="s">
        <v>13</v>
      </c>
      <c r="C67" s="1"/>
      <c r="D67" s="1"/>
      <c r="E67" s="2">
        <v>200</v>
      </c>
      <c r="F67" s="5" t="s">
        <v>29</v>
      </c>
      <c r="G67" s="1"/>
      <c r="H67" s="1"/>
      <c r="I67" s="1"/>
      <c r="J67" s="1"/>
    </row>
    <row r="68" spans="2:14" x14ac:dyDescent="0.2">
      <c r="B68" s="2">
        <v>260</v>
      </c>
      <c r="C68" s="5" t="s">
        <v>34</v>
      </c>
      <c r="D68" s="1"/>
      <c r="E68" s="1"/>
      <c r="F68" s="1"/>
      <c r="G68" s="1"/>
      <c r="H68" s="1"/>
      <c r="I68" s="1"/>
      <c r="J68" s="1"/>
    </row>
    <row r="69" spans="2:14" x14ac:dyDescent="0.2">
      <c r="B69" s="1"/>
      <c r="C69" s="6" t="s">
        <v>16</v>
      </c>
      <c r="D69" s="6" t="s">
        <v>17</v>
      </c>
      <c r="E69" s="1"/>
      <c r="F69" s="1"/>
      <c r="G69" s="1"/>
      <c r="H69" s="1"/>
      <c r="I69" s="1"/>
      <c r="J69" s="5">
        <v>900000000</v>
      </c>
    </row>
    <row r="70" spans="2:14" x14ac:dyDescent="0.2">
      <c r="B70" s="1"/>
      <c r="C70" s="1"/>
      <c r="D70" s="1"/>
      <c r="E70" s="1"/>
      <c r="F70" s="5" t="s">
        <v>34</v>
      </c>
      <c r="G70" s="1"/>
      <c r="H70" s="1"/>
      <c r="I70" s="1"/>
      <c r="J70" s="7">
        <v>900000000</v>
      </c>
    </row>
    <row r="71" spans="2:14" x14ac:dyDescent="0.2">
      <c r="B71" s="2">
        <v>280</v>
      </c>
      <c r="C71" s="5" t="s">
        <v>35</v>
      </c>
      <c r="D71" s="1"/>
      <c r="E71" s="1"/>
      <c r="F71" s="1"/>
      <c r="G71" s="1"/>
      <c r="H71" s="1"/>
      <c r="I71" s="1"/>
      <c r="J71" s="1"/>
    </row>
    <row r="72" spans="2:14" x14ac:dyDescent="0.2">
      <c r="B72" s="1"/>
      <c r="C72" s="6" t="s">
        <v>16</v>
      </c>
      <c r="D72" s="6" t="s">
        <v>17</v>
      </c>
      <c r="E72" s="1"/>
      <c r="F72" s="1"/>
      <c r="G72" s="1"/>
      <c r="H72" s="1"/>
      <c r="I72" s="1"/>
      <c r="J72" s="5">
        <v>75000000</v>
      </c>
    </row>
    <row r="73" spans="2:14" x14ac:dyDescent="0.2">
      <c r="B73" s="1"/>
      <c r="C73" s="1"/>
      <c r="D73" s="1"/>
      <c r="E73" s="1"/>
      <c r="F73" s="5" t="s">
        <v>35</v>
      </c>
      <c r="G73" s="1"/>
      <c r="H73" s="1"/>
      <c r="I73" s="1"/>
      <c r="J73" s="7">
        <v>75000000</v>
      </c>
    </row>
    <row r="74" spans="2:14" x14ac:dyDescent="0.2">
      <c r="B74" s="1"/>
      <c r="C74" s="4" t="s">
        <v>28</v>
      </c>
      <c r="D74" s="1"/>
      <c r="E74" s="1"/>
      <c r="F74" s="5" t="s">
        <v>29</v>
      </c>
      <c r="G74" s="1"/>
      <c r="H74" s="1"/>
      <c r="I74" s="1"/>
      <c r="J74" s="8">
        <v>975000000</v>
      </c>
    </row>
    <row r="75" spans="2:14" x14ac:dyDescent="0.2">
      <c r="B75" s="4" t="s">
        <v>13</v>
      </c>
      <c r="C75" s="1"/>
      <c r="D75" s="1"/>
      <c r="E75" s="2">
        <v>300</v>
      </c>
      <c r="F75" s="5" t="s">
        <v>36</v>
      </c>
      <c r="G75" s="1"/>
      <c r="H75" s="1"/>
      <c r="I75" s="1"/>
      <c r="J75" s="1"/>
    </row>
    <row r="76" spans="2:14" x14ac:dyDescent="0.2">
      <c r="B76" s="2">
        <v>330</v>
      </c>
      <c r="C76" s="5" t="s">
        <v>37</v>
      </c>
      <c r="D76" s="1"/>
      <c r="E76" s="1"/>
      <c r="F76" s="1"/>
      <c r="G76" s="1"/>
      <c r="H76" s="1"/>
      <c r="I76" s="1"/>
      <c r="J76" s="1"/>
    </row>
    <row r="77" spans="2:14" x14ac:dyDescent="0.2">
      <c r="B77" s="1"/>
      <c r="C77" s="6" t="s">
        <v>16</v>
      </c>
      <c r="D77" s="6" t="s">
        <v>17</v>
      </c>
      <c r="E77" s="1"/>
      <c r="F77" s="1"/>
      <c r="G77" s="1"/>
      <c r="H77" s="1"/>
      <c r="I77" s="1"/>
      <c r="J77" s="5">
        <v>80000000</v>
      </c>
    </row>
    <row r="78" spans="2:14" x14ac:dyDescent="0.2">
      <c r="B78" s="1"/>
      <c r="C78" s="1"/>
      <c r="D78" s="1"/>
      <c r="E78" s="1"/>
      <c r="F78" s="5" t="s">
        <v>37</v>
      </c>
      <c r="G78" s="1"/>
      <c r="H78" s="1"/>
      <c r="I78" s="1"/>
      <c r="J78" s="7">
        <v>80000000</v>
      </c>
    </row>
    <row r="79" spans="2:14" x14ac:dyDescent="0.2">
      <c r="B79" s="2">
        <v>340</v>
      </c>
      <c r="C79" s="5" t="s">
        <v>38</v>
      </c>
      <c r="D79" s="1"/>
      <c r="E79" s="1"/>
      <c r="F79" s="1"/>
      <c r="G79" s="1"/>
      <c r="H79" s="1"/>
      <c r="I79" s="1"/>
      <c r="J79" s="1"/>
    </row>
    <row r="80" spans="2:14" x14ac:dyDescent="0.2">
      <c r="B80" s="1"/>
      <c r="C80" s="6" t="s">
        <v>16</v>
      </c>
      <c r="D80" s="6" t="s">
        <v>17</v>
      </c>
      <c r="E80" s="1"/>
      <c r="F80" s="1"/>
      <c r="G80" s="1"/>
      <c r="H80" s="1"/>
      <c r="I80" s="1"/>
      <c r="J80" s="5">
        <v>7000000</v>
      </c>
    </row>
    <row r="81" spans="2:10" x14ac:dyDescent="0.2">
      <c r="B81" s="1"/>
      <c r="C81" s="1"/>
      <c r="D81" s="1"/>
      <c r="E81" s="1"/>
      <c r="F81" s="5" t="s">
        <v>38</v>
      </c>
      <c r="G81" s="1"/>
      <c r="H81" s="1"/>
      <c r="I81" s="1"/>
      <c r="J81" s="7">
        <v>7000000</v>
      </c>
    </row>
    <row r="82" spans="2:10" x14ac:dyDescent="0.2">
      <c r="B82" s="1"/>
      <c r="C82" s="4" t="s">
        <v>28</v>
      </c>
      <c r="D82" s="1"/>
      <c r="E82" s="1"/>
      <c r="F82" s="5" t="s">
        <v>36</v>
      </c>
      <c r="G82" s="1"/>
      <c r="H82" s="1"/>
      <c r="I82" s="1"/>
      <c r="J82" s="8">
        <v>87000000</v>
      </c>
    </row>
    <row r="83" spans="2:10" x14ac:dyDescent="0.2">
      <c r="B83" s="4" t="s">
        <v>13</v>
      </c>
      <c r="C83" s="1"/>
      <c r="D83" s="1"/>
      <c r="E83" s="2">
        <v>500</v>
      </c>
      <c r="F83" s="5" t="s">
        <v>41</v>
      </c>
      <c r="G83" s="1"/>
      <c r="H83" s="1"/>
      <c r="I83" s="1"/>
      <c r="J83" s="1"/>
    </row>
    <row r="84" spans="2:10" x14ac:dyDescent="0.2">
      <c r="B84" s="2">
        <v>530</v>
      </c>
      <c r="C84" s="5" t="s">
        <v>42</v>
      </c>
      <c r="D84" s="1"/>
      <c r="E84" s="1"/>
      <c r="F84" s="1"/>
      <c r="G84" s="1"/>
      <c r="H84" s="1"/>
      <c r="I84" s="1"/>
      <c r="J84" s="1"/>
    </row>
    <row r="85" spans="2:10" x14ac:dyDescent="0.2">
      <c r="B85" s="1"/>
      <c r="C85" s="6" t="s">
        <v>16</v>
      </c>
      <c r="D85" s="6" t="s">
        <v>17</v>
      </c>
      <c r="E85" s="1"/>
      <c r="F85" s="1"/>
      <c r="G85" s="1"/>
      <c r="H85" s="1"/>
      <c r="I85" s="1"/>
      <c r="J85" s="5">
        <v>30000000</v>
      </c>
    </row>
    <row r="86" spans="2:10" x14ac:dyDescent="0.2">
      <c r="B86" s="1"/>
      <c r="C86" s="1"/>
      <c r="D86" s="1"/>
      <c r="E86" s="1"/>
      <c r="F86" s="5" t="s">
        <v>42</v>
      </c>
      <c r="G86" s="1"/>
      <c r="H86" s="1"/>
      <c r="I86" s="1"/>
      <c r="J86" s="7">
        <v>30000000</v>
      </c>
    </row>
    <row r="87" spans="2:10" x14ac:dyDescent="0.2">
      <c r="B87" s="2">
        <v>540</v>
      </c>
      <c r="C87" s="5" t="s">
        <v>43</v>
      </c>
      <c r="D87" s="1"/>
      <c r="E87" s="1"/>
      <c r="F87" s="1"/>
      <c r="G87" s="1"/>
      <c r="H87" s="1"/>
      <c r="I87" s="1"/>
      <c r="J87" s="1"/>
    </row>
    <row r="88" spans="2:10" x14ac:dyDescent="0.2">
      <c r="B88" s="1"/>
      <c r="C88" s="6" t="s">
        <v>16</v>
      </c>
      <c r="D88" s="6" t="s">
        <v>17</v>
      </c>
      <c r="E88" s="1"/>
      <c r="F88" s="1"/>
      <c r="G88" s="1"/>
      <c r="H88" s="1"/>
      <c r="I88" s="1"/>
      <c r="J88" s="5">
        <v>20000000</v>
      </c>
    </row>
    <row r="89" spans="2:10" x14ac:dyDescent="0.2">
      <c r="B89" s="1"/>
      <c r="C89" s="1"/>
      <c r="D89" s="1"/>
      <c r="E89" s="1"/>
      <c r="F89" s="5" t="s">
        <v>43</v>
      </c>
      <c r="G89" s="1"/>
      <c r="H89" s="1"/>
      <c r="I89" s="1"/>
      <c r="J89" s="7">
        <v>20000000</v>
      </c>
    </row>
    <row r="90" spans="2:10" x14ac:dyDescent="0.2">
      <c r="B90" s="1"/>
      <c r="C90" s="4" t="s">
        <v>28</v>
      </c>
      <c r="D90" s="1"/>
      <c r="E90" s="1"/>
      <c r="F90" s="5" t="s">
        <v>41</v>
      </c>
      <c r="G90" s="1"/>
      <c r="H90" s="1"/>
      <c r="I90" s="1"/>
      <c r="J90" s="8">
        <v>50000000</v>
      </c>
    </row>
    <row r="91" spans="2:10" x14ac:dyDescent="0.2">
      <c r="B91" s="1"/>
      <c r="C91" s="1"/>
      <c r="D91" s="4" t="s">
        <v>49</v>
      </c>
      <c r="E91" s="1"/>
      <c r="F91" s="4" t="s">
        <v>199</v>
      </c>
      <c r="G91" s="1"/>
      <c r="H91" s="1"/>
      <c r="I91" s="1"/>
      <c r="J91" s="8">
        <v>2960328935</v>
      </c>
    </row>
    <row r="92" spans="2:10" x14ac:dyDescent="0.2">
      <c r="B92" s="1"/>
      <c r="C92" s="4" t="s">
        <v>50</v>
      </c>
      <c r="D92" s="1"/>
      <c r="E92" s="5" t="s">
        <v>87</v>
      </c>
      <c r="F92" s="1"/>
      <c r="G92" s="1"/>
      <c r="H92" s="1"/>
      <c r="I92" s="1"/>
      <c r="J92" s="8">
        <v>2960328935</v>
      </c>
    </row>
    <row r="93" spans="2:10" x14ac:dyDescent="0.2">
      <c r="B93" s="4" t="s">
        <v>51</v>
      </c>
      <c r="C93" s="1"/>
      <c r="D93" s="1"/>
      <c r="E93" s="5" t="s">
        <v>198</v>
      </c>
      <c r="F93" s="1"/>
      <c r="G93" s="1"/>
      <c r="H93" s="1"/>
      <c r="I93" s="1"/>
      <c r="J93" s="4">
        <v>2960328935</v>
      </c>
    </row>
    <row r="98" spans="5:12" x14ac:dyDescent="0.2">
      <c r="K98" s="35" t="s">
        <v>300</v>
      </c>
      <c r="L98" s="21">
        <v>5800</v>
      </c>
    </row>
    <row r="100" spans="5:12" x14ac:dyDescent="0.2">
      <c r="J100" s="51" t="s">
        <v>295</v>
      </c>
      <c r="K100" s="36" t="s">
        <v>294</v>
      </c>
    </row>
    <row r="101" spans="5:12" x14ac:dyDescent="0.2">
      <c r="E101" s="5" t="s">
        <v>284</v>
      </c>
      <c r="F101" s="1"/>
      <c r="G101" s="1"/>
      <c r="H101" s="1"/>
      <c r="I101" s="1"/>
      <c r="J101" s="5">
        <v>1393163342</v>
      </c>
      <c r="K101" s="35">
        <f>J101/L98</f>
        <v>240200.57620689654</v>
      </c>
    </row>
    <row r="102" spans="5:12" x14ac:dyDescent="0.2">
      <c r="E102" s="5" t="s">
        <v>198</v>
      </c>
      <c r="F102" s="1"/>
      <c r="G102" s="1"/>
      <c r="H102" s="1"/>
      <c r="I102" s="1"/>
      <c r="J102" s="5">
        <v>2960328935</v>
      </c>
      <c r="K102" s="35">
        <f>J102/L98</f>
        <v>510401.5405172414</v>
      </c>
    </row>
    <row r="104" spans="5:12" x14ac:dyDescent="0.2">
      <c r="J104" s="12">
        <f>SUM(J101:J103)</f>
        <v>4353492277</v>
      </c>
      <c r="K104" s="48">
        <f>SUM(K101:K103)</f>
        <v>750602.11672413792</v>
      </c>
    </row>
    <row r="107" spans="5:12" x14ac:dyDescent="0.2">
      <c r="F107" s="83">
        <v>100</v>
      </c>
      <c r="G107" s="22" t="s">
        <v>14</v>
      </c>
      <c r="H107" s="24"/>
      <c r="I107" s="24"/>
      <c r="J107" s="23">
        <f>N16+N58</f>
        <v>2333492277</v>
      </c>
      <c r="K107" s="84">
        <f>J107/$L$98</f>
        <v>402326.25465517241</v>
      </c>
      <c r="L107" s="113">
        <f>K107/$K$115</f>
        <v>0.53600468968972514</v>
      </c>
    </row>
    <row r="108" spans="5:12" x14ac:dyDescent="0.2">
      <c r="F108" s="83">
        <v>200</v>
      </c>
      <c r="G108" s="22" t="s">
        <v>29</v>
      </c>
      <c r="H108" s="24"/>
      <c r="I108" s="24"/>
      <c r="J108" s="23">
        <f>N17+N59</f>
        <v>1800000000</v>
      </c>
      <c r="K108" s="84">
        <f t="shared" ref="K108:K110" si="0">J108/$L$98</f>
        <v>310344.8275862069</v>
      </c>
      <c r="L108" s="113">
        <f t="shared" ref="L108:L110" si="1">K108/$K$115</f>
        <v>0.41346116760321522</v>
      </c>
    </row>
    <row r="109" spans="5:12" x14ac:dyDescent="0.2">
      <c r="F109" s="83">
        <v>300</v>
      </c>
      <c r="G109" s="22" t="s">
        <v>36</v>
      </c>
      <c r="H109" s="24"/>
      <c r="I109" s="24"/>
      <c r="J109" s="23">
        <f>N18+N60</f>
        <v>140000000</v>
      </c>
      <c r="K109" s="84">
        <f t="shared" si="0"/>
        <v>24137.931034482757</v>
      </c>
      <c r="L109" s="113">
        <f t="shared" si="1"/>
        <v>3.2158090813583402E-2</v>
      </c>
    </row>
    <row r="110" spans="5:12" x14ac:dyDescent="0.2">
      <c r="F110" s="83">
        <v>500</v>
      </c>
      <c r="G110" s="22" t="s">
        <v>41</v>
      </c>
      <c r="H110" s="24"/>
      <c r="I110" s="24"/>
      <c r="J110" s="23">
        <f>N19+N61</f>
        <v>80000000</v>
      </c>
      <c r="K110" s="84">
        <f t="shared" si="0"/>
        <v>13793.103448275862</v>
      </c>
      <c r="L110" s="113">
        <f t="shared" si="1"/>
        <v>1.8376051893476231E-2</v>
      </c>
    </row>
    <row r="111" spans="5:12" x14ac:dyDescent="0.2">
      <c r="F111" s="83">
        <v>600</v>
      </c>
      <c r="G111" s="22" t="s">
        <v>133</v>
      </c>
      <c r="H111" s="24"/>
      <c r="I111" s="24"/>
      <c r="J111" s="85"/>
      <c r="K111" s="84"/>
      <c r="L111" s="113"/>
    </row>
    <row r="112" spans="5:12" x14ac:dyDescent="0.2">
      <c r="F112" s="83">
        <v>700</v>
      </c>
      <c r="G112" s="22" t="s">
        <v>341</v>
      </c>
      <c r="H112" s="24"/>
      <c r="I112" s="24"/>
      <c r="J112" s="85"/>
      <c r="K112" s="84"/>
      <c r="L112" s="113"/>
    </row>
    <row r="113" spans="6:12" x14ac:dyDescent="0.2">
      <c r="F113" s="83">
        <v>800</v>
      </c>
      <c r="G113" s="83" t="s">
        <v>45</v>
      </c>
      <c r="H113" s="24"/>
      <c r="I113" s="24"/>
      <c r="J113" s="85"/>
      <c r="K113" s="84"/>
      <c r="L113" s="113"/>
    </row>
    <row r="114" spans="6:12" x14ac:dyDescent="0.2">
      <c r="F114" s="83">
        <v>900</v>
      </c>
      <c r="G114" s="22" t="s">
        <v>101</v>
      </c>
      <c r="H114" s="24"/>
      <c r="I114" s="24"/>
      <c r="J114" s="85"/>
      <c r="K114" s="84"/>
      <c r="L114" s="113"/>
    </row>
    <row r="115" spans="6:12" x14ac:dyDescent="0.2">
      <c r="F115" s="24"/>
      <c r="G115" s="24"/>
      <c r="H115" s="24"/>
      <c r="I115" s="24"/>
      <c r="J115" s="86">
        <f>SUM(J107:J114)</f>
        <v>4353492277</v>
      </c>
      <c r="K115" s="86">
        <f>SUM(K107:K114)</f>
        <v>750602.11672413792</v>
      </c>
      <c r="L115" s="109">
        <f>SUM(L107:L114)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2"/>
  <sheetViews>
    <sheetView topLeftCell="E148" workbookViewId="0">
      <selection activeCell="I175" sqref="I175"/>
    </sheetView>
  </sheetViews>
  <sheetFormatPr baseColWidth="10" defaultRowHeight="12.75" x14ac:dyDescent="0.2"/>
  <cols>
    <col min="1" max="1" width="2.7109375" customWidth="1"/>
    <col min="10" max="10" width="14.42578125" bestFit="1" customWidth="1"/>
    <col min="11" max="11" width="12.28515625" bestFit="1" customWidth="1"/>
    <col min="12" max="12" width="6.5703125" bestFit="1" customWidth="1"/>
    <col min="13" max="13" width="27.140625" customWidth="1"/>
    <col min="14" max="14" width="12.28515625" style="32" bestFit="1" customWidth="1"/>
  </cols>
  <sheetData>
    <row r="1" spans="2:14" x14ac:dyDescent="0.2">
      <c r="B1" s="4" t="s">
        <v>6</v>
      </c>
      <c r="C1" s="1"/>
      <c r="D1" s="5" t="s">
        <v>264</v>
      </c>
      <c r="E1" s="5" t="s">
        <v>265</v>
      </c>
      <c r="F1" s="1"/>
      <c r="G1" s="1"/>
      <c r="H1" s="1"/>
      <c r="I1" s="1"/>
      <c r="J1" s="1"/>
    </row>
    <row r="2" spans="2:14" x14ac:dyDescent="0.2">
      <c r="B2" s="4" t="s">
        <v>9</v>
      </c>
      <c r="C2" s="1"/>
      <c r="D2" s="2">
        <v>2</v>
      </c>
      <c r="E2" s="5" t="s">
        <v>10</v>
      </c>
      <c r="F2" s="1"/>
      <c r="G2" s="1"/>
      <c r="H2" s="1"/>
      <c r="I2" s="1"/>
      <c r="J2" s="1"/>
    </row>
    <row r="3" spans="2:14" x14ac:dyDescent="0.2">
      <c r="B3" s="4" t="s">
        <v>11</v>
      </c>
      <c r="C3" s="1"/>
      <c r="D3" s="1"/>
      <c r="E3" s="2">
        <v>83</v>
      </c>
      <c r="F3" s="5" t="s">
        <v>266</v>
      </c>
      <c r="G3" s="1"/>
      <c r="H3" s="1"/>
      <c r="I3" s="1"/>
      <c r="J3" s="1"/>
    </row>
    <row r="4" spans="2:14" x14ac:dyDescent="0.2">
      <c r="B4" s="4" t="s">
        <v>13</v>
      </c>
      <c r="C4" s="1"/>
      <c r="D4" s="1"/>
      <c r="E4" s="2">
        <v>100</v>
      </c>
      <c r="F4" s="5" t="s">
        <v>14</v>
      </c>
      <c r="G4" s="1"/>
      <c r="H4" s="1"/>
      <c r="I4" s="1"/>
      <c r="J4" s="1"/>
    </row>
    <row r="5" spans="2:14" x14ac:dyDescent="0.2">
      <c r="B5" s="2">
        <v>110</v>
      </c>
      <c r="C5" s="5" t="s">
        <v>15</v>
      </c>
      <c r="D5" s="1"/>
      <c r="E5" s="1"/>
      <c r="F5" s="1"/>
      <c r="G5" s="1"/>
      <c r="H5" s="1"/>
      <c r="I5" s="1"/>
      <c r="J5" s="1"/>
    </row>
    <row r="6" spans="2:14" x14ac:dyDescent="0.2">
      <c r="B6" s="5">
        <v>111</v>
      </c>
      <c r="C6" s="6" t="s">
        <v>16</v>
      </c>
      <c r="D6" s="6" t="s">
        <v>17</v>
      </c>
      <c r="E6" s="5" t="s">
        <v>18</v>
      </c>
      <c r="F6" s="1"/>
      <c r="G6" s="1"/>
      <c r="H6" s="1"/>
      <c r="I6" s="1"/>
      <c r="J6" s="5">
        <v>93183360</v>
      </c>
    </row>
    <row r="7" spans="2:14" x14ac:dyDescent="0.2">
      <c r="B7" s="5">
        <v>113</v>
      </c>
      <c r="C7" s="6" t="s">
        <v>16</v>
      </c>
      <c r="D7" s="6" t="s">
        <v>17</v>
      </c>
      <c r="E7" s="5" t="s">
        <v>19</v>
      </c>
      <c r="F7" s="1"/>
      <c r="G7" s="1"/>
      <c r="H7" s="1"/>
      <c r="I7" s="1"/>
      <c r="J7" s="5">
        <v>36000000</v>
      </c>
    </row>
    <row r="8" spans="2:14" x14ac:dyDescent="0.2">
      <c r="B8" s="5">
        <v>114</v>
      </c>
      <c r="C8" s="6" t="s">
        <v>16</v>
      </c>
      <c r="D8" s="6" t="s">
        <v>17</v>
      </c>
      <c r="E8" s="5" t="s">
        <v>20</v>
      </c>
      <c r="F8" s="1"/>
      <c r="G8" s="1"/>
      <c r="H8" s="1"/>
      <c r="I8" s="1"/>
      <c r="J8" s="5">
        <v>10765280</v>
      </c>
      <c r="L8" s="2">
        <v>83</v>
      </c>
      <c r="M8" s="5" t="s">
        <v>266</v>
      </c>
    </row>
    <row r="9" spans="2:14" x14ac:dyDescent="0.2">
      <c r="B9" s="1"/>
      <c r="C9" s="1"/>
      <c r="D9" s="1"/>
      <c r="E9" s="1"/>
      <c r="F9" s="5" t="s">
        <v>15</v>
      </c>
      <c r="G9" s="1"/>
      <c r="H9" s="1"/>
      <c r="I9" s="1"/>
      <c r="J9" s="7">
        <v>139948640</v>
      </c>
    </row>
    <row r="10" spans="2:14" x14ac:dyDescent="0.2">
      <c r="B10" s="2">
        <v>130</v>
      </c>
      <c r="C10" s="5" t="s">
        <v>23</v>
      </c>
      <c r="D10" s="1"/>
      <c r="E10" s="1"/>
      <c r="F10" s="1"/>
      <c r="G10" s="1"/>
      <c r="H10" s="1"/>
      <c r="I10" s="1"/>
      <c r="J10" s="1"/>
      <c r="L10" s="83">
        <v>100</v>
      </c>
      <c r="M10" s="22" t="s">
        <v>14</v>
      </c>
      <c r="N10" s="23">
        <f>J17</f>
        <v>202554854</v>
      </c>
    </row>
    <row r="11" spans="2:14" x14ac:dyDescent="0.2">
      <c r="B11" s="5">
        <v>134</v>
      </c>
      <c r="C11" s="6" t="s">
        <v>16</v>
      </c>
      <c r="D11" s="6" t="s">
        <v>17</v>
      </c>
      <c r="E11" s="5" t="s">
        <v>24</v>
      </c>
      <c r="F11" s="1"/>
      <c r="G11" s="1"/>
      <c r="H11" s="1"/>
      <c r="I11" s="1"/>
      <c r="J11" s="5">
        <v>13227469</v>
      </c>
      <c r="L11" s="83">
        <v>200</v>
      </c>
      <c r="M11" s="22" t="s">
        <v>29</v>
      </c>
      <c r="N11" s="23">
        <f>J25</f>
        <v>10818600</v>
      </c>
    </row>
    <row r="12" spans="2:14" x14ac:dyDescent="0.2">
      <c r="B12" s="1"/>
      <c r="C12" s="1"/>
      <c r="D12" s="1"/>
      <c r="E12" s="1"/>
      <c r="F12" s="5" t="s">
        <v>23</v>
      </c>
      <c r="G12" s="1"/>
      <c r="H12" s="1"/>
      <c r="I12" s="1"/>
      <c r="J12" s="7">
        <v>13227469</v>
      </c>
      <c r="L12" s="83">
        <v>300</v>
      </c>
      <c r="M12" s="22" t="s">
        <v>36</v>
      </c>
      <c r="N12" s="23">
        <f>J39</f>
        <v>12091200</v>
      </c>
    </row>
    <row r="13" spans="2:14" x14ac:dyDescent="0.2">
      <c r="B13" s="2">
        <v>140</v>
      </c>
      <c r="C13" s="5" t="s">
        <v>25</v>
      </c>
      <c r="D13" s="1"/>
      <c r="E13" s="1"/>
      <c r="F13" s="1"/>
      <c r="G13" s="1"/>
      <c r="H13" s="1"/>
      <c r="I13" s="1"/>
      <c r="J13" s="1"/>
      <c r="L13" s="83">
        <v>500</v>
      </c>
      <c r="M13" s="22" t="s">
        <v>41</v>
      </c>
      <c r="N13" s="85"/>
    </row>
    <row r="14" spans="2:14" x14ac:dyDescent="0.2">
      <c r="B14" s="5">
        <v>144</v>
      </c>
      <c r="C14" s="6" t="s">
        <v>16</v>
      </c>
      <c r="D14" s="6" t="s">
        <v>17</v>
      </c>
      <c r="E14" s="5" t="s">
        <v>26</v>
      </c>
      <c r="F14" s="1"/>
      <c r="G14" s="1"/>
      <c r="H14" s="1"/>
      <c r="I14" s="1"/>
      <c r="J14" s="5">
        <v>25666030</v>
      </c>
      <c r="L14" s="83">
        <v>600</v>
      </c>
      <c r="M14" s="22" t="s">
        <v>133</v>
      </c>
      <c r="N14" s="85"/>
    </row>
    <row r="15" spans="2:14" x14ac:dyDescent="0.2">
      <c r="B15" s="5">
        <v>149</v>
      </c>
      <c r="C15" s="6" t="s">
        <v>16</v>
      </c>
      <c r="D15" s="6" t="s">
        <v>17</v>
      </c>
      <c r="E15" s="5" t="s">
        <v>27</v>
      </c>
      <c r="F15" s="1"/>
      <c r="G15" s="1"/>
      <c r="H15" s="1"/>
      <c r="I15" s="1"/>
      <c r="J15" s="5">
        <v>23712715</v>
      </c>
      <c r="L15" s="83">
        <v>700</v>
      </c>
      <c r="M15" s="22" t="s">
        <v>341</v>
      </c>
      <c r="N15" s="85"/>
    </row>
    <row r="16" spans="2:14" x14ac:dyDescent="0.2">
      <c r="B16" s="1"/>
      <c r="C16" s="1"/>
      <c r="D16" s="1"/>
      <c r="E16" s="1"/>
      <c r="F16" s="5" t="s">
        <v>25</v>
      </c>
      <c r="G16" s="1"/>
      <c r="H16" s="1"/>
      <c r="I16" s="1"/>
      <c r="J16" s="7">
        <v>49378745</v>
      </c>
      <c r="L16" s="83">
        <v>800</v>
      </c>
      <c r="M16" s="83" t="s">
        <v>45</v>
      </c>
      <c r="N16" s="85"/>
    </row>
    <row r="17" spans="2:14" x14ac:dyDescent="0.2">
      <c r="B17" s="1"/>
      <c r="C17" s="4" t="s">
        <v>28</v>
      </c>
      <c r="D17" s="1"/>
      <c r="E17" s="1"/>
      <c r="F17" s="5" t="s">
        <v>14</v>
      </c>
      <c r="G17" s="1"/>
      <c r="H17" s="1"/>
      <c r="I17" s="1"/>
      <c r="J17" s="8">
        <v>202554854</v>
      </c>
      <c r="L17" s="83">
        <v>900</v>
      </c>
      <c r="M17" s="22" t="s">
        <v>101</v>
      </c>
      <c r="N17" s="85"/>
    </row>
    <row r="18" spans="2:14" x14ac:dyDescent="0.2">
      <c r="B18" s="4" t="s">
        <v>13</v>
      </c>
      <c r="C18" s="1"/>
      <c r="D18" s="1"/>
      <c r="E18" s="2">
        <v>200</v>
      </c>
      <c r="F18" s="5" t="s">
        <v>29</v>
      </c>
      <c r="G18" s="1"/>
      <c r="H18" s="1"/>
      <c r="I18" s="1"/>
      <c r="J18" s="1"/>
      <c r="L18" s="24"/>
      <c r="M18" s="24"/>
      <c r="N18" s="86">
        <f>SUM(N10:N17)</f>
        <v>225464654</v>
      </c>
    </row>
    <row r="19" spans="2:14" x14ac:dyDescent="0.2">
      <c r="B19" s="2">
        <v>260</v>
      </c>
      <c r="C19" s="5" t="s">
        <v>34</v>
      </c>
      <c r="D19" s="1"/>
      <c r="E19" s="1"/>
      <c r="F19" s="1"/>
      <c r="G19" s="1"/>
      <c r="H19" s="1"/>
      <c r="I19" s="1"/>
      <c r="J19" s="1"/>
    </row>
    <row r="20" spans="2:14" x14ac:dyDescent="0.2">
      <c r="B20" s="1"/>
      <c r="C20" s="6" t="s">
        <v>16</v>
      </c>
      <c r="D20" s="6" t="s">
        <v>17</v>
      </c>
      <c r="E20" s="1"/>
      <c r="F20" s="1"/>
      <c r="G20" s="1"/>
      <c r="H20" s="1"/>
      <c r="I20" s="1"/>
      <c r="J20" s="5">
        <v>2160000</v>
      </c>
    </row>
    <row r="21" spans="2:14" x14ac:dyDescent="0.2">
      <c r="B21" s="1"/>
      <c r="C21" s="1"/>
      <c r="D21" s="1"/>
      <c r="E21" s="1"/>
      <c r="F21" s="5" t="s">
        <v>34</v>
      </c>
      <c r="G21" s="1"/>
      <c r="H21" s="1"/>
      <c r="I21" s="1"/>
      <c r="J21" s="7">
        <v>2160000</v>
      </c>
    </row>
    <row r="22" spans="2:14" x14ac:dyDescent="0.2">
      <c r="B22" s="2">
        <v>280</v>
      </c>
      <c r="C22" s="5" t="s">
        <v>35</v>
      </c>
      <c r="D22" s="1"/>
      <c r="E22" s="1"/>
      <c r="F22" s="1"/>
      <c r="G22" s="1"/>
      <c r="H22" s="1"/>
      <c r="I22" s="1"/>
      <c r="J22" s="1"/>
    </row>
    <row r="23" spans="2:14" x14ac:dyDescent="0.2">
      <c r="B23" s="1"/>
      <c r="C23" s="6" t="s">
        <v>16</v>
      </c>
      <c r="D23" s="6" t="s">
        <v>17</v>
      </c>
      <c r="E23" s="1"/>
      <c r="F23" s="1"/>
      <c r="G23" s="1"/>
      <c r="H23" s="1"/>
      <c r="I23" s="1"/>
      <c r="J23" s="5">
        <v>8658600</v>
      </c>
    </row>
    <row r="24" spans="2:14" x14ac:dyDescent="0.2">
      <c r="B24" s="1"/>
      <c r="C24" s="1"/>
      <c r="D24" s="1"/>
      <c r="E24" s="1"/>
      <c r="F24" s="5" t="s">
        <v>35</v>
      </c>
      <c r="G24" s="1"/>
      <c r="H24" s="1"/>
      <c r="I24" s="1"/>
      <c r="J24" s="7">
        <v>8658600</v>
      </c>
    </row>
    <row r="25" spans="2:14" x14ac:dyDescent="0.2">
      <c r="B25" s="1"/>
      <c r="C25" s="4" t="s">
        <v>28</v>
      </c>
      <c r="D25" s="1"/>
      <c r="E25" s="1"/>
      <c r="F25" s="5" t="s">
        <v>29</v>
      </c>
      <c r="G25" s="1"/>
      <c r="H25" s="1"/>
      <c r="I25" s="1"/>
      <c r="J25" s="8">
        <v>10818600</v>
      </c>
    </row>
    <row r="26" spans="2:14" x14ac:dyDescent="0.2">
      <c r="B26" s="4" t="s">
        <v>13</v>
      </c>
      <c r="C26" s="1"/>
      <c r="D26" s="1"/>
      <c r="E26" s="2">
        <v>300</v>
      </c>
      <c r="F26" s="5" t="s">
        <v>36</v>
      </c>
      <c r="G26" s="1"/>
      <c r="H26" s="1"/>
      <c r="I26" s="1"/>
      <c r="J26" s="1"/>
    </row>
    <row r="27" spans="2:14" x14ac:dyDescent="0.2">
      <c r="B27" s="2">
        <v>330</v>
      </c>
      <c r="C27" s="5" t="s">
        <v>37</v>
      </c>
      <c r="D27" s="1"/>
      <c r="E27" s="1"/>
      <c r="F27" s="1"/>
      <c r="G27" s="1"/>
      <c r="H27" s="1"/>
      <c r="I27" s="1"/>
      <c r="J27" s="1"/>
    </row>
    <row r="28" spans="2:14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4480700</v>
      </c>
    </row>
    <row r="29" spans="2:14" x14ac:dyDescent="0.2">
      <c r="B29" s="1"/>
      <c r="C29" s="1"/>
      <c r="D29" s="1"/>
      <c r="E29" s="1"/>
      <c r="F29" s="5" t="s">
        <v>37</v>
      </c>
      <c r="G29" s="1"/>
      <c r="H29" s="1"/>
      <c r="I29" s="1"/>
      <c r="J29" s="7">
        <v>4480700</v>
      </c>
    </row>
    <row r="30" spans="2:14" x14ac:dyDescent="0.2">
      <c r="B30" s="2">
        <v>340</v>
      </c>
      <c r="C30" s="5" t="s">
        <v>38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5872500</v>
      </c>
    </row>
    <row r="32" spans="2:14" x14ac:dyDescent="0.2">
      <c r="B32" s="1"/>
      <c r="C32" s="1"/>
      <c r="D32" s="1"/>
      <c r="E32" s="1"/>
      <c r="F32" s="5" t="s">
        <v>38</v>
      </c>
      <c r="G32" s="1"/>
      <c r="H32" s="1"/>
      <c r="I32" s="1"/>
      <c r="J32" s="7">
        <v>5872500</v>
      </c>
    </row>
    <row r="33" spans="2:10" x14ac:dyDescent="0.2">
      <c r="B33" s="2">
        <v>350</v>
      </c>
      <c r="C33" s="5" t="s">
        <v>39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550000</v>
      </c>
    </row>
    <row r="35" spans="2:10" x14ac:dyDescent="0.2">
      <c r="B35" s="1"/>
      <c r="C35" s="1"/>
      <c r="D35" s="1"/>
      <c r="E35" s="1"/>
      <c r="F35" s="5" t="s">
        <v>39</v>
      </c>
      <c r="G35" s="1"/>
      <c r="H35" s="1"/>
      <c r="I35" s="1"/>
      <c r="J35" s="7">
        <v>550000</v>
      </c>
    </row>
    <row r="36" spans="2:10" x14ac:dyDescent="0.2">
      <c r="B36" s="2">
        <v>390</v>
      </c>
      <c r="C36" s="5" t="s">
        <v>40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1188000</v>
      </c>
    </row>
    <row r="38" spans="2:10" x14ac:dyDescent="0.2">
      <c r="B38" s="1"/>
      <c r="C38" s="1"/>
      <c r="D38" s="1"/>
      <c r="E38" s="1"/>
      <c r="F38" s="5" t="s">
        <v>40</v>
      </c>
      <c r="G38" s="1"/>
      <c r="H38" s="1"/>
      <c r="I38" s="1"/>
      <c r="J38" s="7">
        <v>1188000</v>
      </c>
    </row>
    <row r="39" spans="2:10" x14ac:dyDescent="0.2">
      <c r="B39" s="1"/>
      <c r="C39" s="4" t="s">
        <v>28</v>
      </c>
      <c r="D39" s="1"/>
      <c r="E39" s="1"/>
      <c r="F39" s="5" t="s">
        <v>36</v>
      </c>
      <c r="G39" s="1"/>
      <c r="H39" s="1"/>
      <c r="I39" s="1"/>
      <c r="J39" s="8">
        <v>12091200</v>
      </c>
    </row>
    <row r="40" spans="2:10" x14ac:dyDescent="0.2">
      <c r="B40" s="1"/>
      <c r="C40" s="1"/>
      <c r="D40" s="4" t="s">
        <v>49</v>
      </c>
      <c r="E40" s="1"/>
      <c r="F40" s="4" t="s">
        <v>266</v>
      </c>
      <c r="G40" s="1"/>
      <c r="H40" s="1"/>
      <c r="I40" s="1"/>
      <c r="J40" s="8">
        <v>225464654</v>
      </c>
    </row>
    <row r="41" spans="2:10" x14ac:dyDescent="0.2">
      <c r="B41" s="1"/>
      <c r="C41" s="4" t="s">
        <v>50</v>
      </c>
      <c r="D41" s="1"/>
      <c r="E41" s="5" t="s">
        <v>10</v>
      </c>
      <c r="F41" s="1"/>
      <c r="G41" s="1"/>
      <c r="H41" s="1"/>
      <c r="I41" s="1"/>
      <c r="J41" s="8">
        <v>225464654</v>
      </c>
    </row>
    <row r="42" spans="2:10" x14ac:dyDescent="0.2">
      <c r="B42" s="4" t="s">
        <v>51</v>
      </c>
      <c r="C42" s="1"/>
      <c r="D42" s="1"/>
      <c r="E42" s="5" t="s">
        <v>265</v>
      </c>
      <c r="F42" s="1"/>
      <c r="G42" s="1"/>
      <c r="H42" s="1"/>
      <c r="I42" s="1"/>
      <c r="J42" s="4">
        <v>225464654</v>
      </c>
    </row>
    <row r="43" spans="2:10" x14ac:dyDescent="0.2">
      <c r="B43" s="13"/>
      <c r="C43" s="14"/>
      <c r="D43" s="14"/>
      <c r="E43" s="15"/>
      <c r="F43" s="14"/>
      <c r="G43" s="14"/>
      <c r="H43" s="14"/>
      <c r="I43" s="14"/>
      <c r="J43" s="13"/>
    </row>
    <row r="45" spans="2:10" x14ac:dyDescent="0.2">
      <c r="B45" s="4" t="s">
        <v>6</v>
      </c>
      <c r="C45" s="1"/>
      <c r="D45" s="5" t="s">
        <v>200</v>
      </c>
      <c r="E45" s="5" t="s">
        <v>201</v>
      </c>
      <c r="F45" s="1"/>
      <c r="G45" s="1"/>
      <c r="H45" s="1"/>
      <c r="I45" s="1"/>
      <c r="J45" s="1"/>
    </row>
    <row r="46" spans="2:10" x14ac:dyDescent="0.2">
      <c r="B46" s="4" t="s">
        <v>9</v>
      </c>
      <c r="C46" s="1"/>
      <c r="D46" s="2">
        <v>1</v>
      </c>
      <c r="E46" s="5" t="s">
        <v>87</v>
      </c>
      <c r="F46" s="1"/>
      <c r="G46" s="1"/>
      <c r="H46" s="1"/>
      <c r="I46" s="1"/>
      <c r="J46" s="1"/>
    </row>
    <row r="47" spans="2:10" x14ac:dyDescent="0.2">
      <c r="B47" s="4" t="s">
        <v>11</v>
      </c>
      <c r="C47" s="1"/>
      <c r="D47" s="1"/>
      <c r="E47" s="2">
        <v>39</v>
      </c>
      <c r="F47" s="5" t="s">
        <v>202</v>
      </c>
      <c r="G47" s="1"/>
      <c r="H47" s="1"/>
      <c r="I47" s="1"/>
      <c r="J47" s="1"/>
    </row>
    <row r="48" spans="2:10" x14ac:dyDescent="0.2">
      <c r="B48" s="4" t="s">
        <v>13</v>
      </c>
      <c r="C48" s="1"/>
      <c r="D48" s="1"/>
      <c r="E48" s="2">
        <v>100</v>
      </c>
      <c r="F48" s="5" t="s">
        <v>14</v>
      </c>
      <c r="G48" s="1"/>
      <c r="H48" s="1"/>
      <c r="I48" s="1"/>
      <c r="J48" s="1"/>
    </row>
    <row r="49" spans="2:14" x14ac:dyDescent="0.2">
      <c r="B49" s="2">
        <v>110</v>
      </c>
      <c r="C49" s="5" t="s">
        <v>15</v>
      </c>
      <c r="D49" s="1"/>
      <c r="E49" s="1"/>
      <c r="F49" s="1"/>
      <c r="G49" s="1"/>
      <c r="H49" s="1"/>
      <c r="I49" s="1"/>
      <c r="J49" s="1"/>
    </row>
    <row r="50" spans="2:14" x14ac:dyDescent="0.2">
      <c r="B50" s="5">
        <v>111</v>
      </c>
      <c r="C50" s="6" t="s">
        <v>16</v>
      </c>
      <c r="D50" s="6" t="s">
        <v>17</v>
      </c>
      <c r="E50" s="5" t="s">
        <v>18</v>
      </c>
      <c r="F50" s="1"/>
      <c r="G50" s="1"/>
      <c r="H50" s="1"/>
      <c r="I50" s="1"/>
      <c r="J50" s="5">
        <v>194010720</v>
      </c>
    </row>
    <row r="51" spans="2:14" x14ac:dyDescent="0.2">
      <c r="B51" s="5">
        <v>113</v>
      </c>
      <c r="C51" s="6" t="s">
        <v>16</v>
      </c>
      <c r="D51" s="6" t="s">
        <v>17</v>
      </c>
      <c r="E51" s="5" t="s">
        <v>19</v>
      </c>
      <c r="F51" s="1"/>
      <c r="G51" s="1"/>
      <c r="H51" s="1"/>
      <c r="I51" s="1"/>
      <c r="J51" s="5">
        <v>27000000</v>
      </c>
    </row>
    <row r="52" spans="2:14" x14ac:dyDescent="0.2">
      <c r="B52" s="5">
        <v>114</v>
      </c>
      <c r="C52" s="6" t="s">
        <v>16</v>
      </c>
      <c r="D52" s="6" t="s">
        <v>17</v>
      </c>
      <c r="E52" s="5" t="s">
        <v>20</v>
      </c>
      <c r="F52" s="1"/>
      <c r="G52" s="1"/>
      <c r="H52" s="1"/>
      <c r="I52" s="1"/>
      <c r="J52" s="5">
        <v>24577200</v>
      </c>
    </row>
    <row r="53" spans="2:14" x14ac:dyDescent="0.2">
      <c r="B53" s="5">
        <v>115</v>
      </c>
      <c r="C53" s="6" t="s">
        <v>16</v>
      </c>
      <c r="D53" s="6" t="s">
        <v>17</v>
      </c>
      <c r="E53" s="5" t="s">
        <v>21</v>
      </c>
      <c r="F53" s="1"/>
      <c r="G53" s="1"/>
      <c r="H53" s="1"/>
      <c r="I53" s="1"/>
      <c r="J53" s="5">
        <v>73915680</v>
      </c>
    </row>
    <row r="54" spans="2:14" x14ac:dyDescent="0.2">
      <c r="B54" s="1"/>
      <c r="C54" s="1"/>
      <c r="D54" s="1"/>
      <c r="E54" s="1"/>
      <c r="F54" s="5" t="s">
        <v>15</v>
      </c>
      <c r="G54" s="1"/>
      <c r="H54" s="1"/>
      <c r="I54" s="1"/>
      <c r="J54" s="7">
        <v>319503600</v>
      </c>
    </row>
    <row r="55" spans="2:14" x14ac:dyDescent="0.2">
      <c r="B55" s="2">
        <v>130</v>
      </c>
      <c r="C55" s="5" t="s">
        <v>23</v>
      </c>
      <c r="D55" s="1"/>
      <c r="E55" s="1"/>
      <c r="F55" s="1"/>
      <c r="G55" s="1"/>
      <c r="H55" s="1"/>
      <c r="I55" s="1"/>
      <c r="J55" s="1"/>
    </row>
    <row r="56" spans="2:14" x14ac:dyDescent="0.2">
      <c r="B56" s="5">
        <v>134</v>
      </c>
      <c r="C56" s="6" t="s">
        <v>16</v>
      </c>
      <c r="D56" s="6" t="s">
        <v>17</v>
      </c>
      <c r="E56" s="5" t="s">
        <v>24</v>
      </c>
      <c r="F56" s="1"/>
      <c r="G56" s="1"/>
      <c r="H56" s="1"/>
      <c r="I56" s="1"/>
      <c r="J56" s="5">
        <v>31832274</v>
      </c>
      <c r="L56" s="5" t="s">
        <v>200</v>
      </c>
      <c r="M56" s="5" t="s">
        <v>201</v>
      </c>
    </row>
    <row r="57" spans="2:14" x14ac:dyDescent="0.2">
      <c r="B57" s="1"/>
      <c r="C57" s="1"/>
      <c r="D57" s="1"/>
      <c r="E57" s="1"/>
      <c r="F57" s="5" t="s">
        <v>23</v>
      </c>
      <c r="G57" s="1"/>
      <c r="H57" s="1"/>
      <c r="I57" s="1"/>
      <c r="J57" s="7">
        <v>31832274</v>
      </c>
    </row>
    <row r="58" spans="2:14" x14ac:dyDescent="0.2">
      <c r="B58" s="2">
        <v>140</v>
      </c>
      <c r="C58" s="5" t="s">
        <v>25</v>
      </c>
      <c r="D58" s="1"/>
      <c r="E58" s="1"/>
      <c r="F58" s="1"/>
      <c r="G58" s="1"/>
      <c r="H58" s="1"/>
      <c r="I58" s="1"/>
      <c r="J58" s="1"/>
      <c r="L58" s="83">
        <v>100</v>
      </c>
      <c r="M58" s="22" t="s">
        <v>14</v>
      </c>
      <c r="N58" s="23">
        <f>J61</f>
        <v>384424384</v>
      </c>
    </row>
    <row r="59" spans="2:14" x14ac:dyDescent="0.2">
      <c r="B59" s="5">
        <v>144</v>
      </c>
      <c r="C59" s="6" t="s">
        <v>16</v>
      </c>
      <c r="D59" s="6" t="s">
        <v>17</v>
      </c>
      <c r="E59" s="5" t="s">
        <v>26</v>
      </c>
      <c r="F59" s="1"/>
      <c r="G59" s="1"/>
      <c r="H59" s="1"/>
      <c r="I59" s="1"/>
      <c r="J59" s="5">
        <v>33088509.999999996</v>
      </c>
      <c r="L59" s="83">
        <v>200</v>
      </c>
      <c r="M59" s="22" t="s">
        <v>29</v>
      </c>
      <c r="N59" s="23">
        <f>J75</f>
        <v>453397000</v>
      </c>
    </row>
    <row r="60" spans="2:14" x14ac:dyDescent="0.2">
      <c r="B60" s="1"/>
      <c r="C60" s="1"/>
      <c r="D60" s="1"/>
      <c r="E60" s="1"/>
      <c r="F60" s="5" t="s">
        <v>25</v>
      </c>
      <c r="G60" s="1"/>
      <c r="H60" s="1"/>
      <c r="I60" s="1"/>
      <c r="J60" s="7">
        <v>33088509.999999996</v>
      </c>
      <c r="L60" s="83">
        <v>300</v>
      </c>
      <c r="M60" s="22" t="s">
        <v>36</v>
      </c>
      <c r="N60" s="23">
        <f>J86</f>
        <v>35586976</v>
      </c>
    </row>
    <row r="61" spans="2:14" x14ac:dyDescent="0.2">
      <c r="B61" s="1"/>
      <c r="C61" s="4" t="s">
        <v>28</v>
      </c>
      <c r="D61" s="1"/>
      <c r="E61" s="1"/>
      <c r="F61" s="5" t="s">
        <v>14</v>
      </c>
      <c r="G61" s="1"/>
      <c r="H61" s="1"/>
      <c r="I61" s="1"/>
      <c r="J61" s="8">
        <v>384424384</v>
      </c>
      <c r="L61" s="83">
        <v>500</v>
      </c>
      <c r="M61" s="22" t="s">
        <v>41</v>
      </c>
      <c r="N61" s="23">
        <f>J91</f>
        <v>363000</v>
      </c>
    </row>
    <row r="62" spans="2:14" x14ac:dyDescent="0.2">
      <c r="B62" s="4" t="s">
        <v>13</v>
      </c>
      <c r="C62" s="1"/>
      <c r="D62" s="1"/>
      <c r="E62" s="2">
        <v>200</v>
      </c>
      <c r="F62" s="5" t="s">
        <v>29</v>
      </c>
      <c r="G62" s="1"/>
      <c r="H62" s="1"/>
      <c r="I62" s="1"/>
      <c r="J62" s="1"/>
      <c r="L62" s="83">
        <v>600</v>
      </c>
      <c r="M62" s="22" t="s">
        <v>133</v>
      </c>
      <c r="N62" s="85"/>
    </row>
    <row r="63" spans="2:14" x14ac:dyDescent="0.2">
      <c r="B63" s="2">
        <v>210</v>
      </c>
      <c r="C63" s="5" t="s">
        <v>57</v>
      </c>
      <c r="D63" s="1"/>
      <c r="E63" s="1"/>
      <c r="F63" s="1"/>
      <c r="G63" s="1"/>
      <c r="H63" s="1"/>
      <c r="I63" s="1"/>
      <c r="J63" s="1"/>
      <c r="L63" s="83">
        <v>700</v>
      </c>
      <c r="M63" s="22" t="s">
        <v>341</v>
      </c>
      <c r="N63" s="85"/>
    </row>
    <row r="64" spans="2:14" x14ac:dyDescent="0.2">
      <c r="B64" s="1"/>
      <c r="C64" s="6" t="s">
        <v>16</v>
      </c>
      <c r="D64" s="6" t="s">
        <v>17</v>
      </c>
      <c r="E64" s="1"/>
      <c r="F64" s="1"/>
      <c r="G64" s="1"/>
      <c r="H64" s="1"/>
      <c r="I64" s="1"/>
      <c r="J64" s="5">
        <v>16577000</v>
      </c>
      <c r="L64" s="83">
        <v>800</v>
      </c>
      <c r="M64" s="83" t="s">
        <v>45</v>
      </c>
      <c r="N64" s="23">
        <f>J96</f>
        <v>55253593.999999993</v>
      </c>
    </row>
    <row r="65" spans="2:14" x14ac:dyDescent="0.2">
      <c r="B65" s="1"/>
      <c r="C65" s="1"/>
      <c r="D65" s="1"/>
      <c r="E65" s="1"/>
      <c r="F65" s="5" t="s">
        <v>57</v>
      </c>
      <c r="G65" s="1"/>
      <c r="H65" s="1"/>
      <c r="I65" s="1"/>
      <c r="J65" s="7">
        <v>16577000</v>
      </c>
      <c r="L65" s="83">
        <v>900</v>
      </c>
      <c r="M65" s="22" t="s">
        <v>101</v>
      </c>
      <c r="N65" s="85"/>
    </row>
    <row r="66" spans="2:14" x14ac:dyDescent="0.2">
      <c r="B66" s="2">
        <v>230</v>
      </c>
      <c r="C66" s="5" t="s">
        <v>31</v>
      </c>
      <c r="D66" s="1"/>
      <c r="E66" s="1"/>
      <c r="F66" s="1"/>
      <c r="G66" s="1"/>
      <c r="H66" s="1"/>
      <c r="I66" s="1"/>
      <c r="J66" s="1"/>
      <c r="L66" s="24"/>
      <c r="M66" s="24"/>
      <c r="N66" s="86">
        <f>SUM(N58:N65)</f>
        <v>929024954</v>
      </c>
    </row>
    <row r="67" spans="2:14" x14ac:dyDescent="0.2">
      <c r="B67" s="1"/>
      <c r="C67" s="6" t="s">
        <v>16</v>
      </c>
      <c r="D67" s="6" t="s">
        <v>17</v>
      </c>
      <c r="E67" s="1"/>
      <c r="F67" s="1"/>
      <c r="G67" s="1"/>
      <c r="H67" s="1"/>
      <c r="I67" s="1"/>
      <c r="J67" s="5">
        <v>202530000</v>
      </c>
    </row>
    <row r="68" spans="2:14" x14ac:dyDescent="0.2">
      <c r="B68" s="1"/>
      <c r="C68" s="1"/>
      <c r="D68" s="1"/>
      <c r="E68" s="1"/>
      <c r="F68" s="5" t="s">
        <v>31</v>
      </c>
      <c r="G68" s="1"/>
      <c r="H68" s="1"/>
      <c r="I68" s="1"/>
      <c r="J68" s="7">
        <v>202530000</v>
      </c>
    </row>
    <row r="69" spans="2:14" x14ac:dyDescent="0.2">
      <c r="B69" s="2">
        <v>260</v>
      </c>
      <c r="C69" s="5" t="s">
        <v>34</v>
      </c>
      <c r="D69" s="1"/>
      <c r="E69" s="1"/>
      <c r="F69" s="1"/>
      <c r="G69" s="1"/>
      <c r="H69" s="1"/>
      <c r="I69" s="1"/>
      <c r="J69" s="1"/>
    </row>
    <row r="70" spans="2:14" x14ac:dyDescent="0.2">
      <c r="B70" s="1"/>
      <c r="C70" s="6" t="s">
        <v>16</v>
      </c>
      <c r="D70" s="6" t="s">
        <v>17</v>
      </c>
      <c r="E70" s="1"/>
      <c r="F70" s="1"/>
      <c r="G70" s="1"/>
      <c r="H70" s="1"/>
      <c r="I70" s="1"/>
      <c r="J70" s="5">
        <v>134290000</v>
      </c>
    </row>
    <row r="71" spans="2:14" x14ac:dyDescent="0.2">
      <c r="B71" s="1"/>
      <c r="C71" s="1"/>
      <c r="D71" s="1"/>
      <c r="E71" s="1"/>
      <c r="F71" s="5" t="s">
        <v>34</v>
      </c>
      <c r="G71" s="1"/>
      <c r="H71" s="1"/>
      <c r="I71" s="1"/>
      <c r="J71" s="7">
        <v>134290000</v>
      </c>
    </row>
    <row r="72" spans="2:14" x14ac:dyDescent="0.2">
      <c r="B72" s="2">
        <v>280</v>
      </c>
      <c r="C72" s="5" t="s">
        <v>35</v>
      </c>
      <c r="D72" s="1"/>
      <c r="E72" s="1"/>
      <c r="F72" s="1"/>
      <c r="G72" s="1"/>
      <c r="H72" s="1"/>
      <c r="I72" s="1"/>
      <c r="J72" s="1"/>
    </row>
    <row r="73" spans="2:14" x14ac:dyDescent="0.2">
      <c r="B73" s="1"/>
      <c r="C73" s="6" t="s">
        <v>16</v>
      </c>
      <c r="D73" s="6" t="s">
        <v>17</v>
      </c>
      <c r="E73" s="1"/>
      <c r="F73" s="1"/>
      <c r="G73" s="1"/>
      <c r="H73" s="1"/>
      <c r="I73" s="1"/>
      <c r="J73" s="5">
        <v>100000000</v>
      </c>
    </row>
    <row r="74" spans="2:14" x14ac:dyDescent="0.2">
      <c r="B74" s="1"/>
      <c r="C74" s="1"/>
      <c r="D74" s="1"/>
      <c r="E74" s="1"/>
      <c r="F74" s="5" t="s">
        <v>35</v>
      </c>
      <c r="G74" s="1"/>
      <c r="H74" s="1"/>
      <c r="I74" s="1"/>
      <c r="J74" s="7">
        <v>100000000</v>
      </c>
    </row>
    <row r="75" spans="2:14" x14ac:dyDescent="0.2">
      <c r="B75" s="1"/>
      <c r="C75" s="4" t="s">
        <v>28</v>
      </c>
      <c r="D75" s="1"/>
      <c r="E75" s="1"/>
      <c r="F75" s="5" t="s">
        <v>29</v>
      </c>
      <c r="G75" s="1"/>
      <c r="H75" s="1"/>
      <c r="I75" s="1"/>
      <c r="J75" s="8">
        <v>453397000</v>
      </c>
    </row>
    <row r="76" spans="2:14" x14ac:dyDescent="0.2">
      <c r="B76" s="4" t="s">
        <v>13</v>
      </c>
      <c r="C76" s="1"/>
      <c r="D76" s="1"/>
      <c r="E76" s="2">
        <v>300</v>
      </c>
      <c r="F76" s="5" t="s">
        <v>36</v>
      </c>
      <c r="G76" s="1"/>
      <c r="H76" s="1"/>
      <c r="I76" s="1"/>
      <c r="J76" s="1"/>
    </row>
    <row r="77" spans="2:14" x14ac:dyDescent="0.2">
      <c r="B77" s="2">
        <v>320</v>
      </c>
      <c r="C77" s="5" t="s">
        <v>62</v>
      </c>
      <c r="D77" s="1"/>
      <c r="E77" s="1"/>
      <c r="F77" s="1"/>
      <c r="G77" s="1"/>
      <c r="H77" s="1"/>
      <c r="I77" s="1"/>
      <c r="J77" s="1"/>
    </row>
    <row r="78" spans="2:14" x14ac:dyDescent="0.2">
      <c r="B78" s="1"/>
      <c r="C78" s="6" t="s">
        <v>16</v>
      </c>
      <c r="D78" s="6" t="s">
        <v>17</v>
      </c>
      <c r="E78" s="1"/>
      <c r="F78" s="1"/>
      <c r="G78" s="1"/>
      <c r="H78" s="1"/>
      <c r="I78" s="1"/>
      <c r="J78" s="5">
        <v>15000000</v>
      </c>
    </row>
    <row r="79" spans="2:14" x14ac:dyDescent="0.2">
      <c r="B79" s="1"/>
      <c r="C79" s="1"/>
      <c r="D79" s="1"/>
      <c r="E79" s="1"/>
      <c r="F79" s="5" t="s">
        <v>62</v>
      </c>
      <c r="G79" s="1"/>
      <c r="H79" s="1"/>
      <c r="I79" s="1"/>
      <c r="J79" s="7">
        <v>15000000</v>
      </c>
    </row>
    <row r="80" spans="2:14" x14ac:dyDescent="0.2">
      <c r="B80" s="2">
        <v>330</v>
      </c>
      <c r="C80" s="5" t="s">
        <v>37</v>
      </c>
      <c r="D80" s="1"/>
      <c r="E80" s="1"/>
      <c r="F80" s="1"/>
      <c r="G80" s="1"/>
      <c r="H80" s="1"/>
      <c r="I80" s="1"/>
      <c r="J80" s="1"/>
    </row>
    <row r="81" spans="2:10" x14ac:dyDescent="0.2">
      <c r="B81" s="1"/>
      <c r="C81" s="6" t="s">
        <v>16</v>
      </c>
      <c r="D81" s="6" t="s">
        <v>17</v>
      </c>
      <c r="E81" s="1"/>
      <c r="F81" s="1"/>
      <c r="G81" s="1"/>
      <c r="H81" s="1"/>
      <c r="I81" s="1"/>
      <c r="J81" s="5">
        <v>16608735</v>
      </c>
    </row>
    <row r="82" spans="2:10" x14ac:dyDescent="0.2">
      <c r="B82" s="1"/>
      <c r="C82" s="1"/>
      <c r="D82" s="1"/>
      <c r="E82" s="1"/>
      <c r="F82" s="5" t="s">
        <v>37</v>
      </c>
      <c r="G82" s="1"/>
      <c r="H82" s="1"/>
      <c r="I82" s="1"/>
      <c r="J82" s="7">
        <v>16608735</v>
      </c>
    </row>
    <row r="83" spans="2:10" x14ac:dyDescent="0.2">
      <c r="B83" s="2">
        <v>340</v>
      </c>
      <c r="C83" s="5" t="s">
        <v>38</v>
      </c>
      <c r="D83" s="1"/>
      <c r="E83" s="1"/>
      <c r="F83" s="1"/>
      <c r="G83" s="1"/>
      <c r="H83" s="1"/>
      <c r="I83" s="1"/>
      <c r="J83" s="1"/>
    </row>
    <row r="84" spans="2:10" x14ac:dyDescent="0.2">
      <c r="B84" s="1"/>
      <c r="C84" s="6" t="s">
        <v>16</v>
      </c>
      <c r="D84" s="6" t="s">
        <v>17</v>
      </c>
      <c r="E84" s="1"/>
      <c r="F84" s="1"/>
      <c r="G84" s="1"/>
      <c r="H84" s="1"/>
      <c r="I84" s="1"/>
      <c r="J84" s="5">
        <v>3978241</v>
      </c>
    </row>
    <row r="85" spans="2:10" x14ac:dyDescent="0.2">
      <c r="B85" s="1"/>
      <c r="C85" s="1"/>
      <c r="D85" s="1"/>
      <c r="E85" s="1"/>
      <c r="F85" s="5" t="s">
        <v>38</v>
      </c>
      <c r="G85" s="1"/>
      <c r="H85" s="1"/>
      <c r="I85" s="1"/>
      <c r="J85" s="7">
        <v>3978241</v>
      </c>
    </row>
    <row r="86" spans="2:10" x14ac:dyDescent="0.2">
      <c r="B86" s="1"/>
      <c r="C86" s="4" t="s">
        <v>28</v>
      </c>
      <c r="D86" s="1"/>
      <c r="E86" s="1"/>
      <c r="F86" s="5" t="s">
        <v>36</v>
      </c>
      <c r="G86" s="1"/>
      <c r="H86" s="1"/>
      <c r="I86" s="1"/>
      <c r="J86" s="8">
        <v>35586976</v>
      </c>
    </row>
    <row r="87" spans="2:10" x14ac:dyDescent="0.2">
      <c r="B87" s="4" t="s">
        <v>13</v>
      </c>
      <c r="C87" s="1"/>
      <c r="D87" s="1"/>
      <c r="E87" s="2">
        <v>500</v>
      </c>
      <c r="F87" s="5" t="s">
        <v>41</v>
      </c>
      <c r="G87" s="1"/>
      <c r="H87" s="1"/>
      <c r="I87" s="1"/>
      <c r="J87" s="1"/>
    </row>
    <row r="88" spans="2:10" x14ac:dyDescent="0.2">
      <c r="B88" s="2">
        <v>540</v>
      </c>
      <c r="C88" s="5" t="s">
        <v>43</v>
      </c>
      <c r="D88" s="1"/>
      <c r="E88" s="1"/>
      <c r="F88" s="1"/>
      <c r="G88" s="1"/>
      <c r="H88" s="1"/>
      <c r="I88" s="1"/>
      <c r="J88" s="1"/>
    </row>
    <row r="89" spans="2:10" x14ac:dyDescent="0.2">
      <c r="B89" s="1"/>
      <c r="C89" s="6" t="s">
        <v>16</v>
      </c>
      <c r="D89" s="6" t="s">
        <v>17</v>
      </c>
      <c r="E89" s="1"/>
      <c r="F89" s="1"/>
      <c r="G89" s="1"/>
      <c r="H89" s="1"/>
      <c r="I89" s="1"/>
      <c r="J89" s="5">
        <v>363000</v>
      </c>
    </row>
    <row r="90" spans="2:10" x14ac:dyDescent="0.2">
      <c r="B90" s="1"/>
      <c r="C90" s="1"/>
      <c r="D90" s="1"/>
      <c r="E90" s="1"/>
      <c r="F90" s="5" t="s">
        <v>43</v>
      </c>
      <c r="G90" s="1"/>
      <c r="H90" s="1"/>
      <c r="I90" s="1"/>
      <c r="J90" s="7">
        <v>363000</v>
      </c>
    </row>
    <row r="91" spans="2:10" x14ac:dyDescent="0.2">
      <c r="B91" s="1"/>
      <c r="C91" s="4" t="s">
        <v>28</v>
      </c>
      <c r="D91" s="1"/>
      <c r="E91" s="1"/>
      <c r="F91" s="5" t="s">
        <v>41</v>
      </c>
      <c r="G91" s="1"/>
      <c r="H91" s="1"/>
      <c r="I91" s="1"/>
      <c r="J91" s="8">
        <v>363000</v>
      </c>
    </row>
    <row r="92" spans="2:10" x14ac:dyDescent="0.2">
      <c r="B92" s="4" t="s">
        <v>13</v>
      </c>
      <c r="C92" s="1"/>
      <c r="D92" s="1"/>
      <c r="E92" s="2">
        <v>800</v>
      </c>
      <c r="F92" s="5" t="s">
        <v>45</v>
      </c>
      <c r="G92" s="1"/>
      <c r="H92" s="1"/>
      <c r="I92" s="1"/>
      <c r="J92" s="1"/>
    </row>
    <row r="93" spans="2:10" x14ac:dyDescent="0.2">
      <c r="B93" s="2">
        <v>850</v>
      </c>
      <c r="C93" s="5" t="s">
        <v>167</v>
      </c>
      <c r="D93" s="1"/>
      <c r="E93" s="1"/>
      <c r="F93" s="1"/>
      <c r="G93" s="1"/>
      <c r="H93" s="1"/>
      <c r="I93" s="1"/>
      <c r="J93" s="1"/>
    </row>
    <row r="94" spans="2:10" x14ac:dyDescent="0.2">
      <c r="B94" s="5">
        <v>851</v>
      </c>
      <c r="C94" s="6" t="s">
        <v>16</v>
      </c>
      <c r="D94" s="6" t="s">
        <v>17</v>
      </c>
      <c r="E94" s="5" t="s">
        <v>167</v>
      </c>
      <c r="F94" s="1"/>
      <c r="G94" s="1"/>
      <c r="H94" s="1"/>
      <c r="I94" s="1"/>
      <c r="J94" s="5">
        <v>55253593.999999993</v>
      </c>
    </row>
    <row r="95" spans="2:10" x14ac:dyDescent="0.2">
      <c r="B95" s="1"/>
      <c r="C95" s="1"/>
      <c r="D95" s="1"/>
      <c r="E95" s="1"/>
      <c r="F95" s="5" t="s">
        <v>167</v>
      </c>
      <c r="G95" s="1"/>
      <c r="H95" s="1"/>
      <c r="I95" s="1"/>
      <c r="J95" s="7">
        <v>55253593.999999993</v>
      </c>
    </row>
    <row r="96" spans="2:10" x14ac:dyDescent="0.2">
      <c r="B96" s="1"/>
      <c r="C96" s="4" t="s">
        <v>28</v>
      </c>
      <c r="D96" s="1"/>
      <c r="E96" s="1"/>
      <c r="F96" s="5" t="s">
        <v>45</v>
      </c>
      <c r="G96" s="1"/>
      <c r="H96" s="1"/>
      <c r="I96" s="1"/>
      <c r="J96" s="8">
        <v>55253593.999999993</v>
      </c>
    </row>
    <row r="97" spans="2:10" x14ac:dyDescent="0.2">
      <c r="B97" s="1"/>
      <c r="C97" s="1"/>
      <c r="D97" s="4" t="s">
        <v>49</v>
      </c>
      <c r="E97" s="1"/>
      <c r="F97" s="4" t="s">
        <v>202</v>
      </c>
      <c r="G97" s="1"/>
      <c r="H97" s="1"/>
      <c r="I97" s="1"/>
      <c r="J97" s="8">
        <v>929024954</v>
      </c>
    </row>
    <row r="98" spans="2:10" x14ac:dyDescent="0.2">
      <c r="B98" s="1"/>
      <c r="C98" s="4" t="s">
        <v>50</v>
      </c>
      <c r="D98" s="1"/>
      <c r="E98" s="5" t="s">
        <v>87</v>
      </c>
      <c r="F98" s="1"/>
      <c r="G98" s="1"/>
      <c r="H98" s="1"/>
      <c r="I98" s="1"/>
      <c r="J98" s="8">
        <v>929024954</v>
      </c>
    </row>
    <row r="99" spans="2:10" x14ac:dyDescent="0.2">
      <c r="B99" s="4" t="s">
        <v>51</v>
      </c>
      <c r="C99" s="1"/>
      <c r="D99" s="1"/>
      <c r="E99" s="5" t="s">
        <v>201</v>
      </c>
      <c r="F99" s="1"/>
      <c r="G99" s="1"/>
      <c r="H99" s="1"/>
      <c r="I99" s="1"/>
      <c r="J99" s="4">
        <v>929024954</v>
      </c>
    </row>
    <row r="100" spans="2:10" x14ac:dyDescent="0.2">
      <c r="B100" s="78"/>
      <c r="C100" s="78"/>
      <c r="D100" s="78"/>
      <c r="E100" s="78"/>
      <c r="F100" s="78"/>
      <c r="G100" s="78"/>
      <c r="H100" s="78"/>
      <c r="I100" s="78"/>
      <c r="J100" s="78"/>
    </row>
    <row r="102" spans="2:10" x14ac:dyDescent="0.2">
      <c r="B102" s="4" t="s">
        <v>6</v>
      </c>
      <c r="C102" s="1"/>
      <c r="D102" s="5">
        <v>85</v>
      </c>
      <c r="E102" s="5" t="s">
        <v>268</v>
      </c>
      <c r="F102" s="1"/>
      <c r="G102" s="1"/>
      <c r="H102" s="1"/>
      <c r="I102" s="1"/>
      <c r="J102" s="1"/>
    </row>
    <row r="103" spans="2:10" x14ac:dyDescent="0.2">
      <c r="B103" s="4" t="s">
        <v>9</v>
      </c>
      <c r="C103" s="1"/>
      <c r="D103" s="2">
        <v>1</v>
      </c>
      <c r="E103" s="5" t="s">
        <v>87</v>
      </c>
      <c r="F103" s="1"/>
      <c r="G103" s="1"/>
      <c r="H103" s="1"/>
      <c r="I103" s="1"/>
      <c r="J103" s="1"/>
    </row>
    <row r="104" spans="2:10" x14ac:dyDescent="0.2">
      <c r="B104" s="4" t="s">
        <v>11</v>
      </c>
      <c r="C104" s="1"/>
      <c r="D104" s="1"/>
      <c r="E104" s="2">
        <v>107</v>
      </c>
      <c r="F104" s="5" t="s">
        <v>269</v>
      </c>
      <c r="G104" s="1"/>
      <c r="H104" s="1"/>
      <c r="I104" s="1"/>
      <c r="J104" s="1"/>
    </row>
    <row r="105" spans="2:10" x14ac:dyDescent="0.2">
      <c r="B105" s="4" t="s">
        <v>13</v>
      </c>
      <c r="C105" s="1"/>
      <c r="D105" s="1"/>
      <c r="E105" s="2">
        <v>100</v>
      </c>
      <c r="F105" s="5" t="s">
        <v>14</v>
      </c>
      <c r="G105" s="1"/>
      <c r="H105" s="1"/>
      <c r="I105" s="1"/>
      <c r="J105" s="1"/>
    </row>
    <row r="106" spans="2:10" x14ac:dyDescent="0.2">
      <c r="B106" s="2">
        <v>110</v>
      </c>
      <c r="C106" s="5" t="s">
        <v>15</v>
      </c>
      <c r="D106" s="1"/>
      <c r="E106" s="1"/>
      <c r="F106" s="1"/>
      <c r="G106" s="1"/>
      <c r="H106" s="1"/>
      <c r="I106" s="1"/>
      <c r="J106" s="1"/>
    </row>
    <row r="107" spans="2:10" x14ac:dyDescent="0.2">
      <c r="B107" s="5">
        <v>111</v>
      </c>
      <c r="C107" s="6" t="s">
        <v>16</v>
      </c>
      <c r="D107" s="6" t="s">
        <v>17</v>
      </c>
      <c r="E107" s="5" t="s">
        <v>18</v>
      </c>
      <c r="F107" s="1"/>
      <c r="G107" s="1"/>
      <c r="H107" s="1"/>
      <c r="I107" s="1"/>
      <c r="J107" s="5">
        <v>265378079.99999997</v>
      </c>
    </row>
    <row r="108" spans="2:10" x14ac:dyDescent="0.2">
      <c r="B108" s="5">
        <v>113</v>
      </c>
      <c r="C108" s="6" t="s">
        <v>16</v>
      </c>
      <c r="D108" s="6" t="s">
        <v>17</v>
      </c>
      <c r="E108" s="5" t="s">
        <v>19</v>
      </c>
      <c r="F108" s="1"/>
      <c r="G108" s="1"/>
      <c r="H108" s="1"/>
      <c r="I108" s="1"/>
      <c r="J108" s="5">
        <v>27000000</v>
      </c>
    </row>
    <row r="109" spans="2:10" x14ac:dyDescent="0.2">
      <c r="B109" s="5">
        <v>114</v>
      </c>
      <c r="C109" s="6" t="s">
        <v>16</v>
      </c>
      <c r="D109" s="6" t="s">
        <v>17</v>
      </c>
      <c r="E109" s="5" t="s">
        <v>20</v>
      </c>
      <c r="F109" s="1"/>
      <c r="G109" s="1"/>
      <c r="H109" s="1"/>
      <c r="I109" s="1"/>
      <c r="J109" s="5">
        <v>30524480</v>
      </c>
    </row>
    <row r="110" spans="2:10" x14ac:dyDescent="0.2">
      <c r="B110" s="5">
        <v>115</v>
      </c>
      <c r="C110" s="6" t="s">
        <v>16</v>
      </c>
      <c r="D110" s="6" t="s">
        <v>17</v>
      </c>
      <c r="E110" s="5" t="s">
        <v>21</v>
      </c>
      <c r="F110" s="1"/>
      <c r="G110" s="1"/>
      <c r="H110" s="1"/>
      <c r="I110" s="1"/>
      <c r="J110" s="5">
        <v>73915680</v>
      </c>
    </row>
    <row r="111" spans="2:10" x14ac:dyDescent="0.2">
      <c r="B111" s="1"/>
      <c r="C111" s="1"/>
      <c r="D111" s="1"/>
      <c r="E111" s="1"/>
      <c r="F111" s="5" t="s">
        <v>15</v>
      </c>
      <c r="G111" s="1"/>
      <c r="H111" s="1"/>
      <c r="I111" s="1"/>
      <c r="J111" s="7">
        <v>396818240</v>
      </c>
    </row>
    <row r="112" spans="2:10" x14ac:dyDescent="0.2">
      <c r="B112" s="2">
        <v>130</v>
      </c>
      <c r="C112" s="5" t="s">
        <v>23</v>
      </c>
      <c r="D112" s="1"/>
      <c r="E112" s="1"/>
      <c r="F112" s="1"/>
      <c r="G112" s="1"/>
      <c r="H112" s="1"/>
      <c r="I112" s="1"/>
      <c r="J112" s="1"/>
    </row>
    <row r="113" spans="2:14" x14ac:dyDescent="0.2">
      <c r="B113" s="5">
        <v>134</v>
      </c>
      <c r="C113" s="6" t="s">
        <v>16</v>
      </c>
      <c r="D113" s="6" t="s">
        <v>17</v>
      </c>
      <c r="E113" s="5" t="s">
        <v>24</v>
      </c>
      <c r="F113" s="1"/>
      <c r="G113" s="1"/>
      <c r="H113" s="1"/>
      <c r="I113" s="1"/>
      <c r="J113" s="5">
        <v>40654517</v>
      </c>
      <c r="L113" s="5">
        <v>85</v>
      </c>
      <c r="M113" s="5" t="s">
        <v>268</v>
      </c>
    </row>
    <row r="114" spans="2:14" x14ac:dyDescent="0.2">
      <c r="B114" s="1"/>
      <c r="C114" s="1"/>
      <c r="D114" s="1"/>
      <c r="E114" s="1"/>
      <c r="F114" s="5" t="s">
        <v>23</v>
      </c>
      <c r="G114" s="1"/>
      <c r="H114" s="1"/>
      <c r="I114" s="1"/>
      <c r="J114" s="7">
        <v>40654517</v>
      </c>
    </row>
    <row r="115" spans="2:14" x14ac:dyDescent="0.2">
      <c r="B115" s="2">
        <v>140</v>
      </c>
      <c r="C115" s="5" t="s">
        <v>25</v>
      </c>
      <c r="D115" s="1"/>
      <c r="E115" s="1"/>
      <c r="F115" s="1"/>
      <c r="G115" s="1"/>
      <c r="H115" s="1"/>
      <c r="I115" s="1"/>
      <c r="J115" s="1"/>
      <c r="L115" s="83">
        <v>100</v>
      </c>
      <c r="M115" s="22" t="s">
        <v>14</v>
      </c>
      <c r="N115" s="23">
        <f>J119</f>
        <v>557340440</v>
      </c>
    </row>
    <row r="116" spans="2:14" x14ac:dyDescent="0.2">
      <c r="B116" s="5">
        <v>144</v>
      </c>
      <c r="C116" s="6" t="s">
        <v>16</v>
      </c>
      <c r="D116" s="6" t="s">
        <v>17</v>
      </c>
      <c r="E116" s="5" t="s">
        <v>26</v>
      </c>
      <c r="F116" s="1"/>
      <c r="G116" s="1"/>
      <c r="H116" s="1"/>
      <c r="I116" s="1"/>
      <c r="J116" s="5">
        <v>44154968</v>
      </c>
      <c r="L116" s="83">
        <v>200</v>
      </c>
      <c r="M116" s="22" t="s">
        <v>29</v>
      </c>
      <c r="N116" s="23">
        <f>J130</f>
        <v>13750000</v>
      </c>
    </row>
    <row r="117" spans="2:14" x14ac:dyDescent="0.2">
      <c r="B117" s="5">
        <v>149</v>
      </c>
      <c r="C117" s="6" t="s">
        <v>16</v>
      </c>
      <c r="D117" s="6" t="s">
        <v>17</v>
      </c>
      <c r="E117" s="5" t="s">
        <v>27</v>
      </c>
      <c r="F117" s="1"/>
      <c r="G117" s="1"/>
      <c r="H117" s="1"/>
      <c r="I117" s="1"/>
      <c r="J117" s="5">
        <v>75712715</v>
      </c>
      <c r="L117" s="83">
        <v>300</v>
      </c>
      <c r="M117" s="22" t="s">
        <v>36</v>
      </c>
      <c r="N117" s="23">
        <f>J138</f>
        <v>12602000</v>
      </c>
    </row>
    <row r="118" spans="2:14" x14ac:dyDescent="0.2">
      <c r="B118" s="1"/>
      <c r="C118" s="1"/>
      <c r="D118" s="1"/>
      <c r="E118" s="1"/>
      <c r="F118" s="5" t="s">
        <v>25</v>
      </c>
      <c r="G118" s="1"/>
      <c r="H118" s="1"/>
      <c r="I118" s="1"/>
      <c r="J118" s="7">
        <v>119867683</v>
      </c>
      <c r="L118" s="83">
        <v>500</v>
      </c>
      <c r="M118" s="22" t="s">
        <v>41</v>
      </c>
      <c r="N118" s="85"/>
    </row>
    <row r="119" spans="2:14" x14ac:dyDescent="0.2">
      <c r="B119" s="1"/>
      <c r="C119" s="4" t="s">
        <v>28</v>
      </c>
      <c r="D119" s="1"/>
      <c r="E119" s="1"/>
      <c r="F119" s="5" t="s">
        <v>14</v>
      </c>
      <c r="G119" s="1"/>
      <c r="H119" s="1"/>
      <c r="I119" s="1"/>
      <c r="J119" s="8">
        <v>557340440</v>
      </c>
      <c r="L119" s="83">
        <v>600</v>
      </c>
      <c r="M119" s="22" t="s">
        <v>133</v>
      </c>
      <c r="N119" s="85"/>
    </row>
    <row r="120" spans="2:14" x14ac:dyDescent="0.2">
      <c r="B120" s="4" t="s">
        <v>13</v>
      </c>
      <c r="C120" s="1"/>
      <c r="D120" s="1"/>
      <c r="E120" s="2">
        <v>200</v>
      </c>
      <c r="F120" s="5" t="s">
        <v>29</v>
      </c>
      <c r="G120" s="1"/>
      <c r="H120" s="1"/>
      <c r="I120" s="1"/>
      <c r="J120" s="1"/>
      <c r="L120" s="83">
        <v>700</v>
      </c>
      <c r="M120" s="22" t="s">
        <v>341</v>
      </c>
      <c r="N120" s="85"/>
    </row>
    <row r="121" spans="2:14" x14ac:dyDescent="0.2">
      <c r="B121" s="2">
        <v>230</v>
      </c>
      <c r="C121" s="5" t="s">
        <v>31</v>
      </c>
      <c r="D121" s="1"/>
      <c r="E121" s="1"/>
      <c r="F121" s="1"/>
      <c r="G121" s="1"/>
      <c r="H121" s="1"/>
      <c r="I121" s="1"/>
      <c r="J121" s="1"/>
      <c r="L121" s="83">
        <v>800</v>
      </c>
      <c r="M121" s="83" t="s">
        <v>45</v>
      </c>
      <c r="N121" s="23">
        <f>J143</f>
        <v>1345651553</v>
      </c>
    </row>
    <row r="122" spans="2:14" x14ac:dyDescent="0.2">
      <c r="B122" s="1"/>
      <c r="C122" s="6" t="s">
        <v>16</v>
      </c>
      <c r="D122" s="6" t="s">
        <v>17</v>
      </c>
      <c r="E122" s="1"/>
      <c r="F122" s="1"/>
      <c r="G122" s="1"/>
      <c r="H122" s="1"/>
      <c r="I122" s="1"/>
      <c r="J122" s="5">
        <v>4600000</v>
      </c>
      <c r="L122" s="83">
        <v>900</v>
      </c>
      <c r="M122" s="22" t="s">
        <v>101</v>
      </c>
      <c r="N122" s="85"/>
    </row>
    <row r="123" spans="2:14" x14ac:dyDescent="0.2">
      <c r="B123" s="1"/>
      <c r="C123" s="1"/>
      <c r="D123" s="1"/>
      <c r="E123" s="1"/>
      <c r="F123" s="5" t="s">
        <v>31</v>
      </c>
      <c r="G123" s="1"/>
      <c r="H123" s="1"/>
      <c r="I123" s="1"/>
      <c r="J123" s="7">
        <v>4600000</v>
      </c>
      <c r="L123" s="24"/>
      <c r="M123" s="24"/>
      <c r="N123" s="86">
        <f>SUM(N115:N122)</f>
        <v>1929343993</v>
      </c>
    </row>
    <row r="124" spans="2:14" x14ac:dyDescent="0.2">
      <c r="B124" s="2">
        <v>260</v>
      </c>
      <c r="C124" s="5" t="s">
        <v>34</v>
      </c>
      <c r="D124" s="1"/>
      <c r="E124" s="1"/>
      <c r="F124" s="1"/>
      <c r="G124" s="1"/>
      <c r="H124" s="1"/>
      <c r="I124" s="1"/>
      <c r="J124" s="1"/>
    </row>
    <row r="125" spans="2:14" x14ac:dyDescent="0.2">
      <c r="B125" s="1"/>
      <c r="C125" s="6" t="s">
        <v>16</v>
      </c>
      <c r="D125" s="6" t="s">
        <v>17</v>
      </c>
      <c r="E125" s="1"/>
      <c r="F125" s="1"/>
      <c r="G125" s="1"/>
      <c r="H125" s="1"/>
      <c r="I125" s="1"/>
      <c r="J125" s="5">
        <v>3150000</v>
      </c>
    </row>
    <row r="126" spans="2:14" x14ac:dyDescent="0.2">
      <c r="B126" s="1"/>
      <c r="C126" s="1"/>
      <c r="D126" s="1"/>
      <c r="E126" s="1"/>
      <c r="F126" s="5" t="s">
        <v>34</v>
      </c>
      <c r="G126" s="1"/>
      <c r="H126" s="1"/>
      <c r="I126" s="1"/>
      <c r="J126" s="7">
        <v>3150000</v>
      </c>
    </row>
    <row r="127" spans="2:14" x14ac:dyDescent="0.2">
      <c r="B127" s="2">
        <v>280</v>
      </c>
      <c r="C127" s="5" t="s">
        <v>35</v>
      </c>
      <c r="D127" s="1"/>
      <c r="E127" s="1"/>
      <c r="F127" s="1"/>
      <c r="G127" s="1"/>
      <c r="H127" s="1"/>
      <c r="I127" s="1"/>
      <c r="J127" s="1"/>
    </row>
    <row r="128" spans="2:14" x14ac:dyDescent="0.2">
      <c r="B128" s="1"/>
      <c r="C128" s="6" t="s">
        <v>16</v>
      </c>
      <c r="D128" s="6" t="s">
        <v>17</v>
      </c>
      <c r="E128" s="1"/>
      <c r="F128" s="1"/>
      <c r="G128" s="1"/>
      <c r="H128" s="1"/>
      <c r="I128" s="1"/>
      <c r="J128" s="5">
        <v>6000000</v>
      </c>
    </row>
    <row r="129" spans="2:10" x14ac:dyDescent="0.2">
      <c r="B129" s="1"/>
      <c r="C129" s="1"/>
      <c r="D129" s="1"/>
      <c r="E129" s="1"/>
      <c r="F129" s="5" t="s">
        <v>35</v>
      </c>
      <c r="G129" s="1"/>
      <c r="H129" s="1"/>
      <c r="I129" s="1"/>
      <c r="J129" s="7">
        <v>6000000</v>
      </c>
    </row>
    <row r="130" spans="2:10" x14ac:dyDescent="0.2">
      <c r="B130" s="1"/>
      <c r="C130" s="4" t="s">
        <v>28</v>
      </c>
      <c r="D130" s="1"/>
      <c r="E130" s="1"/>
      <c r="F130" s="5" t="s">
        <v>29</v>
      </c>
      <c r="G130" s="1"/>
      <c r="H130" s="1"/>
      <c r="I130" s="1"/>
      <c r="J130" s="8">
        <v>13750000</v>
      </c>
    </row>
    <row r="131" spans="2:10" x14ac:dyDescent="0.2">
      <c r="B131" s="4" t="s">
        <v>13</v>
      </c>
      <c r="C131" s="1"/>
      <c r="D131" s="1"/>
      <c r="E131" s="2">
        <v>300</v>
      </c>
      <c r="F131" s="5" t="s">
        <v>36</v>
      </c>
      <c r="G131" s="1"/>
      <c r="H131" s="1"/>
      <c r="I131" s="1"/>
      <c r="J131" s="1"/>
    </row>
    <row r="132" spans="2:10" x14ac:dyDescent="0.2">
      <c r="B132" s="2">
        <v>330</v>
      </c>
      <c r="C132" s="5" t="s">
        <v>37</v>
      </c>
      <c r="D132" s="1"/>
      <c r="E132" s="1"/>
      <c r="F132" s="1"/>
      <c r="G132" s="1"/>
      <c r="H132" s="1"/>
      <c r="I132" s="1"/>
      <c r="J132" s="1"/>
    </row>
    <row r="133" spans="2:10" x14ac:dyDescent="0.2">
      <c r="B133" s="1"/>
      <c r="C133" s="6" t="s">
        <v>16</v>
      </c>
      <c r="D133" s="6" t="s">
        <v>17</v>
      </c>
      <c r="E133" s="1"/>
      <c r="F133" s="1"/>
      <c r="G133" s="1"/>
      <c r="H133" s="1"/>
      <c r="I133" s="1"/>
      <c r="J133" s="5">
        <v>5302500</v>
      </c>
    </row>
    <row r="134" spans="2:10" x14ac:dyDescent="0.2">
      <c r="B134" s="1"/>
      <c r="C134" s="1"/>
      <c r="D134" s="1"/>
      <c r="E134" s="1"/>
      <c r="F134" s="5" t="s">
        <v>37</v>
      </c>
      <c r="G134" s="1"/>
      <c r="H134" s="1"/>
      <c r="I134" s="1"/>
      <c r="J134" s="7">
        <v>5302500</v>
      </c>
    </row>
    <row r="135" spans="2:10" x14ac:dyDescent="0.2">
      <c r="B135" s="2">
        <v>340</v>
      </c>
      <c r="C135" s="5" t="s">
        <v>38</v>
      </c>
      <c r="D135" s="1"/>
      <c r="E135" s="1"/>
      <c r="F135" s="1"/>
      <c r="G135" s="1"/>
      <c r="H135" s="1"/>
      <c r="I135" s="1"/>
      <c r="J135" s="1"/>
    </row>
    <row r="136" spans="2:10" x14ac:dyDescent="0.2">
      <c r="B136" s="1"/>
      <c r="C136" s="6" t="s">
        <v>16</v>
      </c>
      <c r="D136" s="6" t="s">
        <v>17</v>
      </c>
      <c r="E136" s="1"/>
      <c r="F136" s="1"/>
      <c r="G136" s="1"/>
      <c r="H136" s="1"/>
      <c r="I136" s="1"/>
      <c r="J136" s="5">
        <v>7299500</v>
      </c>
    </row>
    <row r="137" spans="2:10" x14ac:dyDescent="0.2">
      <c r="B137" s="1"/>
      <c r="C137" s="1"/>
      <c r="D137" s="1"/>
      <c r="E137" s="1"/>
      <c r="F137" s="5" t="s">
        <v>38</v>
      </c>
      <c r="G137" s="1"/>
      <c r="H137" s="1"/>
      <c r="I137" s="1"/>
      <c r="J137" s="7">
        <v>7299500</v>
      </c>
    </row>
    <row r="138" spans="2:10" x14ac:dyDescent="0.2">
      <c r="B138" s="1"/>
      <c r="C138" s="4" t="s">
        <v>28</v>
      </c>
      <c r="D138" s="1"/>
      <c r="E138" s="1"/>
      <c r="F138" s="5" t="s">
        <v>36</v>
      </c>
      <c r="G138" s="1"/>
      <c r="H138" s="1"/>
      <c r="I138" s="1"/>
      <c r="J138" s="8">
        <v>12602000</v>
      </c>
    </row>
    <row r="139" spans="2:10" x14ac:dyDescent="0.2">
      <c r="B139" s="4" t="s">
        <v>13</v>
      </c>
      <c r="C139" s="1"/>
      <c r="D139" s="1"/>
      <c r="E139" s="2">
        <v>800</v>
      </c>
      <c r="F139" s="5" t="s">
        <v>45</v>
      </c>
      <c r="G139" s="1"/>
      <c r="H139" s="1"/>
      <c r="I139" s="1"/>
      <c r="J139" s="1"/>
    </row>
    <row r="140" spans="2:10" x14ac:dyDescent="0.2">
      <c r="B140" s="2">
        <v>840</v>
      </c>
      <c r="C140" s="5" t="s">
        <v>46</v>
      </c>
      <c r="D140" s="1"/>
      <c r="E140" s="1"/>
      <c r="F140" s="1"/>
      <c r="G140" s="1"/>
      <c r="H140" s="1"/>
      <c r="I140" s="1"/>
      <c r="J140" s="1"/>
    </row>
    <row r="141" spans="2:10" x14ac:dyDescent="0.2">
      <c r="B141" s="5">
        <v>842</v>
      </c>
      <c r="C141" s="6" t="s">
        <v>16</v>
      </c>
      <c r="D141" s="6" t="s">
        <v>17</v>
      </c>
      <c r="E141" s="5" t="s">
        <v>47</v>
      </c>
      <c r="F141" s="1"/>
      <c r="G141" s="1"/>
      <c r="H141" s="1"/>
      <c r="I141" s="1"/>
      <c r="J141" s="5">
        <v>1345651553</v>
      </c>
    </row>
    <row r="142" spans="2:10" x14ac:dyDescent="0.2">
      <c r="B142" s="1"/>
      <c r="C142" s="1"/>
      <c r="D142" s="1"/>
      <c r="E142" s="1"/>
      <c r="F142" s="5" t="s">
        <v>46</v>
      </c>
      <c r="G142" s="1"/>
      <c r="H142" s="1"/>
      <c r="I142" s="1"/>
      <c r="J142" s="7">
        <v>1345651553</v>
      </c>
    </row>
    <row r="143" spans="2:10" x14ac:dyDescent="0.2">
      <c r="B143" s="1"/>
      <c r="C143" s="4" t="s">
        <v>28</v>
      </c>
      <c r="D143" s="1"/>
      <c r="E143" s="1"/>
      <c r="F143" s="5" t="s">
        <v>45</v>
      </c>
      <c r="G143" s="1"/>
      <c r="H143" s="1"/>
      <c r="I143" s="1"/>
      <c r="J143" s="8">
        <v>1345651553</v>
      </c>
    </row>
    <row r="144" spans="2:10" x14ac:dyDescent="0.2">
      <c r="B144" s="1"/>
      <c r="C144" s="1"/>
      <c r="D144" s="4" t="s">
        <v>49</v>
      </c>
      <c r="E144" s="1"/>
      <c r="F144" s="4" t="s">
        <v>269</v>
      </c>
      <c r="G144" s="1"/>
      <c r="H144" s="1"/>
      <c r="I144" s="1"/>
      <c r="J144" s="8">
        <v>1929343993</v>
      </c>
    </row>
    <row r="145" spans="2:16" x14ac:dyDescent="0.2">
      <c r="B145" s="1"/>
      <c r="C145" s="4" t="s">
        <v>50</v>
      </c>
      <c r="D145" s="1"/>
      <c r="E145" s="5" t="s">
        <v>87</v>
      </c>
      <c r="F145" s="1"/>
      <c r="G145" s="1"/>
      <c r="H145" s="1"/>
      <c r="I145" s="1"/>
      <c r="J145" s="8">
        <v>1929343993</v>
      </c>
    </row>
    <row r="146" spans="2:16" x14ac:dyDescent="0.2">
      <c r="B146" s="4" t="s">
        <v>51</v>
      </c>
      <c r="C146" s="1"/>
      <c r="D146" s="1"/>
      <c r="E146" s="5" t="s">
        <v>268</v>
      </c>
      <c r="F146" s="1"/>
      <c r="G146" s="1"/>
      <c r="H146" s="1"/>
      <c r="I146" s="1"/>
      <c r="J146" s="4">
        <v>1929343993</v>
      </c>
    </row>
    <row r="153" spans="2:16" x14ac:dyDescent="0.2">
      <c r="K153" s="5"/>
      <c r="L153" s="1"/>
      <c r="M153" s="1"/>
      <c r="N153" s="1"/>
      <c r="O153" s="1"/>
      <c r="P153" s="4"/>
    </row>
    <row r="154" spans="2:16" x14ac:dyDescent="0.2">
      <c r="K154" s="57" t="s">
        <v>300</v>
      </c>
      <c r="L154" s="48">
        <v>5800</v>
      </c>
    </row>
    <row r="155" spans="2:16" x14ac:dyDescent="0.2">
      <c r="K155" s="54"/>
    </row>
    <row r="156" spans="2:16" x14ac:dyDescent="0.2">
      <c r="J156" s="41" t="s">
        <v>295</v>
      </c>
      <c r="K156" s="58" t="s">
        <v>294</v>
      </c>
    </row>
    <row r="157" spans="2:16" x14ac:dyDescent="0.2">
      <c r="E157" s="5" t="s">
        <v>265</v>
      </c>
      <c r="F157" s="1"/>
      <c r="G157" s="1"/>
      <c r="H157" s="1"/>
      <c r="I157" s="1"/>
      <c r="J157" s="5">
        <v>225464654</v>
      </c>
      <c r="K157" s="55">
        <f>J157/L154</f>
        <v>38873.216206896548</v>
      </c>
    </row>
    <row r="158" spans="2:16" x14ac:dyDescent="0.2">
      <c r="E158" s="5" t="s">
        <v>201</v>
      </c>
      <c r="F158" s="1"/>
      <c r="G158" s="1"/>
      <c r="H158" s="1"/>
      <c r="I158" s="1"/>
      <c r="J158" s="5">
        <v>929024954</v>
      </c>
      <c r="K158" s="59">
        <f>J158/L154</f>
        <v>160176.71620689656</v>
      </c>
    </row>
    <row r="159" spans="2:16" x14ac:dyDescent="0.2">
      <c r="E159" s="5" t="s">
        <v>268</v>
      </c>
      <c r="F159" s="1"/>
      <c r="G159" s="1"/>
      <c r="H159" s="1"/>
      <c r="I159" s="1"/>
      <c r="J159" s="5">
        <v>1929343993</v>
      </c>
      <c r="K159" s="56">
        <f>J159/L154</f>
        <v>332645.51603448275</v>
      </c>
    </row>
    <row r="160" spans="2:16" x14ac:dyDescent="0.2">
      <c r="K160" s="54"/>
    </row>
    <row r="161" spans="6:12" x14ac:dyDescent="0.2">
      <c r="J161" s="12">
        <f>SUM(J157:J160)</f>
        <v>3083833601</v>
      </c>
      <c r="K161" s="12">
        <f>SUM(K157:K160)</f>
        <v>531695.44844827591</v>
      </c>
    </row>
    <row r="164" spans="6:12" x14ac:dyDescent="0.2">
      <c r="F164" s="83">
        <v>100</v>
      </c>
      <c r="G164" s="22" t="s">
        <v>14</v>
      </c>
      <c r="H164" s="24"/>
      <c r="I164" s="24"/>
      <c r="J164" s="23">
        <f>N10+N115+N58</f>
        <v>1144319678</v>
      </c>
      <c r="K164" s="172">
        <f>J164/$L$154</f>
        <v>197296.49620689655</v>
      </c>
      <c r="L164" s="113">
        <f>K164/$K$172</f>
        <v>0.37107050057076019</v>
      </c>
    </row>
    <row r="165" spans="6:12" x14ac:dyDescent="0.2">
      <c r="F165" s="83">
        <v>200</v>
      </c>
      <c r="G165" s="22" t="s">
        <v>29</v>
      </c>
      <c r="H165" s="24"/>
      <c r="I165" s="24"/>
      <c r="J165" s="23">
        <f>N11+N59+N116</f>
        <v>477965600</v>
      </c>
      <c r="K165" s="172">
        <f t="shared" ref="K165:K170" si="0">J165/$L$154</f>
        <v>82407.862068965522</v>
      </c>
      <c r="L165" s="113">
        <f>K165/$K$172</f>
        <v>0.15499072318461321</v>
      </c>
    </row>
    <row r="166" spans="6:12" x14ac:dyDescent="0.2">
      <c r="F166" s="83">
        <v>300</v>
      </c>
      <c r="G166" s="22" t="s">
        <v>36</v>
      </c>
      <c r="H166" s="24"/>
      <c r="I166" s="24"/>
      <c r="J166" s="23">
        <f>N12+N60+N117</f>
        <v>60280176</v>
      </c>
      <c r="K166" s="172">
        <f t="shared" si="0"/>
        <v>10393.133793103449</v>
      </c>
      <c r="L166" s="113">
        <f>K166/$K$172</f>
        <v>1.9547155845390893E-2</v>
      </c>
    </row>
    <row r="167" spans="6:12" x14ac:dyDescent="0.2">
      <c r="F167" s="83">
        <v>500</v>
      </c>
      <c r="G167" s="22" t="s">
        <v>41</v>
      </c>
      <c r="H167" s="24"/>
      <c r="I167" s="24"/>
      <c r="J167" s="23">
        <f>N61</f>
        <v>363000</v>
      </c>
      <c r="K167" s="172">
        <f t="shared" si="0"/>
        <v>62.586206896551722</v>
      </c>
      <c r="L167" s="188">
        <f>K167/$K$172</f>
        <v>1.1771063130069318E-4</v>
      </c>
    </row>
    <row r="168" spans="6:12" x14ac:dyDescent="0.2">
      <c r="F168" s="83">
        <v>600</v>
      </c>
      <c r="G168" s="22" t="s">
        <v>133</v>
      </c>
      <c r="H168" s="24"/>
      <c r="I168" s="24"/>
      <c r="J168" s="85"/>
      <c r="K168" s="172"/>
      <c r="L168" s="113"/>
    </row>
    <row r="169" spans="6:12" x14ac:dyDescent="0.2">
      <c r="F169" s="83">
        <v>700</v>
      </c>
      <c r="G169" s="22" t="s">
        <v>341</v>
      </c>
      <c r="H169" s="24"/>
      <c r="I169" s="24"/>
      <c r="J169" s="85"/>
      <c r="K169" s="172"/>
      <c r="L169" s="113"/>
    </row>
    <row r="170" spans="6:12" x14ac:dyDescent="0.2">
      <c r="F170" s="83">
        <v>800</v>
      </c>
      <c r="G170" s="83" t="s">
        <v>45</v>
      </c>
      <c r="H170" s="24"/>
      <c r="I170" s="24"/>
      <c r="J170" s="23">
        <f>N64+N121</f>
        <v>1400905147</v>
      </c>
      <c r="K170" s="172">
        <f t="shared" si="0"/>
        <v>241535.37017241379</v>
      </c>
      <c r="L170" s="113">
        <f>K170/$K$172</f>
        <v>0.45427390976793491</v>
      </c>
    </row>
    <row r="171" spans="6:12" x14ac:dyDescent="0.2">
      <c r="F171" s="83">
        <v>900</v>
      </c>
      <c r="G171" s="22" t="s">
        <v>101</v>
      </c>
      <c r="H171" s="24"/>
      <c r="I171" s="24"/>
      <c r="J171" s="85"/>
      <c r="K171" s="85"/>
      <c r="L171" s="113"/>
    </row>
    <row r="172" spans="6:12" x14ac:dyDescent="0.2">
      <c r="F172" s="24"/>
      <c r="G172" s="24"/>
      <c r="H172" s="24"/>
      <c r="I172" s="24"/>
      <c r="J172" s="86">
        <f>SUM(J164:J171)</f>
        <v>3083833601</v>
      </c>
      <c r="K172" s="86">
        <f>SUM(K164:K171)</f>
        <v>531695.44844827591</v>
      </c>
      <c r="L172" s="109">
        <f>K172/$K$172</f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3"/>
  <sheetViews>
    <sheetView topLeftCell="E125" workbookViewId="0">
      <selection activeCell="E132" sqref="E132:F139"/>
    </sheetView>
  </sheetViews>
  <sheetFormatPr baseColWidth="10" defaultRowHeight="12.75" x14ac:dyDescent="0.2"/>
  <cols>
    <col min="1" max="1" width="3" customWidth="1"/>
    <col min="10" max="10" width="13.28515625" bestFit="1" customWidth="1"/>
    <col min="11" max="11" width="12.42578125" bestFit="1" customWidth="1"/>
    <col min="12" max="12" width="6.5703125" bestFit="1" customWidth="1"/>
    <col min="13" max="13" width="27.28515625" customWidth="1"/>
    <col min="14" max="14" width="13.28515625" style="32" bestFit="1" customWidth="1"/>
  </cols>
  <sheetData>
    <row r="2" spans="2:14" x14ac:dyDescent="0.2">
      <c r="B2" s="4" t="s">
        <v>6</v>
      </c>
      <c r="C2" s="1"/>
      <c r="D2" s="5" t="s">
        <v>203</v>
      </c>
      <c r="E2" s="5" t="s">
        <v>204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45</v>
      </c>
      <c r="F4" s="5" t="s">
        <v>205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206</v>
      </c>
      <c r="E7" s="5" t="s">
        <v>18</v>
      </c>
      <c r="F7" s="1"/>
      <c r="G7" s="1"/>
      <c r="H7" s="1"/>
      <c r="I7" s="1"/>
      <c r="J7" s="5">
        <v>1609800840</v>
      </c>
    </row>
    <row r="8" spans="2:14" x14ac:dyDescent="0.2">
      <c r="B8" s="5">
        <v>113</v>
      </c>
      <c r="C8" s="6" t="s">
        <v>16</v>
      </c>
      <c r="D8" s="6" t="s">
        <v>206</v>
      </c>
      <c r="E8" s="5" t="s">
        <v>19</v>
      </c>
      <c r="F8" s="1"/>
      <c r="G8" s="1"/>
      <c r="H8" s="1"/>
      <c r="I8" s="1"/>
      <c r="J8" s="5">
        <v>27000000</v>
      </c>
    </row>
    <row r="9" spans="2:14" x14ac:dyDescent="0.2">
      <c r="B9" s="5">
        <v>114</v>
      </c>
      <c r="C9" s="6" t="s">
        <v>16</v>
      </c>
      <c r="D9" s="6" t="s">
        <v>206</v>
      </c>
      <c r="E9" s="5" t="s">
        <v>20</v>
      </c>
      <c r="F9" s="1"/>
      <c r="G9" s="1"/>
      <c r="H9" s="1"/>
      <c r="I9" s="1"/>
      <c r="J9" s="5">
        <v>202963510</v>
      </c>
    </row>
    <row r="10" spans="2:14" x14ac:dyDescent="0.2">
      <c r="B10" s="5">
        <v>115</v>
      </c>
      <c r="C10" s="6" t="s">
        <v>16</v>
      </c>
      <c r="D10" s="6" t="s">
        <v>206</v>
      </c>
      <c r="E10" s="5" t="s">
        <v>21</v>
      </c>
      <c r="F10" s="1"/>
      <c r="G10" s="1"/>
      <c r="H10" s="1"/>
      <c r="I10" s="1"/>
      <c r="J10" s="5">
        <v>105503039.99999999</v>
      </c>
    </row>
    <row r="11" spans="2:14" x14ac:dyDescent="0.2">
      <c r="B11" s="5">
        <v>117</v>
      </c>
      <c r="C11" s="6" t="s">
        <v>16</v>
      </c>
      <c r="D11" s="6" t="s">
        <v>206</v>
      </c>
      <c r="E11" s="5" t="s">
        <v>22</v>
      </c>
      <c r="F11" s="1"/>
      <c r="G11" s="1"/>
      <c r="H11" s="1"/>
      <c r="I11" s="1"/>
      <c r="J11" s="5">
        <v>693258240</v>
      </c>
      <c r="L11" s="5" t="s">
        <v>203</v>
      </c>
      <c r="M11" s="5" t="s">
        <v>204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2638525630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  <c r="L13" s="83">
        <v>100</v>
      </c>
      <c r="M13" s="22" t="s">
        <v>14</v>
      </c>
      <c r="N13" s="23">
        <f>J28</f>
        <v>13071256781</v>
      </c>
    </row>
    <row r="14" spans="2:14" x14ac:dyDescent="0.2">
      <c r="B14" s="5">
        <v>131</v>
      </c>
      <c r="C14" s="6" t="s">
        <v>16</v>
      </c>
      <c r="D14" s="6" t="s">
        <v>206</v>
      </c>
      <c r="E14" s="5" t="s">
        <v>186</v>
      </c>
      <c r="F14" s="1"/>
      <c r="G14" s="1"/>
      <c r="H14" s="1"/>
      <c r="I14" s="1"/>
      <c r="J14" s="5">
        <v>67125262</v>
      </c>
      <c r="L14" s="83">
        <v>200</v>
      </c>
      <c r="M14" s="22" t="s">
        <v>29</v>
      </c>
      <c r="N14" s="23">
        <f>J48</f>
        <v>2357796393</v>
      </c>
    </row>
    <row r="15" spans="2:14" x14ac:dyDescent="0.2">
      <c r="B15" s="5">
        <v>133</v>
      </c>
      <c r="C15" s="6" t="s">
        <v>16</v>
      </c>
      <c r="D15" s="6" t="s">
        <v>206</v>
      </c>
      <c r="E15" s="5" t="s">
        <v>187</v>
      </c>
      <c r="F15" s="1"/>
      <c r="G15" s="1"/>
      <c r="H15" s="1"/>
      <c r="I15" s="1"/>
      <c r="J15" s="5">
        <v>993508095</v>
      </c>
      <c r="L15" s="83">
        <v>300</v>
      </c>
      <c r="M15" s="22" t="s">
        <v>36</v>
      </c>
      <c r="N15" s="23">
        <f>J71</f>
        <v>732582983</v>
      </c>
    </row>
    <row r="16" spans="2:14" x14ac:dyDescent="0.2">
      <c r="B16" s="5">
        <v>134</v>
      </c>
      <c r="C16" s="6" t="s">
        <v>16</v>
      </c>
      <c r="D16" s="6" t="s">
        <v>206</v>
      </c>
      <c r="E16" s="5" t="s">
        <v>24</v>
      </c>
      <c r="F16" s="1"/>
      <c r="G16" s="1"/>
      <c r="H16" s="1"/>
      <c r="I16" s="1"/>
      <c r="J16" s="5">
        <v>1081831880</v>
      </c>
      <c r="L16" s="83">
        <v>500</v>
      </c>
      <c r="M16" s="22" t="s">
        <v>41</v>
      </c>
      <c r="N16" s="23">
        <f>J85</f>
        <v>1070000000</v>
      </c>
    </row>
    <row r="17" spans="2:14" x14ac:dyDescent="0.2">
      <c r="B17" s="1"/>
      <c r="C17" s="1"/>
      <c r="D17" s="1"/>
      <c r="E17" s="1"/>
      <c r="F17" s="5" t="s">
        <v>23</v>
      </c>
      <c r="G17" s="1"/>
      <c r="H17" s="1"/>
      <c r="I17" s="1"/>
      <c r="J17" s="7">
        <v>2142465237</v>
      </c>
      <c r="L17" s="83">
        <v>600</v>
      </c>
      <c r="M17" s="22" t="s">
        <v>133</v>
      </c>
      <c r="N17" s="85"/>
    </row>
    <row r="18" spans="2:14" x14ac:dyDescent="0.2">
      <c r="B18" s="2">
        <v>140</v>
      </c>
      <c r="C18" s="5" t="s">
        <v>25</v>
      </c>
      <c r="D18" s="1"/>
      <c r="E18" s="1"/>
      <c r="F18" s="1"/>
      <c r="G18" s="1"/>
      <c r="H18" s="1"/>
      <c r="I18" s="1"/>
      <c r="J18" s="1"/>
      <c r="L18" s="83">
        <v>700</v>
      </c>
      <c r="M18" s="22" t="s">
        <v>341</v>
      </c>
      <c r="N18" s="85"/>
    </row>
    <row r="19" spans="2:14" x14ac:dyDescent="0.2">
      <c r="B19" s="5">
        <v>141</v>
      </c>
      <c r="C19" s="6" t="s">
        <v>16</v>
      </c>
      <c r="D19" s="6" t="s">
        <v>206</v>
      </c>
      <c r="E19" s="5" t="s">
        <v>106</v>
      </c>
      <c r="F19" s="1"/>
      <c r="G19" s="1"/>
      <c r="H19" s="1"/>
      <c r="I19" s="1"/>
      <c r="J19" s="5">
        <v>105568554</v>
      </c>
      <c r="L19" s="83">
        <v>800</v>
      </c>
      <c r="M19" s="83" t="s">
        <v>45</v>
      </c>
      <c r="N19" s="23">
        <f>J94</f>
        <v>237600000</v>
      </c>
    </row>
    <row r="20" spans="2:14" x14ac:dyDescent="0.2">
      <c r="B20" s="5">
        <v>142</v>
      </c>
      <c r="C20" s="6" t="s">
        <v>16</v>
      </c>
      <c r="D20" s="6" t="s">
        <v>206</v>
      </c>
      <c r="E20" s="5" t="s">
        <v>55</v>
      </c>
      <c r="F20" s="1"/>
      <c r="G20" s="1"/>
      <c r="H20" s="1"/>
      <c r="I20" s="1"/>
      <c r="J20" s="5">
        <v>40457157</v>
      </c>
      <c r="L20" s="83">
        <v>900</v>
      </c>
      <c r="M20" s="22" t="s">
        <v>101</v>
      </c>
      <c r="N20" s="23">
        <f>J99</f>
        <v>5000000</v>
      </c>
    </row>
    <row r="21" spans="2:14" x14ac:dyDescent="0.2">
      <c r="B21" s="5">
        <v>144</v>
      </c>
      <c r="C21" s="6" t="s">
        <v>16</v>
      </c>
      <c r="D21" s="6" t="s">
        <v>206</v>
      </c>
      <c r="E21" s="5" t="s">
        <v>26</v>
      </c>
      <c r="F21" s="1"/>
      <c r="G21" s="1"/>
      <c r="H21" s="1"/>
      <c r="I21" s="1"/>
      <c r="J21" s="5">
        <v>3359517321</v>
      </c>
      <c r="L21" s="24"/>
      <c r="M21" s="24"/>
      <c r="N21" s="86">
        <f>SUM(N13:N20)</f>
        <v>17474236157</v>
      </c>
    </row>
    <row r="22" spans="2:14" x14ac:dyDescent="0.2">
      <c r="B22" s="5">
        <v>149</v>
      </c>
      <c r="C22" s="6" t="s">
        <v>16</v>
      </c>
      <c r="D22" s="6" t="s">
        <v>206</v>
      </c>
      <c r="E22" s="5" t="s">
        <v>27</v>
      </c>
      <c r="F22" s="1"/>
      <c r="G22" s="1"/>
      <c r="H22" s="1"/>
      <c r="I22" s="1"/>
      <c r="J22" s="5">
        <v>4460354782</v>
      </c>
    </row>
    <row r="23" spans="2:14" x14ac:dyDescent="0.2">
      <c r="B23" s="1"/>
      <c r="C23" s="1"/>
      <c r="D23" s="1"/>
      <c r="E23" s="1"/>
      <c r="F23" s="5" t="s">
        <v>25</v>
      </c>
      <c r="G23" s="1"/>
      <c r="H23" s="1"/>
      <c r="I23" s="1"/>
      <c r="J23" s="7">
        <v>7965897814</v>
      </c>
    </row>
    <row r="24" spans="2:14" x14ac:dyDescent="0.2">
      <c r="B24" s="2">
        <v>190</v>
      </c>
      <c r="C24" s="5" t="s">
        <v>189</v>
      </c>
      <c r="D24" s="1"/>
      <c r="E24" s="1"/>
      <c r="F24" s="1"/>
      <c r="G24" s="1"/>
      <c r="H24" s="1"/>
      <c r="I24" s="1"/>
      <c r="J24" s="1"/>
    </row>
    <row r="25" spans="2:14" x14ac:dyDescent="0.2">
      <c r="B25" s="5">
        <v>191</v>
      </c>
      <c r="C25" s="6" t="s">
        <v>16</v>
      </c>
      <c r="D25" s="6" t="s">
        <v>206</v>
      </c>
      <c r="E25" s="5" t="s">
        <v>190</v>
      </c>
      <c r="F25" s="1"/>
      <c r="G25" s="1"/>
      <c r="H25" s="1"/>
      <c r="I25" s="1"/>
      <c r="J25" s="5">
        <v>114368100</v>
      </c>
    </row>
    <row r="26" spans="2:14" x14ac:dyDescent="0.2">
      <c r="B26" s="5">
        <v>199</v>
      </c>
      <c r="C26" s="6" t="s">
        <v>16</v>
      </c>
      <c r="D26" s="6" t="s">
        <v>206</v>
      </c>
      <c r="E26" s="5" t="s">
        <v>191</v>
      </c>
      <c r="F26" s="1"/>
      <c r="G26" s="1"/>
      <c r="H26" s="1"/>
      <c r="I26" s="1"/>
      <c r="J26" s="5">
        <v>210000000</v>
      </c>
    </row>
    <row r="27" spans="2:14" x14ac:dyDescent="0.2">
      <c r="B27" s="1"/>
      <c r="C27" s="1"/>
      <c r="D27" s="1"/>
      <c r="E27" s="1"/>
      <c r="F27" s="5" t="s">
        <v>189</v>
      </c>
      <c r="G27" s="1"/>
      <c r="H27" s="1"/>
      <c r="I27" s="1"/>
      <c r="J27" s="7">
        <v>324368100</v>
      </c>
    </row>
    <row r="28" spans="2:14" x14ac:dyDescent="0.2">
      <c r="B28" s="1"/>
      <c r="C28" s="4" t="s">
        <v>28</v>
      </c>
      <c r="D28" s="1"/>
      <c r="E28" s="1"/>
      <c r="F28" s="5" t="s">
        <v>14</v>
      </c>
      <c r="G28" s="1"/>
      <c r="H28" s="1"/>
      <c r="I28" s="1"/>
      <c r="J28" s="8">
        <v>13071256781</v>
      </c>
    </row>
    <row r="29" spans="2:14" x14ac:dyDescent="0.2">
      <c r="B29" s="4" t="s">
        <v>13</v>
      </c>
      <c r="C29" s="1"/>
      <c r="D29" s="1"/>
      <c r="E29" s="2">
        <v>200</v>
      </c>
      <c r="F29" s="5" t="s">
        <v>29</v>
      </c>
      <c r="G29" s="1"/>
      <c r="H29" s="1"/>
      <c r="I29" s="1"/>
      <c r="J29" s="1"/>
    </row>
    <row r="30" spans="2:14" x14ac:dyDescent="0.2">
      <c r="B30" s="2">
        <v>210</v>
      </c>
      <c r="C30" s="5" t="s">
        <v>57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206</v>
      </c>
      <c r="E31" s="1"/>
      <c r="F31" s="1"/>
      <c r="G31" s="1"/>
      <c r="H31" s="1"/>
      <c r="I31" s="1"/>
      <c r="J31" s="5">
        <v>960000000</v>
      </c>
    </row>
    <row r="32" spans="2:14" x14ac:dyDescent="0.2">
      <c r="B32" s="1"/>
      <c r="C32" s="1"/>
      <c r="D32" s="1"/>
      <c r="E32" s="1"/>
      <c r="F32" s="5" t="s">
        <v>57</v>
      </c>
      <c r="G32" s="1"/>
      <c r="H32" s="1"/>
      <c r="I32" s="1"/>
      <c r="J32" s="7">
        <v>960000000</v>
      </c>
    </row>
    <row r="33" spans="2:10" x14ac:dyDescent="0.2">
      <c r="B33" s="2">
        <v>230</v>
      </c>
      <c r="C33" s="5" t="s">
        <v>31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206</v>
      </c>
      <c r="E34" s="1"/>
      <c r="F34" s="1"/>
      <c r="G34" s="1"/>
      <c r="H34" s="1"/>
      <c r="I34" s="1"/>
      <c r="J34" s="5">
        <v>30000000</v>
      </c>
    </row>
    <row r="35" spans="2:10" x14ac:dyDescent="0.2">
      <c r="B35" s="1"/>
      <c r="C35" s="1"/>
      <c r="D35" s="1"/>
      <c r="E35" s="1"/>
      <c r="F35" s="5" t="s">
        <v>31</v>
      </c>
      <c r="G35" s="1"/>
      <c r="H35" s="1"/>
      <c r="I35" s="1"/>
      <c r="J35" s="7">
        <v>30000000</v>
      </c>
    </row>
    <row r="36" spans="2:10" x14ac:dyDescent="0.2">
      <c r="B36" s="2">
        <v>240</v>
      </c>
      <c r="C36" s="5" t="s">
        <v>32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206</v>
      </c>
      <c r="E37" s="1"/>
      <c r="F37" s="1"/>
      <c r="G37" s="1"/>
      <c r="H37" s="1"/>
      <c r="I37" s="1"/>
      <c r="J37" s="5">
        <v>670000000</v>
      </c>
    </row>
    <row r="38" spans="2:10" x14ac:dyDescent="0.2">
      <c r="B38" s="1"/>
      <c r="C38" s="1"/>
      <c r="D38" s="1"/>
      <c r="E38" s="1"/>
      <c r="F38" s="5" t="s">
        <v>32</v>
      </c>
      <c r="G38" s="1"/>
      <c r="H38" s="1"/>
      <c r="I38" s="1"/>
      <c r="J38" s="7">
        <v>670000000</v>
      </c>
    </row>
    <row r="39" spans="2:10" x14ac:dyDescent="0.2">
      <c r="B39" s="2">
        <v>260</v>
      </c>
      <c r="C39" s="5" t="s">
        <v>34</v>
      </c>
      <c r="D39" s="1"/>
      <c r="E39" s="1"/>
      <c r="F39" s="1"/>
      <c r="G39" s="1"/>
      <c r="H39" s="1"/>
      <c r="I39" s="1"/>
      <c r="J39" s="1"/>
    </row>
    <row r="40" spans="2:10" x14ac:dyDescent="0.2">
      <c r="B40" s="1"/>
      <c r="C40" s="6" t="s">
        <v>16</v>
      </c>
      <c r="D40" s="6" t="s">
        <v>206</v>
      </c>
      <c r="E40" s="1"/>
      <c r="F40" s="1"/>
      <c r="G40" s="1"/>
      <c r="H40" s="1"/>
      <c r="I40" s="1"/>
      <c r="J40" s="5">
        <v>102600000</v>
      </c>
    </row>
    <row r="41" spans="2:10" x14ac:dyDescent="0.2">
      <c r="B41" s="1"/>
      <c r="C41" s="1"/>
      <c r="D41" s="1"/>
      <c r="E41" s="1"/>
      <c r="F41" s="5" t="s">
        <v>34</v>
      </c>
      <c r="G41" s="1"/>
      <c r="H41" s="1"/>
      <c r="I41" s="1"/>
      <c r="J41" s="7">
        <v>102600000</v>
      </c>
    </row>
    <row r="42" spans="2:10" x14ac:dyDescent="0.2">
      <c r="B42" s="2">
        <v>270</v>
      </c>
      <c r="C42" s="5" t="s">
        <v>68</v>
      </c>
      <c r="D42" s="1"/>
      <c r="E42" s="1"/>
      <c r="F42" s="1"/>
      <c r="G42" s="1"/>
      <c r="H42" s="1"/>
      <c r="I42" s="1"/>
      <c r="J42" s="1"/>
    </row>
    <row r="43" spans="2:10" x14ac:dyDescent="0.2">
      <c r="B43" s="1"/>
      <c r="C43" s="6" t="s">
        <v>16</v>
      </c>
      <c r="D43" s="6" t="s">
        <v>206</v>
      </c>
      <c r="E43" s="1"/>
      <c r="F43" s="1"/>
      <c r="G43" s="1"/>
      <c r="H43" s="1"/>
      <c r="I43" s="1"/>
      <c r="J43" s="5">
        <v>10000000</v>
      </c>
    </row>
    <row r="44" spans="2:10" x14ac:dyDescent="0.2">
      <c r="B44" s="1"/>
      <c r="C44" s="1"/>
      <c r="D44" s="1"/>
      <c r="E44" s="1"/>
      <c r="F44" s="5" t="s">
        <v>68</v>
      </c>
      <c r="G44" s="1"/>
      <c r="H44" s="1"/>
      <c r="I44" s="1"/>
      <c r="J44" s="7">
        <v>10000000</v>
      </c>
    </row>
    <row r="45" spans="2:10" x14ac:dyDescent="0.2">
      <c r="B45" s="2">
        <v>280</v>
      </c>
      <c r="C45" s="5" t="s">
        <v>35</v>
      </c>
      <c r="D45" s="1"/>
      <c r="E45" s="1"/>
      <c r="F45" s="1"/>
      <c r="G45" s="1"/>
      <c r="H45" s="1"/>
      <c r="I45" s="1"/>
      <c r="J45" s="1"/>
    </row>
    <row r="46" spans="2:10" x14ac:dyDescent="0.2">
      <c r="B46" s="1"/>
      <c r="C46" s="6" t="s">
        <v>16</v>
      </c>
      <c r="D46" s="6" t="s">
        <v>206</v>
      </c>
      <c r="E46" s="1"/>
      <c r="F46" s="1"/>
      <c r="G46" s="1"/>
      <c r="H46" s="1"/>
      <c r="I46" s="1"/>
      <c r="J46" s="5">
        <v>585196393</v>
      </c>
    </row>
    <row r="47" spans="2:10" x14ac:dyDescent="0.2">
      <c r="B47" s="1"/>
      <c r="C47" s="1"/>
      <c r="D47" s="1"/>
      <c r="E47" s="1"/>
      <c r="F47" s="5" t="s">
        <v>35</v>
      </c>
      <c r="G47" s="1"/>
      <c r="H47" s="1"/>
      <c r="I47" s="1"/>
      <c r="J47" s="7">
        <v>585196393</v>
      </c>
    </row>
    <row r="48" spans="2:10" x14ac:dyDescent="0.2">
      <c r="B48" s="1"/>
      <c r="C48" s="4" t="s">
        <v>28</v>
      </c>
      <c r="D48" s="1"/>
      <c r="E48" s="1"/>
      <c r="F48" s="5" t="s">
        <v>29</v>
      </c>
      <c r="G48" s="1"/>
      <c r="H48" s="1"/>
      <c r="I48" s="1"/>
      <c r="J48" s="8">
        <v>2357796393</v>
      </c>
    </row>
    <row r="49" spans="2:10" x14ac:dyDescent="0.2">
      <c r="B49" s="4" t="s">
        <v>13</v>
      </c>
      <c r="C49" s="1"/>
      <c r="D49" s="1"/>
      <c r="E49" s="2">
        <v>300</v>
      </c>
      <c r="F49" s="5" t="s">
        <v>36</v>
      </c>
      <c r="G49" s="1"/>
      <c r="H49" s="1"/>
      <c r="I49" s="1"/>
      <c r="J49" s="1"/>
    </row>
    <row r="50" spans="2:10" x14ac:dyDescent="0.2">
      <c r="B50" s="2">
        <v>310</v>
      </c>
      <c r="C50" s="5" t="s">
        <v>58</v>
      </c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6" t="s">
        <v>16</v>
      </c>
      <c r="D51" s="6" t="s">
        <v>206</v>
      </c>
      <c r="E51" s="1"/>
      <c r="F51" s="1"/>
      <c r="G51" s="1"/>
      <c r="H51" s="1"/>
      <c r="I51" s="1"/>
      <c r="J51" s="5">
        <v>200000000</v>
      </c>
    </row>
    <row r="52" spans="2:10" x14ac:dyDescent="0.2">
      <c r="B52" s="1"/>
      <c r="C52" s="1"/>
      <c r="D52" s="1"/>
      <c r="E52" s="1"/>
      <c r="F52" s="5" t="s">
        <v>58</v>
      </c>
      <c r="G52" s="1"/>
      <c r="H52" s="1"/>
      <c r="I52" s="1"/>
      <c r="J52" s="7">
        <v>200000000</v>
      </c>
    </row>
    <row r="53" spans="2:10" x14ac:dyDescent="0.2">
      <c r="B53" s="2">
        <v>320</v>
      </c>
      <c r="C53" s="5" t="s">
        <v>62</v>
      </c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6" t="s">
        <v>16</v>
      </c>
      <c r="D54" s="6" t="s">
        <v>206</v>
      </c>
      <c r="E54" s="1"/>
      <c r="F54" s="1"/>
      <c r="G54" s="1"/>
      <c r="H54" s="1"/>
      <c r="I54" s="1"/>
      <c r="J54" s="5">
        <v>100000000</v>
      </c>
    </row>
    <row r="55" spans="2:10" x14ac:dyDescent="0.2">
      <c r="B55" s="1"/>
      <c r="C55" s="1"/>
      <c r="D55" s="1"/>
      <c r="E55" s="1"/>
      <c r="F55" s="5" t="s">
        <v>62</v>
      </c>
      <c r="G55" s="1"/>
      <c r="H55" s="1"/>
      <c r="I55" s="1"/>
      <c r="J55" s="7">
        <v>100000000</v>
      </c>
    </row>
    <row r="56" spans="2:10" x14ac:dyDescent="0.2">
      <c r="B56" s="2">
        <v>330</v>
      </c>
      <c r="C56" s="5" t="s">
        <v>37</v>
      </c>
      <c r="D56" s="1"/>
      <c r="E56" s="1"/>
      <c r="F56" s="1"/>
      <c r="G56" s="1"/>
      <c r="H56" s="1"/>
      <c r="I56" s="1"/>
      <c r="J56" s="1"/>
    </row>
    <row r="57" spans="2:10" x14ac:dyDescent="0.2">
      <c r="B57" s="1"/>
      <c r="C57" s="6" t="s">
        <v>16</v>
      </c>
      <c r="D57" s="6" t="s">
        <v>206</v>
      </c>
      <c r="E57" s="1"/>
      <c r="F57" s="1"/>
      <c r="G57" s="1"/>
      <c r="H57" s="1"/>
      <c r="I57" s="1"/>
      <c r="J57" s="5">
        <v>75550000</v>
      </c>
    </row>
    <row r="58" spans="2:10" x14ac:dyDescent="0.2">
      <c r="B58" s="1"/>
      <c r="C58" s="1"/>
      <c r="D58" s="1"/>
      <c r="E58" s="1"/>
      <c r="F58" s="5" t="s">
        <v>37</v>
      </c>
      <c r="G58" s="1"/>
      <c r="H58" s="1"/>
      <c r="I58" s="1"/>
      <c r="J58" s="7">
        <v>75550000</v>
      </c>
    </row>
    <row r="59" spans="2:10" x14ac:dyDescent="0.2">
      <c r="B59" s="2">
        <v>340</v>
      </c>
      <c r="C59" s="5" t="s">
        <v>38</v>
      </c>
      <c r="D59" s="1"/>
      <c r="E59" s="1"/>
      <c r="F59" s="1"/>
      <c r="G59" s="1"/>
      <c r="H59" s="1"/>
      <c r="I59" s="1"/>
      <c r="J59" s="1"/>
    </row>
    <row r="60" spans="2:10" x14ac:dyDescent="0.2">
      <c r="B60" s="1"/>
      <c r="C60" s="6" t="s">
        <v>16</v>
      </c>
      <c r="D60" s="6" t="s">
        <v>206</v>
      </c>
      <c r="E60" s="1"/>
      <c r="F60" s="1"/>
      <c r="G60" s="1"/>
      <c r="H60" s="1"/>
      <c r="I60" s="1"/>
      <c r="J60" s="5">
        <v>115781750</v>
      </c>
    </row>
    <row r="61" spans="2:10" x14ac:dyDescent="0.2">
      <c r="B61" s="1"/>
      <c r="C61" s="1"/>
      <c r="D61" s="1"/>
      <c r="E61" s="1"/>
      <c r="F61" s="5" t="s">
        <v>38</v>
      </c>
      <c r="G61" s="1"/>
      <c r="H61" s="1"/>
      <c r="I61" s="1"/>
      <c r="J61" s="7">
        <v>115781750</v>
      </c>
    </row>
    <row r="62" spans="2:10" x14ac:dyDescent="0.2">
      <c r="B62" s="2">
        <v>350</v>
      </c>
      <c r="C62" s="5" t="s">
        <v>39</v>
      </c>
      <c r="D62" s="1"/>
      <c r="E62" s="1"/>
      <c r="F62" s="1"/>
      <c r="G62" s="1"/>
      <c r="H62" s="1"/>
      <c r="I62" s="1"/>
      <c r="J62" s="1"/>
    </row>
    <row r="63" spans="2:10" x14ac:dyDescent="0.2">
      <c r="B63" s="1"/>
      <c r="C63" s="6" t="s">
        <v>16</v>
      </c>
      <c r="D63" s="6" t="s">
        <v>206</v>
      </c>
      <c r="E63" s="1"/>
      <c r="F63" s="1"/>
      <c r="G63" s="1"/>
      <c r="H63" s="1"/>
      <c r="I63" s="1"/>
      <c r="J63" s="5">
        <v>24900000</v>
      </c>
    </row>
    <row r="64" spans="2:10" x14ac:dyDescent="0.2">
      <c r="B64" s="1"/>
      <c r="C64" s="1"/>
      <c r="D64" s="1"/>
      <c r="E64" s="1"/>
      <c r="F64" s="5" t="s">
        <v>39</v>
      </c>
      <c r="G64" s="1"/>
      <c r="H64" s="1"/>
      <c r="I64" s="1"/>
      <c r="J64" s="7">
        <v>24900000</v>
      </c>
    </row>
    <row r="65" spans="2:10" x14ac:dyDescent="0.2">
      <c r="B65" s="2">
        <v>360</v>
      </c>
      <c r="C65" s="5" t="s">
        <v>99</v>
      </c>
      <c r="D65" s="1"/>
      <c r="E65" s="1"/>
      <c r="F65" s="1"/>
      <c r="G65" s="1"/>
      <c r="H65" s="1"/>
      <c r="I65" s="1"/>
      <c r="J65" s="1"/>
    </row>
    <row r="66" spans="2:10" x14ac:dyDescent="0.2">
      <c r="B66" s="1"/>
      <c r="C66" s="6" t="s">
        <v>16</v>
      </c>
      <c r="D66" s="6" t="s">
        <v>206</v>
      </c>
      <c r="E66" s="1"/>
      <c r="F66" s="1"/>
      <c r="G66" s="1"/>
      <c r="H66" s="1"/>
      <c r="I66" s="1"/>
      <c r="J66" s="5">
        <v>130000000</v>
      </c>
    </row>
    <row r="67" spans="2:10" x14ac:dyDescent="0.2">
      <c r="B67" s="1"/>
      <c r="C67" s="1"/>
      <c r="D67" s="1"/>
      <c r="E67" s="1"/>
      <c r="F67" s="5" t="s">
        <v>99</v>
      </c>
      <c r="G67" s="1"/>
      <c r="H67" s="1"/>
      <c r="I67" s="1"/>
      <c r="J67" s="7">
        <v>130000000</v>
      </c>
    </row>
    <row r="68" spans="2:10" x14ac:dyDescent="0.2">
      <c r="B68" s="2">
        <v>390</v>
      </c>
      <c r="C68" s="5" t="s">
        <v>40</v>
      </c>
      <c r="D68" s="1"/>
      <c r="E68" s="1"/>
      <c r="F68" s="1"/>
      <c r="G68" s="1"/>
      <c r="H68" s="1"/>
      <c r="I68" s="1"/>
      <c r="J68" s="1"/>
    </row>
    <row r="69" spans="2:10" x14ac:dyDescent="0.2">
      <c r="B69" s="1"/>
      <c r="C69" s="6" t="s">
        <v>16</v>
      </c>
      <c r="D69" s="6" t="s">
        <v>206</v>
      </c>
      <c r="E69" s="1"/>
      <c r="F69" s="1"/>
      <c r="G69" s="1"/>
      <c r="H69" s="1"/>
      <c r="I69" s="1"/>
      <c r="J69" s="5">
        <v>86351233</v>
      </c>
    </row>
    <row r="70" spans="2:10" x14ac:dyDescent="0.2">
      <c r="B70" s="1"/>
      <c r="C70" s="1"/>
      <c r="D70" s="1"/>
      <c r="E70" s="1"/>
      <c r="F70" s="5" t="s">
        <v>40</v>
      </c>
      <c r="G70" s="1"/>
      <c r="H70" s="1"/>
      <c r="I70" s="1"/>
      <c r="J70" s="7">
        <v>86351233</v>
      </c>
    </row>
    <row r="71" spans="2:10" x14ac:dyDescent="0.2">
      <c r="B71" s="1"/>
      <c r="C71" s="4" t="s">
        <v>28</v>
      </c>
      <c r="D71" s="1"/>
      <c r="E71" s="1"/>
      <c r="F71" s="5" t="s">
        <v>36</v>
      </c>
      <c r="G71" s="1"/>
      <c r="H71" s="1"/>
      <c r="I71" s="1"/>
      <c r="J71" s="8">
        <v>732582983</v>
      </c>
    </row>
    <row r="72" spans="2:10" x14ac:dyDescent="0.2">
      <c r="B72" s="4" t="s">
        <v>13</v>
      </c>
      <c r="C72" s="1"/>
      <c r="D72" s="1"/>
      <c r="E72" s="2">
        <v>500</v>
      </c>
      <c r="F72" s="5" t="s">
        <v>41</v>
      </c>
      <c r="G72" s="1"/>
      <c r="H72" s="1"/>
      <c r="I72" s="1"/>
      <c r="J72" s="1"/>
    </row>
    <row r="73" spans="2:10" x14ac:dyDescent="0.2">
      <c r="B73" s="2">
        <v>520</v>
      </c>
      <c r="C73" s="5" t="s">
        <v>63</v>
      </c>
      <c r="D73" s="1"/>
      <c r="E73" s="1"/>
      <c r="F73" s="1"/>
      <c r="G73" s="1"/>
      <c r="H73" s="1"/>
      <c r="I73" s="1"/>
      <c r="J73" s="1"/>
    </row>
    <row r="74" spans="2:10" x14ac:dyDescent="0.2">
      <c r="B74" s="1"/>
      <c r="C74" s="6" t="s">
        <v>16</v>
      </c>
      <c r="D74" s="6" t="s">
        <v>206</v>
      </c>
      <c r="E74" s="1"/>
      <c r="F74" s="1"/>
      <c r="G74" s="1"/>
      <c r="H74" s="1"/>
      <c r="I74" s="1"/>
      <c r="J74" s="5">
        <v>300000000</v>
      </c>
    </row>
    <row r="75" spans="2:10" x14ac:dyDescent="0.2">
      <c r="B75" s="1"/>
      <c r="C75" s="1"/>
      <c r="D75" s="1"/>
      <c r="E75" s="1"/>
      <c r="F75" s="5" t="s">
        <v>63</v>
      </c>
      <c r="G75" s="1"/>
      <c r="H75" s="1"/>
      <c r="I75" s="1"/>
      <c r="J75" s="7">
        <v>300000000</v>
      </c>
    </row>
    <row r="76" spans="2:10" x14ac:dyDescent="0.2">
      <c r="B76" s="2">
        <v>530</v>
      </c>
      <c r="C76" s="5" t="s">
        <v>42</v>
      </c>
      <c r="D76" s="1"/>
      <c r="E76" s="1"/>
      <c r="F76" s="1"/>
      <c r="G76" s="1"/>
      <c r="H76" s="1"/>
      <c r="I76" s="1"/>
      <c r="J76" s="1"/>
    </row>
    <row r="77" spans="2:10" x14ac:dyDescent="0.2">
      <c r="B77" s="1"/>
      <c r="C77" s="6" t="s">
        <v>16</v>
      </c>
      <c r="D77" s="6" t="s">
        <v>206</v>
      </c>
      <c r="E77" s="1"/>
      <c r="F77" s="1"/>
      <c r="G77" s="1"/>
      <c r="H77" s="1"/>
      <c r="I77" s="1"/>
      <c r="J77" s="5">
        <v>390000000</v>
      </c>
    </row>
    <row r="78" spans="2:10" x14ac:dyDescent="0.2">
      <c r="B78" s="1"/>
      <c r="C78" s="1"/>
      <c r="D78" s="1"/>
      <c r="E78" s="1"/>
      <c r="F78" s="5" t="s">
        <v>42</v>
      </c>
      <c r="G78" s="1"/>
      <c r="H78" s="1"/>
      <c r="I78" s="1"/>
      <c r="J78" s="7">
        <v>390000000</v>
      </c>
    </row>
    <row r="79" spans="2:10" x14ac:dyDescent="0.2">
      <c r="B79" s="2">
        <v>540</v>
      </c>
      <c r="C79" s="5" t="s">
        <v>43</v>
      </c>
      <c r="D79" s="1"/>
      <c r="E79" s="1"/>
      <c r="F79" s="1"/>
      <c r="G79" s="1"/>
      <c r="H79" s="1"/>
      <c r="I79" s="1"/>
      <c r="J79" s="1"/>
    </row>
    <row r="80" spans="2:10" x14ac:dyDescent="0.2">
      <c r="B80" s="1"/>
      <c r="C80" s="6" t="s">
        <v>16</v>
      </c>
      <c r="D80" s="6" t="s">
        <v>206</v>
      </c>
      <c r="E80" s="1"/>
      <c r="F80" s="1"/>
      <c r="G80" s="1"/>
      <c r="H80" s="1"/>
      <c r="I80" s="1"/>
      <c r="J80" s="5">
        <v>280000000</v>
      </c>
    </row>
    <row r="81" spans="2:10" x14ac:dyDescent="0.2">
      <c r="B81" s="1"/>
      <c r="C81" s="1"/>
      <c r="D81" s="1"/>
      <c r="E81" s="1"/>
      <c r="F81" s="5" t="s">
        <v>43</v>
      </c>
      <c r="G81" s="1"/>
      <c r="H81" s="1"/>
      <c r="I81" s="1"/>
      <c r="J81" s="7">
        <v>280000000</v>
      </c>
    </row>
    <row r="82" spans="2:10" x14ac:dyDescent="0.2">
      <c r="B82" s="2">
        <v>570</v>
      </c>
      <c r="C82" s="5" t="s">
        <v>44</v>
      </c>
      <c r="D82" s="1"/>
      <c r="E82" s="1"/>
      <c r="F82" s="1"/>
      <c r="G82" s="1"/>
      <c r="H82" s="1"/>
      <c r="I82" s="1"/>
      <c r="J82" s="1"/>
    </row>
    <row r="83" spans="2:10" x14ac:dyDescent="0.2">
      <c r="B83" s="1"/>
      <c r="C83" s="6" t="s">
        <v>16</v>
      </c>
      <c r="D83" s="6" t="s">
        <v>206</v>
      </c>
      <c r="E83" s="1"/>
      <c r="F83" s="1"/>
      <c r="G83" s="1"/>
      <c r="H83" s="1"/>
      <c r="I83" s="1"/>
      <c r="J83" s="5">
        <v>100000000</v>
      </c>
    </row>
    <row r="84" spans="2:10" x14ac:dyDescent="0.2">
      <c r="B84" s="1"/>
      <c r="C84" s="1"/>
      <c r="D84" s="1"/>
      <c r="E84" s="1"/>
      <c r="F84" s="5" t="s">
        <v>44</v>
      </c>
      <c r="G84" s="1"/>
      <c r="H84" s="1"/>
      <c r="I84" s="1"/>
      <c r="J84" s="7">
        <v>100000000</v>
      </c>
    </row>
    <row r="85" spans="2:10" x14ac:dyDescent="0.2">
      <c r="B85" s="1"/>
      <c r="C85" s="4" t="s">
        <v>28</v>
      </c>
      <c r="D85" s="1"/>
      <c r="E85" s="1"/>
      <c r="F85" s="5" t="s">
        <v>41</v>
      </c>
      <c r="G85" s="1"/>
      <c r="H85" s="1"/>
      <c r="I85" s="1"/>
      <c r="J85" s="8">
        <v>1070000000</v>
      </c>
    </row>
    <row r="86" spans="2:10" x14ac:dyDescent="0.2">
      <c r="B86" s="4" t="s">
        <v>13</v>
      </c>
      <c r="C86" s="1"/>
      <c r="D86" s="1"/>
      <c r="E86" s="2">
        <v>800</v>
      </c>
      <c r="F86" s="5" t="s">
        <v>45</v>
      </c>
      <c r="G86" s="1"/>
      <c r="H86" s="1"/>
      <c r="I86" s="1"/>
      <c r="J86" s="1"/>
    </row>
    <row r="87" spans="2:10" x14ac:dyDescent="0.2">
      <c r="B87" s="2">
        <v>830</v>
      </c>
      <c r="C87" s="5" t="s">
        <v>107</v>
      </c>
      <c r="D87" s="1"/>
      <c r="E87" s="1"/>
      <c r="F87" s="1"/>
      <c r="G87" s="1"/>
      <c r="H87" s="1"/>
      <c r="I87" s="1"/>
      <c r="J87" s="1"/>
    </row>
    <row r="88" spans="2:10" x14ac:dyDescent="0.2">
      <c r="B88" s="5">
        <v>839</v>
      </c>
      <c r="C88" s="6" t="s">
        <v>16</v>
      </c>
      <c r="D88" s="6" t="s">
        <v>206</v>
      </c>
      <c r="E88" s="5" t="s">
        <v>207</v>
      </c>
      <c r="F88" s="1"/>
      <c r="G88" s="1"/>
      <c r="H88" s="1"/>
      <c r="I88" s="1"/>
      <c r="J88" s="5">
        <v>21600000</v>
      </c>
    </row>
    <row r="89" spans="2:10" x14ac:dyDescent="0.2">
      <c r="B89" s="1"/>
      <c r="C89" s="1"/>
      <c r="D89" s="1"/>
      <c r="E89" s="1"/>
      <c r="F89" s="5" t="s">
        <v>107</v>
      </c>
      <c r="G89" s="1"/>
      <c r="H89" s="1"/>
      <c r="I89" s="1"/>
      <c r="J89" s="7">
        <v>21600000</v>
      </c>
    </row>
    <row r="90" spans="2:10" x14ac:dyDescent="0.2">
      <c r="B90" s="2">
        <v>840</v>
      </c>
      <c r="C90" s="5" t="s">
        <v>46</v>
      </c>
      <c r="D90" s="1"/>
      <c r="E90" s="1"/>
      <c r="F90" s="1"/>
      <c r="G90" s="1"/>
      <c r="H90" s="1"/>
      <c r="I90" s="1"/>
      <c r="J90" s="1"/>
    </row>
    <row r="91" spans="2:10" x14ac:dyDescent="0.2">
      <c r="B91" s="5">
        <v>842</v>
      </c>
      <c r="C91" s="6" t="s">
        <v>16</v>
      </c>
      <c r="D91" s="6" t="s">
        <v>206</v>
      </c>
      <c r="E91" s="5" t="s">
        <v>47</v>
      </c>
      <c r="F91" s="1"/>
      <c r="G91" s="1"/>
      <c r="H91" s="1"/>
      <c r="I91" s="1"/>
      <c r="J91" s="5">
        <v>16000000</v>
      </c>
    </row>
    <row r="92" spans="2:10" x14ac:dyDescent="0.2">
      <c r="B92" s="5">
        <v>845</v>
      </c>
      <c r="C92" s="6" t="s">
        <v>16</v>
      </c>
      <c r="D92" s="6" t="s">
        <v>206</v>
      </c>
      <c r="E92" s="5" t="s">
        <v>95</v>
      </c>
      <c r="F92" s="1"/>
      <c r="G92" s="1"/>
      <c r="H92" s="1"/>
      <c r="I92" s="1"/>
      <c r="J92" s="5">
        <v>200000000</v>
      </c>
    </row>
    <row r="93" spans="2:10" x14ac:dyDescent="0.2">
      <c r="B93" s="1"/>
      <c r="C93" s="1"/>
      <c r="D93" s="1"/>
      <c r="E93" s="1"/>
      <c r="F93" s="5" t="s">
        <v>46</v>
      </c>
      <c r="G93" s="1"/>
      <c r="H93" s="1"/>
      <c r="I93" s="1"/>
      <c r="J93" s="7">
        <v>216000000</v>
      </c>
    </row>
    <row r="94" spans="2:10" x14ac:dyDescent="0.2">
      <c r="B94" s="1"/>
      <c r="C94" s="4" t="s">
        <v>28</v>
      </c>
      <c r="D94" s="1"/>
      <c r="E94" s="1"/>
      <c r="F94" s="5" t="s">
        <v>45</v>
      </c>
      <c r="G94" s="1"/>
      <c r="H94" s="1"/>
      <c r="I94" s="1"/>
      <c r="J94" s="8">
        <v>237600000</v>
      </c>
    </row>
    <row r="95" spans="2:10" x14ac:dyDescent="0.2">
      <c r="B95" s="4" t="s">
        <v>13</v>
      </c>
      <c r="C95" s="1"/>
      <c r="D95" s="1"/>
      <c r="E95" s="2">
        <v>900</v>
      </c>
      <c r="F95" s="5" t="s">
        <v>101</v>
      </c>
      <c r="G95" s="1"/>
      <c r="H95" s="1"/>
      <c r="I95" s="1"/>
      <c r="J95" s="1"/>
    </row>
    <row r="96" spans="2:10" x14ac:dyDescent="0.2">
      <c r="B96" s="2">
        <v>920</v>
      </c>
      <c r="C96" s="5" t="s">
        <v>128</v>
      </c>
      <c r="D96" s="1"/>
      <c r="E96" s="1"/>
      <c r="F96" s="1"/>
      <c r="G96" s="1"/>
      <c r="H96" s="1"/>
      <c r="I96" s="1"/>
      <c r="J96" s="1"/>
    </row>
    <row r="97" spans="2:14" x14ac:dyDescent="0.2">
      <c r="B97" s="1"/>
      <c r="C97" s="6" t="s">
        <v>16</v>
      </c>
      <c r="D97" s="6" t="s">
        <v>206</v>
      </c>
      <c r="E97" s="1"/>
      <c r="F97" s="1"/>
      <c r="G97" s="1"/>
      <c r="H97" s="1"/>
      <c r="I97" s="1"/>
      <c r="J97" s="5">
        <v>5000000</v>
      </c>
    </row>
    <row r="98" spans="2:14" x14ac:dyDescent="0.2">
      <c r="B98" s="1"/>
      <c r="C98" s="1"/>
      <c r="D98" s="1"/>
      <c r="E98" s="1"/>
      <c r="F98" s="5" t="s">
        <v>128</v>
      </c>
      <c r="G98" s="1"/>
      <c r="H98" s="1"/>
      <c r="I98" s="1"/>
      <c r="J98" s="7">
        <v>5000000</v>
      </c>
    </row>
    <row r="99" spans="2:14" x14ac:dyDescent="0.2">
      <c r="B99" s="1"/>
      <c r="C99" s="4" t="s">
        <v>28</v>
      </c>
      <c r="D99" s="1"/>
      <c r="E99" s="1"/>
      <c r="F99" s="5" t="s">
        <v>101</v>
      </c>
      <c r="G99" s="1"/>
      <c r="H99" s="1"/>
      <c r="I99" s="1"/>
      <c r="J99" s="8">
        <v>5000000</v>
      </c>
    </row>
    <row r="100" spans="2:14" x14ac:dyDescent="0.2">
      <c r="B100" s="1"/>
      <c r="C100" s="1"/>
      <c r="D100" s="4" t="s">
        <v>49</v>
      </c>
      <c r="E100" s="1"/>
      <c r="F100" s="4" t="s">
        <v>205</v>
      </c>
      <c r="G100" s="1"/>
      <c r="H100" s="1"/>
      <c r="I100" s="1"/>
      <c r="J100" s="8">
        <v>17474236157</v>
      </c>
    </row>
    <row r="101" spans="2:14" x14ac:dyDescent="0.2">
      <c r="B101" s="1"/>
      <c r="C101" s="4" t="s">
        <v>50</v>
      </c>
      <c r="D101" s="1"/>
      <c r="E101" s="5" t="s">
        <v>10</v>
      </c>
      <c r="F101" s="1"/>
      <c r="G101" s="1"/>
      <c r="H101" s="1"/>
      <c r="I101" s="1"/>
      <c r="J101" s="8">
        <v>17474236157</v>
      </c>
    </row>
    <row r="102" spans="2:14" x14ac:dyDescent="0.2">
      <c r="B102" s="14"/>
      <c r="C102" s="13"/>
      <c r="D102" s="14"/>
      <c r="E102" s="15"/>
      <c r="F102" s="14"/>
      <c r="G102" s="14"/>
      <c r="H102" s="14"/>
      <c r="I102" s="14"/>
      <c r="J102" s="92"/>
    </row>
    <row r="103" spans="2:14" x14ac:dyDescent="0.2">
      <c r="B103" s="1"/>
      <c r="C103" s="4"/>
      <c r="D103" s="1"/>
      <c r="E103" s="5"/>
      <c r="F103" s="1"/>
      <c r="G103" s="1"/>
      <c r="H103" s="1"/>
      <c r="I103" s="1"/>
      <c r="J103" s="91"/>
    </row>
    <row r="104" spans="2:14" x14ac:dyDescent="0.2">
      <c r="B104" s="4" t="s">
        <v>9</v>
      </c>
      <c r="C104" s="1"/>
      <c r="D104" s="2">
        <v>3</v>
      </c>
      <c r="E104" s="5" t="s">
        <v>70</v>
      </c>
      <c r="F104" s="1"/>
      <c r="G104" s="1"/>
      <c r="H104" s="1"/>
      <c r="I104" s="1"/>
      <c r="J104" s="1"/>
      <c r="L104" s="2">
        <v>111</v>
      </c>
      <c r="M104" s="5" t="s">
        <v>208</v>
      </c>
    </row>
    <row r="105" spans="2:14" x14ac:dyDescent="0.2">
      <c r="B105" s="4" t="s">
        <v>11</v>
      </c>
      <c r="C105" s="1"/>
      <c r="D105" s="1"/>
      <c r="E105" s="2">
        <v>111</v>
      </c>
      <c r="F105" s="5" t="s">
        <v>208</v>
      </c>
      <c r="G105" s="1"/>
      <c r="H105" s="1"/>
      <c r="I105" s="1"/>
      <c r="J105" s="1"/>
    </row>
    <row r="106" spans="2:14" x14ac:dyDescent="0.2">
      <c r="B106" s="4" t="s">
        <v>13</v>
      </c>
      <c r="C106" s="1"/>
      <c r="D106" s="1"/>
      <c r="E106" s="2">
        <v>200</v>
      </c>
      <c r="F106" s="5" t="s">
        <v>29</v>
      </c>
      <c r="G106" s="1"/>
      <c r="H106" s="1"/>
      <c r="I106" s="1"/>
      <c r="J106" s="1"/>
      <c r="L106" s="83">
        <v>100</v>
      </c>
      <c r="M106" s="22" t="s">
        <v>14</v>
      </c>
      <c r="N106" s="85"/>
    </row>
    <row r="107" spans="2:14" x14ac:dyDescent="0.2">
      <c r="B107" s="2">
        <v>260</v>
      </c>
      <c r="C107" s="5" t="s">
        <v>34</v>
      </c>
      <c r="D107" s="1"/>
      <c r="E107" s="1"/>
      <c r="F107" s="1"/>
      <c r="G107" s="1"/>
      <c r="H107" s="1"/>
      <c r="I107" s="1"/>
      <c r="J107" s="1"/>
      <c r="L107" s="83">
        <v>200</v>
      </c>
      <c r="M107" s="22" t="s">
        <v>29</v>
      </c>
      <c r="N107" s="23">
        <f>J110</f>
        <v>50000000</v>
      </c>
    </row>
    <row r="108" spans="2:14" x14ac:dyDescent="0.2">
      <c r="B108" s="1"/>
      <c r="C108" s="6" t="s">
        <v>16</v>
      </c>
      <c r="D108" s="6" t="s">
        <v>206</v>
      </c>
      <c r="E108" s="1"/>
      <c r="F108" s="1"/>
      <c r="G108" s="1"/>
      <c r="H108" s="1"/>
      <c r="I108" s="1"/>
      <c r="J108" s="5">
        <v>50000000</v>
      </c>
      <c r="L108" s="83">
        <v>300</v>
      </c>
      <c r="M108" s="22" t="s">
        <v>36</v>
      </c>
      <c r="N108" s="85"/>
    </row>
    <row r="109" spans="2:14" x14ac:dyDescent="0.2">
      <c r="B109" s="1"/>
      <c r="C109" s="1"/>
      <c r="D109" s="1"/>
      <c r="E109" s="1"/>
      <c r="F109" s="5" t="s">
        <v>34</v>
      </c>
      <c r="G109" s="1"/>
      <c r="H109" s="1"/>
      <c r="I109" s="1"/>
      <c r="J109" s="7">
        <v>50000000</v>
      </c>
      <c r="L109" s="83">
        <v>500</v>
      </c>
      <c r="M109" s="22" t="s">
        <v>41</v>
      </c>
      <c r="N109" s="23">
        <f>J118</f>
        <v>450000000</v>
      </c>
    </row>
    <row r="110" spans="2:14" x14ac:dyDescent="0.2">
      <c r="B110" s="1"/>
      <c r="C110" s="4" t="s">
        <v>28</v>
      </c>
      <c r="D110" s="1"/>
      <c r="E110" s="1"/>
      <c r="F110" s="5" t="s">
        <v>29</v>
      </c>
      <c r="G110" s="1"/>
      <c r="H110" s="1"/>
      <c r="I110" s="1"/>
      <c r="J110" s="8">
        <v>50000000</v>
      </c>
      <c r="L110" s="83">
        <v>600</v>
      </c>
      <c r="M110" s="22" t="s">
        <v>133</v>
      </c>
      <c r="N110" s="85"/>
    </row>
    <row r="111" spans="2:14" x14ac:dyDescent="0.2">
      <c r="B111" s="4" t="s">
        <v>13</v>
      </c>
      <c r="C111" s="1"/>
      <c r="D111" s="1"/>
      <c r="E111" s="2">
        <v>500</v>
      </c>
      <c r="F111" s="5" t="s">
        <v>41</v>
      </c>
      <c r="G111" s="1"/>
      <c r="H111" s="1"/>
      <c r="I111" s="1"/>
      <c r="J111" s="1"/>
      <c r="L111" s="83">
        <v>700</v>
      </c>
      <c r="M111" s="22" t="s">
        <v>341</v>
      </c>
      <c r="N111" s="85"/>
    </row>
    <row r="112" spans="2:14" x14ac:dyDescent="0.2">
      <c r="B112" s="2">
        <v>520</v>
      </c>
      <c r="C112" s="5" t="s">
        <v>63</v>
      </c>
      <c r="D112" s="1"/>
      <c r="E112" s="1"/>
      <c r="F112" s="1"/>
      <c r="G112" s="1"/>
      <c r="H112" s="1"/>
      <c r="I112" s="1"/>
      <c r="J112" s="1"/>
      <c r="L112" s="83">
        <v>800</v>
      </c>
      <c r="M112" s="83" t="s">
        <v>45</v>
      </c>
      <c r="N112" s="85"/>
    </row>
    <row r="113" spans="2:14" x14ac:dyDescent="0.2">
      <c r="B113" s="1"/>
      <c r="C113" s="6" t="s">
        <v>16</v>
      </c>
      <c r="D113" s="6" t="s">
        <v>206</v>
      </c>
      <c r="E113" s="1"/>
      <c r="F113" s="1"/>
      <c r="G113" s="1"/>
      <c r="H113" s="1"/>
      <c r="I113" s="1"/>
      <c r="J113" s="5">
        <v>300000000</v>
      </c>
      <c r="L113" s="83">
        <v>900</v>
      </c>
      <c r="M113" s="22" t="s">
        <v>101</v>
      </c>
      <c r="N113" s="85"/>
    </row>
    <row r="114" spans="2:14" x14ac:dyDescent="0.2">
      <c r="B114" s="1"/>
      <c r="C114" s="1"/>
      <c r="D114" s="1"/>
      <c r="E114" s="1"/>
      <c r="F114" s="5" t="s">
        <v>63</v>
      </c>
      <c r="G114" s="1"/>
      <c r="H114" s="1"/>
      <c r="I114" s="1"/>
      <c r="J114" s="7">
        <v>300000000</v>
      </c>
      <c r="L114" s="24"/>
      <c r="M114" s="24"/>
      <c r="N114" s="86">
        <f>SUM(N107:N112)</f>
        <v>500000000</v>
      </c>
    </row>
    <row r="115" spans="2:14" x14ac:dyDescent="0.2">
      <c r="B115" s="2">
        <v>580</v>
      </c>
      <c r="C115" s="5" t="s">
        <v>209</v>
      </c>
      <c r="D115" s="1"/>
      <c r="E115" s="1"/>
      <c r="F115" s="1"/>
      <c r="G115" s="1"/>
      <c r="H115" s="1"/>
      <c r="I115" s="1"/>
      <c r="J115" s="1"/>
    </row>
    <row r="116" spans="2:14" x14ac:dyDescent="0.2">
      <c r="B116" s="1"/>
      <c r="C116" s="6" t="s">
        <v>16</v>
      </c>
      <c r="D116" s="6" t="s">
        <v>206</v>
      </c>
      <c r="E116" s="1"/>
      <c r="F116" s="1"/>
      <c r="G116" s="1"/>
      <c r="H116" s="1"/>
      <c r="I116" s="1"/>
      <c r="J116" s="5">
        <v>150000000</v>
      </c>
    </row>
    <row r="117" spans="2:14" x14ac:dyDescent="0.2">
      <c r="B117" s="1"/>
      <c r="C117" s="1"/>
      <c r="D117" s="1"/>
      <c r="E117" s="1"/>
      <c r="F117" s="5" t="s">
        <v>209</v>
      </c>
      <c r="G117" s="1"/>
      <c r="H117" s="1"/>
      <c r="I117" s="1"/>
      <c r="J117" s="7">
        <v>150000000</v>
      </c>
    </row>
    <row r="118" spans="2:14" x14ac:dyDescent="0.2">
      <c r="B118" s="1"/>
      <c r="C118" s="4" t="s">
        <v>28</v>
      </c>
      <c r="D118" s="1"/>
      <c r="E118" s="1"/>
      <c r="F118" s="5" t="s">
        <v>41</v>
      </c>
      <c r="G118" s="1"/>
      <c r="H118" s="1"/>
      <c r="I118" s="1"/>
      <c r="J118" s="8">
        <v>450000000</v>
      </c>
    </row>
    <row r="119" spans="2:14" x14ac:dyDescent="0.2">
      <c r="B119" s="1"/>
      <c r="C119" s="1"/>
      <c r="D119" s="4" t="s">
        <v>49</v>
      </c>
      <c r="E119" s="1"/>
      <c r="F119" s="4" t="s">
        <v>208</v>
      </c>
      <c r="G119" s="1"/>
      <c r="H119" s="1"/>
      <c r="I119" s="1"/>
      <c r="J119" s="8">
        <v>500000000</v>
      </c>
    </row>
    <row r="120" spans="2:14" x14ac:dyDescent="0.2">
      <c r="B120" s="1"/>
      <c r="C120" s="4" t="s">
        <v>50</v>
      </c>
      <c r="D120" s="1"/>
      <c r="E120" s="5" t="s">
        <v>70</v>
      </c>
      <c r="F120" s="1"/>
      <c r="G120" s="1"/>
      <c r="H120" s="1"/>
      <c r="I120" s="1"/>
      <c r="J120" s="8">
        <v>500000000</v>
      </c>
    </row>
    <row r="121" spans="2:14" x14ac:dyDescent="0.2">
      <c r="B121" s="4" t="s">
        <v>51</v>
      </c>
      <c r="C121" s="1"/>
      <c r="D121" s="1"/>
      <c r="E121" s="5" t="s">
        <v>204</v>
      </c>
      <c r="F121" s="1"/>
      <c r="G121" s="1"/>
      <c r="H121" s="1"/>
      <c r="I121" s="1"/>
      <c r="J121" s="4">
        <v>17974236157</v>
      </c>
    </row>
    <row r="125" spans="2:14" x14ac:dyDescent="0.2">
      <c r="K125" s="32" t="s">
        <v>297</v>
      </c>
      <c r="L125" s="35">
        <v>5800</v>
      </c>
    </row>
    <row r="127" spans="2:14" x14ac:dyDescent="0.2">
      <c r="J127" s="51" t="s">
        <v>295</v>
      </c>
      <c r="K127" s="51" t="s">
        <v>294</v>
      </c>
    </row>
    <row r="128" spans="2:14" x14ac:dyDescent="0.2">
      <c r="E128" s="5" t="s">
        <v>204</v>
      </c>
      <c r="F128" s="1"/>
      <c r="G128" s="1"/>
      <c r="H128" s="1"/>
      <c r="I128" s="1"/>
      <c r="J128" s="5">
        <v>17974236157</v>
      </c>
      <c r="K128" s="35">
        <f>J128/L125</f>
        <v>3099006.233965517</v>
      </c>
    </row>
    <row r="132" spans="5:12" x14ac:dyDescent="0.2">
      <c r="E132" s="83">
        <v>100</v>
      </c>
      <c r="F132" s="22" t="s">
        <v>14</v>
      </c>
      <c r="G132" s="24"/>
      <c r="H132" s="24"/>
      <c r="I132" s="24"/>
      <c r="J132" s="23">
        <f>N13</f>
        <v>13071256781</v>
      </c>
      <c r="K132" s="172">
        <f>J132/$L$125</f>
        <v>2253664.9622413791</v>
      </c>
      <c r="L132" s="113">
        <f>K132/$K$140</f>
        <v>0.72722182277044611</v>
      </c>
    </row>
    <row r="133" spans="5:12" x14ac:dyDescent="0.2">
      <c r="E133" s="83">
        <v>200</v>
      </c>
      <c r="F133" s="22" t="s">
        <v>29</v>
      </c>
      <c r="G133" s="24"/>
      <c r="H133" s="24"/>
      <c r="I133" s="24"/>
      <c r="J133" s="23">
        <f>N14+N107</f>
        <v>2407796393</v>
      </c>
      <c r="K133" s="172">
        <f t="shared" ref="K133:K138" si="0">J133/$L$125</f>
        <v>415137.30913793104</v>
      </c>
      <c r="L133" s="113">
        <f t="shared" ref="L133:L139" si="1">K133/$K$140</f>
        <v>0.13395820395195443</v>
      </c>
    </row>
    <row r="134" spans="5:12" x14ac:dyDescent="0.2">
      <c r="E134" s="83">
        <v>300</v>
      </c>
      <c r="F134" s="22" t="s">
        <v>36</v>
      </c>
      <c r="G134" s="24"/>
      <c r="H134" s="24"/>
      <c r="I134" s="24"/>
      <c r="J134" s="23">
        <f>N15</f>
        <v>732582983</v>
      </c>
      <c r="K134" s="172">
        <f t="shared" si="0"/>
        <v>126307.41086206897</v>
      </c>
      <c r="L134" s="113">
        <f t="shared" si="1"/>
        <v>4.0757391668891488E-2</v>
      </c>
    </row>
    <row r="135" spans="5:12" x14ac:dyDescent="0.2">
      <c r="E135" s="83">
        <v>500</v>
      </c>
      <c r="F135" s="22" t="s">
        <v>41</v>
      </c>
      <c r="G135" s="24"/>
      <c r="H135" s="24"/>
      <c r="I135" s="24"/>
      <c r="J135" s="23">
        <f>N16+N109</f>
        <v>1520000000</v>
      </c>
      <c r="K135" s="172">
        <f t="shared" si="0"/>
        <v>262068.96551724139</v>
      </c>
      <c r="L135" s="113">
        <f t="shared" si="1"/>
        <v>8.4565485104525093E-2</v>
      </c>
    </row>
    <row r="136" spans="5:12" x14ac:dyDescent="0.2">
      <c r="E136" s="83">
        <v>600</v>
      </c>
      <c r="F136" s="22" t="s">
        <v>133</v>
      </c>
      <c r="G136" s="24"/>
      <c r="H136" s="24"/>
      <c r="I136" s="24"/>
      <c r="J136" s="85"/>
      <c r="K136" s="172">
        <f t="shared" si="0"/>
        <v>0</v>
      </c>
      <c r="L136" s="113">
        <f t="shared" si="1"/>
        <v>0</v>
      </c>
    </row>
    <row r="137" spans="5:12" x14ac:dyDescent="0.2">
      <c r="E137" s="83">
        <v>700</v>
      </c>
      <c r="F137" s="22" t="s">
        <v>341</v>
      </c>
      <c r="G137" s="24"/>
      <c r="H137" s="24"/>
      <c r="I137" s="24"/>
      <c r="J137" s="85"/>
      <c r="K137" s="172">
        <f t="shared" si="0"/>
        <v>0</v>
      </c>
      <c r="L137" s="113">
        <f t="shared" si="1"/>
        <v>0</v>
      </c>
    </row>
    <row r="138" spans="5:12" x14ac:dyDescent="0.2">
      <c r="E138" s="83">
        <v>800</v>
      </c>
      <c r="F138" s="83" t="s">
        <v>45</v>
      </c>
      <c r="G138" s="24"/>
      <c r="H138" s="24"/>
      <c r="I138" s="24"/>
      <c r="J138" s="23">
        <f>N19</f>
        <v>237600000</v>
      </c>
      <c r="K138" s="172">
        <f t="shared" si="0"/>
        <v>40965.517241379312</v>
      </c>
      <c r="L138" s="113">
        <f t="shared" si="1"/>
        <v>1.3218920566338922E-2</v>
      </c>
    </row>
    <row r="139" spans="5:12" x14ac:dyDescent="0.2">
      <c r="E139" s="83">
        <v>900</v>
      </c>
      <c r="F139" s="22" t="s">
        <v>101</v>
      </c>
      <c r="G139" s="24"/>
      <c r="H139" s="24"/>
      <c r="I139" s="24"/>
      <c r="J139" s="23">
        <f>N20</f>
        <v>5000000</v>
      </c>
      <c r="K139" s="172">
        <f>J139/$L$125</f>
        <v>862.06896551724139</v>
      </c>
      <c r="L139" s="113">
        <f t="shared" si="1"/>
        <v>2.7817593784383257E-4</v>
      </c>
    </row>
    <row r="140" spans="5:12" x14ac:dyDescent="0.2">
      <c r="E140" s="24"/>
      <c r="F140" s="24"/>
      <c r="G140" s="24"/>
      <c r="H140" s="24"/>
      <c r="I140" s="24"/>
      <c r="J140" s="86">
        <f>SUM(J132:J139)</f>
        <v>17974236157</v>
      </c>
      <c r="K140" s="86">
        <f>SUM(K132:K139)</f>
        <v>3099006.2339655175</v>
      </c>
      <c r="L140" s="109">
        <f>SUM(L132:L139)</f>
        <v>0.99999999999999989</v>
      </c>
    </row>
    <row r="141" spans="5:12" x14ac:dyDescent="0.2">
      <c r="J141" s="32"/>
      <c r="K141" s="32"/>
      <c r="L141" s="32"/>
    </row>
    <row r="143" spans="5:12" x14ac:dyDescent="0.2">
      <c r="J143" s="90">
        <f>J128-J140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7"/>
  <sheetViews>
    <sheetView topLeftCell="E121" workbookViewId="0">
      <selection activeCell="J149" sqref="J149"/>
    </sheetView>
  </sheetViews>
  <sheetFormatPr baseColWidth="10" defaultRowHeight="12.75" x14ac:dyDescent="0.2"/>
  <cols>
    <col min="1" max="1" width="2.85546875" customWidth="1"/>
    <col min="10" max="10" width="13.28515625" bestFit="1" customWidth="1"/>
    <col min="11" max="11" width="12.42578125" bestFit="1" customWidth="1"/>
    <col min="12" max="12" width="6.5703125" bestFit="1" customWidth="1"/>
    <col min="13" max="13" width="27.5703125" customWidth="1"/>
    <col min="14" max="14" width="13.28515625" style="32" bestFit="1" customWidth="1"/>
  </cols>
  <sheetData>
    <row r="2" spans="2:14" x14ac:dyDescent="0.2">
      <c r="B2" s="4" t="s">
        <v>6</v>
      </c>
      <c r="C2" s="1"/>
      <c r="D2" s="5" t="s">
        <v>210</v>
      </c>
      <c r="E2" s="5" t="s">
        <v>211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46</v>
      </c>
      <c r="F4" s="5" t="s">
        <v>212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213</v>
      </c>
      <c r="E7" s="5" t="s">
        <v>18</v>
      </c>
      <c r="F7" s="1"/>
      <c r="G7" s="1"/>
      <c r="H7" s="1"/>
      <c r="I7" s="1"/>
      <c r="J7" s="5">
        <v>1864068360.0000002</v>
      </c>
    </row>
    <row r="8" spans="2:14" x14ac:dyDescent="0.2">
      <c r="B8" s="5">
        <v>113</v>
      </c>
      <c r="C8" s="6" t="s">
        <v>16</v>
      </c>
      <c r="D8" s="6" t="s">
        <v>213</v>
      </c>
      <c r="E8" s="5" t="s">
        <v>19</v>
      </c>
      <c r="F8" s="1"/>
      <c r="G8" s="1"/>
      <c r="H8" s="1"/>
      <c r="I8" s="1"/>
      <c r="J8" s="5">
        <v>27000000</v>
      </c>
    </row>
    <row r="9" spans="2:14" x14ac:dyDescent="0.2">
      <c r="B9" s="5">
        <v>114</v>
      </c>
      <c r="C9" s="6" t="s">
        <v>16</v>
      </c>
      <c r="D9" s="6" t="s">
        <v>213</v>
      </c>
      <c r="E9" s="5" t="s">
        <v>20</v>
      </c>
      <c r="F9" s="1"/>
      <c r="G9" s="1"/>
      <c r="H9" s="1"/>
      <c r="I9" s="1"/>
      <c r="J9" s="5">
        <v>236323950</v>
      </c>
    </row>
    <row r="10" spans="2:14" x14ac:dyDescent="0.2">
      <c r="B10" s="5">
        <v>115</v>
      </c>
      <c r="C10" s="6" t="s">
        <v>16</v>
      </c>
      <c r="D10" s="6" t="s">
        <v>213</v>
      </c>
      <c r="E10" s="5" t="s">
        <v>21</v>
      </c>
      <c r="F10" s="1"/>
      <c r="G10" s="1"/>
      <c r="H10" s="1"/>
      <c r="I10" s="1"/>
      <c r="J10" s="5">
        <v>128267039.99999999</v>
      </c>
    </row>
    <row r="11" spans="2:14" x14ac:dyDescent="0.2">
      <c r="B11" s="5">
        <v>117</v>
      </c>
      <c r="C11" s="6" t="s">
        <v>16</v>
      </c>
      <c r="D11" s="6" t="s">
        <v>213</v>
      </c>
      <c r="E11" s="5" t="s">
        <v>22</v>
      </c>
      <c r="F11" s="1"/>
      <c r="G11" s="1"/>
      <c r="H11" s="1"/>
      <c r="I11" s="1"/>
      <c r="J11" s="5">
        <v>816552000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3072211350</v>
      </c>
      <c r="L12" s="2">
        <v>46</v>
      </c>
      <c r="M12" s="5" t="s">
        <v>212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4" x14ac:dyDescent="0.2">
      <c r="B14" s="5">
        <v>131</v>
      </c>
      <c r="C14" s="6" t="s">
        <v>16</v>
      </c>
      <c r="D14" s="6" t="s">
        <v>213</v>
      </c>
      <c r="E14" s="5" t="s">
        <v>186</v>
      </c>
      <c r="F14" s="1"/>
      <c r="G14" s="1"/>
      <c r="H14" s="1"/>
      <c r="I14" s="1"/>
      <c r="J14" s="5">
        <v>105430389.99999999</v>
      </c>
      <c r="L14" s="83">
        <v>100</v>
      </c>
      <c r="M14" s="22" t="s">
        <v>14</v>
      </c>
      <c r="N14" s="23">
        <f>J26</f>
        <v>8287618068</v>
      </c>
    </row>
    <row r="15" spans="2:14" x14ac:dyDescent="0.2">
      <c r="B15" s="5">
        <v>133</v>
      </c>
      <c r="C15" s="6" t="s">
        <v>16</v>
      </c>
      <c r="D15" s="6" t="s">
        <v>213</v>
      </c>
      <c r="E15" s="5" t="s">
        <v>187</v>
      </c>
      <c r="F15" s="1"/>
      <c r="G15" s="1"/>
      <c r="H15" s="1"/>
      <c r="I15" s="1"/>
      <c r="J15" s="5">
        <v>924187068</v>
      </c>
      <c r="L15" s="83">
        <v>200</v>
      </c>
      <c r="M15" s="22" t="s">
        <v>29</v>
      </c>
      <c r="N15" s="23">
        <f>J49</f>
        <v>1557261963</v>
      </c>
    </row>
    <row r="16" spans="2:14" x14ac:dyDescent="0.2">
      <c r="B16" s="5">
        <v>134</v>
      </c>
      <c r="C16" s="6" t="s">
        <v>16</v>
      </c>
      <c r="D16" s="6" t="s">
        <v>213</v>
      </c>
      <c r="E16" s="5" t="s">
        <v>24</v>
      </c>
      <c r="F16" s="1"/>
      <c r="G16" s="1"/>
      <c r="H16" s="1"/>
      <c r="I16" s="1"/>
      <c r="J16" s="5">
        <v>662973990</v>
      </c>
      <c r="L16" s="83">
        <v>300</v>
      </c>
      <c r="M16" s="22" t="s">
        <v>36</v>
      </c>
      <c r="N16" s="23">
        <f>J72</f>
        <v>849203039</v>
      </c>
    </row>
    <row r="17" spans="2:14" x14ac:dyDescent="0.2">
      <c r="B17" s="1"/>
      <c r="C17" s="1"/>
      <c r="D17" s="1"/>
      <c r="E17" s="1"/>
      <c r="F17" s="5" t="s">
        <v>23</v>
      </c>
      <c r="G17" s="1"/>
      <c r="H17" s="1"/>
      <c r="I17" s="1"/>
      <c r="J17" s="7">
        <v>1692591448</v>
      </c>
      <c r="L17" s="83">
        <v>500</v>
      </c>
      <c r="M17" s="22" t="s">
        <v>41</v>
      </c>
      <c r="N17" s="23">
        <f>J77</f>
        <v>139725000</v>
      </c>
    </row>
    <row r="18" spans="2:14" x14ac:dyDescent="0.2">
      <c r="B18" s="2">
        <v>140</v>
      </c>
      <c r="C18" s="5" t="s">
        <v>25</v>
      </c>
      <c r="D18" s="1"/>
      <c r="E18" s="1"/>
      <c r="F18" s="1"/>
      <c r="G18" s="1"/>
      <c r="H18" s="1"/>
      <c r="I18" s="1"/>
      <c r="J18" s="1"/>
      <c r="L18" s="83">
        <v>600</v>
      </c>
      <c r="M18" s="22" t="s">
        <v>133</v>
      </c>
      <c r="N18" s="85"/>
    </row>
    <row r="19" spans="2:14" x14ac:dyDescent="0.2">
      <c r="B19" s="5">
        <v>144</v>
      </c>
      <c r="C19" s="6" t="s">
        <v>16</v>
      </c>
      <c r="D19" s="6" t="s">
        <v>213</v>
      </c>
      <c r="E19" s="5" t="s">
        <v>26</v>
      </c>
      <c r="F19" s="1"/>
      <c r="G19" s="1"/>
      <c r="H19" s="1"/>
      <c r="I19" s="1"/>
      <c r="J19" s="5">
        <v>2979388157</v>
      </c>
      <c r="L19" s="83">
        <v>700</v>
      </c>
      <c r="M19" s="22" t="s">
        <v>341</v>
      </c>
      <c r="N19" s="85"/>
    </row>
    <row r="20" spans="2:14" x14ac:dyDescent="0.2">
      <c r="B20" s="5">
        <v>149</v>
      </c>
      <c r="C20" s="6" t="s">
        <v>16</v>
      </c>
      <c r="D20" s="6" t="s">
        <v>213</v>
      </c>
      <c r="E20" s="5" t="s">
        <v>27</v>
      </c>
      <c r="F20" s="1"/>
      <c r="G20" s="1"/>
      <c r="H20" s="1"/>
      <c r="I20" s="1"/>
      <c r="J20" s="5">
        <v>285309193</v>
      </c>
      <c r="L20" s="83">
        <v>800</v>
      </c>
      <c r="M20" s="83" t="s">
        <v>45</v>
      </c>
      <c r="N20" s="23">
        <f>J89</f>
        <v>356350000</v>
      </c>
    </row>
    <row r="21" spans="2:14" x14ac:dyDescent="0.2">
      <c r="B21" s="1"/>
      <c r="C21" s="1"/>
      <c r="D21" s="1"/>
      <c r="E21" s="1"/>
      <c r="F21" s="5" t="s">
        <v>25</v>
      </c>
      <c r="G21" s="1"/>
      <c r="H21" s="1"/>
      <c r="I21" s="1"/>
      <c r="J21" s="7">
        <v>3264697350</v>
      </c>
      <c r="L21" s="83">
        <v>900</v>
      </c>
      <c r="M21" s="22" t="s">
        <v>101</v>
      </c>
      <c r="N21" s="23">
        <f>J94</f>
        <v>12880000</v>
      </c>
    </row>
    <row r="22" spans="2:14" x14ac:dyDescent="0.2">
      <c r="B22" s="2">
        <v>190</v>
      </c>
      <c r="C22" s="5" t="s">
        <v>189</v>
      </c>
      <c r="D22" s="1"/>
      <c r="E22" s="1"/>
      <c r="F22" s="1"/>
      <c r="G22" s="1"/>
      <c r="H22" s="1"/>
      <c r="I22" s="1"/>
      <c r="J22" s="1"/>
      <c r="L22" s="24"/>
      <c r="M22" s="24"/>
      <c r="N22" s="86">
        <f>SUM(N14:N21)</f>
        <v>11203038070</v>
      </c>
    </row>
    <row r="23" spans="2:14" x14ac:dyDescent="0.2">
      <c r="B23" s="5">
        <v>191</v>
      </c>
      <c r="C23" s="6" t="s">
        <v>16</v>
      </c>
      <c r="D23" s="6" t="s">
        <v>213</v>
      </c>
      <c r="E23" s="5" t="s">
        <v>190</v>
      </c>
      <c r="F23" s="1"/>
      <c r="G23" s="1"/>
      <c r="H23" s="1"/>
      <c r="I23" s="1"/>
      <c r="J23" s="5">
        <v>158035920</v>
      </c>
    </row>
    <row r="24" spans="2:14" x14ac:dyDescent="0.2">
      <c r="B24" s="5">
        <v>199</v>
      </c>
      <c r="C24" s="6" t="s">
        <v>16</v>
      </c>
      <c r="D24" s="6" t="s">
        <v>213</v>
      </c>
      <c r="E24" s="5" t="s">
        <v>191</v>
      </c>
      <c r="F24" s="1"/>
      <c r="G24" s="1"/>
      <c r="H24" s="1"/>
      <c r="I24" s="1"/>
      <c r="J24" s="5">
        <v>100082000</v>
      </c>
    </row>
    <row r="25" spans="2:14" x14ac:dyDescent="0.2">
      <c r="B25" s="1"/>
      <c r="C25" s="1"/>
      <c r="D25" s="1"/>
      <c r="E25" s="1"/>
      <c r="F25" s="5" t="s">
        <v>189</v>
      </c>
      <c r="G25" s="1"/>
      <c r="H25" s="1"/>
      <c r="I25" s="1"/>
      <c r="J25" s="7">
        <v>258117920</v>
      </c>
    </row>
    <row r="26" spans="2:14" x14ac:dyDescent="0.2">
      <c r="B26" s="1"/>
      <c r="C26" s="4" t="s">
        <v>28</v>
      </c>
      <c r="D26" s="1"/>
      <c r="E26" s="1"/>
      <c r="F26" s="5" t="s">
        <v>14</v>
      </c>
      <c r="G26" s="1"/>
      <c r="H26" s="1"/>
      <c r="I26" s="1"/>
      <c r="J26" s="8">
        <v>8287618068</v>
      </c>
    </row>
    <row r="27" spans="2:14" x14ac:dyDescent="0.2">
      <c r="B27" s="4" t="s">
        <v>13</v>
      </c>
      <c r="C27" s="1"/>
      <c r="D27" s="1"/>
      <c r="E27" s="2">
        <v>200</v>
      </c>
      <c r="F27" s="5" t="s">
        <v>29</v>
      </c>
      <c r="G27" s="1"/>
      <c r="H27" s="1"/>
      <c r="I27" s="1"/>
      <c r="J27" s="1"/>
    </row>
    <row r="28" spans="2:14" x14ac:dyDescent="0.2">
      <c r="B28" s="2">
        <v>210</v>
      </c>
      <c r="C28" s="5" t="s">
        <v>57</v>
      </c>
      <c r="D28" s="1"/>
      <c r="E28" s="1"/>
      <c r="F28" s="1"/>
      <c r="G28" s="1"/>
      <c r="H28" s="1"/>
      <c r="I28" s="1"/>
      <c r="J28" s="1"/>
    </row>
    <row r="29" spans="2:14" x14ac:dyDescent="0.2">
      <c r="B29" s="1"/>
      <c r="C29" s="6" t="s">
        <v>16</v>
      </c>
      <c r="D29" s="6" t="s">
        <v>213</v>
      </c>
      <c r="E29" s="1"/>
      <c r="F29" s="1"/>
      <c r="G29" s="1"/>
      <c r="H29" s="1"/>
      <c r="I29" s="1"/>
      <c r="J29" s="5">
        <v>506000000</v>
      </c>
    </row>
    <row r="30" spans="2:14" x14ac:dyDescent="0.2">
      <c r="B30" s="1"/>
      <c r="C30" s="1"/>
      <c r="D30" s="1"/>
      <c r="E30" s="1"/>
      <c r="F30" s="5" t="s">
        <v>57</v>
      </c>
      <c r="G30" s="1"/>
      <c r="H30" s="1"/>
      <c r="I30" s="1"/>
      <c r="J30" s="7">
        <v>506000000</v>
      </c>
    </row>
    <row r="31" spans="2:14" x14ac:dyDescent="0.2">
      <c r="B31" s="2">
        <v>230</v>
      </c>
      <c r="C31" s="5" t="s">
        <v>31</v>
      </c>
      <c r="D31" s="1"/>
      <c r="E31" s="1"/>
      <c r="F31" s="1"/>
      <c r="G31" s="1"/>
      <c r="H31" s="1"/>
      <c r="I31" s="1"/>
      <c r="J31" s="1"/>
    </row>
    <row r="32" spans="2:14" x14ac:dyDescent="0.2">
      <c r="B32" s="1"/>
      <c r="C32" s="6" t="s">
        <v>16</v>
      </c>
      <c r="D32" s="6" t="s">
        <v>213</v>
      </c>
      <c r="E32" s="1"/>
      <c r="F32" s="1"/>
      <c r="G32" s="1"/>
      <c r="H32" s="1"/>
      <c r="I32" s="1"/>
      <c r="J32" s="5">
        <v>31500000</v>
      </c>
    </row>
    <row r="33" spans="2:10" x14ac:dyDescent="0.2">
      <c r="B33" s="1"/>
      <c r="C33" s="1"/>
      <c r="D33" s="1"/>
      <c r="E33" s="1"/>
      <c r="F33" s="5" t="s">
        <v>31</v>
      </c>
      <c r="G33" s="1"/>
      <c r="H33" s="1"/>
      <c r="I33" s="1"/>
      <c r="J33" s="7">
        <v>31500000</v>
      </c>
    </row>
    <row r="34" spans="2:10" x14ac:dyDescent="0.2">
      <c r="B34" s="2">
        <v>240</v>
      </c>
      <c r="C34" s="5" t="s">
        <v>32</v>
      </c>
      <c r="D34" s="1"/>
      <c r="E34" s="1"/>
      <c r="F34" s="1"/>
      <c r="G34" s="1"/>
      <c r="H34" s="1"/>
      <c r="I34" s="1"/>
      <c r="J34" s="1"/>
    </row>
    <row r="35" spans="2:10" x14ac:dyDescent="0.2">
      <c r="B35" s="1"/>
      <c r="C35" s="6" t="s">
        <v>16</v>
      </c>
      <c r="D35" s="6" t="s">
        <v>213</v>
      </c>
      <c r="E35" s="1"/>
      <c r="F35" s="1"/>
      <c r="G35" s="1"/>
      <c r="H35" s="1"/>
      <c r="I35" s="1"/>
      <c r="J35" s="5">
        <v>293940000</v>
      </c>
    </row>
    <row r="36" spans="2:10" x14ac:dyDescent="0.2">
      <c r="B36" s="1"/>
      <c r="C36" s="1"/>
      <c r="D36" s="1"/>
      <c r="E36" s="1"/>
      <c r="F36" s="5" t="s">
        <v>32</v>
      </c>
      <c r="G36" s="1"/>
      <c r="H36" s="1"/>
      <c r="I36" s="1"/>
      <c r="J36" s="7">
        <v>293940000</v>
      </c>
    </row>
    <row r="37" spans="2:10" x14ac:dyDescent="0.2">
      <c r="B37" s="2">
        <v>250</v>
      </c>
      <c r="C37" s="5" t="s">
        <v>33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213</v>
      </c>
      <c r="E38" s="1"/>
      <c r="F38" s="1"/>
      <c r="G38" s="1"/>
      <c r="H38" s="1"/>
      <c r="I38" s="1"/>
      <c r="J38" s="5">
        <v>334731963</v>
      </c>
    </row>
    <row r="39" spans="2:10" x14ac:dyDescent="0.2">
      <c r="B39" s="1"/>
      <c r="C39" s="1"/>
      <c r="D39" s="1"/>
      <c r="E39" s="1"/>
      <c r="F39" s="5" t="s">
        <v>33</v>
      </c>
      <c r="G39" s="1"/>
      <c r="H39" s="1"/>
      <c r="I39" s="1"/>
      <c r="J39" s="7">
        <v>334731963</v>
      </c>
    </row>
    <row r="40" spans="2:10" x14ac:dyDescent="0.2">
      <c r="B40" s="2">
        <v>260</v>
      </c>
      <c r="C40" s="5" t="s">
        <v>34</v>
      </c>
      <c r="D40" s="1"/>
      <c r="E40" s="1"/>
      <c r="F40" s="1"/>
      <c r="G40" s="1"/>
      <c r="H40" s="1"/>
      <c r="I40" s="1"/>
      <c r="J40" s="1"/>
    </row>
    <row r="41" spans="2:10" x14ac:dyDescent="0.2">
      <c r="B41" s="1"/>
      <c r="C41" s="6" t="s">
        <v>16</v>
      </c>
      <c r="D41" s="6" t="s">
        <v>213</v>
      </c>
      <c r="E41" s="1"/>
      <c r="F41" s="1"/>
      <c r="G41" s="1"/>
      <c r="H41" s="1"/>
      <c r="I41" s="1"/>
      <c r="J41" s="5">
        <v>301850000</v>
      </c>
    </row>
    <row r="42" spans="2:10" x14ac:dyDescent="0.2">
      <c r="B42" s="1"/>
      <c r="C42" s="1"/>
      <c r="D42" s="1"/>
      <c r="E42" s="1"/>
      <c r="F42" s="5" t="s">
        <v>34</v>
      </c>
      <c r="G42" s="1"/>
      <c r="H42" s="1"/>
      <c r="I42" s="1"/>
      <c r="J42" s="7">
        <v>301850000</v>
      </c>
    </row>
    <row r="43" spans="2:10" x14ac:dyDescent="0.2">
      <c r="B43" s="2">
        <v>280</v>
      </c>
      <c r="C43" s="5" t="s">
        <v>35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213</v>
      </c>
      <c r="E44" s="1"/>
      <c r="F44" s="1"/>
      <c r="G44" s="1"/>
      <c r="H44" s="1"/>
      <c r="I44" s="1"/>
      <c r="J44" s="5">
        <v>71990000</v>
      </c>
    </row>
    <row r="45" spans="2:10" x14ac:dyDescent="0.2">
      <c r="B45" s="1"/>
      <c r="C45" s="1"/>
      <c r="D45" s="1"/>
      <c r="E45" s="1"/>
      <c r="F45" s="5" t="s">
        <v>35</v>
      </c>
      <c r="G45" s="1"/>
      <c r="H45" s="1"/>
      <c r="I45" s="1"/>
      <c r="J45" s="7">
        <v>71990000</v>
      </c>
    </row>
    <row r="46" spans="2:10" x14ac:dyDescent="0.2">
      <c r="B46" s="2">
        <v>290</v>
      </c>
      <c r="C46" s="5" t="s">
        <v>151</v>
      </c>
      <c r="D46" s="1"/>
      <c r="E46" s="1"/>
      <c r="F46" s="1"/>
      <c r="G46" s="1"/>
      <c r="H46" s="1"/>
      <c r="I46" s="1"/>
      <c r="J46" s="1"/>
    </row>
    <row r="47" spans="2:10" x14ac:dyDescent="0.2">
      <c r="B47" s="1"/>
      <c r="C47" s="6" t="s">
        <v>16</v>
      </c>
      <c r="D47" s="6" t="s">
        <v>213</v>
      </c>
      <c r="E47" s="1"/>
      <c r="F47" s="1"/>
      <c r="G47" s="1"/>
      <c r="H47" s="1"/>
      <c r="I47" s="1"/>
      <c r="J47" s="5">
        <v>17250000</v>
      </c>
    </row>
    <row r="48" spans="2:10" x14ac:dyDescent="0.2">
      <c r="B48" s="1"/>
      <c r="C48" s="1"/>
      <c r="D48" s="1"/>
      <c r="E48" s="1"/>
      <c r="F48" s="5" t="s">
        <v>151</v>
      </c>
      <c r="G48" s="1"/>
      <c r="H48" s="1"/>
      <c r="I48" s="1"/>
      <c r="J48" s="7">
        <v>17250000</v>
      </c>
    </row>
    <row r="49" spans="2:10" x14ac:dyDescent="0.2">
      <c r="B49" s="1"/>
      <c r="C49" s="4" t="s">
        <v>28</v>
      </c>
      <c r="D49" s="1"/>
      <c r="E49" s="1"/>
      <c r="F49" s="5" t="s">
        <v>29</v>
      </c>
      <c r="G49" s="1"/>
      <c r="H49" s="1"/>
      <c r="I49" s="1"/>
      <c r="J49" s="8">
        <v>1557261963</v>
      </c>
    </row>
    <row r="50" spans="2:10" x14ac:dyDescent="0.2">
      <c r="B50" s="4" t="s">
        <v>13</v>
      </c>
      <c r="C50" s="1"/>
      <c r="D50" s="1"/>
      <c r="E50" s="2">
        <v>300</v>
      </c>
      <c r="F50" s="5" t="s">
        <v>36</v>
      </c>
      <c r="G50" s="1"/>
      <c r="H50" s="1"/>
      <c r="I50" s="1"/>
      <c r="J50" s="1"/>
    </row>
    <row r="51" spans="2:10" x14ac:dyDescent="0.2">
      <c r="B51" s="2">
        <v>310</v>
      </c>
      <c r="C51" s="5" t="s">
        <v>58</v>
      </c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6" t="s">
        <v>16</v>
      </c>
      <c r="D52" s="6" t="s">
        <v>213</v>
      </c>
      <c r="E52" s="1"/>
      <c r="F52" s="1"/>
      <c r="G52" s="1"/>
      <c r="H52" s="1"/>
      <c r="I52" s="1"/>
      <c r="J52" s="5">
        <v>46000000</v>
      </c>
    </row>
    <row r="53" spans="2:10" x14ac:dyDescent="0.2">
      <c r="B53" s="1"/>
      <c r="C53" s="1"/>
      <c r="D53" s="1"/>
      <c r="E53" s="1"/>
      <c r="F53" s="5" t="s">
        <v>58</v>
      </c>
      <c r="G53" s="1"/>
      <c r="H53" s="1"/>
      <c r="I53" s="1"/>
      <c r="J53" s="7">
        <v>46000000</v>
      </c>
    </row>
    <row r="54" spans="2:10" x14ac:dyDescent="0.2">
      <c r="B54" s="2">
        <v>320</v>
      </c>
      <c r="C54" s="5" t="s">
        <v>62</v>
      </c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6" t="s">
        <v>16</v>
      </c>
      <c r="D55" s="6" t="s">
        <v>213</v>
      </c>
      <c r="E55" s="1"/>
      <c r="F55" s="1"/>
      <c r="G55" s="1"/>
      <c r="H55" s="1"/>
      <c r="I55" s="1"/>
      <c r="J55" s="5">
        <v>175418400</v>
      </c>
    </row>
    <row r="56" spans="2:10" x14ac:dyDescent="0.2">
      <c r="B56" s="1"/>
      <c r="C56" s="1"/>
      <c r="D56" s="1"/>
      <c r="E56" s="1"/>
      <c r="F56" s="5" t="s">
        <v>62</v>
      </c>
      <c r="G56" s="1"/>
      <c r="H56" s="1"/>
      <c r="I56" s="1"/>
      <c r="J56" s="7">
        <v>175418400</v>
      </c>
    </row>
    <row r="57" spans="2:10" x14ac:dyDescent="0.2">
      <c r="B57" s="2">
        <v>330</v>
      </c>
      <c r="C57" s="5" t="s">
        <v>37</v>
      </c>
      <c r="D57" s="1"/>
      <c r="E57" s="1"/>
      <c r="F57" s="1"/>
      <c r="G57" s="1"/>
      <c r="H57" s="1"/>
      <c r="I57" s="1"/>
      <c r="J57" s="1"/>
    </row>
    <row r="58" spans="2:10" x14ac:dyDescent="0.2">
      <c r="B58" s="1"/>
      <c r="C58" s="6" t="s">
        <v>16</v>
      </c>
      <c r="D58" s="6" t="s">
        <v>213</v>
      </c>
      <c r="E58" s="1"/>
      <c r="F58" s="1"/>
      <c r="G58" s="1"/>
      <c r="H58" s="1"/>
      <c r="I58" s="1"/>
      <c r="J58" s="5">
        <v>31718725</v>
      </c>
    </row>
    <row r="59" spans="2:10" x14ac:dyDescent="0.2">
      <c r="B59" s="1"/>
      <c r="C59" s="1"/>
      <c r="D59" s="1"/>
      <c r="E59" s="1"/>
      <c r="F59" s="5" t="s">
        <v>37</v>
      </c>
      <c r="G59" s="1"/>
      <c r="H59" s="1"/>
      <c r="I59" s="1"/>
      <c r="J59" s="7">
        <v>31718725</v>
      </c>
    </row>
    <row r="60" spans="2:10" x14ac:dyDescent="0.2">
      <c r="B60" s="2">
        <v>340</v>
      </c>
      <c r="C60" s="5" t="s">
        <v>38</v>
      </c>
      <c r="D60" s="1"/>
      <c r="E60" s="1"/>
      <c r="F60" s="1"/>
      <c r="G60" s="1"/>
      <c r="H60" s="1"/>
      <c r="I60" s="1"/>
      <c r="J60" s="1"/>
    </row>
    <row r="61" spans="2:10" x14ac:dyDescent="0.2">
      <c r="B61" s="1"/>
      <c r="C61" s="6" t="s">
        <v>16</v>
      </c>
      <c r="D61" s="6" t="s">
        <v>213</v>
      </c>
      <c r="E61" s="1"/>
      <c r="F61" s="1"/>
      <c r="G61" s="1"/>
      <c r="H61" s="1"/>
      <c r="I61" s="1"/>
      <c r="J61" s="5">
        <v>137416674</v>
      </c>
    </row>
    <row r="62" spans="2:10" x14ac:dyDescent="0.2">
      <c r="B62" s="1"/>
      <c r="C62" s="1"/>
      <c r="D62" s="1"/>
      <c r="E62" s="1"/>
      <c r="F62" s="5" t="s">
        <v>38</v>
      </c>
      <c r="G62" s="1"/>
      <c r="H62" s="1"/>
      <c r="I62" s="1"/>
      <c r="J62" s="7">
        <v>137416674</v>
      </c>
    </row>
    <row r="63" spans="2:10" x14ac:dyDescent="0.2">
      <c r="B63" s="2">
        <v>350</v>
      </c>
      <c r="C63" s="5" t="s">
        <v>39</v>
      </c>
      <c r="D63" s="1"/>
      <c r="E63" s="1"/>
      <c r="F63" s="1"/>
      <c r="G63" s="1"/>
      <c r="H63" s="1"/>
      <c r="I63" s="1"/>
      <c r="J63" s="1"/>
    </row>
    <row r="64" spans="2:10" x14ac:dyDescent="0.2">
      <c r="B64" s="1"/>
      <c r="C64" s="6" t="s">
        <v>16</v>
      </c>
      <c r="D64" s="6" t="s">
        <v>213</v>
      </c>
      <c r="E64" s="1"/>
      <c r="F64" s="1"/>
      <c r="G64" s="1"/>
      <c r="H64" s="1"/>
      <c r="I64" s="1"/>
      <c r="J64" s="5">
        <v>41463250</v>
      </c>
    </row>
    <row r="65" spans="2:10" x14ac:dyDescent="0.2">
      <c r="B65" s="1"/>
      <c r="C65" s="1"/>
      <c r="D65" s="1"/>
      <c r="E65" s="1"/>
      <c r="F65" s="5" t="s">
        <v>39</v>
      </c>
      <c r="G65" s="1"/>
      <c r="H65" s="1"/>
      <c r="I65" s="1"/>
      <c r="J65" s="7">
        <v>41463250</v>
      </c>
    </row>
    <row r="66" spans="2:10" x14ac:dyDescent="0.2">
      <c r="B66" s="2">
        <v>360</v>
      </c>
      <c r="C66" s="5" t="s">
        <v>99</v>
      </c>
      <c r="D66" s="1"/>
      <c r="E66" s="1"/>
      <c r="F66" s="1"/>
      <c r="G66" s="1"/>
      <c r="H66" s="1"/>
      <c r="I66" s="1"/>
      <c r="J66" s="1"/>
    </row>
    <row r="67" spans="2:10" x14ac:dyDescent="0.2">
      <c r="B67" s="1"/>
      <c r="C67" s="6" t="s">
        <v>16</v>
      </c>
      <c r="D67" s="6" t="s">
        <v>213</v>
      </c>
      <c r="E67" s="1"/>
      <c r="F67" s="1"/>
      <c r="G67" s="1"/>
      <c r="H67" s="1"/>
      <c r="I67" s="1"/>
      <c r="J67" s="5">
        <v>250695000</v>
      </c>
    </row>
    <row r="68" spans="2:10" x14ac:dyDescent="0.2">
      <c r="B68" s="1"/>
      <c r="C68" s="1"/>
      <c r="D68" s="1"/>
      <c r="E68" s="1"/>
      <c r="F68" s="5" t="s">
        <v>99</v>
      </c>
      <c r="G68" s="1"/>
      <c r="H68" s="1"/>
      <c r="I68" s="1"/>
      <c r="J68" s="7">
        <v>250695000</v>
      </c>
    </row>
    <row r="69" spans="2:10" x14ac:dyDescent="0.2">
      <c r="B69" s="2">
        <v>390</v>
      </c>
      <c r="C69" s="5" t="s">
        <v>40</v>
      </c>
      <c r="D69" s="1"/>
      <c r="E69" s="1"/>
      <c r="F69" s="1"/>
      <c r="G69" s="1"/>
      <c r="H69" s="1"/>
      <c r="I69" s="1"/>
      <c r="J69" s="1"/>
    </row>
    <row r="70" spans="2:10" x14ac:dyDescent="0.2">
      <c r="B70" s="1"/>
      <c r="C70" s="6" t="s">
        <v>16</v>
      </c>
      <c r="D70" s="6" t="s">
        <v>213</v>
      </c>
      <c r="E70" s="1"/>
      <c r="F70" s="1"/>
      <c r="G70" s="1"/>
      <c r="H70" s="1"/>
      <c r="I70" s="1"/>
      <c r="J70" s="5">
        <v>166490990</v>
      </c>
    </row>
    <row r="71" spans="2:10" x14ac:dyDescent="0.2">
      <c r="B71" s="1"/>
      <c r="C71" s="1"/>
      <c r="D71" s="1"/>
      <c r="E71" s="1"/>
      <c r="F71" s="5" t="s">
        <v>40</v>
      </c>
      <c r="G71" s="1"/>
      <c r="H71" s="1"/>
      <c r="I71" s="1"/>
      <c r="J71" s="7">
        <v>166490990</v>
      </c>
    </row>
    <row r="72" spans="2:10" x14ac:dyDescent="0.2">
      <c r="B72" s="1"/>
      <c r="C72" s="4" t="s">
        <v>28</v>
      </c>
      <c r="D72" s="1"/>
      <c r="E72" s="1"/>
      <c r="F72" s="5" t="s">
        <v>36</v>
      </c>
      <c r="G72" s="1"/>
      <c r="H72" s="1"/>
      <c r="I72" s="1"/>
      <c r="J72" s="8">
        <v>849203039</v>
      </c>
    </row>
    <row r="73" spans="2:10" x14ac:dyDescent="0.2">
      <c r="B73" s="4" t="s">
        <v>13</v>
      </c>
      <c r="C73" s="1"/>
      <c r="D73" s="1"/>
      <c r="E73" s="2">
        <v>500</v>
      </c>
      <c r="F73" s="5" t="s">
        <v>41</v>
      </c>
      <c r="G73" s="1"/>
      <c r="H73" s="1"/>
      <c r="I73" s="1"/>
      <c r="J73" s="1"/>
    </row>
    <row r="74" spans="2:10" x14ac:dyDescent="0.2">
      <c r="B74" s="2">
        <v>530</v>
      </c>
      <c r="C74" s="5" t="s">
        <v>42</v>
      </c>
      <c r="D74" s="1"/>
      <c r="E74" s="1"/>
      <c r="F74" s="1"/>
      <c r="G74" s="1"/>
      <c r="H74" s="1"/>
      <c r="I74" s="1"/>
      <c r="J74" s="1"/>
    </row>
    <row r="75" spans="2:10" x14ac:dyDescent="0.2">
      <c r="B75" s="1"/>
      <c r="C75" s="6" t="s">
        <v>16</v>
      </c>
      <c r="D75" s="6" t="s">
        <v>213</v>
      </c>
      <c r="E75" s="1"/>
      <c r="F75" s="1"/>
      <c r="G75" s="1"/>
      <c r="H75" s="1"/>
      <c r="I75" s="1"/>
      <c r="J75" s="5">
        <v>139725000</v>
      </c>
    </row>
    <row r="76" spans="2:10" x14ac:dyDescent="0.2">
      <c r="B76" s="1"/>
      <c r="C76" s="1"/>
      <c r="D76" s="1"/>
      <c r="E76" s="1"/>
      <c r="F76" s="5" t="s">
        <v>42</v>
      </c>
      <c r="G76" s="1"/>
      <c r="H76" s="1"/>
      <c r="I76" s="1"/>
      <c r="J76" s="7">
        <v>139725000</v>
      </c>
    </row>
    <row r="77" spans="2:10" x14ac:dyDescent="0.2">
      <c r="B77" s="1"/>
      <c r="C77" s="4" t="s">
        <v>28</v>
      </c>
      <c r="D77" s="1"/>
      <c r="E77" s="1"/>
      <c r="F77" s="5" t="s">
        <v>41</v>
      </c>
      <c r="G77" s="1"/>
      <c r="H77" s="1"/>
      <c r="I77" s="1"/>
      <c r="J77" s="8">
        <v>139725000</v>
      </c>
    </row>
    <row r="78" spans="2:10" x14ac:dyDescent="0.2">
      <c r="B78" s="4" t="s">
        <v>13</v>
      </c>
      <c r="C78" s="1"/>
      <c r="D78" s="1"/>
      <c r="E78" s="2">
        <v>800</v>
      </c>
      <c r="F78" s="5" t="s">
        <v>45</v>
      </c>
      <c r="G78" s="1"/>
      <c r="H78" s="1"/>
      <c r="I78" s="1"/>
      <c r="J78" s="1"/>
    </row>
    <row r="79" spans="2:10" x14ac:dyDescent="0.2">
      <c r="B79" s="2">
        <v>830</v>
      </c>
      <c r="C79" s="5" t="s">
        <v>107</v>
      </c>
      <c r="D79" s="1"/>
      <c r="E79" s="1"/>
      <c r="F79" s="1"/>
      <c r="G79" s="1"/>
      <c r="H79" s="1"/>
      <c r="I79" s="1"/>
      <c r="J79" s="1"/>
    </row>
    <row r="80" spans="2:10" x14ac:dyDescent="0.2">
      <c r="B80" s="5">
        <v>839</v>
      </c>
      <c r="C80" s="6" t="s">
        <v>16</v>
      </c>
      <c r="D80" s="6" t="s">
        <v>213</v>
      </c>
      <c r="E80" s="5" t="s">
        <v>207</v>
      </c>
      <c r="F80" s="1"/>
      <c r="G80" s="1"/>
      <c r="H80" s="1"/>
      <c r="I80" s="1"/>
      <c r="J80" s="5">
        <v>27600000</v>
      </c>
    </row>
    <row r="81" spans="2:10" x14ac:dyDescent="0.2">
      <c r="B81" s="1"/>
      <c r="C81" s="1"/>
      <c r="D81" s="1"/>
      <c r="E81" s="1"/>
      <c r="F81" s="5" t="s">
        <v>107</v>
      </c>
      <c r="G81" s="1"/>
      <c r="H81" s="1"/>
      <c r="I81" s="1"/>
      <c r="J81" s="7">
        <v>27600000</v>
      </c>
    </row>
    <row r="82" spans="2:10" x14ac:dyDescent="0.2">
      <c r="B82" s="2">
        <v>840</v>
      </c>
      <c r="C82" s="5" t="s">
        <v>46</v>
      </c>
      <c r="D82" s="1"/>
      <c r="E82" s="1"/>
      <c r="F82" s="1"/>
      <c r="G82" s="1"/>
      <c r="H82" s="1"/>
      <c r="I82" s="1"/>
      <c r="J82" s="1"/>
    </row>
    <row r="83" spans="2:10" x14ac:dyDescent="0.2">
      <c r="B83" s="5">
        <v>845</v>
      </c>
      <c r="C83" s="6" t="s">
        <v>16</v>
      </c>
      <c r="D83" s="6" t="s">
        <v>213</v>
      </c>
      <c r="E83" s="5" t="s">
        <v>95</v>
      </c>
      <c r="F83" s="1"/>
      <c r="G83" s="1"/>
      <c r="H83" s="1"/>
      <c r="I83" s="1"/>
      <c r="J83" s="5">
        <v>300000000</v>
      </c>
    </row>
    <row r="84" spans="2:10" x14ac:dyDescent="0.2">
      <c r="B84" s="5">
        <v>849</v>
      </c>
      <c r="C84" s="6" t="s">
        <v>16</v>
      </c>
      <c r="D84" s="6" t="s">
        <v>213</v>
      </c>
      <c r="E84" s="5" t="s">
        <v>48</v>
      </c>
      <c r="F84" s="1"/>
      <c r="G84" s="1"/>
      <c r="H84" s="1"/>
      <c r="I84" s="1"/>
      <c r="J84" s="5">
        <v>23000000</v>
      </c>
    </row>
    <row r="85" spans="2:10" x14ac:dyDescent="0.2">
      <c r="B85" s="1"/>
      <c r="C85" s="1"/>
      <c r="D85" s="1"/>
      <c r="E85" s="1"/>
      <c r="F85" s="5" t="s">
        <v>46</v>
      </c>
      <c r="G85" s="1"/>
      <c r="H85" s="1"/>
      <c r="I85" s="1"/>
      <c r="J85" s="7">
        <v>323000000</v>
      </c>
    </row>
    <row r="86" spans="2:10" x14ac:dyDescent="0.2">
      <c r="B86" s="2">
        <v>850</v>
      </c>
      <c r="C86" s="5" t="s">
        <v>167</v>
      </c>
      <c r="D86" s="1"/>
      <c r="E86" s="1"/>
      <c r="F86" s="1"/>
      <c r="G86" s="1"/>
      <c r="H86" s="1"/>
      <c r="I86" s="1"/>
      <c r="J86" s="1"/>
    </row>
    <row r="87" spans="2:10" x14ac:dyDescent="0.2">
      <c r="B87" s="5">
        <v>851</v>
      </c>
      <c r="C87" s="6" t="s">
        <v>16</v>
      </c>
      <c r="D87" s="6" t="s">
        <v>213</v>
      </c>
      <c r="E87" s="5" t="s">
        <v>167</v>
      </c>
      <c r="F87" s="1"/>
      <c r="G87" s="1"/>
      <c r="H87" s="1"/>
      <c r="I87" s="1"/>
      <c r="J87" s="5">
        <v>5750000</v>
      </c>
    </row>
    <row r="88" spans="2:10" x14ac:dyDescent="0.2">
      <c r="B88" s="1"/>
      <c r="C88" s="1"/>
      <c r="D88" s="1"/>
      <c r="E88" s="1"/>
      <c r="F88" s="5" t="s">
        <v>167</v>
      </c>
      <c r="G88" s="1"/>
      <c r="H88" s="1"/>
      <c r="I88" s="1"/>
      <c r="J88" s="7">
        <v>5750000</v>
      </c>
    </row>
    <row r="89" spans="2:10" x14ac:dyDescent="0.2">
      <c r="B89" s="1"/>
      <c r="C89" s="4" t="s">
        <v>28</v>
      </c>
      <c r="D89" s="1"/>
      <c r="E89" s="1"/>
      <c r="F89" s="5" t="s">
        <v>45</v>
      </c>
      <c r="G89" s="1"/>
      <c r="H89" s="1"/>
      <c r="I89" s="1"/>
      <c r="J89" s="8">
        <v>356350000</v>
      </c>
    </row>
    <row r="90" spans="2:10" x14ac:dyDescent="0.2">
      <c r="B90" s="4" t="s">
        <v>13</v>
      </c>
      <c r="C90" s="1"/>
      <c r="D90" s="1"/>
      <c r="E90" s="2">
        <v>900</v>
      </c>
      <c r="F90" s="5" t="s">
        <v>101</v>
      </c>
      <c r="G90" s="1"/>
      <c r="H90" s="1"/>
      <c r="I90" s="1"/>
      <c r="J90" s="1"/>
    </row>
    <row r="91" spans="2:10" x14ac:dyDescent="0.2">
      <c r="B91" s="2">
        <v>910</v>
      </c>
      <c r="C91" s="5" t="s">
        <v>102</v>
      </c>
      <c r="D91" s="1"/>
      <c r="E91" s="1"/>
      <c r="F91" s="1"/>
      <c r="G91" s="1"/>
      <c r="H91" s="1"/>
      <c r="I91" s="1"/>
      <c r="J91" s="1"/>
    </row>
    <row r="92" spans="2:10" x14ac:dyDescent="0.2">
      <c r="B92" s="1"/>
      <c r="C92" s="6" t="s">
        <v>16</v>
      </c>
      <c r="D92" s="6" t="s">
        <v>213</v>
      </c>
      <c r="E92" s="1"/>
      <c r="F92" s="1"/>
      <c r="G92" s="1"/>
      <c r="H92" s="1"/>
      <c r="I92" s="1"/>
      <c r="J92" s="5">
        <v>12880000</v>
      </c>
    </row>
    <row r="93" spans="2:10" x14ac:dyDescent="0.2">
      <c r="B93" s="1"/>
      <c r="C93" s="1"/>
      <c r="D93" s="1"/>
      <c r="E93" s="1"/>
      <c r="F93" s="5" t="s">
        <v>102</v>
      </c>
      <c r="G93" s="1"/>
      <c r="H93" s="1"/>
      <c r="I93" s="1"/>
      <c r="J93" s="7">
        <v>12880000</v>
      </c>
    </row>
    <row r="94" spans="2:10" x14ac:dyDescent="0.2">
      <c r="B94" s="1"/>
      <c r="C94" s="4" t="s">
        <v>28</v>
      </c>
      <c r="D94" s="1"/>
      <c r="E94" s="1"/>
      <c r="F94" s="5" t="s">
        <v>101</v>
      </c>
      <c r="G94" s="1"/>
      <c r="H94" s="1"/>
      <c r="I94" s="1"/>
      <c r="J94" s="8">
        <v>12880000</v>
      </c>
    </row>
    <row r="95" spans="2:10" x14ac:dyDescent="0.2">
      <c r="B95" s="1"/>
      <c r="C95" s="1"/>
      <c r="D95" s="4" t="s">
        <v>49</v>
      </c>
      <c r="E95" s="1"/>
      <c r="F95" s="4" t="s">
        <v>212</v>
      </c>
      <c r="G95" s="1"/>
      <c r="H95" s="1"/>
      <c r="I95" s="1"/>
      <c r="J95" s="8">
        <v>11203038070</v>
      </c>
    </row>
    <row r="96" spans="2:10" x14ac:dyDescent="0.2">
      <c r="B96" s="1"/>
      <c r="C96" s="4" t="s">
        <v>50</v>
      </c>
      <c r="D96" s="1"/>
      <c r="E96" s="5" t="s">
        <v>10</v>
      </c>
      <c r="F96" s="1"/>
      <c r="G96" s="1"/>
      <c r="H96" s="1"/>
      <c r="I96" s="1"/>
      <c r="J96" s="8">
        <v>11203038070</v>
      </c>
    </row>
    <row r="97" spans="2:14" x14ac:dyDescent="0.2">
      <c r="B97" s="4" t="s">
        <v>9</v>
      </c>
      <c r="C97" s="1"/>
      <c r="D97" s="2">
        <v>3</v>
      </c>
      <c r="E97" s="5" t="s">
        <v>70</v>
      </c>
      <c r="F97" s="1"/>
      <c r="G97" s="1"/>
      <c r="H97" s="1"/>
      <c r="I97" s="1"/>
      <c r="J97" s="1"/>
    </row>
    <row r="98" spans="2:14" x14ac:dyDescent="0.2">
      <c r="B98" s="13"/>
      <c r="C98" s="14"/>
      <c r="D98" s="167"/>
      <c r="E98" s="15"/>
      <c r="F98" s="14"/>
      <c r="G98" s="14"/>
      <c r="H98" s="14"/>
      <c r="I98" s="14"/>
      <c r="J98" s="14"/>
    </row>
    <row r="99" spans="2:14" x14ac:dyDescent="0.2">
      <c r="B99" s="4"/>
      <c r="C99" s="1"/>
      <c r="D99" s="2"/>
      <c r="E99" s="5"/>
      <c r="F99" s="1"/>
      <c r="G99" s="1"/>
      <c r="H99" s="1"/>
      <c r="I99" s="1"/>
      <c r="J99" s="1"/>
    </row>
    <row r="100" spans="2:14" x14ac:dyDescent="0.2">
      <c r="B100" s="4" t="s">
        <v>11</v>
      </c>
      <c r="C100" s="1"/>
      <c r="D100" s="1"/>
      <c r="E100" s="2">
        <v>63</v>
      </c>
      <c r="F100" s="5" t="s">
        <v>214</v>
      </c>
      <c r="G100" s="1"/>
      <c r="H100" s="1"/>
      <c r="I100" s="1"/>
      <c r="J100" s="1"/>
    </row>
    <row r="101" spans="2:14" x14ac:dyDescent="0.2">
      <c r="B101" s="4" t="s">
        <v>13</v>
      </c>
      <c r="C101" s="1"/>
      <c r="D101" s="1"/>
      <c r="E101" s="2">
        <v>500</v>
      </c>
      <c r="F101" s="5" t="s">
        <v>41</v>
      </c>
      <c r="G101" s="1"/>
      <c r="H101" s="1"/>
      <c r="I101" s="1"/>
      <c r="J101" s="1"/>
      <c r="L101" s="2">
        <v>63</v>
      </c>
      <c r="M101" s="5" t="s">
        <v>214</v>
      </c>
    </row>
    <row r="102" spans="2:14" x14ac:dyDescent="0.2">
      <c r="B102" s="2">
        <v>520</v>
      </c>
      <c r="C102" s="5" t="s">
        <v>63</v>
      </c>
      <c r="D102" s="1"/>
      <c r="E102" s="1"/>
      <c r="F102" s="1"/>
      <c r="G102" s="1"/>
      <c r="H102" s="1"/>
      <c r="I102" s="1"/>
      <c r="J102" s="1"/>
    </row>
    <row r="103" spans="2:14" x14ac:dyDescent="0.2">
      <c r="B103" s="1"/>
      <c r="C103" s="6" t="s">
        <v>16</v>
      </c>
      <c r="D103" s="6" t="s">
        <v>213</v>
      </c>
      <c r="E103" s="1"/>
      <c r="F103" s="1"/>
      <c r="G103" s="1"/>
      <c r="H103" s="1"/>
      <c r="I103" s="1"/>
      <c r="J103" s="5">
        <v>300000000</v>
      </c>
      <c r="L103" s="83">
        <v>100</v>
      </c>
      <c r="M103" s="22" t="s">
        <v>14</v>
      </c>
    </row>
    <row r="104" spans="2:14" x14ac:dyDescent="0.2">
      <c r="B104" s="1"/>
      <c r="C104" s="1"/>
      <c r="D104" s="1"/>
      <c r="E104" s="1"/>
      <c r="F104" s="5" t="s">
        <v>63</v>
      </c>
      <c r="G104" s="1"/>
      <c r="H104" s="1"/>
      <c r="I104" s="1"/>
      <c r="J104" s="7">
        <v>300000000</v>
      </c>
      <c r="L104" s="83">
        <v>200</v>
      </c>
      <c r="M104" s="22" t="s">
        <v>29</v>
      </c>
    </row>
    <row r="105" spans="2:14" x14ac:dyDescent="0.2">
      <c r="B105" s="2">
        <v>530</v>
      </c>
      <c r="C105" s="5" t="s">
        <v>42</v>
      </c>
      <c r="D105" s="1"/>
      <c r="E105" s="1"/>
      <c r="F105" s="1"/>
      <c r="G105" s="1"/>
      <c r="H105" s="1"/>
      <c r="I105" s="1"/>
      <c r="J105" s="1"/>
      <c r="L105" s="83">
        <v>300</v>
      </c>
      <c r="M105" s="22" t="s">
        <v>36</v>
      </c>
    </row>
    <row r="106" spans="2:14" x14ac:dyDescent="0.2">
      <c r="B106" s="1"/>
      <c r="C106" s="6" t="s">
        <v>16</v>
      </c>
      <c r="D106" s="6" t="s">
        <v>213</v>
      </c>
      <c r="E106" s="1"/>
      <c r="F106" s="1"/>
      <c r="G106" s="1"/>
      <c r="H106" s="1"/>
      <c r="I106" s="1"/>
      <c r="J106" s="5">
        <v>1283081838</v>
      </c>
      <c r="L106" s="83">
        <v>500</v>
      </c>
      <c r="M106" s="22" t="s">
        <v>41</v>
      </c>
      <c r="N106" s="1">
        <f>J114</f>
        <v>2176490338</v>
      </c>
    </row>
    <row r="107" spans="2:14" x14ac:dyDescent="0.2">
      <c r="B107" s="1"/>
      <c r="C107" s="1"/>
      <c r="D107" s="1"/>
      <c r="E107" s="1"/>
      <c r="F107" s="5" t="s">
        <v>42</v>
      </c>
      <c r="G107" s="1"/>
      <c r="H107" s="1"/>
      <c r="I107" s="1"/>
      <c r="J107" s="7">
        <v>1283081838</v>
      </c>
      <c r="L107" s="83">
        <v>600</v>
      </c>
      <c r="M107" s="22" t="s">
        <v>133</v>
      </c>
    </row>
    <row r="108" spans="2:14" x14ac:dyDescent="0.2">
      <c r="B108" s="2">
        <v>540</v>
      </c>
      <c r="C108" s="5" t="s">
        <v>43</v>
      </c>
      <c r="D108" s="1"/>
      <c r="E108" s="1"/>
      <c r="F108" s="1"/>
      <c r="G108" s="1"/>
      <c r="H108" s="1"/>
      <c r="I108" s="1"/>
      <c r="J108" s="1"/>
      <c r="L108" s="83">
        <v>700</v>
      </c>
      <c r="M108" s="22" t="s">
        <v>341</v>
      </c>
    </row>
    <row r="109" spans="2:14" x14ac:dyDescent="0.2">
      <c r="B109" s="1"/>
      <c r="C109" s="6" t="s">
        <v>16</v>
      </c>
      <c r="D109" s="6" t="s">
        <v>213</v>
      </c>
      <c r="E109" s="1"/>
      <c r="F109" s="1"/>
      <c r="G109" s="1"/>
      <c r="H109" s="1"/>
      <c r="I109" s="1"/>
      <c r="J109" s="5">
        <v>290908500</v>
      </c>
      <c r="L109" s="83">
        <v>800</v>
      </c>
      <c r="M109" s="83" t="s">
        <v>45</v>
      </c>
    </row>
    <row r="110" spans="2:14" x14ac:dyDescent="0.2">
      <c r="B110" s="1"/>
      <c r="C110" s="1"/>
      <c r="D110" s="1"/>
      <c r="E110" s="1"/>
      <c r="F110" s="5" t="s">
        <v>43</v>
      </c>
      <c r="G110" s="1"/>
      <c r="H110" s="1"/>
      <c r="I110" s="1"/>
      <c r="J110" s="7">
        <v>290908500</v>
      </c>
      <c r="L110" s="83">
        <v>900</v>
      </c>
      <c r="M110" s="22" t="s">
        <v>101</v>
      </c>
    </row>
    <row r="111" spans="2:14" x14ac:dyDescent="0.2">
      <c r="B111" s="2">
        <v>590</v>
      </c>
      <c r="C111" s="5" t="s">
        <v>100</v>
      </c>
      <c r="D111" s="1"/>
      <c r="E111" s="1"/>
      <c r="F111" s="1"/>
      <c r="G111" s="1"/>
      <c r="H111" s="1"/>
      <c r="I111" s="1"/>
      <c r="J111" s="1"/>
    </row>
    <row r="112" spans="2:14" x14ac:dyDescent="0.2">
      <c r="B112" s="1"/>
      <c r="C112" s="6" t="s">
        <v>16</v>
      </c>
      <c r="D112" s="6" t="s">
        <v>213</v>
      </c>
      <c r="E112" s="1"/>
      <c r="F112" s="1"/>
      <c r="G112" s="1"/>
      <c r="H112" s="1"/>
      <c r="I112" s="1"/>
      <c r="J112" s="5">
        <v>302500000</v>
      </c>
    </row>
    <row r="113" spans="2:12" x14ac:dyDescent="0.2">
      <c r="B113" s="1"/>
      <c r="C113" s="1"/>
      <c r="D113" s="1"/>
      <c r="E113" s="1"/>
      <c r="F113" s="5" t="s">
        <v>100</v>
      </c>
      <c r="G113" s="1"/>
      <c r="H113" s="1"/>
      <c r="I113" s="1"/>
      <c r="J113" s="7">
        <v>302500000</v>
      </c>
    </row>
    <row r="114" spans="2:12" x14ac:dyDescent="0.2">
      <c r="B114" s="1"/>
      <c r="C114" s="4" t="s">
        <v>28</v>
      </c>
      <c r="D114" s="1"/>
      <c r="E114" s="1"/>
      <c r="F114" s="5" t="s">
        <v>41</v>
      </c>
      <c r="G114" s="1"/>
      <c r="H114" s="1"/>
      <c r="I114" s="1"/>
      <c r="J114" s="8">
        <v>2176490338</v>
      </c>
    </row>
    <row r="115" spans="2:12" x14ac:dyDescent="0.2">
      <c r="B115" s="1"/>
      <c r="C115" s="1"/>
      <c r="D115" s="4" t="s">
        <v>49</v>
      </c>
      <c r="E115" s="1"/>
      <c r="F115" s="4" t="s">
        <v>214</v>
      </c>
      <c r="G115" s="1"/>
      <c r="H115" s="1"/>
      <c r="I115" s="1"/>
      <c r="J115" s="8">
        <v>2176490338</v>
      </c>
    </row>
    <row r="116" spans="2:12" x14ac:dyDescent="0.2">
      <c r="B116" s="1"/>
      <c r="C116" s="4" t="s">
        <v>50</v>
      </c>
      <c r="D116" s="1"/>
      <c r="E116" s="5" t="s">
        <v>70</v>
      </c>
      <c r="F116" s="1"/>
      <c r="G116" s="1"/>
      <c r="H116" s="1"/>
      <c r="I116" s="1"/>
      <c r="J116" s="8">
        <v>2176490338</v>
      </c>
    </row>
    <row r="117" spans="2:12" x14ac:dyDescent="0.2">
      <c r="B117" s="4" t="s">
        <v>51</v>
      </c>
      <c r="C117" s="1"/>
      <c r="D117" s="1"/>
      <c r="E117" s="5" t="s">
        <v>211</v>
      </c>
      <c r="F117" s="1"/>
      <c r="G117" s="1"/>
      <c r="H117" s="1"/>
      <c r="I117" s="1"/>
      <c r="J117" s="4">
        <v>13379528408</v>
      </c>
    </row>
    <row r="123" spans="2:12" x14ac:dyDescent="0.2">
      <c r="K123" s="48" t="s">
        <v>300</v>
      </c>
      <c r="L123" s="48">
        <v>5800</v>
      </c>
    </row>
    <row r="125" spans="2:12" x14ac:dyDescent="0.2">
      <c r="J125" s="51" t="s">
        <v>304</v>
      </c>
      <c r="K125" s="51" t="s">
        <v>294</v>
      </c>
    </row>
    <row r="126" spans="2:12" x14ac:dyDescent="0.2">
      <c r="E126" s="5" t="s">
        <v>211</v>
      </c>
      <c r="F126" s="1"/>
      <c r="G126" s="1"/>
      <c r="H126" s="1"/>
      <c r="I126" s="1"/>
      <c r="J126" s="5">
        <v>13379528408</v>
      </c>
      <c r="K126" s="35">
        <f>J126/L123</f>
        <v>2306815.2427586205</v>
      </c>
    </row>
    <row r="129" spans="6:12" x14ac:dyDescent="0.2">
      <c r="F129" s="83">
        <v>100</v>
      </c>
      <c r="G129" s="22" t="s">
        <v>14</v>
      </c>
      <c r="H129" s="85"/>
      <c r="I129" s="85"/>
      <c r="J129" s="23">
        <f>N14</f>
        <v>8287618068</v>
      </c>
      <c r="K129" s="172">
        <f>J129/$L$123</f>
        <v>1428899.6668965516</v>
      </c>
      <c r="L129" s="113">
        <f>K129/$K$137</f>
        <v>0.61942527533665515</v>
      </c>
    </row>
    <row r="130" spans="6:12" x14ac:dyDescent="0.2">
      <c r="F130" s="83">
        <v>200</v>
      </c>
      <c r="G130" s="22" t="s">
        <v>29</v>
      </c>
      <c r="H130" s="85"/>
      <c r="I130" s="85"/>
      <c r="J130" s="23">
        <f>N15</f>
        <v>1557261963</v>
      </c>
      <c r="K130" s="172">
        <f t="shared" ref="K130:K136" si="0">J130/$L$123</f>
        <v>268493.4418965517</v>
      </c>
      <c r="L130" s="113">
        <f t="shared" ref="L130:L137" si="1">K130/$K$137</f>
        <v>0.11639139403963362</v>
      </c>
    </row>
    <row r="131" spans="6:12" x14ac:dyDescent="0.2">
      <c r="F131" s="83">
        <v>300</v>
      </c>
      <c r="G131" s="22" t="s">
        <v>36</v>
      </c>
      <c r="H131" s="85"/>
      <c r="I131" s="85"/>
      <c r="J131" s="23">
        <f>N16</f>
        <v>849203039</v>
      </c>
      <c r="K131" s="172">
        <f t="shared" si="0"/>
        <v>146414.31706896552</v>
      </c>
      <c r="L131" s="113">
        <f t="shared" si="1"/>
        <v>6.3470326688961437E-2</v>
      </c>
    </row>
    <row r="132" spans="6:12" x14ac:dyDescent="0.2">
      <c r="F132" s="83">
        <v>500</v>
      </c>
      <c r="G132" s="22" t="s">
        <v>41</v>
      </c>
      <c r="H132" s="85"/>
      <c r="I132" s="85"/>
      <c r="J132" s="23">
        <f>N17+N106</f>
        <v>2316215338</v>
      </c>
      <c r="K132" s="172">
        <f t="shared" si="0"/>
        <v>399347.47206896549</v>
      </c>
      <c r="L132" s="113">
        <f t="shared" si="1"/>
        <v>0.17311636609068143</v>
      </c>
    </row>
    <row r="133" spans="6:12" x14ac:dyDescent="0.2">
      <c r="F133" s="83">
        <v>600</v>
      </c>
      <c r="G133" s="22" t="s">
        <v>133</v>
      </c>
      <c r="H133" s="85"/>
      <c r="I133" s="85"/>
      <c r="J133" s="85"/>
      <c r="K133" s="172">
        <f t="shared" si="0"/>
        <v>0</v>
      </c>
      <c r="L133" s="113">
        <f t="shared" si="1"/>
        <v>0</v>
      </c>
    </row>
    <row r="134" spans="6:12" x14ac:dyDescent="0.2">
      <c r="F134" s="83">
        <v>700</v>
      </c>
      <c r="G134" s="22" t="s">
        <v>341</v>
      </c>
      <c r="H134" s="85"/>
      <c r="I134" s="85"/>
      <c r="J134" s="85"/>
      <c r="K134" s="172">
        <f t="shared" si="0"/>
        <v>0</v>
      </c>
      <c r="L134" s="113">
        <f t="shared" si="1"/>
        <v>0</v>
      </c>
    </row>
    <row r="135" spans="6:12" x14ac:dyDescent="0.2">
      <c r="F135" s="83">
        <v>800</v>
      </c>
      <c r="G135" s="83" t="s">
        <v>45</v>
      </c>
      <c r="H135" s="85"/>
      <c r="I135" s="85"/>
      <c r="J135" s="23">
        <f>N20</f>
        <v>356350000</v>
      </c>
      <c r="K135" s="172">
        <f t="shared" si="0"/>
        <v>61439.65517241379</v>
      </c>
      <c r="L135" s="113">
        <f t="shared" si="1"/>
        <v>2.6633973121722901E-2</v>
      </c>
    </row>
    <row r="136" spans="6:12" ht="13.5" thickBot="1" x14ac:dyDescent="0.25">
      <c r="F136" s="101">
        <v>900</v>
      </c>
      <c r="G136" s="102" t="s">
        <v>101</v>
      </c>
      <c r="H136" s="105"/>
      <c r="I136" s="105"/>
      <c r="J136" s="148">
        <f>N21</f>
        <v>12880000</v>
      </c>
      <c r="K136" s="172">
        <f t="shared" si="0"/>
        <v>2220.6896551724139</v>
      </c>
      <c r="L136" s="188">
        <f t="shared" si="1"/>
        <v>9.6266472234542166E-4</v>
      </c>
    </row>
    <row r="137" spans="6:12" ht="13.5" thickBot="1" x14ac:dyDescent="0.25">
      <c r="F137" s="170"/>
      <c r="G137" s="190"/>
      <c r="H137" s="190"/>
      <c r="I137" s="190"/>
      <c r="J137" s="45">
        <f>SUM(J129:J136)</f>
        <v>13379528408</v>
      </c>
      <c r="K137" s="45">
        <f>SUM(K129:K136)</f>
        <v>2306815.2427586205</v>
      </c>
      <c r="L137" s="109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75"/>
  <sheetViews>
    <sheetView topLeftCell="D616" workbookViewId="0">
      <selection activeCell="M616" sqref="M616"/>
    </sheetView>
  </sheetViews>
  <sheetFormatPr baseColWidth="10" defaultRowHeight="12.75" x14ac:dyDescent="0.2"/>
  <cols>
    <col min="1" max="1" width="3.140625" customWidth="1"/>
    <col min="8" max="8" width="12.28515625" style="20" bestFit="1" customWidth="1"/>
    <col min="10" max="10" width="15.5703125" style="32" bestFit="1" customWidth="1"/>
    <col min="11" max="11" width="12.42578125" style="35" bestFit="1" customWidth="1"/>
    <col min="12" max="12" width="9.28515625" style="32" customWidth="1"/>
    <col min="13" max="13" width="25.5703125" style="32" customWidth="1"/>
    <col min="14" max="14" width="13.28515625" style="32" bestFit="1" customWidth="1"/>
    <col min="15" max="18" width="11.42578125" style="32"/>
  </cols>
  <sheetData>
    <row r="2" spans="2:10" x14ac:dyDescent="0.2">
      <c r="B2" s="4" t="s">
        <v>6</v>
      </c>
      <c r="C2" s="1"/>
      <c r="D2" s="5" t="s">
        <v>52</v>
      </c>
      <c r="E2" s="5" t="s">
        <v>53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6</v>
      </c>
      <c r="F4" s="5" t="s">
        <v>54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560523840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71731160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226442400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37807680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932505080</v>
      </c>
    </row>
    <row r="13" spans="2:10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111301610.00000001</v>
      </c>
    </row>
    <row r="15" spans="2:10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111301610.00000001</v>
      </c>
    </row>
    <row r="16" spans="2:10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</row>
    <row r="17" spans="2:14" x14ac:dyDescent="0.2">
      <c r="B17" s="5">
        <v>142</v>
      </c>
      <c r="C17" s="6" t="s">
        <v>16</v>
      </c>
      <c r="D17" s="6" t="s">
        <v>17</v>
      </c>
      <c r="E17" s="5" t="s">
        <v>55</v>
      </c>
      <c r="F17" s="1"/>
      <c r="G17" s="1"/>
      <c r="H17" s="1"/>
      <c r="I17" s="1"/>
      <c r="J17" s="5">
        <v>88140000</v>
      </c>
      <c r="M17" s="12" t="str">
        <f>E2</f>
        <v>DIR. GRAL. DEL AREA SOCIAL</v>
      </c>
    </row>
    <row r="18" spans="2:14" x14ac:dyDescent="0.2">
      <c r="B18" s="5">
        <v>144</v>
      </c>
      <c r="C18" s="6" t="s">
        <v>16</v>
      </c>
      <c r="D18" s="6" t="s">
        <v>17</v>
      </c>
      <c r="E18" s="5" t="s">
        <v>26</v>
      </c>
      <c r="F18" s="1"/>
      <c r="G18" s="1"/>
      <c r="H18" s="1"/>
      <c r="I18" s="1"/>
      <c r="J18" s="5">
        <v>189249918</v>
      </c>
      <c r="M18" s="5" t="s">
        <v>334</v>
      </c>
    </row>
    <row r="19" spans="2:14" x14ac:dyDescent="0.2">
      <c r="B19" s="5">
        <v>149</v>
      </c>
      <c r="C19" s="6" t="s">
        <v>16</v>
      </c>
      <c r="D19" s="6" t="s">
        <v>17</v>
      </c>
      <c r="E19" s="5" t="s">
        <v>27</v>
      </c>
      <c r="F19" s="1"/>
      <c r="G19" s="1"/>
      <c r="H19" s="1"/>
      <c r="I19" s="1"/>
      <c r="J19" s="5">
        <v>153350860</v>
      </c>
      <c r="M19" s="32" t="s">
        <v>54</v>
      </c>
    </row>
    <row r="20" spans="2:14" x14ac:dyDescent="0.2">
      <c r="B20" s="1"/>
      <c r="C20" s="1"/>
      <c r="D20" s="1"/>
      <c r="E20" s="1"/>
      <c r="F20" s="5" t="s">
        <v>25</v>
      </c>
      <c r="G20" s="1"/>
      <c r="H20" s="1"/>
      <c r="I20" s="1"/>
      <c r="J20" s="7">
        <v>430740778</v>
      </c>
      <c r="L20" s="74">
        <v>100</v>
      </c>
      <c r="M20" s="75" t="s">
        <v>14</v>
      </c>
      <c r="N20" s="1">
        <f>J21</f>
        <v>1474547468</v>
      </c>
    </row>
    <row r="21" spans="2:14" x14ac:dyDescent="0.2">
      <c r="B21" s="1"/>
      <c r="C21" s="4" t="s">
        <v>28</v>
      </c>
      <c r="D21" s="1"/>
      <c r="E21" s="1"/>
      <c r="F21" s="5" t="s">
        <v>14</v>
      </c>
      <c r="G21" s="1"/>
      <c r="H21" s="1"/>
      <c r="I21" s="1"/>
      <c r="J21" s="7">
        <v>1474547468</v>
      </c>
      <c r="L21" s="74">
        <v>200</v>
      </c>
      <c r="M21" s="75" t="s">
        <v>29</v>
      </c>
      <c r="N21" s="1">
        <f>J32</f>
        <v>108602000</v>
      </c>
    </row>
    <row r="22" spans="2:14" x14ac:dyDescent="0.2">
      <c r="B22" s="4" t="s">
        <v>13</v>
      </c>
      <c r="C22" s="1"/>
      <c r="D22" s="1"/>
      <c r="E22" s="2">
        <v>200</v>
      </c>
      <c r="F22" s="5" t="s">
        <v>29</v>
      </c>
      <c r="G22" s="1"/>
      <c r="H22" s="1"/>
      <c r="I22" s="1"/>
      <c r="J22" s="1"/>
      <c r="L22" s="74">
        <v>300</v>
      </c>
      <c r="M22" s="75" t="s">
        <v>36</v>
      </c>
      <c r="N22" s="1">
        <f>J46</f>
        <v>42976000</v>
      </c>
    </row>
    <row r="23" spans="2:14" x14ac:dyDescent="0.2">
      <c r="B23" s="2">
        <v>230</v>
      </c>
      <c r="C23" s="5" t="s">
        <v>31</v>
      </c>
      <c r="D23" s="1"/>
      <c r="E23" s="1"/>
      <c r="F23" s="1"/>
      <c r="G23" s="1"/>
      <c r="H23" s="1"/>
      <c r="I23" s="1"/>
      <c r="J23" s="1"/>
      <c r="L23" s="74">
        <v>500</v>
      </c>
      <c r="M23" s="75" t="s">
        <v>41</v>
      </c>
      <c r="N23" s="1">
        <f>J54</f>
        <v>7150000</v>
      </c>
    </row>
    <row r="24" spans="2:14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30000000</v>
      </c>
    </row>
    <row r="25" spans="2:14" x14ac:dyDescent="0.2">
      <c r="B25" s="1"/>
      <c r="C25" s="1"/>
      <c r="D25" s="1"/>
      <c r="E25" s="1"/>
      <c r="F25" s="5" t="s">
        <v>31</v>
      </c>
      <c r="G25" s="1"/>
      <c r="H25" s="1"/>
      <c r="I25" s="1"/>
      <c r="J25" s="7">
        <v>30000000</v>
      </c>
      <c r="N25" s="12">
        <f>SUM(N20:N24)</f>
        <v>1633275468</v>
      </c>
    </row>
    <row r="26" spans="2:14" x14ac:dyDescent="0.2">
      <c r="B26" s="2">
        <v>260</v>
      </c>
      <c r="C26" s="5" t="s">
        <v>34</v>
      </c>
      <c r="D26" s="1"/>
      <c r="E26" s="1"/>
      <c r="F26" s="1"/>
      <c r="G26" s="1"/>
      <c r="H26" s="1"/>
      <c r="I26" s="1"/>
      <c r="J26" s="1"/>
    </row>
    <row r="27" spans="2:14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38602000</v>
      </c>
    </row>
    <row r="28" spans="2:14" x14ac:dyDescent="0.2">
      <c r="B28" s="1"/>
      <c r="C28" s="1"/>
      <c r="D28" s="1"/>
      <c r="E28" s="1"/>
      <c r="F28" s="5" t="s">
        <v>34</v>
      </c>
      <c r="G28" s="1"/>
      <c r="H28" s="1"/>
      <c r="I28" s="1"/>
      <c r="J28" s="7">
        <v>38602000</v>
      </c>
      <c r="M28" s="32" t="s">
        <v>333</v>
      </c>
    </row>
    <row r="29" spans="2:14" x14ac:dyDescent="0.2">
      <c r="B29" s="2">
        <v>280</v>
      </c>
      <c r="C29" s="5" t="s">
        <v>35</v>
      </c>
      <c r="D29" s="1"/>
      <c r="E29" s="1"/>
      <c r="F29" s="1"/>
      <c r="G29" s="1"/>
      <c r="H29" s="1"/>
      <c r="I29" s="1"/>
      <c r="J29" s="1"/>
      <c r="L29" s="5" t="s">
        <v>56</v>
      </c>
    </row>
    <row r="30" spans="2:14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40000000</v>
      </c>
    </row>
    <row r="31" spans="2:14" x14ac:dyDescent="0.2">
      <c r="B31" s="1"/>
      <c r="C31" s="1"/>
      <c r="D31" s="1"/>
      <c r="E31" s="1"/>
      <c r="F31" s="5" t="s">
        <v>35</v>
      </c>
      <c r="G31" s="1"/>
      <c r="H31" s="1"/>
      <c r="I31" s="1"/>
      <c r="J31" s="7">
        <v>40000000</v>
      </c>
      <c r="L31" s="74">
        <v>200</v>
      </c>
      <c r="M31" s="75" t="s">
        <v>29</v>
      </c>
      <c r="N31" s="1">
        <f>J67</f>
        <v>47040000</v>
      </c>
    </row>
    <row r="32" spans="2:14" x14ac:dyDescent="0.2">
      <c r="B32" s="1"/>
      <c r="C32" s="4" t="s">
        <v>28</v>
      </c>
      <c r="D32" s="1"/>
      <c r="E32" s="1"/>
      <c r="F32" s="5" t="s">
        <v>29</v>
      </c>
      <c r="G32" s="1"/>
      <c r="H32" s="1"/>
      <c r="I32" s="1"/>
      <c r="J32" s="7">
        <v>108602000</v>
      </c>
      <c r="L32" s="74">
        <v>300</v>
      </c>
      <c r="M32" s="75" t="s">
        <v>36</v>
      </c>
      <c r="N32" s="1">
        <f>J84</f>
        <v>1811300000</v>
      </c>
    </row>
    <row r="33" spans="2:14" x14ac:dyDescent="0.2">
      <c r="B33" s="4" t="s">
        <v>13</v>
      </c>
      <c r="C33" s="1"/>
      <c r="D33" s="1"/>
      <c r="E33" s="2">
        <v>300</v>
      </c>
      <c r="F33" s="5" t="s">
        <v>36</v>
      </c>
      <c r="G33" s="1"/>
      <c r="H33" s="1"/>
      <c r="I33" s="1"/>
      <c r="J33" s="1"/>
      <c r="L33" s="2"/>
      <c r="M33" s="5"/>
      <c r="N33" s="1"/>
    </row>
    <row r="34" spans="2:14" x14ac:dyDescent="0.2">
      <c r="B34" s="2">
        <v>330</v>
      </c>
      <c r="C34" s="5" t="s">
        <v>37</v>
      </c>
      <c r="D34" s="1"/>
      <c r="E34" s="1"/>
      <c r="F34" s="1"/>
      <c r="G34" s="1"/>
      <c r="H34" s="1"/>
      <c r="I34" s="1"/>
      <c r="J34" s="1"/>
      <c r="N34" s="12">
        <f>SUM(N31:N33)</f>
        <v>1858340000</v>
      </c>
    </row>
    <row r="35" spans="2:14" x14ac:dyDescent="0.2">
      <c r="B35" s="1"/>
      <c r="C35" s="6" t="s">
        <v>16</v>
      </c>
      <c r="D35" s="6" t="s">
        <v>17</v>
      </c>
      <c r="E35" s="1"/>
      <c r="F35" s="1"/>
      <c r="G35" s="1"/>
      <c r="H35" s="1"/>
      <c r="I35" s="1"/>
      <c r="J35" s="5">
        <v>11402000</v>
      </c>
    </row>
    <row r="36" spans="2:14" x14ac:dyDescent="0.2">
      <c r="B36" s="1"/>
      <c r="C36" s="1"/>
      <c r="D36" s="1"/>
      <c r="E36" s="1"/>
      <c r="F36" s="5" t="s">
        <v>37</v>
      </c>
      <c r="G36" s="1"/>
      <c r="H36" s="1"/>
      <c r="I36" s="1"/>
      <c r="J36" s="7">
        <v>11402000</v>
      </c>
      <c r="M36" s="34" t="s">
        <v>5</v>
      </c>
      <c r="N36" s="12">
        <f>N25+N34</f>
        <v>3491615468</v>
      </c>
    </row>
    <row r="37" spans="2:14" x14ac:dyDescent="0.2">
      <c r="B37" s="2">
        <v>340</v>
      </c>
      <c r="C37" s="5" t="s">
        <v>38</v>
      </c>
      <c r="D37" s="1"/>
      <c r="E37" s="1"/>
      <c r="F37" s="1"/>
      <c r="G37" s="1"/>
      <c r="H37" s="1"/>
      <c r="I37" s="1"/>
      <c r="J37" s="1"/>
    </row>
    <row r="38" spans="2:14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9864000</v>
      </c>
    </row>
    <row r="39" spans="2:14" x14ac:dyDescent="0.2">
      <c r="B39" s="1"/>
      <c r="C39" s="1"/>
      <c r="D39" s="1"/>
      <c r="E39" s="1"/>
      <c r="F39" s="5" t="s">
        <v>38</v>
      </c>
      <c r="G39" s="1"/>
      <c r="H39" s="1"/>
      <c r="I39" s="1"/>
      <c r="J39" s="7">
        <v>9864000</v>
      </c>
    </row>
    <row r="40" spans="2:14" x14ac:dyDescent="0.2">
      <c r="B40" s="2">
        <v>350</v>
      </c>
      <c r="C40" s="5" t="s">
        <v>39</v>
      </c>
      <c r="D40" s="1"/>
      <c r="E40" s="1"/>
      <c r="F40" s="1"/>
      <c r="G40" s="1"/>
      <c r="H40" s="1"/>
      <c r="I40" s="1"/>
      <c r="J40" s="1"/>
    </row>
    <row r="41" spans="2:14" x14ac:dyDescent="0.2">
      <c r="B41" s="1"/>
      <c r="C41" s="6" t="s">
        <v>16</v>
      </c>
      <c r="D41" s="6" t="s">
        <v>17</v>
      </c>
      <c r="E41" s="1"/>
      <c r="F41" s="1"/>
      <c r="G41" s="1"/>
      <c r="H41" s="1"/>
      <c r="I41" s="1"/>
      <c r="J41" s="5">
        <v>18000000</v>
      </c>
    </row>
    <row r="42" spans="2:14" x14ac:dyDescent="0.2">
      <c r="B42" s="1"/>
      <c r="C42" s="1"/>
      <c r="D42" s="1"/>
      <c r="E42" s="1"/>
      <c r="F42" s="5" t="s">
        <v>39</v>
      </c>
      <c r="G42" s="1"/>
      <c r="H42" s="1"/>
      <c r="I42" s="1"/>
      <c r="J42" s="7">
        <v>18000000</v>
      </c>
    </row>
    <row r="43" spans="2:14" x14ac:dyDescent="0.2">
      <c r="B43" s="2">
        <v>390</v>
      </c>
      <c r="C43" s="5" t="s">
        <v>40</v>
      </c>
      <c r="D43" s="1"/>
      <c r="E43" s="1"/>
      <c r="F43" s="1"/>
      <c r="G43" s="1"/>
      <c r="H43" s="1"/>
      <c r="I43" s="1"/>
      <c r="J43" s="1"/>
    </row>
    <row r="44" spans="2:14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3710000</v>
      </c>
    </row>
    <row r="45" spans="2:14" x14ac:dyDescent="0.2">
      <c r="B45" s="1"/>
      <c r="C45" s="1"/>
      <c r="D45" s="1"/>
      <c r="E45" s="1"/>
      <c r="F45" s="5" t="s">
        <v>40</v>
      </c>
      <c r="G45" s="1"/>
      <c r="H45" s="1"/>
      <c r="I45" s="1"/>
      <c r="J45" s="7">
        <v>3710000</v>
      </c>
    </row>
    <row r="46" spans="2:14" x14ac:dyDescent="0.2">
      <c r="B46" s="1"/>
      <c r="C46" s="4" t="s">
        <v>28</v>
      </c>
      <c r="D46" s="1"/>
      <c r="E46" s="1"/>
      <c r="F46" s="5" t="s">
        <v>36</v>
      </c>
      <c r="G46" s="1"/>
      <c r="H46" s="1"/>
      <c r="I46" s="1"/>
      <c r="J46" s="7">
        <v>42976000</v>
      </c>
    </row>
    <row r="47" spans="2:14" x14ac:dyDescent="0.2">
      <c r="B47" s="4" t="s">
        <v>13</v>
      </c>
      <c r="C47" s="1"/>
      <c r="D47" s="1"/>
      <c r="E47" s="2">
        <v>500</v>
      </c>
      <c r="F47" s="5" t="s">
        <v>41</v>
      </c>
      <c r="G47" s="1"/>
      <c r="H47" s="1"/>
      <c r="I47" s="1"/>
      <c r="J47" s="1"/>
    </row>
    <row r="48" spans="2:14" x14ac:dyDescent="0.2">
      <c r="B48" s="2">
        <v>530</v>
      </c>
      <c r="C48" s="5" t="s">
        <v>42</v>
      </c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6" t="s">
        <v>16</v>
      </c>
      <c r="D49" s="6" t="s">
        <v>17</v>
      </c>
      <c r="E49" s="1"/>
      <c r="F49" s="1"/>
      <c r="G49" s="1"/>
      <c r="H49" s="1"/>
      <c r="I49" s="1"/>
      <c r="J49" s="5">
        <v>5450000</v>
      </c>
    </row>
    <row r="50" spans="2:10" x14ac:dyDescent="0.2">
      <c r="B50" s="1"/>
      <c r="C50" s="1"/>
      <c r="D50" s="1"/>
      <c r="E50" s="1"/>
      <c r="F50" s="5" t="s">
        <v>42</v>
      </c>
      <c r="G50" s="1"/>
      <c r="H50" s="1"/>
      <c r="I50" s="1"/>
      <c r="J50" s="7">
        <v>5450000</v>
      </c>
    </row>
    <row r="51" spans="2:10" x14ac:dyDescent="0.2">
      <c r="B51" s="2">
        <v>540</v>
      </c>
      <c r="C51" s="5" t="s">
        <v>43</v>
      </c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1700000</v>
      </c>
    </row>
    <row r="53" spans="2:10" x14ac:dyDescent="0.2">
      <c r="B53" s="1"/>
      <c r="C53" s="1"/>
      <c r="D53" s="1"/>
      <c r="E53" s="1"/>
      <c r="F53" s="5" t="s">
        <v>43</v>
      </c>
      <c r="G53" s="1"/>
      <c r="H53" s="1"/>
      <c r="I53" s="1"/>
      <c r="J53" s="7">
        <v>1700000</v>
      </c>
    </row>
    <row r="54" spans="2:10" x14ac:dyDescent="0.2">
      <c r="B54" s="1"/>
      <c r="C54" s="4" t="s">
        <v>28</v>
      </c>
      <c r="D54" s="1"/>
      <c r="E54" s="1"/>
      <c r="F54" s="5" t="s">
        <v>41</v>
      </c>
      <c r="G54" s="1"/>
      <c r="H54" s="1"/>
      <c r="I54" s="1"/>
      <c r="J54" s="7">
        <v>7150000</v>
      </c>
    </row>
    <row r="55" spans="2:10" x14ac:dyDescent="0.2">
      <c r="B55" s="1"/>
      <c r="C55" s="1"/>
      <c r="D55" s="4" t="s">
        <v>49</v>
      </c>
      <c r="E55" s="1"/>
      <c r="F55" s="4" t="s">
        <v>54</v>
      </c>
      <c r="G55" s="1"/>
      <c r="H55" s="1"/>
      <c r="I55" s="1"/>
      <c r="J55" s="7">
        <v>1633275468</v>
      </c>
    </row>
    <row r="56" spans="2:10" x14ac:dyDescent="0.2">
      <c r="B56" s="4" t="s">
        <v>11</v>
      </c>
      <c r="C56" s="1"/>
      <c r="D56" s="2">
        <v>105</v>
      </c>
      <c r="E56" s="5" t="s">
        <v>56</v>
      </c>
      <c r="F56" s="1"/>
      <c r="G56" s="1"/>
      <c r="H56" s="1"/>
      <c r="I56" s="1"/>
      <c r="J56" s="1"/>
    </row>
    <row r="57" spans="2:10" x14ac:dyDescent="0.2">
      <c r="B57" s="4" t="s">
        <v>13</v>
      </c>
      <c r="C57" s="1"/>
      <c r="D57" s="2">
        <v>200</v>
      </c>
      <c r="E57" s="1"/>
      <c r="F57" s="5" t="s">
        <v>29</v>
      </c>
      <c r="G57" s="1"/>
      <c r="H57" s="1"/>
      <c r="I57" s="1"/>
      <c r="J57" s="1"/>
    </row>
    <row r="58" spans="2:10" x14ac:dyDescent="0.2">
      <c r="B58" s="2">
        <v>210</v>
      </c>
      <c r="C58" s="5" t="s">
        <v>57</v>
      </c>
      <c r="D58" s="1"/>
      <c r="E58" s="1"/>
      <c r="F58" s="1"/>
      <c r="G58" s="1"/>
      <c r="H58" s="1"/>
      <c r="I58" s="1"/>
      <c r="J58" s="1"/>
    </row>
    <row r="59" spans="2:10" x14ac:dyDescent="0.2">
      <c r="B59" s="1"/>
      <c r="C59" s="6" t="s">
        <v>16</v>
      </c>
      <c r="D59" s="6" t="s">
        <v>17</v>
      </c>
      <c r="E59" s="1"/>
      <c r="F59" s="1"/>
      <c r="G59" s="1"/>
      <c r="H59" s="1"/>
      <c r="I59" s="1"/>
      <c r="J59" s="5">
        <v>6240000</v>
      </c>
    </row>
    <row r="60" spans="2:10" x14ac:dyDescent="0.2">
      <c r="B60" s="1"/>
      <c r="C60" s="1"/>
      <c r="D60" s="1"/>
      <c r="E60" s="1"/>
      <c r="F60" s="5" t="s">
        <v>57</v>
      </c>
      <c r="G60" s="1"/>
      <c r="H60" s="1"/>
      <c r="I60" s="1"/>
      <c r="J60" s="7">
        <v>6240000</v>
      </c>
    </row>
    <row r="61" spans="2:10" x14ac:dyDescent="0.2">
      <c r="B61" s="2">
        <v>240</v>
      </c>
      <c r="C61" s="5" t="s">
        <v>32</v>
      </c>
      <c r="D61" s="1"/>
      <c r="E61" s="1"/>
      <c r="F61" s="1"/>
      <c r="G61" s="1"/>
      <c r="H61" s="1"/>
      <c r="I61" s="1"/>
      <c r="J61" s="1"/>
    </row>
    <row r="62" spans="2:10" x14ac:dyDescent="0.2">
      <c r="B62" s="1"/>
      <c r="C62" s="6" t="s">
        <v>16</v>
      </c>
      <c r="D62" s="6" t="s">
        <v>17</v>
      </c>
      <c r="E62" s="1"/>
      <c r="F62" s="1"/>
      <c r="G62" s="1"/>
      <c r="H62" s="1"/>
      <c r="I62" s="1"/>
      <c r="J62" s="5">
        <v>3000000</v>
      </c>
    </row>
    <row r="63" spans="2:10" x14ac:dyDescent="0.2">
      <c r="B63" s="1"/>
      <c r="C63" s="1"/>
      <c r="D63" s="1"/>
      <c r="E63" s="1"/>
      <c r="F63" s="5" t="s">
        <v>32</v>
      </c>
      <c r="G63" s="1"/>
      <c r="H63" s="1"/>
      <c r="I63" s="1"/>
      <c r="J63" s="7">
        <v>3000000</v>
      </c>
    </row>
    <row r="64" spans="2:10" x14ac:dyDescent="0.2">
      <c r="B64" s="2">
        <v>250</v>
      </c>
      <c r="C64" s="5" t="s">
        <v>33</v>
      </c>
      <c r="D64" s="1"/>
      <c r="E64" s="1"/>
      <c r="F64" s="1"/>
      <c r="G64" s="1"/>
      <c r="H64" s="1"/>
      <c r="I64" s="1"/>
      <c r="J64" s="1"/>
    </row>
    <row r="65" spans="2:10" x14ac:dyDescent="0.2">
      <c r="B65" s="1"/>
      <c r="C65" s="6" t="s">
        <v>16</v>
      </c>
      <c r="D65" s="6" t="s">
        <v>17</v>
      </c>
      <c r="E65" s="1"/>
      <c r="F65" s="1"/>
      <c r="G65" s="1"/>
      <c r="H65" s="1"/>
      <c r="I65" s="1"/>
      <c r="J65" s="5">
        <v>37800000</v>
      </c>
    </row>
    <row r="66" spans="2:10" x14ac:dyDescent="0.2">
      <c r="B66" s="1"/>
      <c r="C66" s="1"/>
      <c r="D66" s="1"/>
      <c r="E66" s="1"/>
      <c r="F66" s="5" t="s">
        <v>33</v>
      </c>
      <c r="G66" s="1"/>
      <c r="H66" s="1"/>
      <c r="I66" s="1"/>
      <c r="J66" s="7">
        <v>37800000</v>
      </c>
    </row>
    <row r="67" spans="2:10" x14ac:dyDescent="0.2">
      <c r="B67" s="1"/>
      <c r="C67" s="4" t="s">
        <v>28</v>
      </c>
      <c r="D67" s="1"/>
      <c r="E67" s="1"/>
      <c r="F67" s="5" t="s">
        <v>29</v>
      </c>
      <c r="G67" s="1"/>
      <c r="H67" s="1"/>
      <c r="I67" s="1"/>
      <c r="J67" s="73">
        <v>47040000</v>
      </c>
    </row>
    <row r="68" spans="2:10" x14ac:dyDescent="0.2">
      <c r="B68" s="4" t="s">
        <v>13</v>
      </c>
      <c r="C68" s="1"/>
      <c r="D68" s="1"/>
      <c r="E68" s="2">
        <v>300</v>
      </c>
      <c r="F68" s="5" t="s">
        <v>36</v>
      </c>
      <c r="G68" s="1"/>
      <c r="H68" s="1"/>
      <c r="I68" s="1"/>
      <c r="J68" s="1"/>
    </row>
    <row r="69" spans="2:10" x14ac:dyDescent="0.2">
      <c r="B69" s="2">
        <v>310</v>
      </c>
      <c r="C69" s="5" t="s">
        <v>58</v>
      </c>
      <c r="D69" s="1"/>
      <c r="E69" s="1"/>
      <c r="F69" s="1"/>
      <c r="G69" s="1"/>
      <c r="H69" s="1"/>
      <c r="I69" s="1"/>
      <c r="J69" s="1"/>
    </row>
    <row r="70" spans="2:10" x14ac:dyDescent="0.2">
      <c r="B70" s="1"/>
      <c r="C70" s="6" t="s">
        <v>16</v>
      </c>
      <c r="D70" s="6" t="s">
        <v>17</v>
      </c>
      <c r="E70" s="1"/>
      <c r="F70" s="1"/>
      <c r="G70" s="1"/>
      <c r="H70" s="1"/>
      <c r="I70" s="1"/>
      <c r="J70" s="5">
        <v>1800000000</v>
      </c>
    </row>
    <row r="71" spans="2:10" x14ac:dyDescent="0.2">
      <c r="B71" s="1"/>
      <c r="C71" s="1"/>
      <c r="D71" s="1"/>
      <c r="E71" s="1"/>
      <c r="F71" s="5" t="s">
        <v>58</v>
      </c>
      <c r="G71" s="1"/>
      <c r="H71" s="1"/>
      <c r="I71" s="1"/>
      <c r="J71" s="7">
        <v>1800000000</v>
      </c>
    </row>
    <row r="72" spans="2:10" x14ac:dyDescent="0.2">
      <c r="B72" s="2">
        <v>330</v>
      </c>
      <c r="C72" s="5" t="s">
        <v>37</v>
      </c>
      <c r="D72" s="1"/>
      <c r="E72" s="1"/>
      <c r="F72" s="1"/>
      <c r="G72" s="1"/>
      <c r="H72" s="1"/>
      <c r="I72" s="1"/>
      <c r="J72" s="1"/>
    </row>
    <row r="73" spans="2:10" x14ac:dyDescent="0.2">
      <c r="B73" s="1"/>
      <c r="C73" s="6" t="s">
        <v>16</v>
      </c>
      <c r="D73" s="6" t="s">
        <v>17</v>
      </c>
      <c r="E73" s="1"/>
      <c r="F73" s="1"/>
      <c r="G73" s="1"/>
      <c r="H73" s="1"/>
      <c r="I73" s="1"/>
      <c r="J73" s="5">
        <v>3600000</v>
      </c>
    </row>
    <row r="74" spans="2:10" x14ac:dyDescent="0.2">
      <c r="B74" s="1"/>
      <c r="C74" s="1"/>
      <c r="D74" s="1"/>
      <c r="E74" s="1"/>
      <c r="F74" s="5" t="s">
        <v>37</v>
      </c>
      <c r="G74" s="1"/>
      <c r="H74" s="1"/>
      <c r="I74" s="1"/>
      <c r="J74" s="7">
        <v>3600000</v>
      </c>
    </row>
    <row r="75" spans="2:10" x14ac:dyDescent="0.2">
      <c r="B75" s="2">
        <v>340</v>
      </c>
      <c r="C75" s="5" t="s">
        <v>38</v>
      </c>
      <c r="D75" s="1"/>
      <c r="E75" s="1"/>
      <c r="F75" s="1"/>
      <c r="G75" s="1"/>
      <c r="H75" s="1"/>
      <c r="I75" s="1"/>
      <c r="J75" s="1"/>
    </row>
    <row r="76" spans="2:10" x14ac:dyDescent="0.2">
      <c r="B76" s="1"/>
      <c r="C76" s="6" t="s">
        <v>16</v>
      </c>
      <c r="D76" s="6" t="s">
        <v>17</v>
      </c>
      <c r="E76" s="1"/>
      <c r="F76" s="1"/>
      <c r="G76" s="1"/>
      <c r="H76" s="1"/>
      <c r="I76" s="1"/>
      <c r="J76" s="5">
        <v>3800000</v>
      </c>
    </row>
    <row r="77" spans="2:10" x14ac:dyDescent="0.2">
      <c r="B77" s="1"/>
      <c r="C77" s="1"/>
      <c r="D77" s="1"/>
      <c r="E77" s="1"/>
      <c r="F77" s="5" t="s">
        <v>38</v>
      </c>
      <c r="G77" s="1"/>
      <c r="H77" s="1"/>
      <c r="I77" s="1"/>
      <c r="J77" s="7">
        <v>3800000</v>
      </c>
    </row>
    <row r="78" spans="2:10" x14ac:dyDescent="0.2">
      <c r="B78" s="2">
        <v>350</v>
      </c>
      <c r="C78" s="5" t="s">
        <v>39</v>
      </c>
      <c r="D78" s="1"/>
      <c r="E78" s="1"/>
      <c r="F78" s="1"/>
      <c r="G78" s="1"/>
      <c r="H78" s="1"/>
      <c r="I78" s="1"/>
      <c r="J78" s="1"/>
    </row>
    <row r="79" spans="2:10" x14ac:dyDescent="0.2">
      <c r="B79" s="1"/>
      <c r="C79" s="6" t="s">
        <v>16</v>
      </c>
      <c r="D79" s="6" t="s">
        <v>17</v>
      </c>
      <c r="E79" s="1"/>
      <c r="F79" s="1"/>
      <c r="G79" s="1"/>
      <c r="H79" s="1"/>
      <c r="I79" s="1"/>
      <c r="J79" s="5">
        <v>2400000</v>
      </c>
    </row>
    <row r="80" spans="2:10" x14ac:dyDescent="0.2">
      <c r="B80" s="1"/>
      <c r="C80" s="1"/>
      <c r="D80" s="1"/>
      <c r="E80" s="1"/>
      <c r="F80" s="5" t="s">
        <v>39</v>
      </c>
      <c r="G80" s="1"/>
      <c r="H80" s="1"/>
      <c r="I80" s="1"/>
      <c r="J80" s="7">
        <v>2400000</v>
      </c>
    </row>
    <row r="81" spans="2:10" x14ac:dyDescent="0.2">
      <c r="B81" s="2">
        <v>390</v>
      </c>
      <c r="C81" s="5" t="s">
        <v>40</v>
      </c>
      <c r="D81" s="1"/>
      <c r="E81" s="1"/>
      <c r="F81" s="1"/>
      <c r="G81" s="1"/>
      <c r="H81" s="1"/>
      <c r="I81" s="1"/>
      <c r="J81" s="1"/>
    </row>
    <row r="82" spans="2:10" x14ac:dyDescent="0.2">
      <c r="B82" s="1"/>
      <c r="C82" s="6" t="s">
        <v>16</v>
      </c>
      <c r="D82" s="6" t="s">
        <v>17</v>
      </c>
      <c r="E82" s="1"/>
      <c r="F82" s="1"/>
      <c r="G82" s="1"/>
      <c r="H82" s="1"/>
      <c r="I82" s="1"/>
      <c r="J82" s="5">
        <v>1500000</v>
      </c>
    </row>
    <row r="83" spans="2:10" x14ac:dyDescent="0.2">
      <c r="B83" s="1"/>
      <c r="C83" s="1"/>
      <c r="D83" s="1"/>
      <c r="E83" s="1"/>
      <c r="F83" s="5" t="s">
        <v>40</v>
      </c>
      <c r="G83" s="1"/>
      <c r="H83" s="1"/>
      <c r="I83" s="1"/>
      <c r="J83" s="7">
        <v>1500000</v>
      </c>
    </row>
    <row r="84" spans="2:10" x14ac:dyDescent="0.2">
      <c r="B84" s="1"/>
      <c r="C84" s="4" t="s">
        <v>28</v>
      </c>
      <c r="D84" s="1"/>
      <c r="E84" s="1"/>
      <c r="F84" s="5" t="s">
        <v>36</v>
      </c>
      <c r="G84" s="1"/>
      <c r="H84" s="1"/>
      <c r="I84" s="1"/>
      <c r="J84" s="7">
        <v>1811300000</v>
      </c>
    </row>
    <row r="85" spans="2:10" x14ac:dyDescent="0.2">
      <c r="B85" s="1"/>
      <c r="C85" s="1"/>
      <c r="D85" s="4" t="s">
        <v>49</v>
      </c>
      <c r="E85" s="1"/>
      <c r="F85" s="4" t="s">
        <v>56</v>
      </c>
      <c r="G85" s="1"/>
      <c r="H85" s="1"/>
      <c r="I85" s="1"/>
      <c r="J85" s="7">
        <v>1858340000</v>
      </c>
    </row>
    <row r="86" spans="2:10" x14ac:dyDescent="0.2">
      <c r="B86" s="1"/>
      <c r="C86" s="4" t="s">
        <v>50</v>
      </c>
      <c r="D86" s="1"/>
      <c r="E86" s="5" t="s">
        <v>10</v>
      </c>
      <c r="F86" s="1"/>
      <c r="G86" s="1"/>
      <c r="H86" s="1"/>
      <c r="I86" s="1"/>
      <c r="J86" s="7">
        <v>3491615468</v>
      </c>
    </row>
    <row r="87" spans="2:10" x14ac:dyDescent="0.2">
      <c r="B87" s="4" t="s">
        <v>51</v>
      </c>
      <c r="C87" s="1"/>
      <c r="D87" s="1"/>
      <c r="E87" s="5" t="s">
        <v>53</v>
      </c>
      <c r="F87" s="1"/>
      <c r="G87" s="1"/>
      <c r="H87" s="1"/>
      <c r="I87" s="1"/>
      <c r="J87" s="5">
        <v>3491615468</v>
      </c>
    </row>
    <row r="88" spans="2:10" x14ac:dyDescent="0.2">
      <c r="B88" s="13"/>
      <c r="C88" s="14"/>
      <c r="D88" s="14"/>
      <c r="E88" s="15"/>
      <c r="F88" s="14"/>
      <c r="G88" s="14"/>
      <c r="H88" s="14"/>
      <c r="I88" s="14"/>
      <c r="J88" s="15"/>
    </row>
    <row r="89" spans="2:10" x14ac:dyDescent="0.2">
      <c r="B89" s="4"/>
      <c r="C89" s="1"/>
      <c r="D89" s="1"/>
      <c r="E89" s="5"/>
      <c r="F89" s="1"/>
      <c r="G89" s="1"/>
      <c r="H89" s="1"/>
      <c r="I89" s="1"/>
      <c r="J89" s="5"/>
    </row>
    <row r="90" spans="2:10" x14ac:dyDescent="0.2">
      <c r="B90" s="4" t="s">
        <v>6</v>
      </c>
      <c r="C90" s="1"/>
      <c r="D90" s="5" t="s">
        <v>59</v>
      </c>
      <c r="E90" s="5" t="s">
        <v>60</v>
      </c>
      <c r="F90" s="1"/>
      <c r="G90" s="1"/>
      <c r="H90" s="1"/>
      <c r="I90" s="1"/>
      <c r="J90" s="1"/>
    </row>
    <row r="91" spans="2:10" x14ac:dyDescent="0.2">
      <c r="B91" s="4" t="s">
        <v>9</v>
      </c>
      <c r="C91" s="1"/>
      <c r="D91" s="2">
        <v>2</v>
      </c>
      <c r="E91" s="5" t="s">
        <v>10</v>
      </c>
      <c r="F91" s="1"/>
      <c r="G91" s="1"/>
      <c r="H91" s="1"/>
      <c r="I91" s="1"/>
      <c r="J91" s="1"/>
    </row>
    <row r="92" spans="2:10" x14ac:dyDescent="0.2">
      <c r="B92" s="4" t="s">
        <v>11</v>
      </c>
      <c r="C92" s="1"/>
      <c r="D92" s="1"/>
      <c r="E92" s="2">
        <v>7</v>
      </c>
      <c r="F92" s="5" t="s">
        <v>61</v>
      </c>
      <c r="G92" s="1"/>
      <c r="H92" s="1"/>
      <c r="I92" s="1"/>
      <c r="J92" s="1"/>
    </row>
    <row r="93" spans="2:10" x14ac:dyDescent="0.2">
      <c r="B93" s="4" t="s">
        <v>13</v>
      </c>
      <c r="C93" s="1"/>
      <c r="D93" s="1"/>
      <c r="E93" s="2">
        <v>100</v>
      </c>
      <c r="F93" s="5" t="s">
        <v>14</v>
      </c>
      <c r="G93" s="1"/>
      <c r="H93" s="1"/>
      <c r="I93" s="1"/>
      <c r="J93" s="1"/>
    </row>
    <row r="94" spans="2:10" x14ac:dyDescent="0.2">
      <c r="B94" s="2">
        <v>110</v>
      </c>
      <c r="C94" s="5" t="s">
        <v>15</v>
      </c>
      <c r="D94" s="1"/>
      <c r="E94" s="1"/>
      <c r="F94" s="1"/>
      <c r="G94" s="1"/>
      <c r="H94" s="1"/>
      <c r="I94" s="1"/>
      <c r="J94" s="1"/>
    </row>
    <row r="95" spans="2:10" x14ac:dyDescent="0.2">
      <c r="B95" s="5">
        <v>111</v>
      </c>
      <c r="C95" s="6" t="s">
        <v>16</v>
      </c>
      <c r="D95" s="6" t="s">
        <v>17</v>
      </c>
      <c r="E95" s="5" t="s">
        <v>18</v>
      </c>
      <c r="F95" s="1"/>
      <c r="G95" s="1"/>
      <c r="H95" s="1"/>
      <c r="I95" s="1"/>
      <c r="J95" s="5">
        <v>1114575360</v>
      </c>
    </row>
    <row r="96" spans="2:10" x14ac:dyDescent="0.2">
      <c r="B96" s="5">
        <v>113</v>
      </c>
      <c r="C96" s="6" t="s">
        <v>16</v>
      </c>
      <c r="D96" s="6" t="s">
        <v>17</v>
      </c>
      <c r="E96" s="5" t="s">
        <v>19</v>
      </c>
      <c r="F96" s="1"/>
      <c r="G96" s="1"/>
      <c r="H96" s="1"/>
      <c r="I96" s="1"/>
      <c r="J96" s="5">
        <v>27000000</v>
      </c>
    </row>
    <row r="97" spans="2:14" x14ac:dyDescent="0.2">
      <c r="B97" s="5">
        <v>114</v>
      </c>
      <c r="C97" s="6" t="s">
        <v>16</v>
      </c>
      <c r="D97" s="6" t="s">
        <v>17</v>
      </c>
      <c r="E97" s="5" t="s">
        <v>20</v>
      </c>
      <c r="F97" s="1"/>
      <c r="G97" s="1"/>
      <c r="H97" s="1"/>
      <c r="I97" s="1"/>
      <c r="J97" s="5">
        <v>254015560</v>
      </c>
    </row>
    <row r="98" spans="2:14" x14ac:dyDescent="0.2">
      <c r="B98" s="5">
        <v>115</v>
      </c>
      <c r="C98" s="6" t="s">
        <v>16</v>
      </c>
      <c r="D98" s="6" t="s">
        <v>17</v>
      </c>
      <c r="E98" s="5" t="s">
        <v>21</v>
      </c>
      <c r="F98" s="1"/>
      <c r="G98" s="1"/>
      <c r="H98" s="1"/>
      <c r="I98" s="1"/>
      <c r="J98" s="5">
        <v>518067840.00000006</v>
      </c>
    </row>
    <row r="99" spans="2:14" x14ac:dyDescent="0.2">
      <c r="B99" s="5">
        <v>117</v>
      </c>
      <c r="C99" s="6" t="s">
        <v>16</v>
      </c>
      <c r="D99" s="6" t="s">
        <v>17</v>
      </c>
      <c r="E99" s="5" t="s">
        <v>22</v>
      </c>
      <c r="F99" s="1"/>
      <c r="G99" s="1"/>
      <c r="H99" s="1"/>
      <c r="I99" s="1"/>
      <c r="J99" s="5">
        <v>1388543520</v>
      </c>
    </row>
    <row r="100" spans="2:14" x14ac:dyDescent="0.2">
      <c r="B100" s="1"/>
      <c r="C100" s="1"/>
      <c r="D100" s="1"/>
      <c r="E100" s="1"/>
      <c r="F100" s="5" t="s">
        <v>15</v>
      </c>
      <c r="G100" s="1"/>
      <c r="H100" s="1"/>
      <c r="I100" s="1"/>
      <c r="J100" s="7">
        <v>3302202280</v>
      </c>
    </row>
    <row r="101" spans="2:14" x14ac:dyDescent="0.2">
      <c r="B101" s="2">
        <v>130</v>
      </c>
      <c r="C101" s="5" t="s">
        <v>23</v>
      </c>
      <c r="D101" s="1"/>
      <c r="E101" s="1"/>
      <c r="F101" s="1"/>
      <c r="G101" s="1"/>
      <c r="H101" s="1"/>
      <c r="I101" s="1"/>
      <c r="J101" s="1"/>
    </row>
    <row r="102" spans="2:14" x14ac:dyDescent="0.2">
      <c r="B102" s="5">
        <v>134</v>
      </c>
      <c r="C102" s="6" t="s">
        <v>16</v>
      </c>
      <c r="D102" s="6" t="s">
        <v>17</v>
      </c>
      <c r="E102" s="5" t="s">
        <v>24</v>
      </c>
      <c r="F102" s="1"/>
      <c r="G102" s="1"/>
      <c r="H102" s="1"/>
      <c r="I102" s="1"/>
      <c r="J102" s="5">
        <v>478295899</v>
      </c>
    </row>
    <row r="103" spans="2:14" x14ac:dyDescent="0.2">
      <c r="B103" s="1"/>
      <c r="C103" s="1"/>
      <c r="D103" s="1"/>
      <c r="E103" s="1"/>
      <c r="F103" s="5" t="s">
        <v>23</v>
      </c>
      <c r="G103" s="1"/>
      <c r="H103" s="1"/>
      <c r="I103" s="1"/>
      <c r="J103" s="7">
        <v>478295899</v>
      </c>
    </row>
    <row r="104" spans="2:14" x14ac:dyDescent="0.2">
      <c r="B104" s="2">
        <v>140</v>
      </c>
      <c r="C104" s="5" t="s">
        <v>25</v>
      </c>
      <c r="D104" s="1"/>
      <c r="E104" s="1"/>
      <c r="F104" s="1"/>
      <c r="G104" s="1"/>
      <c r="H104" s="1"/>
      <c r="I104" s="1"/>
      <c r="J104" s="1"/>
    </row>
    <row r="105" spans="2:14" x14ac:dyDescent="0.2">
      <c r="B105" s="5">
        <v>144</v>
      </c>
      <c r="C105" s="6" t="s">
        <v>16</v>
      </c>
      <c r="D105" s="6" t="s">
        <v>17</v>
      </c>
      <c r="E105" s="5" t="s">
        <v>26</v>
      </c>
      <c r="F105" s="1"/>
      <c r="G105" s="1"/>
      <c r="H105" s="1"/>
      <c r="I105" s="1"/>
      <c r="J105" s="5">
        <v>1167398193</v>
      </c>
    </row>
    <row r="106" spans="2:14" x14ac:dyDescent="0.2">
      <c r="B106" s="5">
        <v>149</v>
      </c>
      <c r="C106" s="6" t="s">
        <v>16</v>
      </c>
      <c r="D106" s="6" t="s">
        <v>17</v>
      </c>
      <c r="E106" s="5" t="s">
        <v>27</v>
      </c>
      <c r="F106" s="1"/>
      <c r="G106" s="1"/>
      <c r="H106" s="1"/>
      <c r="I106" s="1"/>
      <c r="J106" s="5">
        <v>23712715</v>
      </c>
    </row>
    <row r="107" spans="2:14" x14ac:dyDescent="0.2">
      <c r="B107" s="1"/>
      <c r="C107" s="1"/>
      <c r="D107" s="1"/>
      <c r="E107" s="1"/>
      <c r="F107" s="5" t="s">
        <v>25</v>
      </c>
      <c r="G107" s="1"/>
      <c r="H107" s="1"/>
      <c r="I107" s="1"/>
      <c r="J107" s="7">
        <v>1191110908</v>
      </c>
      <c r="M107" s="5" t="s">
        <v>60</v>
      </c>
    </row>
    <row r="108" spans="2:14" x14ac:dyDescent="0.2">
      <c r="B108" s="1"/>
      <c r="C108" s="4" t="s">
        <v>28</v>
      </c>
      <c r="D108" s="1"/>
      <c r="E108" s="1"/>
      <c r="F108" s="5" t="s">
        <v>14</v>
      </c>
      <c r="G108" s="1"/>
      <c r="H108" s="1"/>
      <c r="I108" s="1"/>
      <c r="J108" s="7">
        <v>4971609087</v>
      </c>
      <c r="M108" s="5" t="s">
        <v>335</v>
      </c>
    </row>
    <row r="109" spans="2:14" x14ac:dyDescent="0.2">
      <c r="B109" s="4" t="s">
        <v>13</v>
      </c>
      <c r="C109" s="1"/>
      <c r="D109" s="1"/>
      <c r="E109" s="2">
        <v>200</v>
      </c>
      <c r="F109" s="5" t="s">
        <v>29</v>
      </c>
      <c r="G109" s="1"/>
      <c r="H109" s="1"/>
      <c r="I109" s="1"/>
      <c r="J109" s="1"/>
    </row>
    <row r="110" spans="2:14" x14ac:dyDescent="0.2">
      <c r="B110" s="2">
        <v>210</v>
      </c>
      <c r="C110" s="5" t="s">
        <v>57</v>
      </c>
      <c r="D110" s="1"/>
      <c r="E110" s="1"/>
      <c r="F110" s="1"/>
      <c r="G110" s="1"/>
      <c r="H110" s="1"/>
      <c r="I110" s="1"/>
      <c r="J110" s="1"/>
      <c r="L110" s="74">
        <v>100</v>
      </c>
      <c r="M110" s="75" t="s">
        <v>14</v>
      </c>
      <c r="N110" s="1">
        <f>J108</f>
        <v>4971609087</v>
      </c>
    </row>
    <row r="111" spans="2:14" x14ac:dyDescent="0.2">
      <c r="B111" s="1"/>
      <c r="C111" s="6" t="s">
        <v>16</v>
      </c>
      <c r="D111" s="6" t="s">
        <v>17</v>
      </c>
      <c r="E111" s="1"/>
      <c r="F111" s="1"/>
      <c r="G111" s="1"/>
      <c r="H111" s="1"/>
      <c r="I111" s="1"/>
      <c r="J111" s="5">
        <v>1500000</v>
      </c>
      <c r="L111" s="74">
        <v>200</v>
      </c>
      <c r="M111" s="75" t="s">
        <v>29</v>
      </c>
      <c r="N111" s="1">
        <f>J125</f>
        <v>193303100</v>
      </c>
    </row>
    <row r="112" spans="2:14" x14ac:dyDescent="0.2">
      <c r="B112" s="1"/>
      <c r="C112" s="1"/>
      <c r="D112" s="1"/>
      <c r="E112" s="1"/>
      <c r="F112" s="5" t="s">
        <v>57</v>
      </c>
      <c r="G112" s="1"/>
      <c r="H112" s="1"/>
      <c r="I112" s="1"/>
      <c r="J112" s="7">
        <v>1500000</v>
      </c>
      <c r="L112" s="74">
        <v>300</v>
      </c>
      <c r="M112" s="75" t="s">
        <v>36</v>
      </c>
      <c r="N112" s="1">
        <f>J145</f>
        <v>777987122</v>
      </c>
    </row>
    <row r="113" spans="2:14" x14ac:dyDescent="0.2">
      <c r="B113" s="2">
        <v>230</v>
      </c>
      <c r="C113" s="5" t="s">
        <v>31</v>
      </c>
      <c r="D113" s="1"/>
      <c r="E113" s="1"/>
      <c r="F113" s="1"/>
      <c r="G113" s="1"/>
      <c r="H113" s="1"/>
      <c r="I113" s="1"/>
      <c r="J113" s="1"/>
      <c r="L113" s="74">
        <v>500</v>
      </c>
      <c r="M113" s="75" t="s">
        <v>41</v>
      </c>
      <c r="N113" s="1">
        <f>J156</f>
        <v>407694000</v>
      </c>
    </row>
    <row r="114" spans="2:14" x14ac:dyDescent="0.2">
      <c r="B114" s="1"/>
      <c r="C114" s="6" t="s">
        <v>16</v>
      </c>
      <c r="D114" s="6" t="s">
        <v>17</v>
      </c>
      <c r="E114" s="1"/>
      <c r="F114" s="1"/>
      <c r="G114" s="1"/>
      <c r="H114" s="1"/>
      <c r="I114" s="1"/>
      <c r="J114" s="5">
        <v>61097600</v>
      </c>
    </row>
    <row r="115" spans="2:14" x14ac:dyDescent="0.2">
      <c r="B115" s="1"/>
      <c r="C115" s="1"/>
      <c r="D115" s="1"/>
      <c r="E115" s="1"/>
      <c r="F115" s="5" t="s">
        <v>31</v>
      </c>
      <c r="G115" s="1"/>
      <c r="H115" s="1"/>
      <c r="I115" s="1"/>
      <c r="J115" s="7">
        <v>61097600</v>
      </c>
      <c r="N115" s="12">
        <f>SUM(N110:N114)</f>
        <v>6350593309</v>
      </c>
    </row>
    <row r="116" spans="2:14" x14ac:dyDescent="0.2">
      <c r="B116" s="2">
        <v>240</v>
      </c>
      <c r="C116" s="5" t="s">
        <v>32</v>
      </c>
      <c r="D116" s="1"/>
      <c r="E116" s="1"/>
      <c r="F116" s="1"/>
      <c r="G116" s="1"/>
      <c r="H116" s="1"/>
      <c r="I116" s="1"/>
      <c r="J116" s="1"/>
    </row>
    <row r="117" spans="2:14" x14ac:dyDescent="0.2">
      <c r="B117" s="1"/>
      <c r="C117" s="6" t="s">
        <v>16</v>
      </c>
      <c r="D117" s="6" t="s">
        <v>17</v>
      </c>
      <c r="E117" s="1"/>
      <c r="F117" s="1"/>
      <c r="G117" s="1"/>
      <c r="H117" s="1"/>
      <c r="I117" s="1"/>
      <c r="J117" s="5">
        <v>85790000</v>
      </c>
    </row>
    <row r="118" spans="2:14" x14ac:dyDescent="0.2">
      <c r="B118" s="1"/>
      <c r="C118" s="1"/>
      <c r="D118" s="1"/>
      <c r="E118" s="1"/>
      <c r="F118" s="5" t="s">
        <v>32</v>
      </c>
      <c r="G118" s="1"/>
      <c r="H118" s="1"/>
      <c r="I118" s="1"/>
      <c r="J118" s="7">
        <v>85790000</v>
      </c>
    </row>
    <row r="119" spans="2:14" x14ac:dyDescent="0.2">
      <c r="B119" s="2">
        <v>260</v>
      </c>
      <c r="C119" s="5" t="s">
        <v>34</v>
      </c>
      <c r="D119" s="1"/>
      <c r="E119" s="1"/>
      <c r="F119" s="1"/>
      <c r="G119" s="1"/>
      <c r="H119" s="1"/>
      <c r="I119" s="1"/>
      <c r="J119" s="1"/>
    </row>
    <row r="120" spans="2:14" x14ac:dyDescent="0.2">
      <c r="B120" s="1"/>
      <c r="C120" s="6" t="s">
        <v>16</v>
      </c>
      <c r="D120" s="6" t="s">
        <v>17</v>
      </c>
      <c r="E120" s="1"/>
      <c r="F120" s="1"/>
      <c r="G120" s="1"/>
      <c r="H120" s="1"/>
      <c r="I120" s="1"/>
      <c r="J120" s="5">
        <v>11450000</v>
      </c>
    </row>
    <row r="121" spans="2:14" x14ac:dyDescent="0.2">
      <c r="B121" s="1"/>
      <c r="C121" s="1"/>
      <c r="D121" s="1"/>
      <c r="E121" s="1"/>
      <c r="F121" s="5" t="s">
        <v>34</v>
      </c>
      <c r="G121" s="1"/>
      <c r="H121" s="1"/>
      <c r="I121" s="1"/>
      <c r="J121" s="7">
        <v>11450000</v>
      </c>
    </row>
    <row r="122" spans="2:14" x14ac:dyDescent="0.2">
      <c r="B122" s="2">
        <v>280</v>
      </c>
      <c r="C122" s="5" t="s">
        <v>35</v>
      </c>
      <c r="D122" s="1"/>
      <c r="E122" s="1"/>
      <c r="F122" s="1"/>
      <c r="G122" s="1"/>
      <c r="H122" s="1"/>
      <c r="I122" s="1"/>
      <c r="J122" s="1"/>
    </row>
    <row r="123" spans="2:14" x14ac:dyDescent="0.2">
      <c r="B123" s="1"/>
      <c r="C123" s="6" t="s">
        <v>16</v>
      </c>
      <c r="D123" s="6" t="s">
        <v>17</v>
      </c>
      <c r="E123" s="1"/>
      <c r="F123" s="1"/>
      <c r="G123" s="1"/>
      <c r="H123" s="1"/>
      <c r="I123" s="1"/>
      <c r="J123" s="5">
        <v>33465500</v>
      </c>
    </row>
    <row r="124" spans="2:14" x14ac:dyDescent="0.2">
      <c r="B124" s="1"/>
      <c r="C124" s="1"/>
      <c r="D124" s="1"/>
      <c r="E124" s="1"/>
      <c r="F124" s="5" t="s">
        <v>35</v>
      </c>
      <c r="G124" s="1"/>
      <c r="H124" s="1"/>
      <c r="I124" s="1"/>
      <c r="J124" s="7">
        <v>33465500</v>
      </c>
    </row>
    <row r="125" spans="2:14" x14ac:dyDescent="0.2">
      <c r="B125" s="1"/>
      <c r="C125" s="4" t="s">
        <v>28</v>
      </c>
      <c r="D125" s="1"/>
      <c r="E125" s="1"/>
      <c r="F125" s="5" t="s">
        <v>29</v>
      </c>
      <c r="G125" s="1"/>
      <c r="H125" s="1"/>
      <c r="I125" s="1"/>
      <c r="J125" s="7">
        <v>193303100</v>
      </c>
    </row>
    <row r="126" spans="2:14" x14ac:dyDescent="0.2">
      <c r="B126" s="4" t="s">
        <v>13</v>
      </c>
      <c r="C126" s="1"/>
      <c r="D126" s="1"/>
      <c r="E126" s="2">
        <v>300</v>
      </c>
      <c r="F126" s="5" t="s">
        <v>36</v>
      </c>
      <c r="G126" s="1"/>
      <c r="H126" s="1"/>
      <c r="I126" s="1"/>
      <c r="J126" s="1"/>
    </row>
    <row r="127" spans="2:14" x14ac:dyDescent="0.2">
      <c r="B127" s="2">
        <v>310</v>
      </c>
      <c r="C127" s="5" t="s">
        <v>58</v>
      </c>
      <c r="D127" s="1"/>
      <c r="E127" s="1"/>
      <c r="F127" s="1"/>
      <c r="G127" s="1"/>
      <c r="H127" s="1"/>
      <c r="I127" s="1"/>
      <c r="J127" s="1"/>
    </row>
    <row r="128" spans="2:14" x14ac:dyDescent="0.2">
      <c r="B128" s="1"/>
      <c r="C128" s="6" t="s">
        <v>16</v>
      </c>
      <c r="D128" s="6" t="s">
        <v>17</v>
      </c>
      <c r="E128" s="1"/>
      <c r="F128" s="1"/>
      <c r="G128" s="1"/>
      <c r="H128" s="1"/>
      <c r="I128" s="1"/>
      <c r="J128" s="5">
        <v>2200000</v>
      </c>
    </row>
    <row r="129" spans="2:10" x14ac:dyDescent="0.2">
      <c r="B129" s="1"/>
      <c r="C129" s="1"/>
      <c r="D129" s="1"/>
      <c r="E129" s="1"/>
      <c r="F129" s="5" t="s">
        <v>58</v>
      </c>
      <c r="G129" s="1"/>
      <c r="H129" s="1"/>
      <c r="I129" s="1"/>
      <c r="J129" s="7">
        <v>2200000</v>
      </c>
    </row>
    <row r="130" spans="2:10" x14ac:dyDescent="0.2">
      <c r="B130" s="2">
        <v>320</v>
      </c>
      <c r="C130" s="5" t="s">
        <v>62</v>
      </c>
      <c r="D130" s="1"/>
      <c r="E130" s="1"/>
      <c r="F130" s="1"/>
      <c r="G130" s="1"/>
      <c r="H130" s="1"/>
      <c r="I130" s="1"/>
      <c r="J130" s="1"/>
    </row>
    <row r="131" spans="2:10" x14ac:dyDescent="0.2">
      <c r="B131" s="1"/>
      <c r="C131" s="6" t="s">
        <v>16</v>
      </c>
      <c r="D131" s="6" t="s">
        <v>17</v>
      </c>
      <c r="E131" s="1"/>
      <c r="F131" s="1"/>
      <c r="G131" s="1"/>
      <c r="H131" s="1"/>
      <c r="I131" s="1"/>
      <c r="J131" s="5">
        <v>131792080</v>
      </c>
    </row>
    <row r="132" spans="2:10" x14ac:dyDescent="0.2">
      <c r="B132" s="1"/>
      <c r="C132" s="1"/>
      <c r="D132" s="1"/>
      <c r="E132" s="1"/>
      <c r="F132" s="5" t="s">
        <v>62</v>
      </c>
      <c r="G132" s="1"/>
      <c r="H132" s="1"/>
      <c r="I132" s="1"/>
      <c r="J132" s="7">
        <v>131792080</v>
      </c>
    </row>
    <row r="133" spans="2:10" x14ac:dyDescent="0.2">
      <c r="B133" s="2">
        <v>330</v>
      </c>
      <c r="C133" s="5" t="s">
        <v>37</v>
      </c>
      <c r="D133" s="1"/>
      <c r="E133" s="1"/>
      <c r="F133" s="1"/>
      <c r="G133" s="1"/>
      <c r="H133" s="1"/>
      <c r="I133" s="1"/>
      <c r="J133" s="1"/>
    </row>
    <row r="134" spans="2:10" x14ac:dyDescent="0.2">
      <c r="B134" s="1"/>
      <c r="C134" s="6" t="s">
        <v>16</v>
      </c>
      <c r="D134" s="6" t="s">
        <v>17</v>
      </c>
      <c r="E134" s="1"/>
      <c r="F134" s="1"/>
      <c r="G134" s="1"/>
      <c r="H134" s="1"/>
      <c r="I134" s="1"/>
      <c r="J134" s="5">
        <v>29530000</v>
      </c>
    </row>
    <row r="135" spans="2:10" x14ac:dyDescent="0.2">
      <c r="B135" s="1"/>
      <c r="C135" s="1"/>
      <c r="D135" s="1"/>
      <c r="E135" s="1"/>
      <c r="F135" s="5" t="s">
        <v>37</v>
      </c>
      <c r="G135" s="1"/>
      <c r="H135" s="1"/>
      <c r="I135" s="1"/>
      <c r="J135" s="7">
        <v>29530000</v>
      </c>
    </row>
    <row r="136" spans="2:10" x14ac:dyDescent="0.2">
      <c r="B136" s="2">
        <v>340</v>
      </c>
      <c r="C136" s="5" t="s">
        <v>38</v>
      </c>
      <c r="D136" s="1"/>
      <c r="E136" s="1"/>
      <c r="F136" s="1"/>
      <c r="G136" s="1"/>
      <c r="H136" s="1"/>
      <c r="I136" s="1"/>
      <c r="J136" s="1"/>
    </row>
    <row r="137" spans="2:10" x14ac:dyDescent="0.2">
      <c r="B137" s="1"/>
      <c r="C137" s="6" t="s">
        <v>16</v>
      </c>
      <c r="D137" s="6" t="s">
        <v>17</v>
      </c>
      <c r="E137" s="1"/>
      <c r="F137" s="1"/>
      <c r="G137" s="1"/>
      <c r="H137" s="1"/>
      <c r="I137" s="1"/>
      <c r="J137" s="5">
        <v>22396140</v>
      </c>
    </row>
    <row r="138" spans="2:10" x14ac:dyDescent="0.2">
      <c r="B138" s="1"/>
      <c r="C138" s="1"/>
      <c r="D138" s="1"/>
      <c r="E138" s="1"/>
      <c r="F138" s="5" t="s">
        <v>38</v>
      </c>
      <c r="G138" s="1"/>
      <c r="H138" s="1"/>
      <c r="I138" s="1"/>
      <c r="J138" s="7">
        <v>22396140</v>
      </c>
    </row>
    <row r="139" spans="2:10" x14ac:dyDescent="0.2">
      <c r="B139" s="2">
        <v>350</v>
      </c>
      <c r="C139" s="5" t="s">
        <v>39</v>
      </c>
      <c r="D139" s="1"/>
      <c r="E139" s="1"/>
      <c r="F139" s="1"/>
      <c r="G139" s="1"/>
      <c r="H139" s="1"/>
      <c r="I139" s="1"/>
      <c r="J139" s="1"/>
    </row>
    <row r="140" spans="2:10" x14ac:dyDescent="0.2">
      <c r="B140" s="1"/>
      <c r="C140" s="6" t="s">
        <v>16</v>
      </c>
      <c r="D140" s="6" t="s">
        <v>17</v>
      </c>
      <c r="E140" s="1"/>
      <c r="F140" s="1"/>
      <c r="G140" s="1"/>
      <c r="H140" s="1"/>
      <c r="I140" s="1"/>
      <c r="J140" s="5">
        <v>470615902</v>
      </c>
    </row>
    <row r="141" spans="2:10" x14ac:dyDescent="0.2">
      <c r="B141" s="1"/>
      <c r="C141" s="1"/>
      <c r="D141" s="1"/>
      <c r="E141" s="1"/>
      <c r="F141" s="5" t="s">
        <v>39</v>
      </c>
      <c r="G141" s="1"/>
      <c r="H141" s="1"/>
      <c r="I141" s="1"/>
      <c r="J141" s="7">
        <v>470615902</v>
      </c>
    </row>
    <row r="142" spans="2:10" x14ac:dyDescent="0.2">
      <c r="B142" s="2">
        <v>390</v>
      </c>
      <c r="C142" s="5" t="s">
        <v>40</v>
      </c>
      <c r="D142" s="1"/>
      <c r="E142" s="1"/>
      <c r="F142" s="1"/>
      <c r="G142" s="1"/>
      <c r="H142" s="1"/>
      <c r="I142" s="1"/>
      <c r="J142" s="1"/>
    </row>
    <row r="143" spans="2:10" x14ac:dyDescent="0.2">
      <c r="B143" s="1"/>
      <c r="C143" s="6" t="s">
        <v>16</v>
      </c>
      <c r="D143" s="6" t="s">
        <v>17</v>
      </c>
      <c r="E143" s="1"/>
      <c r="F143" s="1"/>
      <c r="G143" s="1"/>
      <c r="H143" s="1"/>
      <c r="I143" s="1"/>
      <c r="J143" s="5">
        <v>121453000</v>
      </c>
    </row>
    <row r="144" spans="2:10" x14ac:dyDescent="0.2">
      <c r="B144" s="1"/>
      <c r="C144" s="1"/>
      <c r="D144" s="1"/>
      <c r="E144" s="1"/>
      <c r="F144" s="5" t="s">
        <v>40</v>
      </c>
      <c r="G144" s="1"/>
      <c r="H144" s="1"/>
      <c r="I144" s="1"/>
      <c r="J144" s="7">
        <v>121453000</v>
      </c>
    </row>
    <row r="145" spans="2:10" x14ac:dyDescent="0.2">
      <c r="B145" s="1"/>
      <c r="C145" s="4" t="s">
        <v>28</v>
      </c>
      <c r="D145" s="1"/>
      <c r="E145" s="1"/>
      <c r="F145" s="5" t="s">
        <v>36</v>
      </c>
      <c r="G145" s="1"/>
      <c r="H145" s="1"/>
      <c r="I145" s="1"/>
      <c r="J145" s="7">
        <v>777987122</v>
      </c>
    </row>
    <row r="146" spans="2:10" x14ac:dyDescent="0.2">
      <c r="B146" s="4" t="s">
        <v>13</v>
      </c>
      <c r="C146" s="1"/>
      <c r="D146" s="1"/>
      <c r="E146" s="2">
        <v>500</v>
      </c>
      <c r="F146" s="5" t="s">
        <v>41</v>
      </c>
      <c r="G146" s="1"/>
      <c r="H146" s="1"/>
      <c r="I146" s="1"/>
      <c r="J146" s="1"/>
    </row>
    <row r="147" spans="2:10" x14ac:dyDescent="0.2">
      <c r="B147" s="2">
        <v>520</v>
      </c>
      <c r="C147" s="5" t="s">
        <v>63</v>
      </c>
      <c r="D147" s="1"/>
      <c r="E147" s="1"/>
      <c r="F147" s="1"/>
      <c r="G147" s="1"/>
      <c r="H147" s="1"/>
      <c r="I147" s="1"/>
      <c r="J147" s="1"/>
    </row>
    <row r="148" spans="2:10" x14ac:dyDescent="0.2">
      <c r="B148" s="1"/>
      <c r="C148" s="6" t="s">
        <v>16</v>
      </c>
      <c r="D148" s="6" t="s">
        <v>64</v>
      </c>
      <c r="E148" s="1"/>
      <c r="F148" s="1"/>
      <c r="G148" s="1"/>
      <c r="H148" s="1"/>
      <c r="I148" s="1"/>
      <c r="J148" s="5">
        <v>40000000</v>
      </c>
    </row>
    <row r="149" spans="2:10" x14ac:dyDescent="0.2">
      <c r="B149" s="1"/>
      <c r="C149" s="1"/>
      <c r="D149" s="1"/>
      <c r="E149" s="1"/>
      <c r="F149" s="5" t="s">
        <v>63</v>
      </c>
      <c r="G149" s="1"/>
      <c r="H149" s="1"/>
      <c r="I149" s="1"/>
      <c r="J149" s="7">
        <v>40000000</v>
      </c>
    </row>
    <row r="150" spans="2:10" x14ac:dyDescent="0.2">
      <c r="B150" s="2">
        <v>530</v>
      </c>
      <c r="C150" s="5" t="s">
        <v>42</v>
      </c>
      <c r="D150" s="1"/>
      <c r="E150" s="1"/>
      <c r="F150" s="1"/>
      <c r="G150" s="1"/>
      <c r="H150" s="1"/>
      <c r="I150" s="1"/>
      <c r="J150" s="1"/>
    </row>
    <row r="151" spans="2:10" x14ac:dyDescent="0.2">
      <c r="B151" s="1"/>
      <c r="C151" s="6" t="s">
        <v>16</v>
      </c>
      <c r="D151" s="6" t="s">
        <v>17</v>
      </c>
      <c r="E151" s="1"/>
      <c r="F151" s="1"/>
      <c r="G151" s="1"/>
      <c r="H151" s="1"/>
      <c r="I151" s="1"/>
      <c r="J151" s="5">
        <v>357794000</v>
      </c>
    </row>
    <row r="152" spans="2:10" x14ac:dyDescent="0.2">
      <c r="B152" s="1"/>
      <c r="C152" s="1"/>
      <c r="D152" s="1"/>
      <c r="E152" s="1"/>
      <c r="F152" s="5" t="s">
        <v>42</v>
      </c>
      <c r="G152" s="1"/>
      <c r="H152" s="1"/>
      <c r="I152" s="1"/>
      <c r="J152" s="7">
        <v>357794000</v>
      </c>
    </row>
    <row r="153" spans="2:10" x14ac:dyDescent="0.2">
      <c r="B153" s="2">
        <v>540</v>
      </c>
      <c r="C153" s="5" t="s">
        <v>43</v>
      </c>
      <c r="D153" s="1"/>
      <c r="E153" s="1"/>
      <c r="F153" s="1"/>
      <c r="G153" s="1"/>
      <c r="H153" s="1"/>
      <c r="I153" s="1"/>
      <c r="J153" s="1"/>
    </row>
    <row r="154" spans="2:10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9900000</v>
      </c>
    </row>
    <row r="155" spans="2:10" x14ac:dyDescent="0.2">
      <c r="B155" s="1"/>
      <c r="C155" s="1"/>
      <c r="D155" s="1"/>
      <c r="E155" s="1"/>
      <c r="F155" s="5" t="s">
        <v>43</v>
      </c>
      <c r="G155" s="1"/>
      <c r="H155" s="1"/>
      <c r="I155" s="1"/>
      <c r="J155" s="7">
        <v>9900000</v>
      </c>
    </row>
    <row r="156" spans="2:10" x14ac:dyDescent="0.2">
      <c r="B156" s="1"/>
      <c r="C156" s="4" t="s">
        <v>28</v>
      </c>
      <c r="D156" s="1"/>
      <c r="E156" s="1"/>
      <c r="F156" s="5" t="s">
        <v>41</v>
      </c>
      <c r="G156" s="1"/>
      <c r="H156" s="1"/>
      <c r="I156" s="1"/>
      <c r="J156" s="7">
        <v>407694000</v>
      </c>
    </row>
    <row r="157" spans="2:10" x14ac:dyDescent="0.2">
      <c r="B157" s="1"/>
      <c r="C157" s="1"/>
      <c r="D157" s="4" t="s">
        <v>49</v>
      </c>
      <c r="E157" s="1"/>
      <c r="F157" s="4" t="s">
        <v>61</v>
      </c>
      <c r="G157" s="1"/>
      <c r="H157" s="1"/>
      <c r="I157" s="1"/>
      <c r="J157" s="7">
        <v>6350593309</v>
      </c>
    </row>
    <row r="158" spans="2:10" x14ac:dyDescent="0.2">
      <c r="B158" s="1"/>
      <c r="C158" s="4" t="s">
        <v>50</v>
      </c>
      <c r="D158" s="1"/>
      <c r="E158" s="5" t="s">
        <v>10</v>
      </c>
      <c r="F158" s="1"/>
      <c r="G158" s="1"/>
      <c r="H158" s="1"/>
      <c r="I158" s="1"/>
      <c r="J158" s="7">
        <v>6350593309</v>
      </c>
    </row>
    <row r="159" spans="2:10" x14ac:dyDescent="0.2">
      <c r="B159" s="4" t="s">
        <v>51</v>
      </c>
      <c r="C159" s="1"/>
      <c r="D159" s="1"/>
      <c r="E159" s="5" t="s">
        <v>60</v>
      </c>
      <c r="F159" s="1"/>
      <c r="G159" s="1"/>
      <c r="H159" s="1"/>
      <c r="I159" s="1"/>
      <c r="J159" s="5">
        <v>6350593309</v>
      </c>
    </row>
    <row r="160" spans="2:10" x14ac:dyDescent="0.2">
      <c r="B160" s="13"/>
      <c r="C160" s="14"/>
      <c r="D160" s="14"/>
      <c r="E160" s="15"/>
      <c r="F160" s="14"/>
      <c r="G160" s="14"/>
      <c r="H160" s="14"/>
      <c r="I160" s="14"/>
      <c r="J160" s="15"/>
    </row>
    <row r="161" spans="2:14" x14ac:dyDescent="0.2">
      <c r="B161" s="4"/>
      <c r="C161" s="1"/>
      <c r="D161" s="1"/>
      <c r="E161" s="5"/>
      <c r="F161" s="1"/>
      <c r="G161" s="1"/>
      <c r="H161" s="1"/>
      <c r="I161" s="1"/>
      <c r="J161" s="5"/>
    </row>
    <row r="162" spans="2:14" x14ac:dyDescent="0.2">
      <c r="B162" s="4" t="s">
        <v>6</v>
      </c>
      <c r="C162" s="1"/>
      <c r="D162" s="5" t="s">
        <v>65</v>
      </c>
      <c r="E162" s="5" t="s">
        <v>66</v>
      </c>
      <c r="F162" s="1"/>
      <c r="G162" s="1"/>
      <c r="H162" s="1"/>
      <c r="I162" s="1"/>
      <c r="J162" s="1"/>
    </row>
    <row r="163" spans="2:14" x14ac:dyDescent="0.2">
      <c r="B163" s="4" t="s">
        <v>9</v>
      </c>
      <c r="C163" s="1"/>
      <c r="D163" s="2">
        <v>2</v>
      </c>
      <c r="E163" s="5" t="s">
        <v>10</v>
      </c>
      <c r="F163" s="1"/>
      <c r="G163" s="1"/>
      <c r="H163" s="1"/>
      <c r="I163" s="1"/>
      <c r="J163" s="1"/>
    </row>
    <row r="164" spans="2:14" x14ac:dyDescent="0.2">
      <c r="B164" s="4" t="s">
        <v>11</v>
      </c>
      <c r="C164" s="1"/>
      <c r="D164" s="1"/>
      <c r="E164" s="2">
        <v>9</v>
      </c>
      <c r="F164" s="5" t="s">
        <v>66</v>
      </c>
      <c r="G164" s="1"/>
      <c r="H164" s="1"/>
      <c r="I164" s="1"/>
      <c r="J164" s="1"/>
    </row>
    <row r="165" spans="2:14" x14ac:dyDescent="0.2">
      <c r="B165" s="4" t="s">
        <v>13</v>
      </c>
      <c r="C165" s="1"/>
      <c r="D165" s="1"/>
      <c r="E165" s="2">
        <v>100</v>
      </c>
      <c r="F165" s="5" t="s">
        <v>14</v>
      </c>
      <c r="G165" s="1"/>
      <c r="H165" s="1"/>
      <c r="I165" s="1"/>
      <c r="J165" s="1"/>
    </row>
    <row r="166" spans="2:14" x14ac:dyDescent="0.2">
      <c r="B166" s="2">
        <v>110</v>
      </c>
      <c r="C166" s="5" t="s">
        <v>15</v>
      </c>
      <c r="D166" s="1"/>
      <c r="E166" s="1"/>
      <c r="F166" s="1"/>
      <c r="G166" s="1"/>
      <c r="H166" s="1"/>
      <c r="I166" s="1"/>
      <c r="J166" s="1"/>
    </row>
    <row r="167" spans="2:14" x14ac:dyDescent="0.2">
      <c r="B167" s="5">
        <v>111</v>
      </c>
      <c r="C167" s="6" t="s">
        <v>16</v>
      </c>
      <c r="D167" s="6" t="s">
        <v>17</v>
      </c>
      <c r="E167" s="5" t="s">
        <v>18</v>
      </c>
      <c r="F167" s="1"/>
      <c r="G167" s="1"/>
      <c r="H167" s="1"/>
      <c r="I167" s="1"/>
      <c r="J167" s="5">
        <v>2718161640</v>
      </c>
    </row>
    <row r="168" spans="2:14" x14ac:dyDescent="0.2">
      <c r="B168" s="5">
        <v>113</v>
      </c>
      <c r="C168" s="6" t="s">
        <v>16</v>
      </c>
      <c r="D168" s="6" t="s">
        <v>17</v>
      </c>
      <c r="E168" s="5" t="s">
        <v>19</v>
      </c>
      <c r="F168" s="1"/>
      <c r="G168" s="1"/>
      <c r="H168" s="1"/>
      <c r="I168" s="1"/>
      <c r="J168" s="5">
        <v>27000000</v>
      </c>
    </row>
    <row r="169" spans="2:14" x14ac:dyDescent="0.2">
      <c r="B169" s="5">
        <v>114</v>
      </c>
      <c r="C169" s="6" t="s">
        <v>16</v>
      </c>
      <c r="D169" s="6" t="s">
        <v>17</v>
      </c>
      <c r="E169" s="5" t="s">
        <v>20</v>
      </c>
      <c r="F169" s="1"/>
      <c r="G169" s="1"/>
      <c r="H169" s="1"/>
      <c r="I169" s="1"/>
      <c r="J169" s="5">
        <v>359793300</v>
      </c>
    </row>
    <row r="170" spans="2:14" x14ac:dyDescent="0.2">
      <c r="B170" s="5">
        <v>115</v>
      </c>
      <c r="C170" s="6" t="s">
        <v>16</v>
      </c>
      <c r="D170" s="6" t="s">
        <v>17</v>
      </c>
      <c r="E170" s="5" t="s">
        <v>21</v>
      </c>
      <c r="F170" s="1"/>
      <c r="G170" s="1"/>
      <c r="H170" s="1"/>
      <c r="I170" s="1"/>
      <c r="J170" s="5">
        <v>513891840.00000006</v>
      </c>
    </row>
    <row r="171" spans="2:14" x14ac:dyDescent="0.2">
      <c r="B171" s="5">
        <v>117</v>
      </c>
      <c r="C171" s="6" t="s">
        <v>16</v>
      </c>
      <c r="D171" s="6" t="s">
        <v>17</v>
      </c>
      <c r="E171" s="5" t="s">
        <v>22</v>
      </c>
      <c r="F171" s="1"/>
      <c r="G171" s="1"/>
      <c r="H171" s="1"/>
      <c r="I171" s="1"/>
      <c r="J171" s="5">
        <v>1058466119.9999999</v>
      </c>
      <c r="M171" s="5" t="s">
        <v>66</v>
      </c>
    </row>
    <row r="172" spans="2:14" x14ac:dyDescent="0.2">
      <c r="B172" s="1"/>
      <c r="C172" s="1"/>
      <c r="D172" s="1"/>
      <c r="E172" s="1"/>
      <c r="F172" s="5" t="s">
        <v>15</v>
      </c>
      <c r="G172" s="1"/>
      <c r="H172" s="1"/>
      <c r="I172" s="1"/>
      <c r="J172" s="7">
        <v>4677312900</v>
      </c>
      <c r="M172" s="32" t="s">
        <v>336</v>
      </c>
    </row>
    <row r="173" spans="2:14" x14ac:dyDescent="0.2">
      <c r="B173" s="2">
        <v>130</v>
      </c>
      <c r="C173" s="5" t="s">
        <v>23</v>
      </c>
      <c r="D173" s="1"/>
      <c r="E173" s="1"/>
      <c r="F173" s="1"/>
      <c r="G173" s="1"/>
      <c r="H173" s="1"/>
      <c r="I173" s="1"/>
      <c r="J173" s="1"/>
      <c r="M173" s="5" t="s">
        <v>66</v>
      </c>
    </row>
    <row r="174" spans="2:14" x14ac:dyDescent="0.2">
      <c r="B174" s="5">
        <v>134</v>
      </c>
      <c r="C174" s="6" t="s">
        <v>16</v>
      </c>
      <c r="D174" s="6" t="s">
        <v>17</v>
      </c>
      <c r="E174" s="5" t="s">
        <v>24</v>
      </c>
      <c r="F174" s="1"/>
      <c r="G174" s="1"/>
      <c r="H174" s="1"/>
      <c r="I174" s="1"/>
      <c r="J174" s="5">
        <v>1023086381</v>
      </c>
    </row>
    <row r="175" spans="2:14" x14ac:dyDescent="0.2">
      <c r="B175" s="1"/>
      <c r="C175" s="1"/>
      <c r="D175" s="1"/>
      <c r="E175" s="1"/>
      <c r="F175" s="5" t="s">
        <v>23</v>
      </c>
      <c r="G175" s="1"/>
      <c r="H175" s="1"/>
      <c r="I175" s="1"/>
      <c r="J175" s="7">
        <v>1023086381</v>
      </c>
      <c r="L175" s="74">
        <v>100</v>
      </c>
      <c r="M175" s="75" t="s">
        <v>14</v>
      </c>
      <c r="N175" s="1">
        <f>J180</f>
        <v>10900498445</v>
      </c>
    </row>
    <row r="176" spans="2:14" x14ac:dyDescent="0.2">
      <c r="B176" s="2">
        <v>140</v>
      </c>
      <c r="C176" s="5" t="s">
        <v>25</v>
      </c>
      <c r="D176" s="1"/>
      <c r="E176" s="1"/>
      <c r="F176" s="1"/>
      <c r="G176" s="1"/>
      <c r="H176" s="1"/>
      <c r="I176" s="1"/>
      <c r="J176" s="1"/>
      <c r="L176" s="74">
        <v>200</v>
      </c>
      <c r="M176" s="75" t="s">
        <v>29</v>
      </c>
      <c r="N176" s="1">
        <f>J206</f>
        <v>808249896</v>
      </c>
    </row>
    <row r="177" spans="2:14" x14ac:dyDescent="0.2">
      <c r="B177" s="5">
        <v>144</v>
      </c>
      <c r="C177" s="6" t="s">
        <v>16</v>
      </c>
      <c r="D177" s="6" t="s">
        <v>17</v>
      </c>
      <c r="E177" s="5" t="s">
        <v>26</v>
      </c>
      <c r="F177" s="1"/>
      <c r="G177" s="1"/>
      <c r="H177" s="1"/>
      <c r="I177" s="1"/>
      <c r="J177" s="5">
        <v>3913347100</v>
      </c>
      <c r="L177" s="74">
        <v>300</v>
      </c>
      <c r="M177" s="75" t="s">
        <v>36</v>
      </c>
      <c r="N177" s="1">
        <f>J226</f>
        <v>251615574</v>
      </c>
    </row>
    <row r="178" spans="2:14" x14ac:dyDescent="0.2">
      <c r="B178" s="5">
        <v>149</v>
      </c>
      <c r="C178" s="6" t="s">
        <v>16</v>
      </c>
      <c r="D178" s="6" t="s">
        <v>17</v>
      </c>
      <c r="E178" s="5" t="s">
        <v>27</v>
      </c>
      <c r="F178" s="1"/>
      <c r="G178" s="1"/>
      <c r="H178" s="1"/>
      <c r="I178" s="1"/>
      <c r="J178" s="5">
        <v>1286752064</v>
      </c>
      <c r="L178" s="74">
        <v>500</v>
      </c>
      <c r="M178" s="75" t="s">
        <v>41</v>
      </c>
      <c r="N178" s="1">
        <f>J237</f>
        <v>110570000</v>
      </c>
    </row>
    <row r="179" spans="2:14" x14ac:dyDescent="0.2">
      <c r="B179" s="1"/>
      <c r="C179" s="1"/>
      <c r="D179" s="1"/>
      <c r="E179" s="1"/>
      <c r="F179" s="5" t="s">
        <v>25</v>
      </c>
      <c r="G179" s="1"/>
      <c r="H179" s="1"/>
      <c r="I179" s="1"/>
      <c r="J179" s="7">
        <v>5200099164</v>
      </c>
      <c r="L179" s="32">
        <v>800</v>
      </c>
      <c r="M179" s="32" t="s">
        <v>45</v>
      </c>
      <c r="N179" s="1">
        <f>J243</f>
        <v>50000000</v>
      </c>
    </row>
    <row r="180" spans="2:14" x14ac:dyDescent="0.2">
      <c r="B180" s="1"/>
      <c r="C180" s="4" t="s">
        <v>28</v>
      </c>
      <c r="D180" s="1"/>
      <c r="E180" s="1"/>
      <c r="F180" s="5" t="s">
        <v>14</v>
      </c>
      <c r="G180" s="1"/>
      <c r="H180" s="1"/>
      <c r="I180" s="1"/>
      <c r="J180" s="7">
        <v>10900498445</v>
      </c>
    </row>
    <row r="181" spans="2:14" x14ac:dyDescent="0.2">
      <c r="B181" s="4" t="s">
        <v>13</v>
      </c>
      <c r="C181" s="1"/>
      <c r="D181" s="1"/>
      <c r="E181" s="2">
        <v>200</v>
      </c>
      <c r="F181" s="5" t="s">
        <v>29</v>
      </c>
      <c r="G181" s="1"/>
      <c r="H181" s="1"/>
      <c r="I181" s="1"/>
      <c r="J181" s="1"/>
      <c r="N181" s="12">
        <f>SUM(N175:N180)</f>
        <v>12120933915</v>
      </c>
    </row>
    <row r="182" spans="2:14" x14ac:dyDescent="0.2">
      <c r="B182" s="2">
        <v>210</v>
      </c>
      <c r="C182" s="5" t="s">
        <v>57</v>
      </c>
      <c r="D182" s="1"/>
      <c r="E182" s="1"/>
      <c r="F182" s="1"/>
      <c r="G182" s="1"/>
      <c r="H182" s="1"/>
      <c r="I182" s="1"/>
      <c r="J182" s="1"/>
    </row>
    <row r="183" spans="2:14" x14ac:dyDescent="0.2">
      <c r="B183" s="1"/>
      <c r="C183" s="6" t="s">
        <v>16</v>
      </c>
      <c r="D183" s="6" t="s">
        <v>17</v>
      </c>
      <c r="E183" s="1"/>
      <c r="F183" s="1"/>
      <c r="G183" s="1"/>
      <c r="H183" s="1"/>
      <c r="I183" s="1"/>
      <c r="J183" s="5">
        <v>114099996</v>
      </c>
    </row>
    <row r="184" spans="2:14" x14ac:dyDescent="0.2">
      <c r="B184" s="1"/>
      <c r="C184" s="1"/>
      <c r="D184" s="1"/>
      <c r="E184" s="1"/>
      <c r="F184" s="5" t="s">
        <v>57</v>
      </c>
      <c r="G184" s="1"/>
      <c r="H184" s="1"/>
      <c r="I184" s="1"/>
      <c r="J184" s="7">
        <v>114099996</v>
      </c>
    </row>
    <row r="185" spans="2:14" x14ac:dyDescent="0.2">
      <c r="B185" s="2">
        <v>220</v>
      </c>
      <c r="C185" s="5" t="s">
        <v>30</v>
      </c>
      <c r="D185" s="1"/>
      <c r="E185" s="1"/>
      <c r="F185" s="1"/>
      <c r="G185" s="1"/>
      <c r="H185" s="1"/>
      <c r="I185" s="1"/>
      <c r="J185" s="1"/>
    </row>
    <row r="186" spans="2:14" x14ac:dyDescent="0.2">
      <c r="B186" s="1"/>
      <c r="C186" s="6" t="s">
        <v>16</v>
      </c>
      <c r="D186" s="6" t="s">
        <v>17</v>
      </c>
      <c r="E186" s="1"/>
      <c r="F186" s="1"/>
      <c r="G186" s="1"/>
      <c r="H186" s="1"/>
      <c r="I186" s="1"/>
      <c r="J186" s="5">
        <v>5700000</v>
      </c>
    </row>
    <row r="187" spans="2:14" x14ac:dyDescent="0.2">
      <c r="B187" s="1"/>
      <c r="C187" s="1"/>
      <c r="D187" s="1"/>
      <c r="E187" s="1"/>
      <c r="F187" s="5" t="s">
        <v>30</v>
      </c>
      <c r="G187" s="1"/>
      <c r="H187" s="1"/>
      <c r="I187" s="1"/>
      <c r="J187" s="7">
        <v>5700000</v>
      </c>
    </row>
    <row r="188" spans="2:14" x14ac:dyDescent="0.2">
      <c r="B188" s="2">
        <v>230</v>
      </c>
      <c r="C188" s="5" t="s">
        <v>31</v>
      </c>
      <c r="D188" s="1"/>
      <c r="E188" s="1"/>
      <c r="F188" s="1"/>
      <c r="G188" s="1"/>
      <c r="H188" s="1"/>
      <c r="I188" s="1"/>
      <c r="J188" s="1"/>
    </row>
    <row r="189" spans="2:14" x14ac:dyDescent="0.2">
      <c r="B189" s="1"/>
      <c r="C189" s="6" t="s">
        <v>16</v>
      </c>
      <c r="D189" s="6" t="s">
        <v>17</v>
      </c>
      <c r="E189" s="1"/>
      <c r="F189" s="1"/>
      <c r="G189" s="1"/>
      <c r="H189" s="1"/>
      <c r="I189" s="1"/>
      <c r="J189" s="5">
        <v>48004900</v>
      </c>
    </row>
    <row r="190" spans="2:14" x14ac:dyDescent="0.2">
      <c r="B190" s="1"/>
      <c r="C190" s="1"/>
      <c r="D190" s="1"/>
      <c r="E190" s="1"/>
      <c r="F190" s="5" t="s">
        <v>31</v>
      </c>
      <c r="G190" s="1"/>
      <c r="H190" s="1"/>
      <c r="I190" s="1"/>
      <c r="J190" s="7">
        <v>48004900</v>
      </c>
    </row>
    <row r="191" spans="2:14" x14ac:dyDescent="0.2">
      <c r="B191" s="2">
        <v>240</v>
      </c>
      <c r="C191" s="5" t="s">
        <v>32</v>
      </c>
      <c r="D191" s="1"/>
      <c r="E191" s="1"/>
      <c r="F191" s="1"/>
      <c r="G191" s="1"/>
      <c r="H191" s="1"/>
      <c r="I191" s="1"/>
      <c r="J191" s="1"/>
    </row>
    <row r="192" spans="2:14" x14ac:dyDescent="0.2">
      <c r="B192" s="1"/>
      <c r="C192" s="6" t="s">
        <v>16</v>
      </c>
      <c r="D192" s="6" t="s">
        <v>17</v>
      </c>
      <c r="E192" s="1"/>
      <c r="F192" s="1"/>
      <c r="G192" s="1"/>
      <c r="H192" s="1"/>
      <c r="I192" s="1"/>
      <c r="J192" s="5">
        <v>42235000</v>
      </c>
    </row>
    <row r="193" spans="2:10" x14ac:dyDescent="0.2">
      <c r="B193" s="1"/>
      <c r="C193" s="1"/>
      <c r="D193" s="1"/>
      <c r="E193" s="1"/>
      <c r="F193" s="5" t="s">
        <v>32</v>
      </c>
      <c r="G193" s="1"/>
      <c r="H193" s="1"/>
      <c r="I193" s="1"/>
      <c r="J193" s="7">
        <v>42235000</v>
      </c>
    </row>
    <row r="194" spans="2:10" x14ac:dyDescent="0.2">
      <c r="B194" s="2">
        <v>250</v>
      </c>
      <c r="C194" s="5" t="s">
        <v>33</v>
      </c>
      <c r="D194" s="1"/>
      <c r="E194" s="1"/>
      <c r="F194" s="1"/>
      <c r="G194" s="1"/>
      <c r="H194" s="1"/>
      <c r="I194" s="1"/>
      <c r="J194" s="1"/>
    </row>
    <row r="195" spans="2:10" x14ac:dyDescent="0.2">
      <c r="B195" s="1"/>
      <c r="C195" s="6" t="s">
        <v>16</v>
      </c>
      <c r="D195" s="6" t="s">
        <v>17</v>
      </c>
      <c r="E195" s="1"/>
      <c r="F195" s="1"/>
      <c r="G195" s="1"/>
      <c r="H195" s="1"/>
      <c r="I195" s="1"/>
      <c r="J195" s="5">
        <v>250000000</v>
      </c>
    </row>
    <row r="196" spans="2:10" x14ac:dyDescent="0.2">
      <c r="B196" s="1"/>
      <c r="C196" s="1"/>
      <c r="D196" s="1"/>
      <c r="E196" s="1"/>
      <c r="F196" s="5" t="s">
        <v>33</v>
      </c>
      <c r="G196" s="1"/>
      <c r="H196" s="1"/>
      <c r="I196" s="1"/>
      <c r="J196" s="7">
        <v>250000000</v>
      </c>
    </row>
    <row r="197" spans="2:10" x14ac:dyDescent="0.2">
      <c r="B197" s="2">
        <v>260</v>
      </c>
      <c r="C197" s="5" t="s">
        <v>34</v>
      </c>
      <c r="D197" s="1"/>
      <c r="E197" s="1"/>
      <c r="F197" s="1"/>
      <c r="G197" s="1"/>
      <c r="H197" s="1"/>
      <c r="I197" s="1"/>
      <c r="J197" s="1"/>
    </row>
    <row r="198" spans="2:10" x14ac:dyDescent="0.2">
      <c r="B198" s="1"/>
      <c r="C198" s="6" t="s">
        <v>16</v>
      </c>
      <c r="D198" s="6" t="s">
        <v>17</v>
      </c>
      <c r="E198" s="1"/>
      <c r="F198" s="1"/>
      <c r="G198" s="1"/>
      <c r="H198" s="1"/>
      <c r="I198" s="1"/>
      <c r="J198" s="5">
        <v>58690000</v>
      </c>
    </row>
    <row r="199" spans="2:10" x14ac:dyDescent="0.2">
      <c r="B199" s="1"/>
      <c r="C199" s="1"/>
      <c r="D199" s="1"/>
      <c r="E199" s="1"/>
      <c r="F199" s="5" t="s">
        <v>34</v>
      </c>
      <c r="G199" s="1"/>
      <c r="H199" s="1"/>
      <c r="I199" s="1"/>
      <c r="J199" s="7">
        <v>58690000</v>
      </c>
    </row>
    <row r="200" spans="2:10" x14ac:dyDescent="0.2">
      <c r="B200" s="2">
        <v>270</v>
      </c>
      <c r="C200" s="5" t="s">
        <v>68</v>
      </c>
      <c r="D200" s="1"/>
      <c r="E200" s="1"/>
      <c r="F200" s="1"/>
      <c r="G200" s="1"/>
      <c r="H200" s="1"/>
      <c r="I200" s="1"/>
      <c r="J200" s="1"/>
    </row>
    <row r="201" spans="2:10" x14ac:dyDescent="0.2">
      <c r="B201" s="1"/>
      <c r="C201" s="6" t="s">
        <v>16</v>
      </c>
      <c r="D201" s="6" t="s">
        <v>17</v>
      </c>
      <c r="E201" s="1"/>
      <c r="F201" s="1"/>
      <c r="G201" s="1"/>
      <c r="H201" s="1"/>
      <c r="I201" s="1"/>
      <c r="J201" s="5">
        <v>150000000</v>
      </c>
    </row>
    <row r="202" spans="2:10" x14ac:dyDescent="0.2">
      <c r="B202" s="1"/>
      <c r="C202" s="1"/>
      <c r="D202" s="1"/>
      <c r="E202" s="1"/>
      <c r="F202" s="5" t="s">
        <v>68</v>
      </c>
      <c r="G202" s="1"/>
      <c r="H202" s="1"/>
      <c r="I202" s="1"/>
      <c r="J202" s="7">
        <v>150000000</v>
      </c>
    </row>
    <row r="203" spans="2:10" x14ac:dyDescent="0.2">
      <c r="B203" s="2">
        <v>280</v>
      </c>
      <c r="C203" s="5" t="s">
        <v>35</v>
      </c>
      <c r="D203" s="1"/>
      <c r="E203" s="1"/>
      <c r="F203" s="1"/>
      <c r="G203" s="1"/>
      <c r="H203" s="1"/>
      <c r="I203" s="1"/>
      <c r="J203" s="1"/>
    </row>
    <row r="204" spans="2:10" x14ac:dyDescent="0.2">
      <c r="B204" s="1"/>
      <c r="C204" s="6" t="s">
        <v>16</v>
      </c>
      <c r="D204" s="6" t="s">
        <v>17</v>
      </c>
      <c r="E204" s="1"/>
      <c r="F204" s="1"/>
      <c r="G204" s="1"/>
      <c r="H204" s="1"/>
      <c r="I204" s="1"/>
      <c r="J204" s="5">
        <v>139520000</v>
      </c>
    </row>
    <row r="205" spans="2:10" x14ac:dyDescent="0.2">
      <c r="B205" s="1"/>
      <c r="C205" s="1"/>
      <c r="D205" s="1"/>
      <c r="E205" s="1"/>
      <c r="F205" s="5" t="s">
        <v>35</v>
      </c>
      <c r="G205" s="1"/>
      <c r="H205" s="1"/>
      <c r="I205" s="1"/>
      <c r="J205" s="7">
        <v>139520000</v>
      </c>
    </row>
    <row r="206" spans="2:10" x14ac:dyDescent="0.2">
      <c r="B206" s="1"/>
      <c r="C206" s="4" t="s">
        <v>28</v>
      </c>
      <c r="D206" s="1"/>
      <c r="E206" s="1"/>
      <c r="F206" s="5" t="s">
        <v>29</v>
      </c>
      <c r="G206" s="1"/>
      <c r="H206" s="1"/>
      <c r="I206" s="1"/>
      <c r="J206" s="7">
        <v>808249896</v>
      </c>
    </row>
    <row r="207" spans="2:10" x14ac:dyDescent="0.2">
      <c r="B207" s="4" t="s">
        <v>13</v>
      </c>
      <c r="C207" s="1"/>
      <c r="D207" s="1"/>
      <c r="E207" s="2">
        <v>300</v>
      </c>
      <c r="F207" s="5" t="s">
        <v>36</v>
      </c>
      <c r="G207" s="1"/>
      <c r="H207" s="1"/>
      <c r="I207" s="1"/>
      <c r="J207" s="1"/>
    </row>
    <row r="208" spans="2:10" x14ac:dyDescent="0.2">
      <c r="B208" s="2">
        <v>310</v>
      </c>
      <c r="C208" s="5" t="s">
        <v>58</v>
      </c>
      <c r="D208" s="1"/>
      <c r="E208" s="1"/>
      <c r="F208" s="1"/>
      <c r="G208" s="1"/>
      <c r="H208" s="1"/>
      <c r="I208" s="1"/>
      <c r="J208" s="1"/>
    </row>
    <row r="209" spans="2:10" x14ac:dyDescent="0.2">
      <c r="B209" s="1"/>
      <c r="C209" s="6" t="s">
        <v>16</v>
      </c>
      <c r="D209" s="6" t="s">
        <v>17</v>
      </c>
      <c r="E209" s="1"/>
      <c r="F209" s="1"/>
      <c r="G209" s="1"/>
      <c r="H209" s="1"/>
      <c r="I209" s="1"/>
      <c r="J209" s="5">
        <v>15000000</v>
      </c>
    </row>
    <row r="210" spans="2:10" x14ac:dyDescent="0.2">
      <c r="B210" s="1"/>
      <c r="C210" s="1"/>
      <c r="D210" s="1"/>
      <c r="E210" s="1"/>
      <c r="F210" s="5" t="s">
        <v>58</v>
      </c>
      <c r="G210" s="1"/>
      <c r="H210" s="1"/>
      <c r="I210" s="1"/>
      <c r="J210" s="7">
        <v>15000000</v>
      </c>
    </row>
    <row r="211" spans="2:10" x14ac:dyDescent="0.2">
      <c r="B211" s="2">
        <v>320</v>
      </c>
      <c r="C211" s="5" t="s">
        <v>62</v>
      </c>
      <c r="D211" s="1"/>
      <c r="E211" s="1"/>
      <c r="F211" s="1"/>
      <c r="G211" s="1"/>
      <c r="H211" s="1"/>
      <c r="I211" s="1"/>
      <c r="J211" s="1"/>
    </row>
    <row r="212" spans="2:10" x14ac:dyDescent="0.2">
      <c r="B212" s="1"/>
      <c r="C212" s="6" t="s">
        <v>16</v>
      </c>
      <c r="D212" s="6" t="s">
        <v>17</v>
      </c>
      <c r="E212" s="1"/>
      <c r="F212" s="1"/>
      <c r="G212" s="1"/>
      <c r="H212" s="1"/>
      <c r="I212" s="1"/>
      <c r="J212" s="5">
        <v>78237000</v>
      </c>
    </row>
    <row r="213" spans="2:10" x14ac:dyDescent="0.2">
      <c r="B213" s="1"/>
      <c r="C213" s="1"/>
      <c r="D213" s="1"/>
      <c r="E213" s="1"/>
      <c r="F213" s="5" t="s">
        <v>62</v>
      </c>
      <c r="G213" s="1"/>
      <c r="H213" s="1"/>
      <c r="I213" s="1"/>
      <c r="J213" s="7">
        <v>78237000</v>
      </c>
    </row>
    <row r="214" spans="2:10" x14ac:dyDescent="0.2">
      <c r="B214" s="2">
        <v>330</v>
      </c>
      <c r="C214" s="5" t="s">
        <v>37</v>
      </c>
      <c r="D214" s="1"/>
      <c r="E214" s="1"/>
      <c r="F214" s="1"/>
      <c r="G214" s="1"/>
      <c r="H214" s="1"/>
      <c r="I214" s="1"/>
      <c r="J214" s="1"/>
    </row>
    <row r="215" spans="2:10" x14ac:dyDescent="0.2">
      <c r="B215" s="1"/>
      <c r="C215" s="6" t="s">
        <v>16</v>
      </c>
      <c r="D215" s="6" t="s">
        <v>17</v>
      </c>
      <c r="E215" s="1"/>
      <c r="F215" s="1"/>
      <c r="G215" s="1"/>
      <c r="H215" s="1"/>
      <c r="I215" s="1"/>
      <c r="J215" s="5">
        <v>49499654</v>
      </c>
    </row>
    <row r="216" spans="2:10" x14ac:dyDescent="0.2">
      <c r="B216" s="1"/>
      <c r="C216" s="1"/>
      <c r="D216" s="1"/>
      <c r="E216" s="1"/>
      <c r="F216" s="5" t="s">
        <v>37</v>
      </c>
      <c r="G216" s="1"/>
      <c r="H216" s="1"/>
      <c r="I216" s="1"/>
      <c r="J216" s="7">
        <v>49499654</v>
      </c>
    </row>
    <row r="217" spans="2:10" x14ac:dyDescent="0.2">
      <c r="B217" s="2">
        <v>340</v>
      </c>
      <c r="C217" s="5" t="s">
        <v>38</v>
      </c>
      <c r="D217" s="1"/>
      <c r="E217" s="1"/>
      <c r="F217" s="1"/>
      <c r="G217" s="1"/>
      <c r="H217" s="1"/>
      <c r="I217" s="1"/>
      <c r="J217" s="1"/>
    </row>
    <row r="218" spans="2:10" x14ac:dyDescent="0.2">
      <c r="B218" s="1"/>
      <c r="C218" s="6" t="s">
        <v>16</v>
      </c>
      <c r="D218" s="6" t="s">
        <v>17</v>
      </c>
      <c r="E218" s="1"/>
      <c r="F218" s="1"/>
      <c r="G218" s="1"/>
      <c r="H218" s="1"/>
      <c r="I218" s="1"/>
      <c r="J218" s="5">
        <v>64956450</v>
      </c>
    </row>
    <row r="219" spans="2:10" x14ac:dyDescent="0.2">
      <c r="B219" s="1"/>
      <c r="C219" s="1"/>
      <c r="D219" s="1"/>
      <c r="E219" s="1"/>
      <c r="F219" s="5" t="s">
        <v>38</v>
      </c>
      <c r="G219" s="1"/>
      <c r="H219" s="1"/>
      <c r="I219" s="1"/>
      <c r="J219" s="7">
        <v>64956450</v>
      </c>
    </row>
    <row r="220" spans="2:10" x14ac:dyDescent="0.2">
      <c r="B220" s="2">
        <v>350</v>
      </c>
      <c r="C220" s="5" t="s">
        <v>39</v>
      </c>
      <c r="D220" s="1"/>
      <c r="E220" s="1"/>
      <c r="F220" s="1"/>
      <c r="G220" s="1"/>
      <c r="H220" s="1"/>
      <c r="I220" s="1"/>
      <c r="J220" s="1"/>
    </row>
    <row r="221" spans="2:10" x14ac:dyDescent="0.2">
      <c r="B221" s="1"/>
      <c r="C221" s="6" t="s">
        <v>16</v>
      </c>
      <c r="D221" s="6" t="s">
        <v>17</v>
      </c>
      <c r="E221" s="1"/>
      <c r="F221" s="1"/>
      <c r="G221" s="1"/>
      <c r="H221" s="1"/>
      <c r="I221" s="1"/>
      <c r="J221" s="5">
        <v>2340000</v>
      </c>
    </row>
    <row r="222" spans="2:10" x14ac:dyDescent="0.2">
      <c r="B222" s="1"/>
      <c r="C222" s="1"/>
      <c r="D222" s="1"/>
      <c r="E222" s="1"/>
      <c r="F222" s="5" t="s">
        <v>39</v>
      </c>
      <c r="G222" s="1"/>
      <c r="H222" s="1"/>
      <c r="I222" s="1"/>
      <c r="J222" s="7">
        <v>2340000</v>
      </c>
    </row>
    <row r="223" spans="2:10" x14ac:dyDescent="0.2">
      <c r="B223" s="2">
        <v>390</v>
      </c>
      <c r="C223" s="5" t="s">
        <v>40</v>
      </c>
      <c r="D223" s="1"/>
      <c r="E223" s="1"/>
      <c r="F223" s="1"/>
      <c r="G223" s="1"/>
      <c r="H223" s="1"/>
      <c r="I223" s="1"/>
      <c r="J223" s="1"/>
    </row>
    <row r="224" spans="2:10" x14ac:dyDescent="0.2">
      <c r="B224" s="1"/>
      <c r="C224" s="6" t="s">
        <v>16</v>
      </c>
      <c r="D224" s="6" t="s">
        <v>17</v>
      </c>
      <c r="E224" s="1"/>
      <c r="F224" s="1"/>
      <c r="G224" s="1"/>
      <c r="H224" s="1"/>
      <c r="I224" s="1"/>
      <c r="J224" s="5">
        <v>41582470</v>
      </c>
    </row>
    <row r="225" spans="2:10" x14ac:dyDescent="0.2">
      <c r="B225" s="1"/>
      <c r="C225" s="1"/>
      <c r="D225" s="1"/>
      <c r="E225" s="1"/>
      <c r="F225" s="5" t="s">
        <v>40</v>
      </c>
      <c r="G225" s="1"/>
      <c r="H225" s="1"/>
      <c r="I225" s="1"/>
      <c r="J225" s="7">
        <v>41582470</v>
      </c>
    </row>
    <row r="226" spans="2:10" x14ac:dyDescent="0.2">
      <c r="B226" s="1"/>
      <c r="C226" s="4" t="s">
        <v>28</v>
      </c>
      <c r="D226" s="1"/>
      <c r="E226" s="1"/>
      <c r="F226" s="5" t="s">
        <v>36</v>
      </c>
      <c r="G226" s="1"/>
      <c r="H226" s="1"/>
      <c r="I226" s="1"/>
      <c r="J226" s="7">
        <v>251615574</v>
      </c>
    </row>
    <row r="227" spans="2:10" x14ac:dyDescent="0.2">
      <c r="B227" s="4" t="s">
        <v>13</v>
      </c>
      <c r="C227" s="1"/>
      <c r="D227" s="1"/>
      <c r="E227" s="2">
        <v>500</v>
      </c>
      <c r="F227" s="5" t="s">
        <v>41</v>
      </c>
      <c r="G227" s="1"/>
      <c r="H227" s="1"/>
      <c r="I227" s="1"/>
      <c r="J227" s="1"/>
    </row>
    <row r="228" spans="2:10" x14ac:dyDescent="0.2">
      <c r="B228" s="2">
        <v>520</v>
      </c>
      <c r="C228" s="5" t="s">
        <v>63</v>
      </c>
      <c r="D228" s="1"/>
      <c r="E228" s="1"/>
      <c r="F228" s="1"/>
      <c r="G228" s="1"/>
      <c r="H228" s="1"/>
      <c r="I228" s="1"/>
      <c r="J228" s="1"/>
    </row>
    <row r="229" spans="2:10" x14ac:dyDescent="0.2">
      <c r="B229" s="1"/>
      <c r="C229" s="6" t="s">
        <v>16</v>
      </c>
      <c r="D229" s="6" t="s">
        <v>17</v>
      </c>
      <c r="E229" s="1"/>
      <c r="F229" s="1"/>
      <c r="G229" s="1"/>
      <c r="H229" s="1"/>
      <c r="I229" s="1"/>
      <c r="J229" s="5">
        <v>20000000</v>
      </c>
    </row>
    <row r="230" spans="2:10" x14ac:dyDescent="0.2">
      <c r="B230" s="1"/>
      <c r="C230" s="1"/>
      <c r="D230" s="1"/>
      <c r="E230" s="1"/>
      <c r="F230" s="5" t="s">
        <v>63</v>
      </c>
      <c r="G230" s="1"/>
      <c r="H230" s="1"/>
      <c r="I230" s="1"/>
      <c r="J230" s="7">
        <v>20000000</v>
      </c>
    </row>
    <row r="231" spans="2:10" x14ac:dyDescent="0.2">
      <c r="B231" s="2">
        <v>530</v>
      </c>
      <c r="C231" s="5" t="s">
        <v>42</v>
      </c>
      <c r="D231" s="1"/>
      <c r="E231" s="1"/>
      <c r="F231" s="1"/>
      <c r="G231" s="1"/>
      <c r="H231" s="1"/>
      <c r="I231" s="1"/>
      <c r="J231" s="1"/>
    </row>
    <row r="232" spans="2:10" x14ac:dyDescent="0.2">
      <c r="B232" s="1"/>
      <c r="C232" s="6" t="s">
        <v>16</v>
      </c>
      <c r="D232" s="6" t="s">
        <v>17</v>
      </c>
      <c r="E232" s="1"/>
      <c r="F232" s="1"/>
      <c r="G232" s="1"/>
      <c r="H232" s="1"/>
      <c r="I232" s="1"/>
      <c r="J232" s="5">
        <v>53920000</v>
      </c>
    </row>
    <row r="233" spans="2:10" x14ac:dyDescent="0.2">
      <c r="B233" s="1"/>
      <c r="C233" s="1"/>
      <c r="D233" s="1"/>
      <c r="E233" s="1"/>
      <c r="F233" s="5" t="s">
        <v>42</v>
      </c>
      <c r="G233" s="1"/>
      <c r="H233" s="1"/>
      <c r="I233" s="1"/>
      <c r="J233" s="7">
        <v>53920000</v>
      </c>
    </row>
    <row r="234" spans="2:10" x14ac:dyDescent="0.2">
      <c r="B234" s="2">
        <v>540</v>
      </c>
      <c r="C234" s="5" t="s">
        <v>43</v>
      </c>
      <c r="D234" s="1"/>
      <c r="E234" s="1"/>
      <c r="F234" s="1"/>
      <c r="G234" s="1"/>
      <c r="H234" s="1"/>
      <c r="I234" s="1"/>
      <c r="J234" s="1"/>
    </row>
    <row r="235" spans="2:10" x14ac:dyDescent="0.2">
      <c r="B235" s="1"/>
      <c r="C235" s="6" t="s">
        <v>16</v>
      </c>
      <c r="D235" s="6" t="s">
        <v>17</v>
      </c>
      <c r="E235" s="1"/>
      <c r="F235" s="1"/>
      <c r="G235" s="1"/>
      <c r="H235" s="1"/>
      <c r="I235" s="1"/>
      <c r="J235" s="5">
        <v>36650000</v>
      </c>
    </row>
    <row r="236" spans="2:10" x14ac:dyDescent="0.2">
      <c r="B236" s="1"/>
      <c r="C236" s="1"/>
      <c r="D236" s="1"/>
      <c r="E236" s="1"/>
      <c r="F236" s="5" t="s">
        <v>43</v>
      </c>
      <c r="G236" s="1"/>
      <c r="H236" s="1"/>
      <c r="I236" s="1"/>
      <c r="J236" s="7">
        <v>36650000</v>
      </c>
    </row>
    <row r="237" spans="2:10" x14ac:dyDescent="0.2">
      <c r="B237" s="1"/>
      <c r="C237" s="4" t="s">
        <v>28</v>
      </c>
      <c r="D237" s="1"/>
      <c r="E237" s="1"/>
      <c r="F237" s="5" t="s">
        <v>41</v>
      </c>
      <c r="G237" s="1"/>
      <c r="H237" s="1"/>
      <c r="I237" s="1"/>
      <c r="J237" s="7">
        <v>110570000</v>
      </c>
    </row>
    <row r="238" spans="2:10" x14ac:dyDescent="0.2">
      <c r="B238" s="4" t="s">
        <v>13</v>
      </c>
      <c r="C238" s="1"/>
      <c r="D238" s="1"/>
      <c r="E238" s="2">
        <v>800</v>
      </c>
      <c r="F238" s="5" t="s">
        <v>45</v>
      </c>
      <c r="G238" s="1"/>
      <c r="H238" s="1"/>
      <c r="I238" s="1"/>
      <c r="J238" s="1"/>
    </row>
    <row r="239" spans="2:10" x14ac:dyDescent="0.2">
      <c r="B239" s="2">
        <v>840</v>
      </c>
      <c r="C239" s="5" t="s">
        <v>46</v>
      </c>
      <c r="D239" s="1"/>
      <c r="E239" s="1"/>
      <c r="F239" s="1"/>
      <c r="G239" s="1"/>
      <c r="H239" s="1"/>
      <c r="I239" s="1"/>
      <c r="J239" s="1"/>
    </row>
    <row r="240" spans="2:10" x14ac:dyDescent="0.2">
      <c r="B240" s="5">
        <v>842</v>
      </c>
      <c r="C240" s="6" t="s">
        <v>16</v>
      </c>
      <c r="D240" s="6" t="s">
        <v>17</v>
      </c>
      <c r="E240" s="5" t="s">
        <v>47</v>
      </c>
      <c r="F240" s="1"/>
      <c r="G240" s="1"/>
      <c r="H240" s="1"/>
      <c r="I240" s="1"/>
      <c r="J240" s="5">
        <v>30000000</v>
      </c>
    </row>
    <row r="241" spans="2:14" x14ac:dyDescent="0.2">
      <c r="B241" s="5">
        <v>846</v>
      </c>
      <c r="C241" s="6" t="s">
        <v>16</v>
      </c>
      <c r="D241" s="6" t="s">
        <v>17</v>
      </c>
      <c r="E241" s="5" t="s">
        <v>69</v>
      </c>
      <c r="F241" s="1"/>
      <c r="G241" s="1"/>
      <c r="H241" s="1"/>
      <c r="I241" s="1"/>
      <c r="J241" s="5">
        <v>20000000</v>
      </c>
    </row>
    <row r="242" spans="2:14" x14ac:dyDescent="0.2">
      <c r="B242" s="1"/>
      <c r="C242" s="1"/>
      <c r="D242" s="1"/>
      <c r="E242" s="1"/>
      <c r="F242" s="5" t="s">
        <v>46</v>
      </c>
      <c r="G242" s="1"/>
      <c r="H242" s="1"/>
      <c r="I242" s="1"/>
      <c r="J242" s="7">
        <v>50000000</v>
      </c>
    </row>
    <row r="243" spans="2:14" x14ac:dyDescent="0.2">
      <c r="B243" s="1"/>
      <c r="C243" s="4" t="s">
        <v>28</v>
      </c>
      <c r="D243" s="1"/>
      <c r="E243" s="1"/>
      <c r="F243" s="5" t="s">
        <v>45</v>
      </c>
      <c r="G243" s="1"/>
      <c r="H243" s="1"/>
      <c r="I243" s="1"/>
      <c r="J243" s="7">
        <v>50000000</v>
      </c>
    </row>
    <row r="244" spans="2:14" x14ac:dyDescent="0.2">
      <c r="B244" s="1"/>
      <c r="C244" s="1"/>
      <c r="D244" s="4" t="s">
        <v>49</v>
      </c>
      <c r="E244" s="1"/>
      <c r="F244" s="4" t="s">
        <v>67</v>
      </c>
      <c r="G244" s="1"/>
      <c r="H244" s="1"/>
      <c r="I244" s="1"/>
      <c r="J244" s="7">
        <v>12120933915</v>
      </c>
    </row>
    <row r="245" spans="2:14" x14ac:dyDescent="0.2">
      <c r="B245" s="1"/>
      <c r="C245" s="4" t="s">
        <v>50</v>
      </c>
      <c r="D245" s="1"/>
      <c r="E245" s="5" t="s">
        <v>10</v>
      </c>
      <c r="F245" s="1"/>
      <c r="G245" s="1"/>
      <c r="H245" s="1"/>
      <c r="I245" s="1"/>
      <c r="J245" s="7">
        <v>12120933915</v>
      </c>
    </row>
    <row r="246" spans="2:14" x14ac:dyDescent="0.2">
      <c r="B246" s="14"/>
      <c r="C246" s="13"/>
      <c r="D246" s="14"/>
      <c r="E246" s="15"/>
      <c r="F246" s="14"/>
      <c r="G246" s="14"/>
      <c r="H246" s="14"/>
      <c r="I246" s="14"/>
      <c r="J246" s="77"/>
    </row>
    <row r="247" spans="2:14" x14ac:dyDescent="0.2">
      <c r="B247" s="1"/>
      <c r="C247" s="4"/>
      <c r="D247" s="1"/>
      <c r="E247" s="5"/>
      <c r="F247" s="1"/>
      <c r="G247" s="1"/>
      <c r="H247" s="1"/>
      <c r="I247" s="1"/>
      <c r="J247" s="76"/>
    </row>
    <row r="248" spans="2:14" x14ac:dyDescent="0.2">
      <c r="B248" s="4" t="s">
        <v>9</v>
      </c>
      <c r="C248" s="1"/>
      <c r="D248" s="2">
        <v>3</v>
      </c>
      <c r="E248" s="5" t="s">
        <v>70</v>
      </c>
      <c r="F248" s="1"/>
      <c r="G248" s="1"/>
      <c r="H248" s="1"/>
      <c r="I248" s="1"/>
      <c r="J248" s="1"/>
    </row>
    <row r="249" spans="2:14" x14ac:dyDescent="0.2">
      <c r="B249" s="16"/>
      <c r="C249" s="17"/>
      <c r="D249" s="18"/>
      <c r="E249" s="19"/>
      <c r="F249" s="17"/>
      <c r="G249" s="17"/>
      <c r="H249" s="17"/>
      <c r="I249" s="17"/>
      <c r="J249" s="17"/>
      <c r="L249" s="2">
        <v>78</v>
      </c>
      <c r="M249" s="5" t="s">
        <v>71</v>
      </c>
    </row>
    <row r="250" spans="2:14" x14ac:dyDescent="0.2">
      <c r="B250" s="4"/>
      <c r="C250" s="1"/>
      <c r="D250" s="2"/>
      <c r="E250" s="5"/>
      <c r="F250" s="1"/>
      <c r="G250" s="1"/>
      <c r="H250" s="1"/>
      <c r="I250" s="1"/>
      <c r="J250" s="1"/>
    </row>
    <row r="251" spans="2:14" x14ac:dyDescent="0.2">
      <c r="B251" s="4" t="s">
        <v>11</v>
      </c>
      <c r="C251" s="1"/>
      <c r="D251" s="1"/>
      <c r="E251" s="2">
        <v>78</v>
      </c>
      <c r="F251" s="5" t="s">
        <v>71</v>
      </c>
      <c r="G251" s="1"/>
      <c r="H251" s="1"/>
      <c r="I251" s="1"/>
      <c r="J251" s="1"/>
      <c r="L251" s="74">
        <v>100</v>
      </c>
      <c r="M251" s="75" t="s">
        <v>14</v>
      </c>
      <c r="N251" s="1">
        <f>J256</f>
        <v>420000000</v>
      </c>
    </row>
    <row r="252" spans="2:14" x14ac:dyDescent="0.2">
      <c r="B252" s="4" t="s">
        <v>13</v>
      </c>
      <c r="C252" s="1"/>
      <c r="D252" s="1"/>
      <c r="E252" s="2">
        <v>100</v>
      </c>
      <c r="F252" s="5" t="s">
        <v>14</v>
      </c>
      <c r="G252" s="1"/>
      <c r="H252" s="1"/>
      <c r="I252" s="1"/>
      <c r="J252" s="1"/>
      <c r="L252" s="74">
        <v>200</v>
      </c>
      <c r="M252" s="75" t="s">
        <v>29</v>
      </c>
    </row>
    <row r="253" spans="2:14" x14ac:dyDescent="0.2">
      <c r="B253" s="2">
        <v>140</v>
      </c>
      <c r="C253" s="5" t="s">
        <v>25</v>
      </c>
      <c r="D253" s="1"/>
      <c r="E253" s="1"/>
      <c r="F253" s="1"/>
      <c r="G253" s="1"/>
      <c r="H253" s="1"/>
      <c r="I253" s="1"/>
      <c r="J253" s="1"/>
      <c r="L253" s="74">
        <v>300</v>
      </c>
      <c r="M253" s="75" t="s">
        <v>36</v>
      </c>
    </row>
    <row r="254" spans="2:14" x14ac:dyDescent="0.2">
      <c r="B254" s="5">
        <v>145</v>
      </c>
      <c r="C254" s="6" t="s">
        <v>16</v>
      </c>
      <c r="D254" s="6" t="s">
        <v>17</v>
      </c>
      <c r="E254" s="5" t="s">
        <v>72</v>
      </c>
      <c r="F254" s="1"/>
      <c r="G254" s="1"/>
      <c r="H254" s="1"/>
      <c r="I254" s="1"/>
      <c r="J254" s="5">
        <v>420000000</v>
      </c>
      <c r="L254" s="74">
        <v>500</v>
      </c>
      <c r="M254" s="75" t="s">
        <v>41</v>
      </c>
    </row>
    <row r="255" spans="2:14" x14ac:dyDescent="0.2">
      <c r="B255" s="1"/>
      <c r="C255" s="1"/>
      <c r="D255" s="1"/>
      <c r="E255" s="1"/>
      <c r="F255" s="5" t="s">
        <v>25</v>
      </c>
      <c r="G255" s="1"/>
      <c r="H255" s="1"/>
      <c r="I255" s="1"/>
      <c r="J255" s="7">
        <v>420000000</v>
      </c>
      <c r="L255" s="32">
        <v>800</v>
      </c>
      <c r="M255" s="32" t="s">
        <v>45</v>
      </c>
      <c r="N255" s="1">
        <f>J264</f>
        <v>9321062774</v>
      </c>
    </row>
    <row r="256" spans="2:14" x14ac:dyDescent="0.2">
      <c r="B256" s="1"/>
      <c r="C256" s="4" t="s">
        <v>28</v>
      </c>
      <c r="D256" s="1"/>
      <c r="E256" s="1"/>
      <c r="F256" s="5" t="s">
        <v>14</v>
      </c>
      <c r="G256" s="1"/>
      <c r="H256" s="1"/>
      <c r="I256" s="1"/>
      <c r="J256" s="7">
        <v>420000000</v>
      </c>
    </row>
    <row r="257" spans="2:14" x14ac:dyDescent="0.2">
      <c r="B257" s="4" t="s">
        <v>13</v>
      </c>
      <c r="C257" s="1"/>
      <c r="D257" s="1"/>
      <c r="E257" s="2">
        <v>800</v>
      </c>
      <c r="F257" s="5" t="s">
        <v>45</v>
      </c>
      <c r="G257" s="1"/>
      <c r="H257" s="1"/>
      <c r="I257" s="1"/>
      <c r="J257" s="1"/>
    </row>
    <row r="258" spans="2:14" x14ac:dyDescent="0.2">
      <c r="B258" s="2">
        <v>840</v>
      </c>
      <c r="C258" s="5" t="s">
        <v>46</v>
      </c>
      <c r="D258" s="1"/>
      <c r="E258" s="1"/>
      <c r="F258" s="1"/>
      <c r="G258" s="1"/>
      <c r="H258" s="1"/>
      <c r="I258" s="1"/>
      <c r="J258" s="1"/>
      <c r="N258" s="12">
        <f>SUM(N251:N255)</f>
        <v>9741062774</v>
      </c>
    </row>
    <row r="259" spans="2:14" x14ac:dyDescent="0.2">
      <c r="B259" s="5">
        <v>842</v>
      </c>
      <c r="C259" s="6" t="s">
        <v>16</v>
      </c>
      <c r="D259" s="6" t="s">
        <v>17</v>
      </c>
      <c r="E259" s="5" t="s">
        <v>47</v>
      </c>
      <c r="F259" s="1"/>
      <c r="G259" s="1"/>
      <c r="H259" s="1"/>
      <c r="I259" s="1"/>
      <c r="J259" s="5">
        <v>972715482</v>
      </c>
    </row>
    <row r="260" spans="2:14" x14ac:dyDescent="0.2">
      <c r="B260" s="1"/>
      <c r="C260" s="1"/>
      <c r="D260" s="1"/>
      <c r="E260" s="1"/>
      <c r="F260" s="5" t="s">
        <v>46</v>
      </c>
      <c r="G260" s="1"/>
      <c r="H260" s="1"/>
      <c r="I260" s="1"/>
      <c r="J260" s="7">
        <v>972715482</v>
      </c>
    </row>
    <row r="261" spans="2:14" x14ac:dyDescent="0.2">
      <c r="B261" s="2">
        <v>870</v>
      </c>
      <c r="C261" s="5" t="s">
        <v>73</v>
      </c>
      <c r="D261" s="1"/>
      <c r="E261" s="1"/>
      <c r="F261" s="1"/>
      <c r="G261" s="1"/>
      <c r="H261" s="1"/>
      <c r="I261" s="1"/>
      <c r="J261" s="1"/>
      <c r="M261" s="32" t="s">
        <v>337</v>
      </c>
      <c r="N261" s="12">
        <f>N181+N258</f>
        <v>21861996689</v>
      </c>
    </row>
    <row r="262" spans="2:14" x14ac:dyDescent="0.2">
      <c r="B262" s="5">
        <v>874</v>
      </c>
      <c r="C262" s="6" t="s">
        <v>16</v>
      </c>
      <c r="D262" s="6" t="s">
        <v>17</v>
      </c>
      <c r="E262" s="5" t="s">
        <v>74</v>
      </c>
      <c r="F262" s="1"/>
      <c r="G262" s="1"/>
      <c r="H262" s="1"/>
      <c r="I262" s="1"/>
      <c r="J262" s="5">
        <v>8348347292</v>
      </c>
    </row>
    <row r="263" spans="2:14" x14ac:dyDescent="0.2">
      <c r="B263" s="1"/>
      <c r="C263" s="1"/>
      <c r="D263" s="1"/>
      <c r="E263" s="1"/>
      <c r="F263" s="5" t="s">
        <v>73</v>
      </c>
      <c r="G263" s="1"/>
      <c r="H263" s="1"/>
      <c r="I263" s="1"/>
      <c r="J263" s="7">
        <v>8348347292</v>
      </c>
    </row>
    <row r="264" spans="2:14" x14ac:dyDescent="0.2">
      <c r="B264" s="1"/>
      <c r="C264" s="4" t="s">
        <v>28</v>
      </c>
      <c r="D264" s="1"/>
      <c r="E264" s="1"/>
      <c r="F264" s="5" t="s">
        <v>45</v>
      </c>
      <c r="G264" s="1"/>
      <c r="H264" s="1"/>
      <c r="I264" s="1"/>
      <c r="J264" s="7">
        <v>9321062774</v>
      </c>
    </row>
    <row r="265" spans="2:14" x14ac:dyDescent="0.2">
      <c r="B265" s="1"/>
      <c r="C265" s="1"/>
      <c r="D265" s="4" t="s">
        <v>49</v>
      </c>
      <c r="E265" s="1"/>
      <c r="F265" s="4" t="s">
        <v>71</v>
      </c>
      <c r="G265" s="1"/>
      <c r="H265" s="1"/>
      <c r="I265" s="1"/>
      <c r="J265" s="7">
        <v>9741062774</v>
      </c>
    </row>
    <row r="266" spans="2:14" x14ac:dyDescent="0.2">
      <c r="B266" s="1"/>
      <c r="C266" s="4" t="s">
        <v>50</v>
      </c>
      <c r="D266" s="1"/>
      <c r="E266" s="5" t="s">
        <v>70</v>
      </c>
      <c r="F266" s="1"/>
      <c r="G266" s="1"/>
      <c r="H266" s="1"/>
      <c r="I266" s="1"/>
      <c r="J266" s="7">
        <v>9741062774</v>
      </c>
    </row>
    <row r="267" spans="2:14" x14ac:dyDescent="0.2">
      <c r="B267" s="4" t="s">
        <v>51</v>
      </c>
      <c r="C267" s="1"/>
      <c r="D267" s="1"/>
      <c r="E267" s="5" t="s">
        <v>66</v>
      </c>
      <c r="F267" s="1"/>
      <c r="G267" s="1"/>
      <c r="H267" s="1"/>
      <c r="I267" s="1"/>
      <c r="J267" s="5">
        <v>21861996689</v>
      </c>
    </row>
    <row r="268" spans="2:14" x14ac:dyDescent="0.2">
      <c r="B268" s="13"/>
      <c r="C268" s="14"/>
      <c r="D268" s="14"/>
      <c r="E268" s="15"/>
      <c r="F268" s="14"/>
      <c r="G268" s="14"/>
      <c r="H268" s="14"/>
      <c r="I268" s="14"/>
      <c r="J268" s="15"/>
    </row>
    <row r="269" spans="2:14" x14ac:dyDescent="0.2">
      <c r="B269" s="4"/>
      <c r="C269" s="1"/>
      <c r="D269" s="1"/>
      <c r="E269" s="5"/>
      <c r="F269" s="1"/>
      <c r="G269" s="1"/>
      <c r="H269" s="1"/>
      <c r="I269" s="1"/>
      <c r="J269" s="5"/>
    </row>
    <row r="270" spans="2:14" x14ac:dyDescent="0.2">
      <c r="B270" s="4" t="s">
        <v>6</v>
      </c>
      <c r="C270" s="1"/>
      <c r="D270" s="5" t="s">
        <v>75</v>
      </c>
      <c r="E270" s="5" t="s">
        <v>76</v>
      </c>
      <c r="F270" s="1"/>
      <c r="G270" s="1"/>
      <c r="H270" s="1"/>
      <c r="I270" s="1"/>
      <c r="J270" s="1"/>
    </row>
    <row r="271" spans="2:14" x14ac:dyDescent="0.2">
      <c r="B271" s="4" t="s">
        <v>9</v>
      </c>
      <c r="C271" s="1"/>
      <c r="D271" s="2">
        <v>2</v>
      </c>
      <c r="E271" s="5" t="s">
        <v>10</v>
      </c>
      <c r="F271" s="1"/>
      <c r="G271" s="1"/>
      <c r="H271" s="1"/>
      <c r="I271" s="1"/>
      <c r="J271" s="1"/>
    </row>
    <row r="272" spans="2:14" x14ac:dyDescent="0.2">
      <c r="B272" s="4" t="s">
        <v>11</v>
      </c>
      <c r="C272" s="1"/>
      <c r="D272" s="1"/>
      <c r="E272" s="2">
        <v>10</v>
      </c>
      <c r="F272" s="5" t="s">
        <v>77</v>
      </c>
      <c r="G272" s="1"/>
      <c r="H272" s="1"/>
      <c r="I272" s="1"/>
      <c r="J272" s="1"/>
      <c r="N272" s="75"/>
    </row>
    <row r="273" spans="2:14" x14ac:dyDescent="0.2">
      <c r="B273" s="4" t="s">
        <v>13</v>
      </c>
      <c r="C273" s="1"/>
      <c r="D273" s="1"/>
      <c r="E273" s="2">
        <v>100</v>
      </c>
      <c r="F273" s="5" t="s">
        <v>14</v>
      </c>
      <c r="G273" s="1"/>
      <c r="H273" s="1"/>
      <c r="I273" s="1"/>
      <c r="J273" s="1"/>
      <c r="N273" s="75"/>
    </row>
    <row r="274" spans="2:14" x14ac:dyDescent="0.2">
      <c r="B274" s="2">
        <v>110</v>
      </c>
      <c r="C274" s="5" t="s">
        <v>15</v>
      </c>
      <c r="D274" s="1"/>
      <c r="E274" s="1"/>
      <c r="F274" s="1"/>
      <c r="G274" s="1"/>
      <c r="H274" s="1"/>
      <c r="I274" s="1"/>
      <c r="J274" s="1"/>
      <c r="N274" s="75"/>
    </row>
    <row r="275" spans="2:14" x14ac:dyDescent="0.2">
      <c r="B275" s="5">
        <v>111</v>
      </c>
      <c r="C275" s="6" t="s">
        <v>16</v>
      </c>
      <c r="D275" s="6" t="s">
        <v>17</v>
      </c>
      <c r="E275" s="5" t="s">
        <v>18</v>
      </c>
      <c r="F275" s="1"/>
      <c r="G275" s="1"/>
      <c r="H275" s="1"/>
      <c r="I275" s="1"/>
      <c r="J275" s="5">
        <v>354353160</v>
      </c>
      <c r="N275" s="75"/>
    </row>
    <row r="276" spans="2:14" x14ac:dyDescent="0.2">
      <c r="B276" s="5">
        <v>113</v>
      </c>
      <c r="C276" s="6" t="s">
        <v>16</v>
      </c>
      <c r="D276" s="6" t="s">
        <v>17</v>
      </c>
      <c r="E276" s="5" t="s">
        <v>19</v>
      </c>
      <c r="F276" s="1"/>
      <c r="G276" s="1"/>
      <c r="H276" s="1"/>
      <c r="I276" s="1"/>
      <c r="J276" s="5">
        <v>27000000</v>
      </c>
    </row>
    <row r="277" spans="2:14" x14ac:dyDescent="0.2">
      <c r="B277" s="5">
        <v>114</v>
      </c>
      <c r="C277" s="6" t="s">
        <v>16</v>
      </c>
      <c r="D277" s="6" t="s">
        <v>17</v>
      </c>
      <c r="E277" s="5" t="s">
        <v>20</v>
      </c>
      <c r="F277" s="1"/>
      <c r="G277" s="1"/>
      <c r="H277" s="1"/>
      <c r="I277" s="1"/>
      <c r="J277" s="5">
        <v>70391370</v>
      </c>
    </row>
    <row r="278" spans="2:14" x14ac:dyDescent="0.2">
      <c r="B278" s="5">
        <v>115</v>
      </c>
      <c r="C278" s="6" t="s">
        <v>16</v>
      </c>
      <c r="D278" s="6" t="s">
        <v>17</v>
      </c>
      <c r="E278" s="5" t="s">
        <v>21</v>
      </c>
      <c r="F278" s="1"/>
      <c r="G278" s="1"/>
      <c r="H278" s="1"/>
      <c r="I278" s="1"/>
      <c r="J278" s="5">
        <v>463343280</v>
      </c>
    </row>
    <row r="279" spans="2:14" x14ac:dyDescent="0.2">
      <c r="B279" s="1"/>
      <c r="C279" s="1"/>
      <c r="D279" s="1"/>
      <c r="E279" s="1"/>
      <c r="F279" s="5" t="s">
        <v>15</v>
      </c>
      <c r="G279" s="1"/>
      <c r="H279" s="1"/>
      <c r="I279" s="1"/>
      <c r="J279" s="7">
        <v>915087810</v>
      </c>
    </row>
    <row r="280" spans="2:14" x14ac:dyDescent="0.2">
      <c r="B280" s="2">
        <v>130</v>
      </c>
      <c r="C280" s="5" t="s">
        <v>23</v>
      </c>
      <c r="D280" s="1"/>
      <c r="E280" s="1"/>
      <c r="F280" s="1"/>
      <c r="G280" s="1"/>
      <c r="H280" s="1"/>
      <c r="I280" s="1"/>
      <c r="J280" s="1"/>
    </row>
    <row r="281" spans="2:14" x14ac:dyDescent="0.2">
      <c r="B281" s="5">
        <v>134</v>
      </c>
      <c r="C281" s="6" t="s">
        <v>16</v>
      </c>
      <c r="D281" s="6" t="s">
        <v>17</v>
      </c>
      <c r="E281" s="5" t="s">
        <v>24</v>
      </c>
      <c r="F281" s="1"/>
      <c r="G281" s="1"/>
      <c r="H281" s="1"/>
      <c r="I281" s="1"/>
      <c r="J281" s="5">
        <v>166013893</v>
      </c>
    </row>
    <row r="282" spans="2:14" x14ac:dyDescent="0.2">
      <c r="B282" s="1"/>
      <c r="C282" s="1"/>
      <c r="D282" s="1"/>
      <c r="E282" s="1"/>
      <c r="F282" s="5" t="s">
        <v>23</v>
      </c>
      <c r="G282" s="1"/>
      <c r="H282" s="1"/>
      <c r="I282" s="1"/>
      <c r="J282" s="7">
        <v>166013893</v>
      </c>
      <c r="M282" s="5" t="s">
        <v>76</v>
      </c>
    </row>
    <row r="283" spans="2:14" x14ac:dyDescent="0.2">
      <c r="B283" s="2">
        <v>140</v>
      </c>
      <c r="C283" s="5" t="s">
        <v>25</v>
      </c>
      <c r="D283" s="1"/>
      <c r="E283" s="1"/>
      <c r="F283" s="1"/>
      <c r="G283" s="1"/>
      <c r="H283" s="1"/>
      <c r="I283" s="1"/>
      <c r="J283" s="1"/>
      <c r="L283" s="2">
        <v>10</v>
      </c>
      <c r="M283" s="5" t="s">
        <v>77</v>
      </c>
    </row>
    <row r="284" spans="2:14" x14ac:dyDescent="0.2">
      <c r="B284" s="5">
        <v>144</v>
      </c>
      <c r="C284" s="6" t="s">
        <v>16</v>
      </c>
      <c r="D284" s="6" t="s">
        <v>17</v>
      </c>
      <c r="E284" s="5" t="s">
        <v>26</v>
      </c>
      <c r="F284" s="1"/>
      <c r="G284" s="1"/>
      <c r="H284" s="1"/>
      <c r="I284" s="1"/>
      <c r="J284" s="5">
        <v>554110804</v>
      </c>
    </row>
    <row r="285" spans="2:14" x14ac:dyDescent="0.2">
      <c r="B285" s="5">
        <v>149</v>
      </c>
      <c r="C285" s="6" t="s">
        <v>16</v>
      </c>
      <c r="D285" s="6" t="s">
        <v>17</v>
      </c>
      <c r="E285" s="5" t="s">
        <v>27</v>
      </c>
      <c r="F285" s="1"/>
      <c r="G285" s="1"/>
      <c r="H285" s="1"/>
      <c r="I285" s="1"/>
      <c r="J285" s="5">
        <v>49712715</v>
      </c>
    </row>
    <row r="286" spans="2:14" x14ac:dyDescent="0.2">
      <c r="B286" s="1"/>
      <c r="C286" s="1"/>
      <c r="D286" s="1"/>
      <c r="E286" s="1"/>
      <c r="F286" s="5" t="s">
        <v>25</v>
      </c>
      <c r="G286" s="1"/>
      <c r="H286" s="1"/>
      <c r="I286" s="1"/>
      <c r="J286" s="7">
        <v>603823519</v>
      </c>
      <c r="L286" s="74">
        <v>100</v>
      </c>
      <c r="M286" s="75" t="s">
        <v>14</v>
      </c>
      <c r="N286" s="1">
        <f>J287</f>
        <v>1684925222</v>
      </c>
    </row>
    <row r="287" spans="2:14" x14ac:dyDescent="0.2">
      <c r="B287" s="1"/>
      <c r="C287" s="4" t="s">
        <v>28</v>
      </c>
      <c r="D287" s="1"/>
      <c r="E287" s="1"/>
      <c r="F287" s="5" t="s">
        <v>14</v>
      </c>
      <c r="G287" s="1"/>
      <c r="H287" s="1"/>
      <c r="I287" s="1"/>
      <c r="J287" s="7">
        <v>1684925222</v>
      </c>
      <c r="L287" s="74">
        <v>200</v>
      </c>
      <c r="M287" s="75" t="s">
        <v>29</v>
      </c>
      <c r="N287" s="1">
        <f>J301</f>
        <v>64310000</v>
      </c>
    </row>
    <row r="288" spans="2:14" x14ac:dyDescent="0.2">
      <c r="B288" s="4" t="s">
        <v>13</v>
      </c>
      <c r="C288" s="1"/>
      <c r="D288" s="1"/>
      <c r="E288" s="2">
        <v>200</v>
      </c>
      <c r="F288" s="5" t="s">
        <v>29</v>
      </c>
      <c r="G288" s="1"/>
      <c r="H288" s="1"/>
      <c r="I288" s="1"/>
      <c r="J288" s="1"/>
      <c r="L288" s="74">
        <v>300</v>
      </c>
      <c r="M288" s="75" t="s">
        <v>36</v>
      </c>
      <c r="N288" s="1">
        <f>J315</f>
        <v>32845000</v>
      </c>
    </row>
    <row r="289" spans="2:14" x14ac:dyDescent="0.2">
      <c r="B289" s="2">
        <v>220</v>
      </c>
      <c r="C289" s="5" t="s">
        <v>30</v>
      </c>
      <c r="D289" s="1"/>
      <c r="E289" s="1"/>
      <c r="F289" s="1"/>
      <c r="G289" s="1"/>
      <c r="H289" s="1"/>
      <c r="I289" s="1"/>
      <c r="J289" s="1"/>
      <c r="L289" s="74">
        <v>500</v>
      </c>
      <c r="M289" s="75" t="s">
        <v>41</v>
      </c>
      <c r="N289" s="1">
        <f>J320</f>
        <v>38710000</v>
      </c>
    </row>
    <row r="290" spans="2:14" x14ac:dyDescent="0.2">
      <c r="B290" s="1"/>
      <c r="C290" s="6" t="s">
        <v>16</v>
      </c>
      <c r="D290" s="6" t="s">
        <v>17</v>
      </c>
      <c r="E290" s="1"/>
      <c r="F290" s="1"/>
      <c r="G290" s="1"/>
      <c r="H290" s="1"/>
      <c r="I290" s="1"/>
      <c r="J290" s="5">
        <v>6500000</v>
      </c>
      <c r="L290" s="32">
        <v>800</v>
      </c>
      <c r="M290" s="32" t="s">
        <v>45</v>
      </c>
      <c r="N290" s="1">
        <f>J326</f>
        <v>405621710</v>
      </c>
    </row>
    <row r="291" spans="2:14" x14ac:dyDescent="0.2">
      <c r="B291" s="1"/>
      <c r="C291" s="1"/>
      <c r="D291" s="1"/>
      <c r="E291" s="1"/>
      <c r="F291" s="5" t="s">
        <v>30</v>
      </c>
      <c r="G291" s="1"/>
      <c r="H291" s="1"/>
      <c r="I291" s="1"/>
      <c r="J291" s="7">
        <v>6500000</v>
      </c>
    </row>
    <row r="292" spans="2:14" x14ac:dyDescent="0.2">
      <c r="B292" s="2">
        <v>230</v>
      </c>
      <c r="C292" s="5" t="s">
        <v>31</v>
      </c>
      <c r="D292" s="1"/>
      <c r="E292" s="1"/>
      <c r="F292" s="1"/>
      <c r="G292" s="1"/>
      <c r="H292" s="1"/>
      <c r="I292" s="1"/>
      <c r="J292" s="1"/>
      <c r="N292" s="12">
        <f>SUM(N286:N291)</f>
        <v>2226411932</v>
      </c>
    </row>
    <row r="293" spans="2:14" x14ac:dyDescent="0.2">
      <c r="B293" s="1"/>
      <c r="C293" s="6" t="s">
        <v>16</v>
      </c>
      <c r="D293" s="6" t="s">
        <v>17</v>
      </c>
      <c r="E293" s="1"/>
      <c r="F293" s="1"/>
      <c r="G293" s="1"/>
      <c r="H293" s="1"/>
      <c r="I293" s="1"/>
      <c r="J293" s="5">
        <v>13160000</v>
      </c>
    </row>
    <row r="294" spans="2:14" x14ac:dyDescent="0.2">
      <c r="B294" s="1"/>
      <c r="C294" s="1"/>
      <c r="D294" s="1"/>
      <c r="E294" s="1"/>
      <c r="F294" s="5" t="s">
        <v>31</v>
      </c>
      <c r="G294" s="1"/>
      <c r="H294" s="1"/>
      <c r="I294" s="1"/>
      <c r="J294" s="7">
        <v>13160000</v>
      </c>
    </row>
    <row r="295" spans="2:14" x14ac:dyDescent="0.2">
      <c r="B295" s="2">
        <v>260</v>
      </c>
      <c r="C295" s="5" t="s">
        <v>34</v>
      </c>
      <c r="D295" s="1"/>
      <c r="E295" s="1"/>
      <c r="F295" s="1"/>
      <c r="G295" s="1"/>
      <c r="H295" s="1"/>
      <c r="I295" s="1"/>
      <c r="J295" s="1"/>
    </row>
    <row r="296" spans="2:14" x14ac:dyDescent="0.2">
      <c r="B296" s="1"/>
      <c r="C296" s="6" t="s">
        <v>16</v>
      </c>
      <c r="D296" s="6" t="s">
        <v>17</v>
      </c>
      <c r="E296" s="1"/>
      <c r="F296" s="1"/>
      <c r="G296" s="1"/>
      <c r="H296" s="1"/>
      <c r="I296" s="1"/>
      <c r="J296" s="5">
        <v>9475000</v>
      </c>
    </row>
    <row r="297" spans="2:14" x14ac:dyDescent="0.2">
      <c r="B297" s="1"/>
      <c r="C297" s="1"/>
      <c r="D297" s="1"/>
      <c r="E297" s="1"/>
      <c r="F297" s="5" t="s">
        <v>34</v>
      </c>
      <c r="G297" s="1"/>
      <c r="H297" s="1"/>
      <c r="I297" s="1"/>
      <c r="J297" s="7">
        <v>9475000</v>
      </c>
    </row>
    <row r="298" spans="2:14" x14ac:dyDescent="0.2">
      <c r="B298" s="2">
        <v>280</v>
      </c>
      <c r="C298" s="5" t="s">
        <v>35</v>
      </c>
      <c r="D298" s="1"/>
      <c r="E298" s="1"/>
      <c r="F298" s="1"/>
      <c r="G298" s="1"/>
      <c r="H298" s="1"/>
      <c r="I298" s="1"/>
      <c r="J298" s="1"/>
    </row>
    <row r="299" spans="2:14" x14ac:dyDescent="0.2">
      <c r="B299" s="1"/>
      <c r="C299" s="6" t="s">
        <v>16</v>
      </c>
      <c r="D299" s="6" t="s">
        <v>17</v>
      </c>
      <c r="E299" s="1"/>
      <c r="F299" s="1"/>
      <c r="G299" s="1"/>
      <c r="H299" s="1"/>
      <c r="I299" s="1"/>
      <c r="J299" s="5">
        <v>35175000</v>
      </c>
    </row>
    <row r="300" spans="2:14" x14ac:dyDescent="0.2">
      <c r="B300" s="1"/>
      <c r="C300" s="1"/>
      <c r="D300" s="1"/>
      <c r="E300" s="1"/>
      <c r="F300" s="5" t="s">
        <v>35</v>
      </c>
      <c r="G300" s="1"/>
      <c r="H300" s="1"/>
      <c r="I300" s="1"/>
      <c r="J300" s="7">
        <v>35175000</v>
      </c>
    </row>
    <row r="301" spans="2:14" x14ac:dyDescent="0.2">
      <c r="B301" s="1"/>
      <c r="C301" s="4" t="s">
        <v>28</v>
      </c>
      <c r="D301" s="1"/>
      <c r="E301" s="1"/>
      <c r="F301" s="5" t="s">
        <v>29</v>
      </c>
      <c r="G301" s="1"/>
      <c r="H301" s="1"/>
      <c r="I301" s="1"/>
      <c r="J301" s="7">
        <v>64310000</v>
      </c>
    </row>
    <row r="302" spans="2:14" x14ac:dyDescent="0.2">
      <c r="B302" s="4" t="s">
        <v>13</v>
      </c>
      <c r="C302" s="1"/>
      <c r="D302" s="1"/>
      <c r="E302" s="2">
        <v>300</v>
      </c>
      <c r="F302" s="5" t="s">
        <v>36</v>
      </c>
      <c r="G302" s="1"/>
      <c r="H302" s="1"/>
      <c r="I302" s="1"/>
      <c r="J302" s="1"/>
    </row>
    <row r="303" spans="2:14" x14ac:dyDescent="0.2">
      <c r="B303" s="2">
        <v>330</v>
      </c>
      <c r="C303" s="5" t="s">
        <v>37</v>
      </c>
      <c r="D303" s="1"/>
      <c r="E303" s="1"/>
      <c r="F303" s="1"/>
      <c r="G303" s="1"/>
      <c r="H303" s="1"/>
      <c r="I303" s="1"/>
      <c r="J303" s="1"/>
    </row>
    <row r="304" spans="2:14" x14ac:dyDescent="0.2">
      <c r="B304" s="1"/>
      <c r="C304" s="6" t="s">
        <v>16</v>
      </c>
      <c r="D304" s="6" t="s">
        <v>17</v>
      </c>
      <c r="E304" s="1"/>
      <c r="F304" s="1"/>
      <c r="G304" s="1"/>
      <c r="H304" s="1"/>
      <c r="I304" s="1"/>
      <c r="J304" s="5">
        <v>4680000</v>
      </c>
    </row>
    <row r="305" spans="2:10" x14ac:dyDescent="0.2">
      <c r="B305" s="1"/>
      <c r="C305" s="1"/>
      <c r="D305" s="1"/>
      <c r="E305" s="1"/>
      <c r="F305" s="5" t="s">
        <v>37</v>
      </c>
      <c r="G305" s="1"/>
      <c r="H305" s="1"/>
      <c r="I305" s="1"/>
      <c r="J305" s="7">
        <v>4680000</v>
      </c>
    </row>
    <row r="306" spans="2:10" x14ac:dyDescent="0.2">
      <c r="B306" s="2">
        <v>340</v>
      </c>
      <c r="C306" s="5" t="s">
        <v>38</v>
      </c>
      <c r="D306" s="1"/>
      <c r="E306" s="1"/>
      <c r="F306" s="1"/>
      <c r="G306" s="1"/>
      <c r="H306" s="1"/>
      <c r="I306" s="1"/>
      <c r="J306" s="1"/>
    </row>
    <row r="307" spans="2:10" x14ac:dyDescent="0.2">
      <c r="B307" s="1"/>
      <c r="C307" s="6" t="s">
        <v>16</v>
      </c>
      <c r="D307" s="6" t="s">
        <v>17</v>
      </c>
      <c r="E307" s="1"/>
      <c r="F307" s="1"/>
      <c r="G307" s="1"/>
      <c r="H307" s="1"/>
      <c r="I307" s="1"/>
      <c r="J307" s="5">
        <v>7055000</v>
      </c>
    </row>
    <row r="308" spans="2:10" x14ac:dyDescent="0.2">
      <c r="B308" s="1"/>
      <c r="C308" s="1"/>
      <c r="D308" s="1"/>
      <c r="E308" s="1"/>
      <c r="F308" s="5" t="s">
        <v>38</v>
      </c>
      <c r="G308" s="1"/>
      <c r="H308" s="1"/>
      <c r="I308" s="1"/>
      <c r="J308" s="7">
        <v>7055000</v>
      </c>
    </row>
    <row r="309" spans="2:10" x14ac:dyDescent="0.2">
      <c r="B309" s="2">
        <v>350</v>
      </c>
      <c r="C309" s="5" t="s">
        <v>39</v>
      </c>
      <c r="D309" s="1"/>
      <c r="E309" s="1"/>
      <c r="F309" s="1"/>
      <c r="G309" s="1"/>
      <c r="H309" s="1"/>
      <c r="I309" s="1"/>
      <c r="J309" s="1"/>
    </row>
    <row r="310" spans="2:10" x14ac:dyDescent="0.2">
      <c r="B310" s="1"/>
      <c r="C310" s="6" t="s">
        <v>16</v>
      </c>
      <c r="D310" s="6" t="s">
        <v>17</v>
      </c>
      <c r="E310" s="1"/>
      <c r="F310" s="1"/>
      <c r="G310" s="1"/>
      <c r="H310" s="1"/>
      <c r="I310" s="1"/>
      <c r="J310" s="5">
        <v>15970000</v>
      </c>
    </row>
    <row r="311" spans="2:10" x14ac:dyDescent="0.2">
      <c r="B311" s="1"/>
      <c r="C311" s="1"/>
      <c r="D311" s="1"/>
      <c r="E311" s="1"/>
      <c r="F311" s="5" t="s">
        <v>39</v>
      </c>
      <c r="G311" s="1"/>
      <c r="H311" s="1"/>
      <c r="I311" s="1"/>
      <c r="J311" s="7">
        <v>15970000</v>
      </c>
    </row>
    <row r="312" spans="2:10" x14ac:dyDescent="0.2">
      <c r="B312" s="2">
        <v>390</v>
      </c>
      <c r="C312" s="5" t="s">
        <v>40</v>
      </c>
      <c r="D312" s="1"/>
      <c r="E312" s="1"/>
      <c r="F312" s="1"/>
      <c r="G312" s="1"/>
      <c r="H312" s="1"/>
      <c r="I312" s="1"/>
      <c r="J312" s="1"/>
    </row>
    <row r="313" spans="2:10" x14ac:dyDescent="0.2">
      <c r="B313" s="1"/>
      <c r="C313" s="6" t="s">
        <v>16</v>
      </c>
      <c r="D313" s="6" t="s">
        <v>17</v>
      </c>
      <c r="E313" s="1"/>
      <c r="F313" s="1"/>
      <c r="G313" s="1"/>
      <c r="H313" s="1"/>
      <c r="I313" s="1"/>
      <c r="J313" s="5">
        <v>5140000</v>
      </c>
    </row>
    <row r="314" spans="2:10" x14ac:dyDescent="0.2">
      <c r="B314" s="1"/>
      <c r="C314" s="1"/>
      <c r="D314" s="1"/>
      <c r="E314" s="1"/>
      <c r="F314" s="5" t="s">
        <v>40</v>
      </c>
      <c r="G314" s="1"/>
      <c r="H314" s="1"/>
      <c r="I314" s="1"/>
      <c r="J314" s="7">
        <v>5140000</v>
      </c>
    </row>
    <row r="315" spans="2:10" x14ac:dyDescent="0.2">
      <c r="B315" s="1"/>
      <c r="C315" s="4" t="s">
        <v>28</v>
      </c>
      <c r="D315" s="1"/>
      <c r="E315" s="1"/>
      <c r="F315" s="5" t="s">
        <v>36</v>
      </c>
      <c r="G315" s="1"/>
      <c r="H315" s="1"/>
      <c r="I315" s="1"/>
      <c r="J315" s="7">
        <v>32845000</v>
      </c>
    </row>
    <row r="316" spans="2:10" x14ac:dyDescent="0.2">
      <c r="B316" s="4" t="s">
        <v>13</v>
      </c>
      <c r="C316" s="1"/>
      <c r="D316" s="1"/>
      <c r="E316" s="2">
        <v>500</v>
      </c>
      <c r="F316" s="5" t="s">
        <v>41</v>
      </c>
      <c r="G316" s="1"/>
      <c r="H316" s="1"/>
      <c r="I316" s="1"/>
      <c r="J316" s="1"/>
    </row>
    <row r="317" spans="2:10" x14ac:dyDescent="0.2">
      <c r="B317" s="2">
        <v>530</v>
      </c>
      <c r="C317" s="5" t="s">
        <v>42</v>
      </c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6" t="s">
        <v>16</v>
      </c>
      <c r="D318" s="6" t="s">
        <v>17</v>
      </c>
      <c r="E318" s="1"/>
      <c r="F318" s="1"/>
      <c r="G318" s="1"/>
      <c r="H318" s="1"/>
      <c r="I318" s="1"/>
      <c r="J318" s="5">
        <v>38710000</v>
      </c>
    </row>
    <row r="319" spans="2:10" x14ac:dyDescent="0.2">
      <c r="B319" s="1"/>
      <c r="C319" s="1"/>
      <c r="D319" s="1"/>
      <c r="E319" s="1"/>
      <c r="F319" s="5" t="s">
        <v>42</v>
      </c>
      <c r="G319" s="1"/>
      <c r="H319" s="1"/>
      <c r="I319" s="1"/>
      <c r="J319" s="7">
        <v>38710000</v>
      </c>
    </row>
    <row r="320" spans="2:10" x14ac:dyDescent="0.2">
      <c r="B320" s="1"/>
      <c r="C320" s="4" t="s">
        <v>28</v>
      </c>
      <c r="D320" s="1"/>
      <c r="E320" s="1"/>
      <c r="F320" s="5" t="s">
        <v>41</v>
      </c>
      <c r="G320" s="1"/>
      <c r="H320" s="1"/>
      <c r="I320" s="1"/>
      <c r="J320" s="7">
        <v>38710000</v>
      </c>
    </row>
    <row r="321" spans="2:10" x14ac:dyDescent="0.2">
      <c r="B321" s="4" t="s">
        <v>13</v>
      </c>
      <c r="C321" s="1"/>
      <c r="D321" s="1"/>
      <c r="E321" s="2">
        <v>800</v>
      </c>
      <c r="F321" s="5" t="s">
        <v>45</v>
      </c>
      <c r="G321" s="1"/>
      <c r="H321" s="1"/>
      <c r="I321" s="1"/>
      <c r="J321" s="1"/>
    </row>
    <row r="322" spans="2:10" x14ac:dyDescent="0.2">
      <c r="B322" s="2">
        <v>840</v>
      </c>
      <c r="C322" s="5" t="s">
        <v>46</v>
      </c>
      <c r="D322" s="1"/>
      <c r="E322" s="1"/>
      <c r="F322" s="1"/>
      <c r="G322" s="1"/>
      <c r="H322" s="1"/>
      <c r="I322" s="1"/>
      <c r="J322" s="1"/>
    </row>
    <row r="323" spans="2:10" x14ac:dyDescent="0.2">
      <c r="B323" s="5">
        <v>841</v>
      </c>
      <c r="C323" s="6" t="s">
        <v>16</v>
      </c>
      <c r="D323" s="6" t="s">
        <v>17</v>
      </c>
      <c r="E323" s="5" t="s">
        <v>78</v>
      </c>
      <c r="F323" s="1"/>
      <c r="G323" s="1"/>
      <c r="H323" s="1"/>
      <c r="I323" s="1"/>
      <c r="J323" s="5">
        <v>364721710</v>
      </c>
    </row>
    <row r="324" spans="2:10" x14ac:dyDescent="0.2">
      <c r="B324" s="5">
        <v>849</v>
      </c>
      <c r="C324" s="6" t="s">
        <v>16</v>
      </c>
      <c r="D324" s="6" t="s">
        <v>17</v>
      </c>
      <c r="E324" s="5" t="s">
        <v>48</v>
      </c>
      <c r="F324" s="1"/>
      <c r="G324" s="1"/>
      <c r="H324" s="1"/>
      <c r="I324" s="1"/>
      <c r="J324" s="5">
        <v>40900000</v>
      </c>
    </row>
    <row r="325" spans="2:10" x14ac:dyDescent="0.2">
      <c r="B325" s="1"/>
      <c r="C325" s="1"/>
      <c r="D325" s="1"/>
      <c r="E325" s="1"/>
      <c r="F325" s="5" t="s">
        <v>46</v>
      </c>
      <c r="G325" s="1"/>
      <c r="H325" s="1"/>
      <c r="I325" s="1"/>
      <c r="J325" s="7">
        <v>405621710</v>
      </c>
    </row>
    <row r="326" spans="2:10" x14ac:dyDescent="0.2">
      <c r="B326" s="1"/>
      <c r="C326" s="4" t="s">
        <v>28</v>
      </c>
      <c r="D326" s="1"/>
      <c r="E326" s="1"/>
      <c r="F326" s="5" t="s">
        <v>45</v>
      </c>
      <c r="G326" s="1"/>
      <c r="H326" s="1"/>
      <c r="I326" s="1"/>
      <c r="J326" s="7">
        <v>405621710</v>
      </c>
    </row>
    <row r="327" spans="2:10" x14ac:dyDescent="0.2">
      <c r="B327" s="1"/>
      <c r="C327" s="1"/>
      <c r="D327" s="4" t="s">
        <v>49</v>
      </c>
      <c r="E327" s="1"/>
      <c r="F327" s="4" t="s">
        <v>77</v>
      </c>
      <c r="G327" s="1"/>
      <c r="H327" s="1"/>
      <c r="I327" s="1"/>
      <c r="J327" s="7">
        <v>2226411932</v>
      </c>
    </row>
    <row r="328" spans="2:10" x14ac:dyDescent="0.2">
      <c r="B328" s="1"/>
      <c r="C328" s="4" t="s">
        <v>50</v>
      </c>
      <c r="D328" s="1"/>
      <c r="E328" s="5" t="s">
        <v>10</v>
      </c>
      <c r="F328" s="1"/>
      <c r="G328" s="1"/>
      <c r="H328" s="1"/>
      <c r="I328" s="1"/>
      <c r="J328" s="7">
        <v>2226411932</v>
      </c>
    </row>
    <row r="329" spans="2:10" x14ac:dyDescent="0.2">
      <c r="B329" s="4" t="s">
        <v>51</v>
      </c>
      <c r="C329" s="1"/>
      <c r="D329" s="1"/>
      <c r="E329" s="5" t="s">
        <v>76</v>
      </c>
      <c r="F329" s="1"/>
      <c r="G329" s="1"/>
      <c r="H329" s="1"/>
      <c r="I329" s="1"/>
      <c r="J329" s="5">
        <v>2226411932</v>
      </c>
    </row>
    <row r="330" spans="2:10" x14ac:dyDescent="0.2">
      <c r="B330" s="13"/>
      <c r="C330" s="14"/>
      <c r="D330" s="14"/>
      <c r="E330" s="15"/>
      <c r="F330" s="14"/>
      <c r="G330" s="14"/>
      <c r="H330" s="14"/>
      <c r="I330" s="14"/>
      <c r="J330" s="15"/>
    </row>
    <row r="331" spans="2:10" x14ac:dyDescent="0.2">
      <c r="B331" s="4"/>
      <c r="C331" s="1"/>
      <c r="D331" s="1"/>
      <c r="E331" s="5"/>
      <c r="F331" s="1"/>
      <c r="G331" s="1"/>
      <c r="H331" s="1"/>
      <c r="I331" s="1"/>
      <c r="J331" s="5"/>
    </row>
    <row r="332" spans="2:10" x14ac:dyDescent="0.2">
      <c r="B332" s="4" t="s">
        <v>6</v>
      </c>
      <c r="C332" s="1"/>
      <c r="D332" s="5" t="s">
        <v>82</v>
      </c>
      <c r="E332" s="5" t="s">
        <v>83</v>
      </c>
      <c r="F332" s="1"/>
      <c r="G332" s="1"/>
      <c r="H332" s="1"/>
      <c r="I332" s="1"/>
      <c r="J332" s="1"/>
    </row>
    <row r="333" spans="2:10" x14ac:dyDescent="0.2">
      <c r="B333" s="4" t="s">
        <v>9</v>
      </c>
      <c r="C333" s="1"/>
      <c r="D333" s="2">
        <v>2</v>
      </c>
      <c r="E333" s="5" t="s">
        <v>10</v>
      </c>
      <c r="F333" s="1"/>
      <c r="G333" s="1"/>
      <c r="H333" s="1"/>
      <c r="I333" s="1"/>
      <c r="J333" s="1"/>
    </row>
    <row r="334" spans="2:10" x14ac:dyDescent="0.2">
      <c r="B334" s="4" t="s">
        <v>11</v>
      </c>
      <c r="C334" s="1"/>
      <c r="D334" s="1"/>
      <c r="E334" s="2">
        <v>11</v>
      </c>
      <c r="F334" s="5" t="s">
        <v>84</v>
      </c>
      <c r="G334" s="1"/>
      <c r="H334" s="1"/>
      <c r="I334" s="1"/>
      <c r="J334" s="1"/>
    </row>
    <row r="335" spans="2:10" x14ac:dyDescent="0.2">
      <c r="B335" s="4" t="s">
        <v>13</v>
      </c>
      <c r="C335" s="1"/>
      <c r="D335" s="1"/>
      <c r="E335" s="2">
        <v>100</v>
      </c>
      <c r="F335" s="5" t="s">
        <v>14</v>
      </c>
      <c r="G335" s="1"/>
      <c r="H335" s="1"/>
      <c r="I335" s="1"/>
      <c r="J335" s="1"/>
    </row>
    <row r="336" spans="2:10" x14ac:dyDescent="0.2">
      <c r="B336" s="2">
        <v>110</v>
      </c>
      <c r="C336" s="5" t="s">
        <v>15</v>
      </c>
      <c r="D336" s="1"/>
      <c r="E336" s="1"/>
      <c r="F336" s="1"/>
      <c r="G336" s="1"/>
      <c r="H336" s="1"/>
      <c r="I336" s="1"/>
      <c r="J336" s="1"/>
    </row>
    <row r="337" spans="2:14" x14ac:dyDescent="0.2">
      <c r="B337" s="5">
        <v>111</v>
      </c>
      <c r="C337" s="6" t="s">
        <v>16</v>
      </c>
      <c r="D337" s="6" t="s">
        <v>17</v>
      </c>
      <c r="E337" s="5" t="s">
        <v>18</v>
      </c>
      <c r="F337" s="1"/>
      <c r="G337" s="1"/>
      <c r="H337" s="1"/>
      <c r="I337" s="1"/>
      <c r="J337" s="5">
        <v>307697760</v>
      </c>
    </row>
    <row r="338" spans="2:14" x14ac:dyDescent="0.2">
      <c r="B338" s="5">
        <v>113</v>
      </c>
      <c r="C338" s="6" t="s">
        <v>16</v>
      </c>
      <c r="D338" s="6" t="s">
        <v>17</v>
      </c>
      <c r="E338" s="5" t="s">
        <v>19</v>
      </c>
      <c r="F338" s="1"/>
      <c r="G338" s="1"/>
      <c r="H338" s="1"/>
      <c r="I338" s="1"/>
      <c r="J338" s="5">
        <v>27000000</v>
      </c>
    </row>
    <row r="339" spans="2:14" x14ac:dyDescent="0.2">
      <c r="B339" s="5">
        <v>114</v>
      </c>
      <c r="C339" s="6" t="s">
        <v>16</v>
      </c>
      <c r="D339" s="6" t="s">
        <v>17</v>
      </c>
      <c r="E339" s="5" t="s">
        <v>20</v>
      </c>
      <c r="F339" s="1"/>
      <c r="G339" s="1"/>
      <c r="H339" s="1"/>
      <c r="I339" s="1"/>
      <c r="J339" s="5">
        <v>61402880.000000007</v>
      </c>
      <c r="M339" s="5" t="s">
        <v>83</v>
      </c>
    </row>
    <row r="340" spans="2:14" x14ac:dyDescent="0.2">
      <c r="B340" s="5">
        <v>115</v>
      </c>
      <c r="C340" s="6" t="s">
        <v>16</v>
      </c>
      <c r="D340" s="6" t="s">
        <v>17</v>
      </c>
      <c r="E340" s="5" t="s">
        <v>21</v>
      </c>
      <c r="F340" s="1"/>
      <c r="G340" s="1"/>
      <c r="H340" s="1"/>
      <c r="I340" s="1"/>
      <c r="J340" s="5">
        <v>203450400</v>
      </c>
      <c r="L340" s="2">
        <v>11</v>
      </c>
      <c r="M340" s="5" t="s">
        <v>84</v>
      </c>
    </row>
    <row r="341" spans="2:14" x14ac:dyDescent="0.2">
      <c r="B341" s="5">
        <v>117</v>
      </c>
      <c r="C341" s="6" t="s">
        <v>16</v>
      </c>
      <c r="D341" s="6" t="s">
        <v>17</v>
      </c>
      <c r="E341" s="5" t="s">
        <v>22</v>
      </c>
      <c r="F341" s="1"/>
      <c r="G341" s="1"/>
      <c r="H341" s="1"/>
      <c r="I341" s="1"/>
      <c r="J341" s="5">
        <v>198686400</v>
      </c>
    </row>
    <row r="342" spans="2:14" x14ac:dyDescent="0.2">
      <c r="B342" s="1"/>
      <c r="C342" s="1"/>
      <c r="D342" s="1"/>
      <c r="E342" s="1"/>
      <c r="F342" s="5" t="s">
        <v>15</v>
      </c>
      <c r="G342" s="1"/>
      <c r="H342" s="1"/>
      <c r="I342" s="1"/>
      <c r="J342" s="7">
        <v>798237440</v>
      </c>
      <c r="L342" s="74">
        <v>100</v>
      </c>
      <c r="M342" s="75" t="s">
        <v>14</v>
      </c>
      <c r="N342" s="1">
        <f>J350</f>
        <v>1150609855</v>
      </c>
    </row>
    <row r="343" spans="2:14" x14ac:dyDescent="0.2">
      <c r="B343" s="2">
        <v>130</v>
      </c>
      <c r="C343" s="5" t="s">
        <v>23</v>
      </c>
      <c r="D343" s="1"/>
      <c r="E343" s="1"/>
      <c r="F343" s="1"/>
      <c r="G343" s="1"/>
      <c r="H343" s="1"/>
      <c r="I343" s="1"/>
      <c r="J343" s="1"/>
      <c r="L343" s="74">
        <v>200</v>
      </c>
      <c r="M343" s="75" t="s">
        <v>29</v>
      </c>
      <c r="N343" s="1">
        <f>J367</f>
        <v>164948754</v>
      </c>
    </row>
    <row r="344" spans="2:14" x14ac:dyDescent="0.2">
      <c r="B344" s="5">
        <v>134</v>
      </c>
      <c r="C344" s="6" t="s">
        <v>16</v>
      </c>
      <c r="D344" s="6" t="s">
        <v>17</v>
      </c>
      <c r="E344" s="5" t="s">
        <v>24</v>
      </c>
      <c r="F344" s="1"/>
      <c r="G344" s="1"/>
      <c r="H344" s="1"/>
      <c r="I344" s="1"/>
      <c r="J344" s="5">
        <v>95893855</v>
      </c>
      <c r="L344" s="74">
        <v>300</v>
      </c>
      <c r="M344" s="75" t="s">
        <v>36</v>
      </c>
      <c r="N344" s="1">
        <f>J381</f>
        <v>70234475</v>
      </c>
    </row>
    <row r="345" spans="2:14" x14ac:dyDescent="0.2">
      <c r="B345" s="1"/>
      <c r="C345" s="1"/>
      <c r="D345" s="1"/>
      <c r="E345" s="1"/>
      <c r="F345" s="5" t="s">
        <v>23</v>
      </c>
      <c r="G345" s="1"/>
      <c r="H345" s="1"/>
      <c r="I345" s="1"/>
      <c r="J345" s="7">
        <v>95893855</v>
      </c>
      <c r="L345" s="74">
        <v>500</v>
      </c>
      <c r="M345" s="75" t="s">
        <v>41</v>
      </c>
      <c r="N345" s="1">
        <f>J389</f>
        <v>241110000</v>
      </c>
    </row>
    <row r="346" spans="2:14" x14ac:dyDescent="0.2">
      <c r="B346" s="2">
        <v>140</v>
      </c>
      <c r="C346" s="5" t="s">
        <v>25</v>
      </c>
      <c r="D346" s="1"/>
      <c r="E346" s="1"/>
      <c r="F346" s="1"/>
      <c r="G346" s="1"/>
      <c r="H346" s="1"/>
      <c r="I346" s="1"/>
      <c r="J346" s="1"/>
      <c r="L346" s="32">
        <v>800</v>
      </c>
      <c r="M346" s="32" t="s">
        <v>45</v>
      </c>
    </row>
    <row r="347" spans="2:14" x14ac:dyDescent="0.2">
      <c r="B347" s="5">
        <v>144</v>
      </c>
      <c r="C347" s="6" t="s">
        <v>16</v>
      </c>
      <c r="D347" s="6" t="s">
        <v>17</v>
      </c>
      <c r="E347" s="5" t="s">
        <v>26</v>
      </c>
      <c r="F347" s="1"/>
      <c r="G347" s="1"/>
      <c r="H347" s="1"/>
      <c r="I347" s="1"/>
      <c r="J347" s="5">
        <v>163553130</v>
      </c>
      <c r="N347" s="12">
        <f>SUM(N342:N346)</f>
        <v>1626903084</v>
      </c>
    </row>
    <row r="348" spans="2:14" x14ac:dyDescent="0.2">
      <c r="B348" s="5">
        <v>149</v>
      </c>
      <c r="C348" s="6" t="s">
        <v>16</v>
      </c>
      <c r="D348" s="6" t="s">
        <v>17</v>
      </c>
      <c r="E348" s="5" t="s">
        <v>27</v>
      </c>
      <c r="F348" s="1"/>
      <c r="G348" s="1"/>
      <c r="H348" s="1"/>
      <c r="I348" s="1"/>
      <c r="J348" s="5">
        <v>92925430</v>
      </c>
    </row>
    <row r="349" spans="2:14" x14ac:dyDescent="0.2">
      <c r="B349" s="1"/>
      <c r="C349" s="1"/>
      <c r="D349" s="1"/>
      <c r="E349" s="1"/>
      <c r="F349" s="5" t="s">
        <v>25</v>
      </c>
      <c r="G349" s="1"/>
      <c r="H349" s="1"/>
      <c r="I349" s="1"/>
      <c r="J349" s="7">
        <v>256478560</v>
      </c>
    </row>
    <row r="350" spans="2:14" x14ac:dyDescent="0.2">
      <c r="B350" s="1"/>
      <c r="C350" s="4" t="s">
        <v>28</v>
      </c>
      <c r="D350" s="1"/>
      <c r="E350" s="1"/>
      <c r="F350" s="5" t="s">
        <v>14</v>
      </c>
      <c r="G350" s="1"/>
      <c r="H350" s="1"/>
      <c r="I350" s="1"/>
      <c r="J350" s="7">
        <v>1150609855</v>
      </c>
    </row>
    <row r="351" spans="2:14" x14ac:dyDescent="0.2">
      <c r="B351" s="4" t="s">
        <v>13</v>
      </c>
      <c r="C351" s="1"/>
      <c r="D351" s="1"/>
      <c r="E351" s="2">
        <v>200</v>
      </c>
      <c r="F351" s="5" t="s">
        <v>29</v>
      </c>
      <c r="G351" s="1"/>
      <c r="H351" s="1"/>
      <c r="I351" s="1"/>
      <c r="J351" s="1"/>
    </row>
    <row r="352" spans="2:14" x14ac:dyDescent="0.2">
      <c r="B352" s="2">
        <v>230</v>
      </c>
      <c r="C352" s="5" t="s">
        <v>31</v>
      </c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6" t="s">
        <v>16</v>
      </c>
      <c r="D353" s="6" t="s">
        <v>17</v>
      </c>
      <c r="E353" s="1"/>
      <c r="F353" s="1"/>
      <c r="G353" s="1"/>
      <c r="H353" s="1"/>
      <c r="I353" s="1"/>
      <c r="J353" s="5">
        <v>27411200</v>
      </c>
    </row>
    <row r="354" spans="2:10" x14ac:dyDescent="0.2">
      <c r="B354" s="1"/>
      <c r="C354" s="1"/>
      <c r="D354" s="1"/>
      <c r="E354" s="1"/>
      <c r="F354" s="5" t="s">
        <v>31</v>
      </c>
      <c r="G354" s="1"/>
      <c r="H354" s="1"/>
      <c r="I354" s="1"/>
      <c r="J354" s="7">
        <v>27411200</v>
      </c>
    </row>
    <row r="355" spans="2:10" x14ac:dyDescent="0.2">
      <c r="B355" s="2">
        <v>240</v>
      </c>
      <c r="C355" s="5" t="s">
        <v>32</v>
      </c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6" t="s">
        <v>16</v>
      </c>
      <c r="D356" s="6" t="s">
        <v>17</v>
      </c>
      <c r="E356" s="1"/>
      <c r="F356" s="1"/>
      <c r="G356" s="1"/>
      <c r="H356" s="1"/>
      <c r="I356" s="1"/>
      <c r="J356" s="5">
        <v>40000000</v>
      </c>
    </row>
    <row r="357" spans="2:10" x14ac:dyDescent="0.2">
      <c r="B357" s="1"/>
      <c r="C357" s="1"/>
      <c r="D357" s="1"/>
      <c r="E357" s="1"/>
      <c r="F357" s="5" t="s">
        <v>32</v>
      </c>
      <c r="G357" s="1"/>
      <c r="H357" s="1"/>
      <c r="I357" s="1"/>
      <c r="J357" s="7">
        <v>40000000</v>
      </c>
    </row>
    <row r="358" spans="2:10" x14ac:dyDescent="0.2">
      <c r="B358" s="2">
        <v>250</v>
      </c>
      <c r="C358" s="5" t="s">
        <v>33</v>
      </c>
      <c r="D358" s="1"/>
      <c r="E358" s="1"/>
      <c r="F358" s="1"/>
      <c r="G358" s="1"/>
      <c r="H358" s="1"/>
      <c r="I358" s="1"/>
      <c r="J358" s="1"/>
    </row>
    <row r="359" spans="2:10" x14ac:dyDescent="0.2">
      <c r="B359" s="1"/>
      <c r="C359" s="6" t="s">
        <v>16</v>
      </c>
      <c r="D359" s="6" t="s">
        <v>17</v>
      </c>
      <c r="E359" s="1"/>
      <c r="F359" s="1"/>
      <c r="G359" s="1"/>
      <c r="H359" s="1"/>
      <c r="I359" s="1"/>
      <c r="J359" s="5">
        <v>34000000</v>
      </c>
    </row>
    <row r="360" spans="2:10" x14ac:dyDescent="0.2">
      <c r="B360" s="1"/>
      <c r="C360" s="1"/>
      <c r="D360" s="1"/>
      <c r="E360" s="1"/>
      <c r="F360" s="5" t="s">
        <v>33</v>
      </c>
      <c r="G360" s="1"/>
      <c r="H360" s="1"/>
      <c r="I360" s="1"/>
      <c r="J360" s="7">
        <v>34000000</v>
      </c>
    </row>
    <row r="361" spans="2:10" x14ac:dyDescent="0.2">
      <c r="B361" s="2">
        <v>260</v>
      </c>
      <c r="C361" s="5" t="s">
        <v>34</v>
      </c>
      <c r="D361" s="1"/>
      <c r="E361" s="1"/>
      <c r="F361" s="1"/>
      <c r="G361" s="1"/>
      <c r="H361" s="1"/>
      <c r="I361" s="1"/>
      <c r="J361" s="1"/>
    </row>
    <row r="362" spans="2:10" x14ac:dyDescent="0.2">
      <c r="B362" s="1"/>
      <c r="C362" s="6" t="s">
        <v>16</v>
      </c>
      <c r="D362" s="6" t="s">
        <v>17</v>
      </c>
      <c r="E362" s="1"/>
      <c r="F362" s="1"/>
      <c r="G362" s="1"/>
      <c r="H362" s="1"/>
      <c r="I362" s="1"/>
      <c r="J362" s="5">
        <v>41525100</v>
      </c>
    </row>
    <row r="363" spans="2:10" x14ac:dyDescent="0.2">
      <c r="B363" s="1"/>
      <c r="C363" s="1"/>
      <c r="D363" s="1"/>
      <c r="E363" s="1"/>
      <c r="F363" s="5" t="s">
        <v>34</v>
      </c>
      <c r="G363" s="1"/>
      <c r="H363" s="1"/>
      <c r="I363" s="1"/>
      <c r="J363" s="7">
        <v>41525100</v>
      </c>
    </row>
    <row r="364" spans="2:10" x14ac:dyDescent="0.2">
      <c r="B364" s="2">
        <v>280</v>
      </c>
      <c r="C364" s="5" t="s">
        <v>35</v>
      </c>
      <c r="D364" s="1"/>
      <c r="E364" s="1"/>
      <c r="F364" s="1"/>
      <c r="G364" s="1"/>
      <c r="H364" s="1"/>
      <c r="I364" s="1"/>
      <c r="J364" s="1"/>
    </row>
    <row r="365" spans="2:10" x14ac:dyDescent="0.2">
      <c r="B365" s="1"/>
      <c r="C365" s="6" t="s">
        <v>16</v>
      </c>
      <c r="D365" s="6" t="s">
        <v>17</v>
      </c>
      <c r="E365" s="1"/>
      <c r="F365" s="1"/>
      <c r="G365" s="1"/>
      <c r="H365" s="1"/>
      <c r="I365" s="1"/>
      <c r="J365" s="5">
        <v>22012454</v>
      </c>
    </row>
    <row r="366" spans="2:10" x14ac:dyDescent="0.2">
      <c r="B366" s="1"/>
      <c r="C366" s="1"/>
      <c r="D366" s="1"/>
      <c r="E366" s="1"/>
      <c r="F366" s="5" t="s">
        <v>35</v>
      </c>
      <c r="G366" s="1"/>
      <c r="H366" s="1"/>
      <c r="I366" s="1"/>
      <c r="J366" s="7">
        <v>22012454</v>
      </c>
    </row>
    <row r="367" spans="2:10" x14ac:dyDescent="0.2">
      <c r="B367" s="1"/>
      <c r="C367" s="4" t="s">
        <v>28</v>
      </c>
      <c r="D367" s="1"/>
      <c r="E367" s="1"/>
      <c r="F367" s="5" t="s">
        <v>29</v>
      </c>
      <c r="G367" s="1"/>
      <c r="H367" s="1"/>
      <c r="I367" s="1"/>
      <c r="J367" s="7">
        <v>164948754</v>
      </c>
    </row>
    <row r="368" spans="2:10" x14ac:dyDescent="0.2">
      <c r="B368" s="4" t="s">
        <v>13</v>
      </c>
      <c r="C368" s="1"/>
      <c r="D368" s="1"/>
      <c r="E368" s="2">
        <v>300</v>
      </c>
      <c r="F368" s="5" t="s">
        <v>36</v>
      </c>
      <c r="G368" s="1"/>
      <c r="H368" s="1"/>
      <c r="I368" s="1"/>
      <c r="J368" s="1"/>
    </row>
    <row r="369" spans="2:10" x14ac:dyDescent="0.2">
      <c r="B369" s="2">
        <v>310</v>
      </c>
      <c r="C369" s="5" t="s">
        <v>58</v>
      </c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6" t="s">
        <v>16</v>
      </c>
      <c r="D370" s="6" t="s">
        <v>17</v>
      </c>
      <c r="E370" s="1"/>
      <c r="F370" s="1"/>
      <c r="G370" s="1"/>
      <c r="H370" s="1"/>
      <c r="I370" s="1"/>
      <c r="J370" s="5">
        <v>32179275</v>
      </c>
    </row>
    <row r="371" spans="2:10" x14ac:dyDescent="0.2">
      <c r="B371" s="1"/>
      <c r="C371" s="1"/>
      <c r="D371" s="1"/>
      <c r="E371" s="1"/>
      <c r="F371" s="5" t="s">
        <v>58</v>
      </c>
      <c r="G371" s="1"/>
      <c r="H371" s="1"/>
      <c r="I371" s="1"/>
      <c r="J371" s="7">
        <v>32179275</v>
      </c>
    </row>
    <row r="372" spans="2:10" x14ac:dyDescent="0.2">
      <c r="B372" s="2">
        <v>320</v>
      </c>
      <c r="C372" s="5" t="s">
        <v>62</v>
      </c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6" t="s">
        <v>16</v>
      </c>
      <c r="D373" s="6" t="s">
        <v>17</v>
      </c>
      <c r="E373" s="1"/>
      <c r="F373" s="1"/>
      <c r="G373" s="1"/>
      <c r="H373" s="1"/>
      <c r="I373" s="1"/>
      <c r="J373" s="5">
        <v>10000000</v>
      </c>
    </row>
    <row r="374" spans="2:10" x14ac:dyDescent="0.2">
      <c r="B374" s="1"/>
      <c r="C374" s="1"/>
      <c r="D374" s="1"/>
      <c r="E374" s="1"/>
      <c r="F374" s="5" t="s">
        <v>62</v>
      </c>
      <c r="G374" s="1"/>
      <c r="H374" s="1"/>
      <c r="I374" s="1"/>
      <c r="J374" s="7">
        <v>10000000</v>
      </c>
    </row>
    <row r="375" spans="2:10" x14ac:dyDescent="0.2">
      <c r="B375" s="2">
        <v>330</v>
      </c>
      <c r="C375" s="5" t="s">
        <v>37</v>
      </c>
      <c r="D375" s="1"/>
      <c r="E375" s="1"/>
      <c r="F375" s="1"/>
      <c r="G375" s="1"/>
      <c r="H375" s="1"/>
      <c r="I375" s="1"/>
      <c r="J375" s="1"/>
    </row>
    <row r="376" spans="2:10" x14ac:dyDescent="0.2">
      <c r="B376" s="1"/>
      <c r="C376" s="6" t="s">
        <v>16</v>
      </c>
      <c r="D376" s="6" t="s">
        <v>17</v>
      </c>
      <c r="E376" s="1"/>
      <c r="F376" s="1"/>
      <c r="G376" s="1"/>
      <c r="H376" s="1"/>
      <c r="I376" s="1"/>
      <c r="J376" s="5">
        <v>13711500</v>
      </c>
    </row>
    <row r="377" spans="2:10" x14ac:dyDescent="0.2">
      <c r="B377" s="1"/>
      <c r="C377" s="1"/>
      <c r="D377" s="1"/>
      <c r="E377" s="1"/>
      <c r="F377" s="5" t="s">
        <v>37</v>
      </c>
      <c r="G377" s="1"/>
      <c r="H377" s="1"/>
      <c r="I377" s="1"/>
      <c r="J377" s="7">
        <v>13711500</v>
      </c>
    </row>
    <row r="378" spans="2:10" x14ac:dyDescent="0.2">
      <c r="B378" s="2">
        <v>340</v>
      </c>
      <c r="C378" s="5" t="s">
        <v>38</v>
      </c>
      <c r="D378" s="1"/>
      <c r="E378" s="1"/>
      <c r="F378" s="1"/>
      <c r="G378" s="1"/>
      <c r="H378" s="1"/>
      <c r="I378" s="1"/>
      <c r="J378" s="1"/>
    </row>
    <row r="379" spans="2:10" x14ac:dyDescent="0.2">
      <c r="B379" s="1"/>
      <c r="C379" s="6" t="s">
        <v>16</v>
      </c>
      <c r="D379" s="6" t="s">
        <v>17</v>
      </c>
      <c r="E379" s="1"/>
      <c r="F379" s="1"/>
      <c r="G379" s="1"/>
      <c r="H379" s="1"/>
      <c r="I379" s="1"/>
      <c r="J379" s="5">
        <v>14343700</v>
      </c>
    </row>
    <row r="380" spans="2:10" x14ac:dyDescent="0.2">
      <c r="B380" s="1"/>
      <c r="C380" s="1"/>
      <c r="D380" s="1"/>
      <c r="E380" s="1"/>
      <c r="F380" s="5" t="s">
        <v>38</v>
      </c>
      <c r="G380" s="1"/>
      <c r="H380" s="1"/>
      <c r="I380" s="1"/>
      <c r="J380" s="7">
        <v>14343700</v>
      </c>
    </row>
    <row r="381" spans="2:10" x14ac:dyDescent="0.2">
      <c r="B381" s="1"/>
      <c r="C381" s="4" t="s">
        <v>28</v>
      </c>
      <c r="D381" s="1"/>
      <c r="E381" s="1"/>
      <c r="F381" s="5" t="s">
        <v>36</v>
      </c>
      <c r="G381" s="1"/>
      <c r="H381" s="1"/>
      <c r="I381" s="1"/>
      <c r="J381" s="7">
        <v>70234475</v>
      </c>
    </row>
    <row r="382" spans="2:10" x14ac:dyDescent="0.2">
      <c r="B382" s="4" t="s">
        <v>13</v>
      </c>
      <c r="C382" s="1"/>
      <c r="D382" s="1"/>
      <c r="E382" s="2">
        <v>500</v>
      </c>
      <c r="F382" s="5" t="s">
        <v>41</v>
      </c>
      <c r="G382" s="1"/>
      <c r="H382" s="1"/>
      <c r="I382" s="1"/>
      <c r="J382" s="1"/>
    </row>
    <row r="383" spans="2:10" x14ac:dyDescent="0.2">
      <c r="B383" s="2">
        <v>530</v>
      </c>
      <c r="C383" s="5" t="s">
        <v>42</v>
      </c>
      <c r="D383" s="1"/>
      <c r="E383" s="1"/>
      <c r="F383" s="1"/>
      <c r="G383" s="1"/>
      <c r="H383" s="1"/>
      <c r="I383" s="1"/>
      <c r="J383" s="1"/>
    </row>
    <row r="384" spans="2:10" x14ac:dyDescent="0.2">
      <c r="B384" s="1"/>
      <c r="C384" s="6" t="s">
        <v>16</v>
      </c>
      <c r="D384" s="6" t="s">
        <v>17</v>
      </c>
      <c r="E384" s="1"/>
      <c r="F384" s="1"/>
      <c r="G384" s="1"/>
      <c r="H384" s="1"/>
      <c r="I384" s="1"/>
      <c r="J384" s="5">
        <v>17000000</v>
      </c>
    </row>
    <row r="385" spans="2:13" x14ac:dyDescent="0.2">
      <c r="B385" s="1"/>
      <c r="C385" s="1"/>
      <c r="D385" s="1"/>
      <c r="E385" s="1"/>
      <c r="F385" s="5" t="s">
        <v>42</v>
      </c>
      <c r="G385" s="1"/>
      <c r="H385" s="1"/>
      <c r="I385" s="1"/>
      <c r="J385" s="7">
        <v>17000000</v>
      </c>
    </row>
    <row r="386" spans="2:13" x14ac:dyDescent="0.2">
      <c r="B386" s="2">
        <v>540</v>
      </c>
      <c r="C386" s="5" t="s">
        <v>43</v>
      </c>
      <c r="D386" s="1"/>
      <c r="E386" s="1"/>
      <c r="F386" s="1"/>
      <c r="G386" s="1"/>
      <c r="H386" s="1"/>
      <c r="I386" s="1"/>
      <c r="J386" s="1"/>
    </row>
    <row r="387" spans="2:13" x14ac:dyDescent="0.2">
      <c r="B387" s="1"/>
      <c r="C387" s="6" t="s">
        <v>16</v>
      </c>
      <c r="D387" s="6" t="s">
        <v>17</v>
      </c>
      <c r="E387" s="1"/>
      <c r="F387" s="1"/>
      <c r="G387" s="1"/>
      <c r="H387" s="1"/>
      <c r="I387" s="1"/>
      <c r="J387" s="5">
        <v>224110000</v>
      </c>
    </row>
    <row r="388" spans="2:13" x14ac:dyDescent="0.2">
      <c r="B388" s="1"/>
      <c r="C388" s="1"/>
      <c r="D388" s="1"/>
      <c r="E388" s="1"/>
      <c r="F388" s="5" t="s">
        <v>43</v>
      </c>
      <c r="G388" s="1"/>
      <c r="H388" s="1"/>
      <c r="I388" s="1"/>
      <c r="J388" s="7">
        <v>224110000</v>
      </c>
    </row>
    <row r="389" spans="2:13" x14ac:dyDescent="0.2">
      <c r="B389" s="1"/>
      <c r="C389" s="4" t="s">
        <v>28</v>
      </c>
      <c r="D389" s="1"/>
      <c r="E389" s="1"/>
      <c r="F389" s="5" t="s">
        <v>41</v>
      </c>
      <c r="G389" s="1"/>
      <c r="H389" s="1"/>
      <c r="I389" s="1"/>
      <c r="J389" s="7">
        <v>241110000</v>
      </c>
    </row>
    <row r="390" spans="2:13" x14ac:dyDescent="0.2">
      <c r="B390" s="1"/>
      <c r="C390" s="1"/>
      <c r="D390" s="4" t="s">
        <v>49</v>
      </c>
      <c r="E390" s="1"/>
      <c r="F390" s="4" t="s">
        <v>84</v>
      </c>
      <c r="G390" s="1"/>
      <c r="H390" s="1"/>
      <c r="I390" s="1"/>
      <c r="J390" s="7">
        <v>1626903084</v>
      </c>
    </row>
    <row r="391" spans="2:13" x14ac:dyDescent="0.2">
      <c r="B391" s="78"/>
      <c r="C391" s="78"/>
      <c r="D391" s="78"/>
      <c r="E391" s="78"/>
      <c r="F391" s="78"/>
      <c r="G391" s="78"/>
      <c r="H391" s="79"/>
      <c r="I391" s="78"/>
      <c r="J391" s="80"/>
    </row>
    <row r="393" spans="2:13" x14ac:dyDescent="0.2">
      <c r="B393" s="4" t="s">
        <v>6</v>
      </c>
      <c r="C393" s="1"/>
      <c r="D393" s="5" t="s">
        <v>180</v>
      </c>
      <c r="E393" s="5" t="s">
        <v>181</v>
      </c>
      <c r="F393" s="1"/>
      <c r="G393" s="1"/>
      <c r="H393" s="1"/>
      <c r="I393" s="1"/>
      <c r="J393" s="1"/>
    </row>
    <row r="394" spans="2:13" x14ac:dyDescent="0.2">
      <c r="B394" s="4" t="s">
        <v>9</v>
      </c>
      <c r="C394" s="1"/>
      <c r="D394" s="2">
        <v>2</v>
      </c>
      <c r="E394" s="5" t="s">
        <v>10</v>
      </c>
      <c r="F394" s="1"/>
      <c r="G394" s="1"/>
      <c r="H394" s="1"/>
      <c r="I394" s="1"/>
      <c r="J394" s="1"/>
    </row>
    <row r="395" spans="2:13" x14ac:dyDescent="0.2">
      <c r="B395" s="4" t="s">
        <v>11</v>
      </c>
      <c r="C395" s="1"/>
      <c r="D395" s="1"/>
      <c r="E395" s="2">
        <v>7</v>
      </c>
      <c r="F395" s="5" t="s">
        <v>61</v>
      </c>
      <c r="G395" s="1"/>
      <c r="H395" s="1"/>
      <c r="I395" s="1"/>
      <c r="J395" s="1"/>
    </row>
    <row r="396" spans="2:13" x14ac:dyDescent="0.2">
      <c r="B396" s="4" t="s">
        <v>13</v>
      </c>
      <c r="C396" s="1"/>
      <c r="D396" s="1"/>
      <c r="E396" s="2">
        <v>100</v>
      </c>
      <c r="F396" s="5" t="s">
        <v>14</v>
      </c>
      <c r="G396" s="1"/>
      <c r="H396" s="1"/>
      <c r="I396" s="1"/>
      <c r="J396" s="1"/>
    </row>
    <row r="397" spans="2:13" x14ac:dyDescent="0.2">
      <c r="B397" s="2">
        <v>110</v>
      </c>
      <c r="C397" s="5" t="s">
        <v>15</v>
      </c>
      <c r="D397" s="1"/>
      <c r="E397" s="1"/>
      <c r="F397" s="1"/>
      <c r="G397" s="1"/>
      <c r="H397" s="1"/>
      <c r="I397" s="1"/>
      <c r="J397" s="1"/>
    </row>
    <row r="398" spans="2:13" x14ac:dyDescent="0.2">
      <c r="B398" s="5">
        <v>111</v>
      </c>
      <c r="C398" s="6" t="s">
        <v>16</v>
      </c>
      <c r="D398" s="6" t="s">
        <v>17</v>
      </c>
      <c r="E398" s="5" t="s">
        <v>18</v>
      </c>
      <c r="F398" s="1"/>
      <c r="G398" s="1"/>
      <c r="H398" s="1"/>
      <c r="I398" s="1"/>
      <c r="J398" s="5">
        <v>875800319.99999988</v>
      </c>
    </row>
    <row r="399" spans="2:13" x14ac:dyDescent="0.2">
      <c r="B399" s="5">
        <v>113</v>
      </c>
      <c r="C399" s="6" t="s">
        <v>16</v>
      </c>
      <c r="D399" s="6" t="s">
        <v>17</v>
      </c>
      <c r="E399" s="5" t="s">
        <v>19</v>
      </c>
      <c r="F399" s="1"/>
      <c r="G399" s="1"/>
      <c r="H399" s="1"/>
      <c r="I399" s="1"/>
      <c r="J399" s="5">
        <v>27000000</v>
      </c>
      <c r="L399" s="5" t="s">
        <v>180</v>
      </c>
      <c r="M399" s="5" t="s">
        <v>181</v>
      </c>
    </row>
    <row r="400" spans="2:13" x14ac:dyDescent="0.2">
      <c r="B400" s="5">
        <v>114</v>
      </c>
      <c r="C400" s="6" t="s">
        <v>16</v>
      </c>
      <c r="D400" s="6" t="s">
        <v>17</v>
      </c>
      <c r="E400" s="5" t="s">
        <v>20</v>
      </c>
      <c r="F400" s="1"/>
      <c r="G400" s="1"/>
      <c r="H400" s="1"/>
      <c r="I400" s="1"/>
      <c r="J400" s="5">
        <v>398866620</v>
      </c>
      <c r="L400" s="2"/>
      <c r="M400" s="5"/>
    </row>
    <row r="401" spans="2:14" x14ac:dyDescent="0.2">
      <c r="B401" s="5">
        <v>115</v>
      </c>
      <c r="C401" s="6" t="s">
        <v>16</v>
      </c>
      <c r="D401" s="6" t="s">
        <v>17</v>
      </c>
      <c r="E401" s="5" t="s">
        <v>21</v>
      </c>
      <c r="F401" s="1"/>
      <c r="G401" s="1"/>
      <c r="H401" s="1"/>
      <c r="I401" s="1"/>
      <c r="J401" s="5">
        <v>3623613360</v>
      </c>
    </row>
    <row r="402" spans="2:14" x14ac:dyDescent="0.2">
      <c r="B402" s="5">
        <v>117</v>
      </c>
      <c r="C402" s="6" t="s">
        <v>16</v>
      </c>
      <c r="D402" s="6" t="s">
        <v>17</v>
      </c>
      <c r="E402" s="5" t="s">
        <v>22</v>
      </c>
      <c r="F402" s="1"/>
      <c r="G402" s="1"/>
      <c r="H402" s="1"/>
      <c r="I402" s="1"/>
      <c r="J402" s="5">
        <v>259985760</v>
      </c>
      <c r="L402" s="74">
        <v>100</v>
      </c>
      <c r="M402" s="75" t="s">
        <v>14</v>
      </c>
      <c r="N402" s="1">
        <f>J412</f>
        <v>8330289090</v>
      </c>
    </row>
    <row r="403" spans="2:14" x14ac:dyDescent="0.2">
      <c r="B403" s="1"/>
      <c r="C403" s="1"/>
      <c r="D403" s="1"/>
      <c r="E403" s="1"/>
      <c r="F403" s="5" t="s">
        <v>15</v>
      </c>
      <c r="G403" s="1"/>
      <c r="H403" s="1"/>
      <c r="I403" s="1"/>
      <c r="J403" s="7">
        <v>5185266060</v>
      </c>
      <c r="L403" s="74">
        <v>200</v>
      </c>
      <c r="M403" s="75" t="s">
        <v>29</v>
      </c>
      <c r="N403" s="1">
        <f>J432</f>
        <v>169720000</v>
      </c>
    </row>
    <row r="404" spans="2:14" x14ac:dyDescent="0.2">
      <c r="B404" s="2">
        <v>130</v>
      </c>
      <c r="C404" s="5" t="s">
        <v>23</v>
      </c>
      <c r="D404" s="1"/>
      <c r="E404" s="1"/>
      <c r="F404" s="1"/>
      <c r="G404" s="1"/>
      <c r="H404" s="1"/>
      <c r="I404" s="1"/>
      <c r="J404" s="1"/>
      <c r="L404" s="74">
        <v>300</v>
      </c>
      <c r="M404" s="75" t="s">
        <v>36</v>
      </c>
      <c r="N404" s="1">
        <f>J449</f>
        <v>146845400</v>
      </c>
    </row>
    <row r="405" spans="2:14" x14ac:dyDescent="0.2">
      <c r="B405" s="5">
        <v>134</v>
      </c>
      <c r="C405" s="6" t="s">
        <v>16</v>
      </c>
      <c r="D405" s="6" t="s">
        <v>17</v>
      </c>
      <c r="E405" s="5" t="s">
        <v>24</v>
      </c>
      <c r="F405" s="1"/>
      <c r="G405" s="1"/>
      <c r="H405" s="1"/>
      <c r="I405" s="1"/>
      <c r="J405" s="5">
        <v>731304005</v>
      </c>
      <c r="L405" s="74">
        <v>500</v>
      </c>
      <c r="M405" s="75" t="s">
        <v>41</v>
      </c>
      <c r="N405" s="1">
        <f>J460</f>
        <v>440546400</v>
      </c>
    </row>
    <row r="406" spans="2:14" x14ac:dyDescent="0.2">
      <c r="B406" s="1"/>
      <c r="C406" s="1"/>
      <c r="D406" s="1"/>
      <c r="E406" s="1"/>
      <c r="F406" s="5" t="s">
        <v>23</v>
      </c>
      <c r="G406" s="1"/>
      <c r="H406" s="1"/>
      <c r="I406" s="1"/>
      <c r="J406" s="7">
        <v>731304005</v>
      </c>
      <c r="L406" s="32">
        <v>800</v>
      </c>
      <c r="M406" s="32" t="s">
        <v>45</v>
      </c>
      <c r="N406" s="1">
        <f>J465</f>
        <v>1500000000</v>
      </c>
    </row>
    <row r="407" spans="2:14" x14ac:dyDescent="0.2">
      <c r="B407" s="2">
        <v>140</v>
      </c>
      <c r="C407" s="5" t="s">
        <v>25</v>
      </c>
      <c r="D407" s="1"/>
      <c r="E407" s="1"/>
      <c r="F407" s="1"/>
      <c r="G407" s="1"/>
      <c r="H407" s="1"/>
      <c r="I407" s="1"/>
      <c r="J407" s="1"/>
      <c r="N407" s="12"/>
    </row>
    <row r="408" spans="2:14" x14ac:dyDescent="0.2">
      <c r="B408" s="5">
        <v>142</v>
      </c>
      <c r="C408" s="6" t="s">
        <v>16</v>
      </c>
      <c r="D408" s="6" t="s">
        <v>17</v>
      </c>
      <c r="E408" s="5" t="s">
        <v>55</v>
      </c>
      <c r="F408" s="1"/>
      <c r="G408" s="1"/>
      <c r="H408" s="1"/>
      <c r="I408" s="1"/>
      <c r="J408" s="5">
        <v>501650997</v>
      </c>
      <c r="L408" s="32">
        <v>900</v>
      </c>
      <c r="M408" s="5" t="s">
        <v>101</v>
      </c>
      <c r="N408" s="1">
        <f>J470</f>
        <v>4000000</v>
      </c>
    </row>
    <row r="409" spans="2:14" x14ac:dyDescent="0.2">
      <c r="B409" s="5">
        <v>144</v>
      </c>
      <c r="C409" s="6" t="s">
        <v>16</v>
      </c>
      <c r="D409" s="6" t="s">
        <v>17</v>
      </c>
      <c r="E409" s="5" t="s">
        <v>26</v>
      </c>
      <c r="F409" s="1"/>
      <c r="G409" s="1"/>
      <c r="H409" s="1"/>
      <c r="I409" s="1"/>
      <c r="J409" s="5">
        <v>1722366307.9999998</v>
      </c>
    </row>
    <row r="410" spans="2:14" x14ac:dyDescent="0.2">
      <c r="B410" s="5">
        <v>149</v>
      </c>
      <c r="C410" s="6" t="s">
        <v>16</v>
      </c>
      <c r="D410" s="6" t="s">
        <v>17</v>
      </c>
      <c r="E410" s="5" t="s">
        <v>27</v>
      </c>
      <c r="F410" s="1"/>
      <c r="G410" s="1"/>
      <c r="H410" s="1"/>
      <c r="I410" s="1"/>
      <c r="J410" s="5">
        <v>189701720</v>
      </c>
      <c r="N410" s="12">
        <f>SUM(N402:N409)</f>
        <v>10591400890</v>
      </c>
    </row>
    <row r="411" spans="2:14" x14ac:dyDescent="0.2">
      <c r="B411" s="1"/>
      <c r="C411" s="1"/>
      <c r="D411" s="1"/>
      <c r="E411" s="1"/>
      <c r="F411" s="5" t="s">
        <v>25</v>
      </c>
      <c r="G411" s="1"/>
      <c r="H411" s="1"/>
      <c r="I411" s="1"/>
      <c r="J411" s="7">
        <v>2413719024.9999995</v>
      </c>
    </row>
    <row r="412" spans="2:14" x14ac:dyDescent="0.2">
      <c r="B412" s="1"/>
      <c r="C412" s="4" t="s">
        <v>28</v>
      </c>
      <c r="D412" s="1"/>
      <c r="E412" s="1"/>
      <c r="F412" s="5" t="s">
        <v>14</v>
      </c>
      <c r="G412" s="1"/>
      <c r="H412" s="1"/>
      <c r="I412" s="1"/>
      <c r="J412" s="7">
        <v>8330289090</v>
      </c>
    </row>
    <row r="413" spans="2:14" x14ac:dyDescent="0.2">
      <c r="B413" s="4" t="s">
        <v>13</v>
      </c>
      <c r="C413" s="1"/>
      <c r="D413" s="1"/>
      <c r="E413" s="2">
        <v>200</v>
      </c>
      <c r="F413" s="5" t="s">
        <v>29</v>
      </c>
      <c r="G413" s="1"/>
      <c r="H413" s="1"/>
      <c r="I413" s="1"/>
      <c r="J413" s="1"/>
    </row>
    <row r="414" spans="2:14" x14ac:dyDescent="0.2">
      <c r="B414" s="2">
        <v>210</v>
      </c>
      <c r="C414" s="5" t="s">
        <v>57</v>
      </c>
      <c r="D414" s="1"/>
      <c r="E414" s="1"/>
      <c r="F414" s="1"/>
      <c r="G414" s="1"/>
      <c r="H414" s="1"/>
      <c r="I414" s="1"/>
      <c r="J414" s="1"/>
    </row>
    <row r="415" spans="2:14" x14ac:dyDescent="0.2">
      <c r="B415" s="1"/>
      <c r="C415" s="6" t="s">
        <v>16</v>
      </c>
      <c r="D415" s="6" t="s">
        <v>182</v>
      </c>
      <c r="E415" s="1"/>
      <c r="F415" s="1"/>
      <c r="G415" s="1"/>
      <c r="H415" s="1"/>
      <c r="I415" s="1"/>
      <c r="J415" s="5">
        <v>37200000</v>
      </c>
    </row>
    <row r="416" spans="2:14" x14ac:dyDescent="0.2">
      <c r="B416" s="1"/>
      <c r="C416" s="1"/>
      <c r="D416" s="1"/>
      <c r="E416" s="1"/>
      <c r="F416" s="5" t="s">
        <v>57</v>
      </c>
      <c r="G416" s="1"/>
      <c r="H416" s="1"/>
      <c r="I416" s="1"/>
      <c r="J416" s="7">
        <v>37200000</v>
      </c>
    </row>
    <row r="417" spans="2:10" x14ac:dyDescent="0.2">
      <c r="B417" s="2">
        <v>230</v>
      </c>
      <c r="C417" s="5" t="s">
        <v>31</v>
      </c>
      <c r="D417" s="1"/>
      <c r="E417" s="1"/>
      <c r="F417" s="1"/>
      <c r="G417" s="1"/>
      <c r="H417" s="1"/>
      <c r="I417" s="1"/>
      <c r="J417" s="1"/>
    </row>
    <row r="418" spans="2:10" x14ac:dyDescent="0.2">
      <c r="B418" s="1"/>
      <c r="C418" s="6" t="s">
        <v>16</v>
      </c>
      <c r="D418" s="6" t="s">
        <v>182</v>
      </c>
      <c r="E418" s="1"/>
      <c r="F418" s="1"/>
      <c r="G418" s="1"/>
      <c r="H418" s="1"/>
      <c r="I418" s="1"/>
      <c r="J418" s="5">
        <v>7800000</v>
      </c>
    </row>
    <row r="419" spans="2:10" x14ac:dyDescent="0.2">
      <c r="B419" s="1"/>
      <c r="C419" s="1"/>
      <c r="D419" s="1"/>
      <c r="E419" s="1"/>
      <c r="F419" s="5" t="s">
        <v>31</v>
      </c>
      <c r="G419" s="1"/>
      <c r="H419" s="1"/>
      <c r="I419" s="1"/>
      <c r="J419" s="7">
        <v>7800000</v>
      </c>
    </row>
    <row r="420" spans="2:10" x14ac:dyDescent="0.2">
      <c r="B420" s="2">
        <v>240</v>
      </c>
      <c r="C420" s="5" t="s">
        <v>32</v>
      </c>
      <c r="D420" s="1"/>
      <c r="E420" s="1"/>
      <c r="F420" s="1"/>
      <c r="G420" s="1"/>
      <c r="H420" s="1"/>
      <c r="I420" s="1"/>
      <c r="J420" s="1"/>
    </row>
    <row r="421" spans="2:10" x14ac:dyDescent="0.2">
      <c r="B421" s="1"/>
      <c r="C421" s="6" t="s">
        <v>16</v>
      </c>
      <c r="D421" s="6" t="s">
        <v>182</v>
      </c>
      <c r="E421" s="1"/>
      <c r="F421" s="1"/>
      <c r="G421" s="1"/>
      <c r="H421" s="1"/>
      <c r="I421" s="1"/>
      <c r="J421" s="5">
        <v>68400000</v>
      </c>
    </row>
    <row r="422" spans="2:10" x14ac:dyDescent="0.2">
      <c r="B422" s="1"/>
      <c r="C422" s="1"/>
      <c r="D422" s="1"/>
      <c r="E422" s="1"/>
      <c r="F422" s="5" t="s">
        <v>32</v>
      </c>
      <c r="G422" s="1"/>
      <c r="H422" s="1"/>
      <c r="I422" s="1"/>
      <c r="J422" s="7">
        <v>68400000</v>
      </c>
    </row>
    <row r="423" spans="2:10" x14ac:dyDescent="0.2">
      <c r="B423" s="2">
        <v>250</v>
      </c>
      <c r="C423" s="5" t="s">
        <v>33</v>
      </c>
      <c r="D423" s="1"/>
      <c r="E423" s="1"/>
      <c r="F423" s="1"/>
      <c r="G423" s="1"/>
      <c r="H423" s="1"/>
      <c r="I423" s="1"/>
      <c r="J423" s="1"/>
    </row>
    <row r="424" spans="2:10" x14ac:dyDescent="0.2">
      <c r="B424" s="1"/>
      <c r="C424" s="6" t="s">
        <v>16</v>
      </c>
      <c r="D424" s="6" t="s">
        <v>182</v>
      </c>
      <c r="E424" s="1"/>
      <c r="F424" s="1"/>
      <c r="G424" s="1"/>
      <c r="H424" s="1"/>
      <c r="I424" s="1"/>
      <c r="J424" s="5">
        <v>31200000</v>
      </c>
    </row>
    <row r="425" spans="2:10" x14ac:dyDescent="0.2">
      <c r="B425" s="1"/>
      <c r="C425" s="1"/>
      <c r="D425" s="1"/>
      <c r="E425" s="1"/>
      <c r="F425" s="5" t="s">
        <v>33</v>
      </c>
      <c r="G425" s="1"/>
      <c r="H425" s="1"/>
      <c r="I425" s="1"/>
      <c r="J425" s="7">
        <v>31200000</v>
      </c>
    </row>
    <row r="426" spans="2:10" x14ac:dyDescent="0.2">
      <c r="B426" s="2">
        <v>260</v>
      </c>
      <c r="C426" s="5" t="s">
        <v>34</v>
      </c>
      <c r="D426" s="1"/>
      <c r="E426" s="1"/>
      <c r="F426" s="1"/>
      <c r="G426" s="1"/>
      <c r="H426" s="1"/>
      <c r="I426" s="1"/>
      <c r="J426" s="1"/>
    </row>
    <row r="427" spans="2:10" x14ac:dyDescent="0.2">
      <c r="B427" s="1"/>
      <c r="C427" s="6" t="s">
        <v>16</v>
      </c>
      <c r="D427" s="6" t="s">
        <v>182</v>
      </c>
      <c r="E427" s="1"/>
      <c r="F427" s="1"/>
      <c r="G427" s="1"/>
      <c r="H427" s="1"/>
      <c r="I427" s="1"/>
      <c r="J427" s="5">
        <v>17520000</v>
      </c>
    </row>
    <row r="428" spans="2:10" x14ac:dyDescent="0.2">
      <c r="B428" s="1"/>
      <c r="C428" s="1"/>
      <c r="D428" s="1"/>
      <c r="E428" s="1"/>
      <c r="F428" s="5" t="s">
        <v>34</v>
      </c>
      <c r="G428" s="1"/>
      <c r="H428" s="1"/>
      <c r="I428" s="1"/>
      <c r="J428" s="7">
        <v>17520000</v>
      </c>
    </row>
    <row r="429" spans="2:10" x14ac:dyDescent="0.2">
      <c r="B429" s="2">
        <v>280</v>
      </c>
      <c r="C429" s="5" t="s">
        <v>35</v>
      </c>
      <c r="D429" s="1"/>
      <c r="E429" s="1"/>
      <c r="F429" s="1"/>
      <c r="G429" s="1"/>
      <c r="H429" s="1"/>
      <c r="I429" s="1"/>
      <c r="J429" s="1"/>
    </row>
    <row r="430" spans="2:10" x14ac:dyDescent="0.2">
      <c r="B430" s="1"/>
      <c r="C430" s="6" t="s">
        <v>16</v>
      </c>
      <c r="D430" s="6" t="s">
        <v>182</v>
      </c>
      <c r="E430" s="1"/>
      <c r="F430" s="1"/>
      <c r="G430" s="1"/>
      <c r="H430" s="1"/>
      <c r="I430" s="1"/>
      <c r="J430" s="5">
        <v>7600000</v>
      </c>
    </row>
    <row r="431" spans="2:10" x14ac:dyDescent="0.2">
      <c r="B431" s="1"/>
      <c r="C431" s="1"/>
      <c r="D431" s="1"/>
      <c r="E431" s="1"/>
      <c r="F431" s="5" t="s">
        <v>35</v>
      </c>
      <c r="G431" s="1"/>
      <c r="H431" s="1"/>
      <c r="I431" s="1"/>
      <c r="J431" s="7">
        <v>7600000</v>
      </c>
    </row>
    <row r="432" spans="2:10" x14ac:dyDescent="0.2">
      <c r="B432" s="1"/>
      <c r="C432" s="4" t="s">
        <v>28</v>
      </c>
      <c r="D432" s="1"/>
      <c r="E432" s="1"/>
      <c r="F432" s="5" t="s">
        <v>29</v>
      </c>
      <c r="G432" s="1"/>
      <c r="H432" s="1"/>
      <c r="I432" s="1"/>
      <c r="J432" s="7">
        <v>169720000</v>
      </c>
    </row>
    <row r="433" spans="2:10" x14ac:dyDescent="0.2">
      <c r="B433" s="4" t="s">
        <v>13</v>
      </c>
      <c r="C433" s="1"/>
      <c r="D433" s="1"/>
      <c r="E433" s="2">
        <v>300</v>
      </c>
      <c r="F433" s="5" t="s">
        <v>36</v>
      </c>
      <c r="G433" s="1"/>
      <c r="H433" s="1"/>
      <c r="I433" s="1"/>
      <c r="J433" s="1"/>
    </row>
    <row r="434" spans="2:10" x14ac:dyDescent="0.2">
      <c r="B434" s="2">
        <v>320</v>
      </c>
      <c r="C434" s="5" t="s">
        <v>62</v>
      </c>
      <c r="D434" s="1"/>
      <c r="E434" s="1"/>
      <c r="F434" s="1"/>
      <c r="G434" s="1"/>
      <c r="H434" s="1"/>
      <c r="I434" s="1"/>
      <c r="J434" s="1"/>
    </row>
    <row r="435" spans="2:10" x14ac:dyDescent="0.2">
      <c r="B435" s="1"/>
      <c r="C435" s="6" t="s">
        <v>16</v>
      </c>
      <c r="D435" s="6" t="s">
        <v>182</v>
      </c>
      <c r="E435" s="1"/>
      <c r="F435" s="1"/>
      <c r="G435" s="1"/>
      <c r="H435" s="1"/>
      <c r="I435" s="1"/>
      <c r="J435" s="5">
        <v>12500000</v>
      </c>
    </row>
    <row r="436" spans="2:10" x14ac:dyDescent="0.2">
      <c r="B436" s="1"/>
      <c r="C436" s="1"/>
      <c r="D436" s="1"/>
      <c r="E436" s="1"/>
      <c r="F436" s="5" t="s">
        <v>62</v>
      </c>
      <c r="G436" s="1"/>
      <c r="H436" s="1"/>
      <c r="I436" s="1"/>
      <c r="J436" s="7">
        <v>12500000</v>
      </c>
    </row>
    <row r="437" spans="2:10" x14ac:dyDescent="0.2">
      <c r="B437" s="2">
        <v>330</v>
      </c>
      <c r="C437" s="5" t="s">
        <v>37</v>
      </c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6" t="s">
        <v>16</v>
      </c>
      <c r="D438" s="6" t="s">
        <v>182</v>
      </c>
      <c r="E438" s="1"/>
      <c r="F438" s="1"/>
      <c r="G438" s="1"/>
      <c r="H438" s="1"/>
      <c r="I438" s="1"/>
      <c r="J438" s="5">
        <v>17866000</v>
      </c>
    </row>
    <row r="439" spans="2:10" x14ac:dyDescent="0.2">
      <c r="B439" s="1"/>
      <c r="C439" s="1"/>
      <c r="D439" s="1"/>
      <c r="E439" s="1"/>
      <c r="F439" s="5" t="s">
        <v>37</v>
      </c>
      <c r="G439" s="1"/>
      <c r="H439" s="1"/>
      <c r="I439" s="1"/>
      <c r="J439" s="7">
        <v>17866000</v>
      </c>
    </row>
    <row r="440" spans="2:10" x14ac:dyDescent="0.2">
      <c r="B440" s="2">
        <v>340</v>
      </c>
      <c r="C440" s="5" t="s">
        <v>38</v>
      </c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6" t="s">
        <v>16</v>
      </c>
      <c r="D441" s="6" t="s">
        <v>182</v>
      </c>
      <c r="E441" s="1"/>
      <c r="F441" s="1"/>
      <c r="G441" s="1"/>
      <c r="H441" s="1"/>
      <c r="I441" s="1"/>
      <c r="J441" s="5">
        <v>22146700</v>
      </c>
    </row>
    <row r="442" spans="2:10" x14ac:dyDescent="0.2">
      <c r="B442" s="1"/>
      <c r="C442" s="1"/>
      <c r="D442" s="1"/>
      <c r="E442" s="1"/>
      <c r="F442" s="5" t="s">
        <v>38</v>
      </c>
      <c r="G442" s="1"/>
      <c r="H442" s="1"/>
      <c r="I442" s="1"/>
      <c r="J442" s="7">
        <v>22146700</v>
      </c>
    </row>
    <row r="443" spans="2:10" x14ac:dyDescent="0.2">
      <c r="B443" s="2">
        <v>350</v>
      </c>
      <c r="C443" s="5" t="s">
        <v>39</v>
      </c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6" t="s">
        <v>16</v>
      </c>
      <c r="D444" s="6" t="s">
        <v>182</v>
      </c>
      <c r="E444" s="1"/>
      <c r="F444" s="1"/>
      <c r="G444" s="1"/>
      <c r="H444" s="1"/>
      <c r="I444" s="1"/>
      <c r="J444" s="5">
        <v>85645000</v>
      </c>
    </row>
    <row r="445" spans="2:10" x14ac:dyDescent="0.2">
      <c r="B445" s="1"/>
      <c r="C445" s="1"/>
      <c r="D445" s="1"/>
      <c r="E445" s="1"/>
      <c r="F445" s="5" t="s">
        <v>39</v>
      </c>
      <c r="G445" s="1"/>
      <c r="H445" s="1"/>
      <c r="I445" s="1"/>
      <c r="J445" s="7">
        <v>85645000</v>
      </c>
    </row>
    <row r="446" spans="2:10" x14ac:dyDescent="0.2">
      <c r="B446" s="2">
        <v>390</v>
      </c>
      <c r="C446" s="5" t="s">
        <v>40</v>
      </c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6" t="s">
        <v>16</v>
      </c>
      <c r="D447" s="6" t="s">
        <v>182</v>
      </c>
      <c r="E447" s="1"/>
      <c r="F447" s="1"/>
      <c r="G447" s="1"/>
      <c r="H447" s="1"/>
      <c r="I447" s="1"/>
      <c r="J447" s="5">
        <v>8687700</v>
      </c>
    </row>
    <row r="448" spans="2:10" x14ac:dyDescent="0.2">
      <c r="B448" s="1"/>
      <c r="C448" s="1"/>
      <c r="D448" s="1"/>
      <c r="E448" s="1"/>
      <c r="F448" s="5" t="s">
        <v>40</v>
      </c>
      <c r="G448" s="1"/>
      <c r="H448" s="1"/>
      <c r="I448" s="1"/>
      <c r="J448" s="7">
        <v>8687700</v>
      </c>
    </row>
    <row r="449" spans="2:10" x14ac:dyDescent="0.2">
      <c r="B449" s="1"/>
      <c r="C449" s="4" t="s">
        <v>28</v>
      </c>
      <c r="D449" s="1"/>
      <c r="E449" s="1"/>
      <c r="F449" s="5" t="s">
        <v>36</v>
      </c>
      <c r="G449" s="1"/>
      <c r="H449" s="1"/>
      <c r="I449" s="1"/>
      <c r="J449" s="7">
        <v>146845400</v>
      </c>
    </row>
    <row r="450" spans="2:10" x14ac:dyDescent="0.2">
      <c r="B450" s="4" t="s">
        <v>13</v>
      </c>
      <c r="C450" s="1"/>
      <c r="D450" s="1"/>
      <c r="E450" s="2">
        <v>500</v>
      </c>
      <c r="F450" s="5" t="s">
        <v>41</v>
      </c>
      <c r="G450" s="1"/>
      <c r="H450" s="1"/>
      <c r="I450" s="1"/>
      <c r="J450" s="1"/>
    </row>
    <row r="451" spans="2:10" x14ac:dyDescent="0.2">
      <c r="B451" s="2">
        <v>520</v>
      </c>
      <c r="C451" s="5" t="s">
        <v>63</v>
      </c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6" t="s">
        <v>16</v>
      </c>
      <c r="D452" s="6" t="s">
        <v>64</v>
      </c>
      <c r="E452" s="1"/>
      <c r="F452" s="1"/>
      <c r="G452" s="1"/>
      <c r="H452" s="1"/>
      <c r="I452" s="1"/>
      <c r="J452" s="5">
        <v>360000000</v>
      </c>
    </row>
    <row r="453" spans="2:10" x14ac:dyDescent="0.2">
      <c r="B453" s="1"/>
      <c r="C453" s="1"/>
      <c r="D453" s="1"/>
      <c r="E453" s="1"/>
      <c r="F453" s="5" t="s">
        <v>63</v>
      </c>
      <c r="G453" s="1"/>
      <c r="H453" s="1"/>
      <c r="I453" s="1"/>
      <c r="J453" s="7">
        <v>360000000</v>
      </c>
    </row>
    <row r="454" spans="2:10" x14ac:dyDescent="0.2">
      <c r="B454" s="2">
        <v>530</v>
      </c>
      <c r="C454" s="5" t="s">
        <v>42</v>
      </c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6" t="s">
        <v>16</v>
      </c>
      <c r="D455" s="6" t="s">
        <v>182</v>
      </c>
      <c r="E455" s="1"/>
      <c r="F455" s="1"/>
      <c r="G455" s="1"/>
      <c r="H455" s="1"/>
      <c r="I455" s="1"/>
      <c r="J455" s="5">
        <v>52946400</v>
      </c>
    </row>
    <row r="456" spans="2:10" x14ac:dyDescent="0.2">
      <c r="B456" s="1"/>
      <c r="C456" s="1"/>
      <c r="D456" s="1"/>
      <c r="E456" s="1"/>
      <c r="F456" s="5" t="s">
        <v>42</v>
      </c>
      <c r="G456" s="1"/>
      <c r="H456" s="1"/>
      <c r="I456" s="1"/>
      <c r="J456" s="7">
        <v>52946400</v>
      </c>
    </row>
    <row r="457" spans="2:10" x14ac:dyDescent="0.2">
      <c r="B457" s="2">
        <v>540</v>
      </c>
      <c r="C457" s="5" t="s">
        <v>43</v>
      </c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6" t="s">
        <v>16</v>
      </c>
      <c r="D458" s="6" t="s">
        <v>182</v>
      </c>
      <c r="E458" s="1"/>
      <c r="F458" s="1"/>
      <c r="G458" s="1"/>
      <c r="H458" s="1"/>
      <c r="I458" s="1"/>
      <c r="J458" s="5">
        <v>27600000</v>
      </c>
    </row>
    <row r="459" spans="2:10" x14ac:dyDescent="0.2">
      <c r="B459" s="1"/>
      <c r="C459" s="1"/>
      <c r="D459" s="1"/>
      <c r="E459" s="1"/>
      <c r="F459" s="5" t="s">
        <v>43</v>
      </c>
      <c r="G459" s="1"/>
      <c r="H459" s="1"/>
      <c r="I459" s="1"/>
      <c r="J459" s="7">
        <v>27600000</v>
      </c>
    </row>
    <row r="460" spans="2:10" x14ac:dyDescent="0.2">
      <c r="B460" s="1"/>
      <c r="C460" s="4" t="s">
        <v>28</v>
      </c>
      <c r="D460" s="1"/>
      <c r="E460" s="1"/>
      <c r="F460" s="5" t="s">
        <v>41</v>
      </c>
      <c r="G460" s="1"/>
      <c r="H460" s="1"/>
      <c r="I460" s="1"/>
      <c r="J460" s="7">
        <v>440546400</v>
      </c>
    </row>
    <row r="461" spans="2:10" x14ac:dyDescent="0.2">
      <c r="B461" s="4" t="s">
        <v>13</v>
      </c>
      <c r="C461" s="1"/>
      <c r="D461" s="1"/>
      <c r="E461" s="2">
        <v>800</v>
      </c>
      <c r="F461" s="5" t="s">
        <v>45</v>
      </c>
      <c r="G461" s="1"/>
      <c r="H461" s="1"/>
      <c r="I461" s="1"/>
      <c r="J461" s="1"/>
    </row>
    <row r="462" spans="2:10" x14ac:dyDescent="0.2">
      <c r="B462" s="2">
        <v>830</v>
      </c>
      <c r="C462" s="5" t="s">
        <v>107</v>
      </c>
      <c r="D462" s="1"/>
      <c r="E462" s="1"/>
      <c r="F462" s="1"/>
      <c r="G462" s="1"/>
      <c r="H462" s="1"/>
      <c r="I462" s="1"/>
      <c r="J462" s="1"/>
    </row>
    <row r="463" spans="2:10" x14ac:dyDescent="0.2">
      <c r="B463" s="5">
        <v>834</v>
      </c>
      <c r="C463" s="6" t="s">
        <v>16</v>
      </c>
      <c r="D463" s="6" t="s">
        <v>17</v>
      </c>
      <c r="E463" s="5" t="s">
        <v>110</v>
      </c>
      <c r="F463" s="1"/>
      <c r="G463" s="1"/>
      <c r="H463" s="1"/>
      <c r="I463" s="1"/>
      <c r="J463" s="5">
        <v>1500000000</v>
      </c>
    </row>
    <row r="464" spans="2:10" x14ac:dyDescent="0.2">
      <c r="B464" s="1"/>
      <c r="C464" s="1"/>
      <c r="D464" s="1"/>
      <c r="E464" s="1"/>
      <c r="F464" s="5" t="s">
        <v>107</v>
      </c>
      <c r="G464" s="1"/>
      <c r="H464" s="1"/>
      <c r="I464" s="1"/>
      <c r="J464" s="7">
        <v>1500000000</v>
      </c>
    </row>
    <row r="465" spans="2:10" x14ac:dyDescent="0.2">
      <c r="B465" s="1"/>
      <c r="C465" s="4" t="s">
        <v>28</v>
      </c>
      <c r="D465" s="1"/>
      <c r="E465" s="1"/>
      <c r="F465" s="5" t="s">
        <v>45</v>
      </c>
      <c r="G465" s="1"/>
      <c r="H465" s="1"/>
      <c r="I465" s="1"/>
      <c r="J465" s="7">
        <v>1500000000</v>
      </c>
    </row>
    <row r="466" spans="2:10" x14ac:dyDescent="0.2">
      <c r="B466" s="4" t="s">
        <v>13</v>
      </c>
      <c r="C466" s="1"/>
      <c r="D466" s="1"/>
      <c r="E466" s="2">
        <v>900</v>
      </c>
      <c r="F466" s="5" t="s">
        <v>101</v>
      </c>
      <c r="G466" s="1"/>
      <c r="H466" s="1"/>
      <c r="I466" s="1"/>
      <c r="J466" s="1"/>
    </row>
    <row r="467" spans="2:10" x14ac:dyDescent="0.2">
      <c r="B467" s="2">
        <v>910</v>
      </c>
      <c r="C467" s="5" t="s">
        <v>102</v>
      </c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6" t="s">
        <v>16</v>
      </c>
      <c r="D468" s="6" t="s">
        <v>182</v>
      </c>
      <c r="E468" s="1"/>
      <c r="F468" s="1"/>
      <c r="G468" s="1"/>
      <c r="H468" s="1"/>
      <c r="I468" s="1"/>
      <c r="J468" s="5">
        <v>4000000</v>
      </c>
    </row>
    <row r="469" spans="2:10" x14ac:dyDescent="0.2">
      <c r="B469" s="1"/>
      <c r="C469" s="1"/>
      <c r="D469" s="1"/>
      <c r="E469" s="1"/>
      <c r="F469" s="5" t="s">
        <v>102</v>
      </c>
      <c r="G469" s="1"/>
      <c r="H469" s="1"/>
      <c r="I469" s="1"/>
      <c r="J469" s="7">
        <v>4000000</v>
      </c>
    </row>
    <row r="470" spans="2:10" x14ac:dyDescent="0.2">
      <c r="B470" s="1"/>
      <c r="C470" s="4" t="s">
        <v>28</v>
      </c>
      <c r="D470" s="1"/>
      <c r="E470" s="1"/>
      <c r="F470" s="5" t="s">
        <v>101</v>
      </c>
      <c r="G470" s="1"/>
      <c r="H470" s="1"/>
      <c r="I470" s="1"/>
      <c r="J470" s="7">
        <v>4000000</v>
      </c>
    </row>
    <row r="471" spans="2:10" x14ac:dyDescent="0.2">
      <c r="B471" s="1"/>
      <c r="C471" s="1"/>
      <c r="D471" s="4" t="s">
        <v>49</v>
      </c>
      <c r="E471" s="1"/>
      <c r="F471" s="4" t="s">
        <v>61</v>
      </c>
      <c r="G471" s="1"/>
      <c r="H471" s="1"/>
      <c r="I471" s="1"/>
      <c r="J471" s="7">
        <v>10591400890</v>
      </c>
    </row>
    <row r="472" spans="2:10" x14ac:dyDescent="0.2">
      <c r="B472" s="1"/>
      <c r="C472" s="4" t="s">
        <v>50</v>
      </c>
      <c r="D472" s="1"/>
      <c r="E472" s="5" t="s">
        <v>10</v>
      </c>
      <c r="F472" s="1"/>
      <c r="G472" s="1"/>
      <c r="H472" s="1"/>
      <c r="I472" s="1"/>
      <c r="J472" s="7">
        <v>10591400890</v>
      </c>
    </row>
    <row r="473" spans="2:10" x14ac:dyDescent="0.2">
      <c r="B473" s="4" t="s">
        <v>51</v>
      </c>
      <c r="C473" s="1"/>
      <c r="D473" s="1"/>
      <c r="E473" s="5" t="s">
        <v>181</v>
      </c>
      <c r="F473" s="1"/>
      <c r="G473" s="1"/>
      <c r="H473" s="1"/>
      <c r="I473" s="1"/>
      <c r="J473" s="5">
        <v>10591400890</v>
      </c>
    </row>
    <row r="474" spans="2:10" x14ac:dyDescent="0.2">
      <c r="B474" s="78"/>
      <c r="C474" s="78"/>
      <c r="D474" s="78"/>
      <c r="E474" s="78"/>
      <c r="F474" s="78"/>
      <c r="G474" s="78"/>
      <c r="H474" s="79"/>
      <c r="I474" s="78"/>
      <c r="J474" s="80"/>
    </row>
    <row r="476" spans="2:10" x14ac:dyDescent="0.2">
      <c r="B476" s="4" t="s">
        <v>6</v>
      </c>
      <c r="C476" s="1"/>
      <c r="D476" s="5" t="s">
        <v>240</v>
      </c>
      <c r="E476" s="5" t="s">
        <v>241</v>
      </c>
      <c r="F476" s="1"/>
      <c r="G476" s="1"/>
      <c r="H476" s="1"/>
      <c r="I476" s="1"/>
      <c r="J476" s="1"/>
    </row>
    <row r="477" spans="2:10" x14ac:dyDescent="0.2">
      <c r="B477" s="4" t="s">
        <v>9</v>
      </c>
      <c r="C477" s="1"/>
      <c r="D477" s="2">
        <v>2</v>
      </c>
      <c r="E477" s="5" t="s">
        <v>10</v>
      </c>
      <c r="F477" s="1"/>
      <c r="G477" s="1"/>
      <c r="H477" s="1"/>
      <c r="I477" s="1"/>
      <c r="J477" s="1"/>
    </row>
    <row r="478" spans="2:10" x14ac:dyDescent="0.2">
      <c r="B478" s="4" t="s">
        <v>11</v>
      </c>
      <c r="C478" s="1"/>
      <c r="D478" s="1"/>
      <c r="E478" s="2">
        <v>86</v>
      </c>
      <c r="F478" s="5" t="s">
        <v>242</v>
      </c>
      <c r="G478" s="1"/>
      <c r="H478" s="1"/>
      <c r="I478" s="1"/>
      <c r="J478" s="1"/>
    </row>
    <row r="479" spans="2:10" x14ac:dyDescent="0.2">
      <c r="B479" s="4" t="s">
        <v>13</v>
      </c>
      <c r="C479" s="1"/>
      <c r="D479" s="1"/>
      <c r="E479" s="2">
        <v>100</v>
      </c>
      <c r="F479" s="5" t="s">
        <v>14</v>
      </c>
      <c r="G479" s="1"/>
      <c r="H479" s="1"/>
      <c r="I479" s="1"/>
      <c r="J479" s="1"/>
    </row>
    <row r="480" spans="2:10" x14ac:dyDescent="0.2">
      <c r="B480" s="2">
        <v>110</v>
      </c>
      <c r="C480" s="5" t="s">
        <v>15</v>
      </c>
      <c r="D480" s="1"/>
      <c r="E480" s="1"/>
      <c r="F480" s="1"/>
      <c r="G480" s="1"/>
      <c r="H480" s="1"/>
      <c r="I480" s="1"/>
      <c r="J480" s="1"/>
    </row>
    <row r="481" spans="2:14" x14ac:dyDescent="0.2">
      <c r="B481" s="5">
        <v>111</v>
      </c>
      <c r="C481" s="6" t="s">
        <v>16</v>
      </c>
      <c r="D481" s="6" t="s">
        <v>17</v>
      </c>
      <c r="E481" s="5" t="s">
        <v>18</v>
      </c>
      <c r="F481" s="1"/>
      <c r="G481" s="1"/>
      <c r="H481" s="1"/>
      <c r="I481" s="1"/>
      <c r="J481" s="5">
        <v>328072560</v>
      </c>
    </row>
    <row r="482" spans="2:14" x14ac:dyDescent="0.2">
      <c r="B482" s="5">
        <v>113</v>
      </c>
      <c r="C482" s="6" t="s">
        <v>16</v>
      </c>
      <c r="D482" s="6" t="s">
        <v>17</v>
      </c>
      <c r="E482" s="5" t="s">
        <v>19</v>
      </c>
      <c r="F482" s="1"/>
      <c r="G482" s="1"/>
      <c r="H482" s="1"/>
      <c r="I482" s="1"/>
      <c r="J482" s="5">
        <v>27000000</v>
      </c>
    </row>
    <row r="483" spans="2:14" x14ac:dyDescent="0.2">
      <c r="B483" s="5">
        <v>114</v>
      </c>
      <c r="C483" s="6" t="s">
        <v>16</v>
      </c>
      <c r="D483" s="6" t="s">
        <v>17</v>
      </c>
      <c r="E483" s="5" t="s">
        <v>20</v>
      </c>
      <c r="F483" s="1"/>
      <c r="G483" s="1"/>
      <c r="H483" s="1"/>
      <c r="I483" s="1"/>
      <c r="J483" s="5">
        <v>91309720</v>
      </c>
    </row>
    <row r="484" spans="2:14" x14ac:dyDescent="0.2">
      <c r="B484" s="5">
        <v>115</v>
      </c>
      <c r="C484" s="6" t="s">
        <v>16</v>
      </c>
      <c r="D484" s="6" t="s">
        <v>17</v>
      </c>
      <c r="E484" s="5" t="s">
        <v>21</v>
      </c>
      <c r="F484" s="1"/>
      <c r="G484" s="1"/>
      <c r="H484" s="1"/>
      <c r="I484" s="1"/>
      <c r="J484" s="5">
        <v>317397120</v>
      </c>
    </row>
    <row r="485" spans="2:14" x14ac:dyDescent="0.2">
      <c r="B485" s="5">
        <v>117</v>
      </c>
      <c r="C485" s="6" t="s">
        <v>16</v>
      </c>
      <c r="D485" s="6" t="s">
        <v>17</v>
      </c>
      <c r="E485" s="5" t="s">
        <v>22</v>
      </c>
      <c r="F485" s="1"/>
      <c r="G485" s="1"/>
      <c r="H485" s="1"/>
      <c r="I485" s="1"/>
      <c r="J485" s="5">
        <v>423246959.99999994</v>
      </c>
      <c r="M485" s="5" t="s">
        <v>241</v>
      </c>
    </row>
    <row r="486" spans="2:14" x14ac:dyDescent="0.2">
      <c r="B486" s="1"/>
      <c r="C486" s="1"/>
      <c r="D486" s="1"/>
      <c r="E486" s="1"/>
      <c r="F486" s="5" t="s">
        <v>15</v>
      </c>
      <c r="G486" s="1"/>
      <c r="H486" s="1"/>
      <c r="I486" s="1"/>
      <c r="J486" s="7">
        <v>1187026360</v>
      </c>
      <c r="L486" s="2">
        <v>86</v>
      </c>
      <c r="M486" s="5" t="s">
        <v>242</v>
      </c>
    </row>
    <row r="487" spans="2:14" x14ac:dyDescent="0.2">
      <c r="B487" s="2">
        <v>130</v>
      </c>
      <c r="C487" s="5" t="s">
        <v>23</v>
      </c>
      <c r="D487" s="1"/>
      <c r="E487" s="1"/>
      <c r="F487" s="1"/>
      <c r="G487" s="1"/>
      <c r="H487" s="1"/>
      <c r="I487" s="1"/>
      <c r="J487" s="1"/>
    </row>
    <row r="488" spans="2:14" x14ac:dyDescent="0.2">
      <c r="B488" s="5">
        <v>134</v>
      </c>
      <c r="C488" s="6" t="s">
        <v>16</v>
      </c>
      <c r="D488" s="6" t="s">
        <v>17</v>
      </c>
      <c r="E488" s="5" t="s">
        <v>24</v>
      </c>
      <c r="F488" s="1"/>
      <c r="G488" s="1"/>
      <c r="H488" s="1"/>
      <c r="I488" s="1"/>
      <c r="J488" s="5">
        <v>448125673.00000006</v>
      </c>
      <c r="L488" s="74">
        <v>100</v>
      </c>
      <c r="M488" s="75" t="s">
        <v>14</v>
      </c>
      <c r="N488" s="1">
        <f>J495</f>
        <v>4618437793</v>
      </c>
    </row>
    <row r="489" spans="2:14" x14ac:dyDescent="0.2">
      <c r="B489" s="1"/>
      <c r="C489" s="1"/>
      <c r="D489" s="1"/>
      <c r="E489" s="1"/>
      <c r="F489" s="5" t="s">
        <v>23</v>
      </c>
      <c r="G489" s="1"/>
      <c r="H489" s="1"/>
      <c r="I489" s="1"/>
      <c r="J489" s="7">
        <v>448125673.00000006</v>
      </c>
      <c r="L489" s="74">
        <v>200</v>
      </c>
      <c r="M489" s="75" t="s">
        <v>29</v>
      </c>
      <c r="N489" s="1">
        <f>J521</f>
        <v>563600000</v>
      </c>
    </row>
    <row r="490" spans="2:14" x14ac:dyDescent="0.2">
      <c r="B490" s="2">
        <v>140</v>
      </c>
      <c r="C490" s="5" t="s">
        <v>25</v>
      </c>
      <c r="D490" s="1"/>
      <c r="E490" s="1"/>
      <c r="F490" s="1"/>
      <c r="G490" s="1"/>
      <c r="H490" s="1"/>
      <c r="I490" s="1"/>
      <c r="J490" s="1"/>
      <c r="L490" s="74">
        <v>300</v>
      </c>
      <c r="M490" s="75" t="s">
        <v>36</v>
      </c>
      <c r="N490" s="1">
        <f>J541</f>
        <v>1863566315</v>
      </c>
    </row>
    <row r="491" spans="2:14" x14ac:dyDescent="0.2">
      <c r="B491" s="5">
        <v>141</v>
      </c>
      <c r="C491" s="6" t="s">
        <v>16</v>
      </c>
      <c r="D491" s="6" t="s">
        <v>17</v>
      </c>
      <c r="E491" s="5" t="s">
        <v>106</v>
      </c>
      <c r="F491" s="1"/>
      <c r="G491" s="1"/>
      <c r="H491" s="1"/>
      <c r="I491" s="1"/>
      <c r="J491" s="5">
        <v>118563575</v>
      </c>
      <c r="L491" s="74">
        <v>500</v>
      </c>
      <c r="M491" s="75" t="s">
        <v>41</v>
      </c>
      <c r="N491" s="1">
        <f>J552</f>
        <v>247524600</v>
      </c>
    </row>
    <row r="492" spans="2:14" x14ac:dyDescent="0.2">
      <c r="B492" s="5">
        <v>144</v>
      </c>
      <c r="C492" s="6" t="s">
        <v>16</v>
      </c>
      <c r="D492" s="6" t="s">
        <v>17</v>
      </c>
      <c r="E492" s="5" t="s">
        <v>26</v>
      </c>
      <c r="F492" s="1"/>
      <c r="G492" s="1"/>
      <c r="H492" s="1"/>
      <c r="I492" s="1"/>
      <c r="J492" s="5">
        <v>2240556630</v>
      </c>
      <c r="L492" s="32">
        <v>800</v>
      </c>
      <c r="M492" s="32" t="s">
        <v>45</v>
      </c>
      <c r="N492" s="1">
        <f>J557</f>
        <v>30000000</v>
      </c>
    </row>
    <row r="493" spans="2:14" x14ac:dyDescent="0.2">
      <c r="B493" s="5">
        <v>149</v>
      </c>
      <c r="C493" s="6" t="s">
        <v>16</v>
      </c>
      <c r="D493" s="6" t="s">
        <v>17</v>
      </c>
      <c r="E493" s="5" t="s">
        <v>27</v>
      </c>
      <c r="F493" s="1"/>
      <c r="G493" s="1"/>
      <c r="H493" s="1"/>
      <c r="I493" s="1"/>
      <c r="J493" s="5">
        <v>624165555</v>
      </c>
      <c r="L493" s="32">
        <v>900</v>
      </c>
      <c r="M493" s="5" t="s">
        <v>101</v>
      </c>
    </row>
    <row r="494" spans="2:14" x14ac:dyDescent="0.2">
      <c r="B494" s="1"/>
      <c r="C494" s="1"/>
      <c r="D494" s="1"/>
      <c r="E494" s="1"/>
      <c r="F494" s="5" t="s">
        <v>25</v>
      </c>
      <c r="G494" s="1"/>
      <c r="H494" s="1"/>
      <c r="I494" s="1"/>
      <c r="J494" s="7">
        <v>2983285760</v>
      </c>
      <c r="N494" s="1">
        <f>SUM(N488:N493)</f>
        <v>7323128708</v>
      </c>
    </row>
    <row r="495" spans="2:14" x14ac:dyDescent="0.2">
      <c r="B495" s="1"/>
      <c r="C495" s="4" t="s">
        <v>28</v>
      </c>
      <c r="D495" s="1"/>
      <c r="E495" s="1"/>
      <c r="F495" s="5" t="s">
        <v>14</v>
      </c>
      <c r="G495" s="1"/>
      <c r="H495" s="1"/>
      <c r="I495" s="1"/>
      <c r="J495" s="7">
        <v>4618437793</v>
      </c>
    </row>
    <row r="496" spans="2:14" x14ac:dyDescent="0.2">
      <c r="B496" s="4" t="s">
        <v>13</v>
      </c>
      <c r="C496" s="1"/>
      <c r="D496" s="1"/>
      <c r="E496" s="2">
        <v>200</v>
      </c>
      <c r="F496" s="5" t="s">
        <v>29</v>
      </c>
      <c r="G496" s="1"/>
      <c r="H496" s="1"/>
      <c r="I496" s="1"/>
      <c r="J496" s="1"/>
    </row>
    <row r="497" spans="2:10" x14ac:dyDescent="0.2">
      <c r="B497" s="2">
        <v>210</v>
      </c>
      <c r="C497" s="5" t="s">
        <v>57</v>
      </c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6" t="s">
        <v>16</v>
      </c>
      <c r="D498" s="6" t="s">
        <v>17</v>
      </c>
      <c r="E498" s="1"/>
      <c r="F498" s="1"/>
      <c r="G498" s="1"/>
      <c r="H498" s="1"/>
      <c r="I498" s="1"/>
      <c r="J498" s="5">
        <v>93550000</v>
      </c>
    </row>
    <row r="499" spans="2:10" x14ac:dyDescent="0.2">
      <c r="B499" s="1"/>
      <c r="C499" s="1"/>
      <c r="D499" s="1"/>
      <c r="E499" s="1"/>
      <c r="F499" s="5" t="s">
        <v>57</v>
      </c>
      <c r="G499" s="1"/>
      <c r="H499" s="1"/>
      <c r="I499" s="1"/>
      <c r="J499" s="7">
        <v>93550000</v>
      </c>
    </row>
    <row r="500" spans="2:10" x14ac:dyDescent="0.2">
      <c r="B500" s="2">
        <v>220</v>
      </c>
      <c r="C500" s="5" t="s">
        <v>30</v>
      </c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6" t="s">
        <v>16</v>
      </c>
      <c r="D501" s="6" t="s">
        <v>17</v>
      </c>
      <c r="E501" s="1"/>
      <c r="F501" s="1"/>
      <c r="G501" s="1"/>
      <c r="H501" s="1"/>
      <c r="I501" s="1"/>
      <c r="J501" s="5">
        <v>40000000</v>
      </c>
    </row>
    <row r="502" spans="2:10" x14ac:dyDescent="0.2">
      <c r="B502" s="1"/>
      <c r="C502" s="1"/>
      <c r="D502" s="1"/>
      <c r="E502" s="1"/>
      <c r="F502" s="5" t="s">
        <v>30</v>
      </c>
      <c r="G502" s="1"/>
      <c r="H502" s="1"/>
      <c r="I502" s="1"/>
      <c r="J502" s="7">
        <v>40000000</v>
      </c>
    </row>
    <row r="503" spans="2:10" x14ac:dyDescent="0.2">
      <c r="B503" s="2">
        <v>230</v>
      </c>
      <c r="C503" s="5" t="s">
        <v>31</v>
      </c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6" t="s">
        <v>16</v>
      </c>
      <c r="D504" s="6" t="s">
        <v>17</v>
      </c>
      <c r="E504" s="1"/>
      <c r="F504" s="1"/>
      <c r="G504" s="1"/>
      <c r="H504" s="1"/>
      <c r="I504" s="1"/>
      <c r="J504" s="5">
        <v>48800000</v>
      </c>
    </row>
    <row r="505" spans="2:10" x14ac:dyDescent="0.2">
      <c r="B505" s="1"/>
      <c r="C505" s="1"/>
      <c r="D505" s="1"/>
      <c r="E505" s="1"/>
      <c r="F505" s="5" t="s">
        <v>31</v>
      </c>
      <c r="G505" s="1"/>
      <c r="H505" s="1"/>
      <c r="I505" s="1"/>
      <c r="J505" s="7">
        <v>48800000</v>
      </c>
    </row>
    <row r="506" spans="2:10" x14ac:dyDescent="0.2">
      <c r="B506" s="2">
        <v>240</v>
      </c>
      <c r="C506" s="5" t="s">
        <v>32</v>
      </c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6" t="s">
        <v>16</v>
      </c>
      <c r="D507" s="6" t="s">
        <v>17</v>
      </c>
      <c r="E507" s="1"/>
      <c r="F507" s="1"/>
      <c r="G507" s="1"/>
      <c r="H507" s="1"/>
      <c r="I507" s="1"/>
      <c r="J507" s="5">
        <v>73000000</v>
      </c>
    </row>
    <row r="508" spans="2:10" x14ac:dyDescent="0.2">
      <c r="B508" s="1"/>
      <c r="C508" s="1"/>
      <c r="D508" s="1"/>
      <c r="E508" s="1"/>
      <c r="F508" s="5" t="s">
        <v>32</v>
      </c>
      <c r="G508" s="1"/>
      <c r="H508" s="1"/>
      <c r="I508" s="1"/>
      <c r="J508" s="7">
        <v>73000000</v>
      </c>
    </row>
    <row r="509" spans="2:10" x14ac:dyDescent="0.2">
      <c r="B509" s="2">
        <v>250</v>
      </c>
      <c r="C509" s="5" t="s">
        <v>33</v>
      </c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6" t="s">
        <v>16</v>
      </c>
      <c r="D510" s="6" t="s">
        <v>17</v>
      </c>
      <c r="E510" s="1"/>
      <c r="F510" s="1"/>
      <c r="G510" s="1"/>
      <c r="H510" s="1"/>
      <c r="I510" s="1"/>
      <c r="J510" s="5">
        <v>125000000</v>
      </c>
    </row>
    <row r="511" spans="2:10" x14ac:dyDescent="0.2">
      <c r="B511" s="1"/>
      <c r="C511" s="1"/>
      <c r="D511" s="1"/>
      <c r="E511" s="1"/>
      <c r="F511" s="5" t="s">
        <v>33</v>
      </c>
      <c r="G511" s="1"/>
      <c r="H511" s="1"/>
      <c r="I511" s="1"/>
      <c r="J511" s="7">
        <v>125000000</v>
      </c>
    </row>
    <row r="512" spans="2:10" x14ac:dyDescent="0.2">
      <c r="B512" s="2">
        <v>260</v>
      </c>
      <c r="C512" s="5" t="s">
        <v>34</v>
      </c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6" t="s">
        <v>16</v>
      </c>
      <c r="D513" s="6" t="s">
        <v>17</v>
      </c>
      <c r="E513" s="1"/>
      <c r="F513" s="1"/>
      <c r="G513" s="1"/>
      <c r="H513" s="1"/>
      <c r="I513" s="1"/>
      <c r="J513" s="5">
        <v>93250000</v>
      </c>
    </row>
    <row r="514" spans="2:10" x14ac:dyDescent="0.2">
      <c r="B514" s="1"/>
      <c r="C514" s="1"/>
      <c r="D514" s="1"/>
      <c r="E514" s="1"/>
      <c r="F514" s="5" t="s">
        <v>34</v>
      </c>
      <c r="G514" s="1"/>
      <c r="H514" s="1"/>
      <c r="I514" s="1"/>
      <c r="J514" s="7">
        <v>93250000</v>
      </c>
    </row>
    <row r="515" spans="2:10" x14ac:dyDescent="0.2">
      <c r="B515" s="2">
        <v>270</v>
      </c>
      <c r="C515" s="5" t="s">
        <v>68</v>
      </c>
      <c r="D515" s="1"/>
      <c r="E515" s="1"/>
      <c r="F515" s="1"/>
      <c r="G515" s="1"/>
      <c r="H515" s="1"/>
      <c r="I515" s="1"/>
      <c r="J515" s="1"/>
    </row>
    <row r="516" spans="2:10" x14ac:dyDescent="0.2">
      <c r="B516" s="1"/>
      <c r="C516" s="6" t="s">
        <v>16</v>
      </c>
      <c r="D516" s="6" t="s">
        <v>17</v>
      </c>
      <c r="E516" s="1"/>
      <c r="F516" s="1"/>
      <c r="G516" s="1"/>
      <c r="H516" s="1"/>
      <c r="I516" s="1"/>
      <c r="J516" s="5">
        <v>35000000</v>
      </c>
    </row>
    <row r="517" spans="2:10" x14ac:dyDescent="0.2">
      <c r="B517" s="1"/>
      <c r="C517" s="1"/>
      <c r="D517" s="1"/>
      <c r="E517" s="1"/>
      <c r="F517" s="5" t="s">
        <v>68</v>
      </c>
      <c r="G517" s="1"/>
      <c r="H517" s="1"/>
      <c r="I517" s="1"/>
      <c r="J517" s="7">
        <v>35000000</v>
      </c>
    </row>
    <row r="518" spans="2:10" x14ac:dyDescent="0.2">
      <c r="B518" s="2">
        <v>280</v>
      </c>
      <c r="C518" s="5" t="s">
        <v>35</v>
      </c>
      <c r="D518" s="1"/>
      <c r="E518" s="1"/>
      <c r="F518" s="1"/>
      <c r="G518" s="1"/>
      <c r="H518" s="1"/>
      <c r="I518" s="1"/>
      <c r="J518" s="1"/>
    </row>
    <row r="519" spans="2:10" x14ac:dyDescent="0.2">
      <c r="B519" s="1"/>
      <c r="C519" s="6" t="s">
        <v>16</v>
      </c>
      <c r="D519" s="6" t="s">
        <v>17</v>
      </c>
      <c r="E519" s="1"/>
      <c r="F519" s="1"/>
      <c r="G519" s="1"/>
      <c r="H519" s="1"/>
      <c r="I519" s="1"/>
      <c r="J519" s="5">
        <v>55000000</v>
      </c>
    </row>
    <row r="520" spans="2:10" x14ac:dyDescent="0.2">
      <c r="B520" s="1"/>
      <c r="C520" s="1"/>
      <c r="D520" s="1"/>
      <c r="E520" s="1"/>
      <c r="F520" s="5" t="s">
        <v>35</v>
      </c>
      <c r="G520" s="1"/>
      <c r="H520" s="1"/>
      <c r="I520" s="1"/>
      <c r="J520" s="7">
        <v>55000000</v>
      </c>
    </row>
    <row r="521" spans="2:10" x14ac:dyDescent="0.2">
      <c r="B521" s="1"/>
      <c r="C521" s="4" t="s">
        <v>28</v>
      </c>
      <c r="D521" s="1"/>
      <c r="E521" s="1"/>
      <c r="F521" s="5" t="s">
        <v>29</v>
      </c>
      <c r="G521" s="1"/>
      <c r="H521" s="1"/>
      <c r="I521" s="1"/>
      <c r="J521" s="7">
        <v>563600000</v>
      </c>
    </row>
    <row r="522" spans="2:10" x14ac:dyDescent="0.2">
      <c r="B522" s="4" t="s">
        <v>13</v>
      </c>
      <c r="C522" s="1"/>
      <c r="D522" s="1"/>
      <c r="E522" s="2">
        <v>300</v>
      </c>
      <c r="F522" s="5" t="s">
        <v>36</v>
      </c>
      <c r="G522" s="1"/>
      <c r="H522" s="1"/>
      <c r="I522" s="1"/>
      <c r="J522" s="1"/>
    </row>
    <row r="523" spans="2:10" x14ac:dyDescent="0.2">
      <c r="B523" s="2">
        <v>310</v>
      </c>
      <c r="C523" s="5" t="s">
        <v>58</v>
      </c>
      <c r="D523" s="1"/>
      <c r="E523" s="1"/>
      <c r="F523" s="1"/>
      <c r="G523" s="1"/>
      <c r="H523" s="1"/>
      <c r="I523" s="1"/>
      <c r="J523" s="1"/>
    </row>
    <row r="524" spans="2:10" x14ac:dyDescent="0.2">
      <c r="B524" s="1"/>
      <c r="C524" s="6" t="s">
        <v>16</v>
      </c>
      <c r="D524" s="6" t="s">
        <v>17</v>
      </c>
      <c r="E524" s="1"/>
      <c r="F524" s="1"/>
      <c r="G524" s="1"/>
      <c r="H524" s="1"/>
      <c r="I524" s="1"/>
      <c r="J524" s="5">
        <v>1510000000</v>
      </c>
    </row>
    <row r="525" spans="2:10" x14ac:dyDescent="0.2">
      <c r="B525" s="1"/>
      <c r="C525" s="1"/>
      <c r="D525" s="1"/>
      <c r="E525" s="1"/>
      <c r="F525" s="5" t="s">
        <v>58</v>
      </c>
      <c r="G525" s="1"/>
      <c r="H525" s="1"/>
      <c r="I525" s="1"/>
      <c r="J525" s="7">
        <v>1510000000</v>
      </c>
    </row>
    <row r="526" spans="2:10" x14ac:dyDescent="0.2">
      <c r="B526" s="2">
        <v>320</v>
      </c>
      <c r="C526" s="5" t="s">
        <v>62</v>
      </c>
      <c r="D526" s="1"/>
      <c r="E526" s="1"/>
      <c r="F526" s="1"/>
      <c r="G526" s="1"/>
      <c r="H526" s="1"/>
      <c r="I526" s="1"/>
      <c r="J526" s="1"/>
    </row>
    <row r="527" spans="2:10" x14ac:dyDescent="0.2">
      <c r="B527" s="1"/>
      <c r="C527" s="6" t="s">
        <v>16</v>
      </c>
      <c r="D527" s="6" t="s">
        <v>17</v>
      </c>
      <c r="E527" s="1"/>
      <c r="F527" s="1"/>
      <c r="G527" s="1"/>
      <c r="H527" s="1"/>
      <c r="I527" s="1"/>
      <c r="J527" s="5">
        <v>61878400</v>
      </c>
    </row>
    <row r="528" spans="2:10" x14ac:dyDescent="0.2">
      <c r="B528" s="1"/>
      <c r="C528" s="1"/>
      <c r="D528" s="1"/>
      <c r="E528" s="1"/>
      <c r="F528" s="5" t="s">
        <v>62</v>
      </c>
      <c r="G528" s="1"/>
      <c r="H528" s="1"/>
      <c r="I528" s="1"/>
      <c r="J528" s="7">
        <v>61878400</v>
      </c>
    </row>
    <row r="529" spans="2:10" x14ac:dyDescent="0.2">
      <c r="B529" s="2">
        <v>330</v>
      </c>
      <c r="C529" s="5" t="s">
        <v>37</v>
      </c>
      <c r="D529" s="1"/>
      <c r="E529" s="1"/>
      <c r="F529" s="1"/>
      <c r="G529" s="1"/>
      <c r="H529" s="1"/>
      <c r="I529" s="1"/>
      <c r="J529" s="1"/>
    </row>
    <row r="530" spans="2:10" x14ac:dyDescent="0.2">
      <c r="B530" s="1"/>
      <c r="C530" s="6" t="s">
        <v>16</v>
      </c>
      <c r="D530" s="6" t="s">
        <v>17</v>
      </c>
      <c r="E530" s="1"/>
      <c r="F530" s="1"/>
      <c r="G530" s="1"/>
      <c r="H530" s="1"/>
      <c r="I530" s="1"/>
      <c r="J530" s="5">
        <v>62522100</v>
      </c>
    </row>
    <row r="531" spans="2:10" x14ac:dyDescent="0.2">
      <c r="B531" s="1"/>
      <c r="C531" s="1"/>
      <c r="D531" s="1"/>
      <c r="E531" s="1"/>
      <c r="F531" s="5" t="s">
        <v>37</v>
      </c>
      <c r="G531" s="1"/>
      <c r="H531" s="1"/>
      <c r="I531" s="1"/>
      <c r="J531" s="7">
        <v>62522100</v>
      </c>
    </row>
    <row r="532" spans="2:10" x14ac:dyDescent="0.2">
      <c r="B532" s="2">
        <v>340</v>
      </c>
      <c r="C532" s="5" t="s">
        <v>38</v>
      </c>
      <c r="D532" s="1"/>
      <c r="E532" s="1"/>
      <c r="F532" s="1"/>
      <c r="G532" s="1"/>
      <c r="H532" s="1"/>
      <c r="I532" s="1"/>
      <c r="J532" s="1"/>
    </row>
    <row r="533" spans="2:10" x14ac:dyDescent="0.2">
      <c r="B533" s="1"/>
      <c r="C533" s="6" t="s">
        <v>16</v>
      </c>
      <c r="D533" s="6" t="s">
        <v>17</v>
      </c>
      <c r="E533" s="1"/>
      <c r="F533" s="1"/>
      <c r="G533" s="1"/>
      <c r="H533" s="1"/>
      <c r="I533" s="1"/>
      <c r="J533" s="5">
        <v>103203285</v>
      </c>
    </row>
    <row r="534" spans="2:10" x14ac:dyDescent="0.2">
      <c r="B534" s="1"/>
      <c r="C534" s="1"/>
      <c r="D534" s="1"/>
      <c r="E534" s="1"/>
      <c r="F534" s="5" t="s">
        <v>38</v>
      </c>
      <c r="G534" s="1"/>
      <c r="H534" s="1"/>
      <c r="I534" s="1"/>
      <c r="J534" s="7">
        <v>103203285</v>
      </c>
    </row>
    <row r="535" spans="2:10" x14ac:dyDescent="0.2">
      <c r="B535" s="2">
        <v>350</v>
      </c>
      <c r="C535" s="5" t="s">
        <v>39</v>
      </c>
      <c r="D535" s="1"/>
      <c r="E535" s="1"/>
      <c r="F535" s="1"/>
      <c r="G535" s="1"/>
      <c r="H535" s="1"/>
      <c r="I535" s="1"/>
      <c r="J535" s="1"/>
    </row>
    <row r="536" spans="2:10" x14ac:dyDescent="0.2">
      <c r="B536" s="1"/>
      <c r="C536" s="6" t="s">
        <v>16</v>
      </c>
      <c r="D536" s="6" t="s">
        <v>17</v>
      </c>
      <c r="E536" s="1"/>
      <c r="F536" s="1"/>
      <c r="G536" s="1"/>
      <c r="H536" s="1"/>
      <c r="I536" s="1"/>
      <c r="J536" s="5">
        <v>85655500</v>
      </c>
    </row>
    <row r="537" spans="2:10" x14ac:dyDescent="0.2">
      <c r="B537" s="1"/>
      <c r="C537" s="1"/>
      <c r="D537" s="1"/>
      <c r="E537" s="1"/>
      <c r="F537" s="5" t="s">
        <v>39</v>
      </c>
      <c r="G537" s="1"/>
      <c r="H537" s="1"/>
      <c r="I537" s="1"/>
      <c r="J537" s="7">
        <v>85655500</v>
      </c>
    </row>
    <row r="538" spans="2:10" x14ac:dyDescent="0.2">
      <c r="B538" s="2">
        <v>390</v>
      </c>
      <c r="C538" s="5" t="s">
        <v>40</v>
      </c>
      <c r="D538" s="1"/>
      <c r="E538" s="1"/>
      <c r="F538" s="1"/>
      <c r="G538" s="1"/>
      <c r="H538" s="1"/>
      <c r="I538" s="1"/>
      <c r="J538" s="1"/>
    </row>
    <row r="539" spans="2:10" x14ac:dyDescent="0.2">
      <c r="B539" s="1"/>
      <c r="C539" s="6" t="s">
        <v>16</v>
      </c>
      <c r="D539" s="6" t="s">
        <v>17</v>
      </c>
      <c r="E539" s="1"/>
      <c r="F539" s="1"/>
      <c r="G539" s="1"/>
      <c r="H539" s="1"/>
      <c r="I539" s="1"/>
      <c r="J539" s="5">
        <v>40307030</v>
      </c>
    </row>
    <row r="540" spans="2:10" x14ac:dyDescent="0.2">
      <c r="B540" s="1"/>
      <c r="C540" s="1"/>
      <c r="D540" s="1"/>
      <c r="E540" s="1"/>
      <c r="F540" s="5" t="s">
        <v>40</v>
      </c>
      <c r="G540" s="1"/>
      <c r="H540" s="1"/>
      <c r="I540" s="1"/>
      <c r="J540" s="7">
        <v>40307030</v>
      </c>
    </row>
    <row r="541" spans="2:10" x14ac:dyDescent="0.2">
      <c r="B541" s="1"/>
      <c r="C541" s="4" t="s">
        <v>28</v>
      </c>
      <c r="D541" s="1"/>
      <c r="E541" s="1"/>
      <c r="F541" s="5" t="s">
        <v>36</v>
      </c>
      <c r="G541" s="1"/>
      <c r="H541" s="1"/>
      <c r="I541" s="1"/>
      <c r="J541" s="7">
        <v>1863566315</v>
      </c>
    </row>
    <row r="542" spans="2:10" x14ac:dyDescent="0.2">
      <c r="B542" s="4" t="s">
        <v>13</v>
      </c>
      <c r="C542" s="1"/>
      <c r="D542" s="1"/>
      <c r="E542" s="2">
        <v>500</v>
      </c>
      <c r="F542" s="5" t="s">
        <v>41</v>
      </c>
      <c r="G542" s="1"/>
      <c r="H542" s="1"/>
      <c r="I542" s="1"/>
      <c r="J542" s="1"/>
    </row>
    <row r="543" spans="2:10" x14ac:dyDescent="0.2">
      <c r="B543" s="2">
        <v>520</v>
      </c>
      <c r="C543" s="5" t="s">
        <v>63</v>
      </c>
      <c r="D543" s="1"/>
      <c r="E543" s="1"/>
      <c r="F543" s="1"/>
      <c r="G543" s="1"/>
      <c r="H543" s="1"/>
      <c r="I543" s="1"/>
      <c r="J543" s="1"/>
    </row>
    <row r="544" spans="2:10" x14ac:dyDescent="0.2">
      <c r="B544" s="1"/>
      <c r="C544" s="6" t="s">
        <v>16</v>
      </c>
      <c r="D544" s="6" t="s">
        <v>17</v>
      </c>
      <c r="E544" s="1"/>
      <c r="F544" s="1"/>
      <c r="G544" s="1"/>
      <c r="H544" s="1"/>
      <c r="I544" s="1"/>
      <c r="J544" s="5">
        <v>78000000</v>
      </c>
    </row>
    <row r="545" spans="2:10" x14ac:dyDescent="0.2">
      <c r="B545" s="1"/>
      <c r="C545" s="1"/>
      <c r="D545" s="1"/>
      <c r="E545" s="1"/>
      <c r="F545" s="5" t="s">
        <v>63</v>
      </c>
      <c r="G545" s="1"/>
      <c r="H545" s="1"/>
      <c r="I545" s="1"/>
      <c r="J545" s="7">
        <v>78000000</v>
      </c>
    </row>
    <row r="546" spans="2:10" x14ac:dyDescent="0.2">
      <c r="B546" s="2">
        <v>530</v>
      </c>
      <c r="C546" s="5" t="s">
        <v>42</v>
      </c>
      <c r="D546" s="1"/>
      <c r="E546" s="1"/>
      <c r="F546" s="1"/>
      <c r="G546" s="1"/>
      <c r="H546" s="1"/>
      <c r="I546" s="1"/>
      <c r="J546" s="1"/>
    </row>
    <row r="547" spans="2:10" x14ac:dyDescent="0.2">
      <c r="B547" s="1"/>
      <c r="C547" s="6" t="s">
        <v>16</v>
      </c>
      <c r="D547" s="6" t="s">
        <v>17</v>
      </c>
      <c r="E547" s="1"/>
      <c r="F547" s="1"/>
      <c r="G547" s="1"/>
      <c r="H547" s="1"/>
      <c r="I547" s="1"/>
      <c r="J547" s="5">
        <v>75735600</v>
      </c>
    </row>
    <row r="548" spans="2:10" x14ac:dyDescent="0.2">
      <c r="B548" s="1"/>
      <c r="C548" s="1"/>
      <c r="D548" s="1"/>
      <c r="E548" s="1"/>
      <c r="F548" s="5" t="s">
        <v>42</v>
      </c>
      <c r="G548" s="1"/>
      <c r="H548" s="1"/>
      <c r="I548" s="1"/>
      <c r="J548" s="7">
        <v>75735600</v>
      </c>
    </row>
    <row r="549" spans="2:10" x14ac:dyDescent="0.2">
      <c r="B549" s="2">
        <v>540</v>
      </c>
      <c r="C549" s="5" t="s">
        <v>43</v>
      </c>
      <c r="D549" s="1"/>
      <c r="E549" s="1"/>
      <c r="F549" s="1"/>
      <c r="G549" s="1"/>
      <c r="H549" s="1"/>
      <c r="I549" s="1"/>
      <c r="J549" s="1"/>
    </row>
    <row r="550" spans="2:10" x14ac:dyDescent="0.2">
      <c r="B550" s="1"/>
      <c r="C550" s="6" t="s">
        <v>16</v>
      </c>
      <c r="D550" s="6" t="s">
        <v>17</v>
      </c>
      <c r="E550" s="1"/>
      <c r="F550" s="1"/>
      <c r="G550" s="1"/>
      <c r="H550" s="1"/>
      <c r="I550" s="1"/>
      <c r="J550" s="5">
        <v>93789000</v>
      </c>
    </row>
    <row r="551" spans="2:10" x14ac:dyDescent="0.2">
      <c r="B551" s="1"/>
      <c r="C551" s="1"/>
      <c r="D551" s="1"/>
      <c r="E551" s="1"/>
      <c r="F551" s="5" t="s">
        <v>43</v>
      </c>
      <c r="G551" s="1"/>
      <c r="H551" s="1"/>
      <c r="I551" s="1"/>
      <c r="J551" s="7">
        <v>93789000</v>
      </c>
    </row>
    <row r="552" spans="2:10" x14ac:dyDescent="0.2">
      <c r="B552" s="1"/>
      <c r="C552" s="4" t="s">
        <v>28</v>
      </c>
      <c r="D552" s="1"/>
      <c r="E552" s="1"/>
      <c r="F552" s="5" t="s">
        <v>41</v>
      </c>
      <c r="G552" s="1"/>
      <c r="H552" s="1"/>
      <c r="I552" s="1"/>
      <c r="J552" s="7">
        <v>247524600</v>
      </c>
    </row>
    <row r="553" spans="2:10" x14ac:dyDescent="0.2">
      <c r="B553" s="4" t="s">
        <v>13</v>
      </c>
      <c r="C553" s="1"/>
      <c r="D553" s="1"/>
      <c r="E553" s="2">
        <v>800</v>
      </c>
      <c r="F553" s="5" t="s">
        <v>45</v>
      </c>
      <c r="G553" s="1"/>
      <c r="H553" s="1"/>
      <c r="I553" s="1"/>
      <c r="J553" s="1"/>
    </row>
    <row r="554" spans="2:10" x14ac:dyDescent="0.2">
      <c r="B554" s="2">
        <v>840</v>
      </c>
      <c r="C554" s="5" t="s">
        <v>46</v>
      </c>
      <c r="D554" s="1"/>
      <c r="E554" s="1"/>
      <c r="F554" s="1"/>
      <c r="G554" s="1"/>
      <c r="H554" s="1"/>
      <c r="I554" s="1"/>
      <c r="J554" s="1"/>
    </row>
    <row r="555" spans="2:10" x14ac:dyDescent="0.2">
      <c r="B555" s="5">
        <v>842</v>
      </c>
      <c r="C555" s="6" t="s">
        <v>16</v>
      </c>
      <c r="D555" s="6" t="s">
        <v>17</v>
      </c>
      <c r="E555" s="5" t="s">
        <v>47</v>
      </c>
      <c r="F555" s="1"/>
      <c r="G555" s="1"/>
      <c r="H555" s="1"/>
      <c r="I555" s="1"/>
      <c r="J555" s="5">
        <v>30000000</v>
      </c>
    </row>
    <row r="556" spans="2:10" x14ac:dyDescent="0.2">
      <c r="B556" s="1"/>
      <c r="C556" s="1"/>
      <c r="D556" s="1"/>
      <c r="E556" s="1"/>
      <c r="F556" s="5" t="s">
        <v>46</v>
      </c>
      <c r="G556" s="1"/>
      <c r="H556" s="1"/>
      <c r="I556" s="1"/>
      <c r="J556" s="7">
        <v>30000000</v>
      </c>
    </row>
    <row r="557" spans="2:10" x14ac:dyDescent="0.2">
      <c r="B557" s="1"/>
      <c r="C557" s="4" t="s">
        <v>28</v>
      </c>
      <c r="D557" s="1"/>
      <c r="E557" s="1"/>
      <c r="F557" s="5" t="s">
        <v>45</v>
      </c>
      <c r="G557" s="1"/>
      <c r="H557" s="1"/>
      <c r="I557" s="1"/>
      <c r="J557" s="7">
        <v>30000000</v>
      </c>
    </row>
    <row r="558" spans="2:10" x14ac:dyDescent="0.2">
      <c r="B558" s="1"/>
      <c r="C558" s="1"/>
      <c r="D558" s="4" t="s">
        <v>49</v>
      </c>
      <c r="E558" s="1"/>
      <c r="F558" s="4" t="s">
        <v>242</v>
      </c>
      <c r="G558" s="1"/>
      <c r="H558" s="1"/>
      <c r="I558" s="1"/>
      <c r="J558" s="7">
        <v>7323128708</v>
      </c>
    </row>
    <row r="559" spans="2:10" x14ac:dyDescent="0.2">
      <c r="B559" s="1"/>
      <c r="C559" s="4" t="s">
        <v>50</v>
      </c>
      <c r="D559" s="1"/>
      <c r="E559" s="5" t="s">
        <v>10</v>
      </c>
      <c r="F559" s="1"/>
      <c r="G559" s="1"/>
      <c r="H559" s="1"/>
      <c r="I559" s="1"/>
      <c r="J559" s="7">
        <v>7323128708</v>
      </c>
    </row>
    <row r="560" spans="2:10" x14ac:dyDescent="0.2">
      <c r="B560" s="4" t="s">
        <v>51</v>
      </c>
      <c r="C560" s="1"/>
      <c r="D560" s="1"/>
      <c r="E560" s="5" t="s">
        <v>241</v>
      </c>
      <c r="F560" s="1"/>
      <c r="G560" s="1"/>
      <c r="H560" s="1"/>
      <c r="I560" s="1"/>
      <c r="J560" s="5">
        <v>7323128708</v>
      </c>
    </row>
    <row r="563" spans="2:14" x14ac:dyDescent="0.2">
      <c r="B563" s="4" t="s">
        <v>6</v>
      </c>
      <c r="C563" s="1"/>
      <c r="D563" s="5" t="s">
        <v>270</v>
      </c>
      <c r="E563" s="5" t="s">
        <v>271</v>
      </c>
      <c r="F563" s="1"/>
      <c r="G563" s="1"/>
      <c r="H563" s="1"/>
      <c r="I563" s="1"/>
      <c r="J563" s="1"/>
    </row>
    <row r="564" spans="2:14" x14ac:dyDescent="0.2">
      <c r="B564" s="4" t="s">
        <v>9</v>
      </c>
      <c r="C564" s="1"/>
      <c r="D564" s="2">
        <v>2</v>
      </c>
      <c r="E564" s="5" t="s">
        <v>10</v>
      </c>
      <c r="F564" s="1"/>
      <c r="G564" s="1"/>
      <c r="H564" s="1"/>
      <c r="I564" s="1"/>
      <c r="J564" s="1"/>
    </row>
    <row r="565" spans="2:14" x14ac:dyDescent="0.2">
      <c r="B565" s="4" t="s">
        <v>11</v>
      </c>
      <c r="C565" s="1"/>
      <c r="D565" s="1"/>
      <c r="E565" s="2">
        <v>56</v>
      </c>
      <c r="F565" s="5" t="s">
        <v>272</v>
      </c>
      <c r="G565" s="1"/>
      <c r="H565" s="1"/>
      <c r="I565" s="1"/>
      <c r="J565" s="1"/>
    </row>
    <row r="566" spans="2:14" x14ac:dyDescent="0.2">
      <c r="B566" s="4" t="s">
        <v>13</v>
      </c>
      <c r="C566" s="1"/>
      <c r="D566" s="1"/>
      <c r="E566" s="2">
        <v>100</v>
      </c>
      <c r="F566" s="5" t="s">
        <v>14</v>
      </c>
      <c r="G566" s="1"/>
      <c r="H566" s="1"/>
      <c r="I566" s="1"/>
      <c r="J566" s="1"/>
    </row>
    <row r="567" spans="2:14" x14ac:dyDescent="0.2">
      <c r="B567" s="2">
        <v>110</v>
      </c>
      <c r="C567" s="5" t="s">
        <v>15</v>
      </c>
      <c r="D567" s="1"/>
      <c r="E567" s="1"/>
      <c r="F567" s="1"/>
      <c r="G567" s="1"/>
      <c r="H567" s="1"/>
      <c r="I567" s="1"/>
      <c r="J567" s="1"/>
    </row>
    <row r="568" spans="2:14" x14ac:dyDescent="0.2">
      <c r="B568" s="5">
        <v>111</v>
      </c>
      <c r="C568" s="6" t="s">
        <v>16</v>
      </c>
      <c r="D568" s="6" t="s">
        <v>17</v>
      </c>
      <c r="E568" s="5" t="s">
        <v>18</v>
      </c>
      <c r="F568" s="1"/>
      <c r="G568" s="1"/>
      <c r="H568" s="1"/>
      <c r="I568" s="1"/>
      <c r="J568" s="5">
        <v>339365760</v>
      </c>
      <c r="M568" s="5" t="s">
        <v>271</v>
      </c>
    </row>
    <row r="569" spans="2:14" x14ac:dyDescent="0.2">
      <c r="B569" s="5">
        <v>113</v>
      </c>
      <c r="C569" s="6" t="s">
        <v>16</v>
      </c>
      <c r="D569" s="6" t="s">
        <v>17</v>
      </c>
      <c r="E569" s="5" t="s">
        <v>19</v>
      </c>
      <c r="F569" s="1"/>
      <c r="G569" s="1"/>
      <c r="H569" s="1"/>
      <c r="I569" s="1"/>
      <c r="J569" s="5">
        <v>27000000</v>
      </c>
      <c r="L569" s="2">
        <v>56</v>
      </c>
      <c r="M569" s="5" t="s">
        <v>272</v>
      </c>
    </row>
    <row r="570" spans="2:14" x14ac:dyDescent="0.2">
      <c r="B570" s="5">
        <v>114</v>
      </c>
      <c r="C570" s="6" t="s">
        <v>16</v>
      </c>
      <c r="D570" s="6" t="s">
        <v>17</v>
      </c>
      <c r="E570" s="5" t="s">
        <v>20</v>
      </c>
      <c r="F570" s="1"/>
      <c r="G570" s="1"/>
      <c r="H570" s="1"/>
      <c r="I570" s="1"/>
      <c r="J570" s="5">
        <v>55787319.999999993</v>
      </c>
    </row>
    <row r="571" spans="2:14" x14ac:dyDescent="0.2">
      <c r="B571" s="5">
        <v>115</v>
      </c>
      <c r="C571" s="6" t="s">
        <v>16</v>
      </c>
      <c r="D571" s="6" t="s">
        <v>17</v>
      </c>
      <c r="E571" s="5" t="s">
        <v>21</v>
      </c>
      <c r="F571" s="1"/>
      <c r="G571" s="1"/>
      <c r="H571" s="1"/>
      <c r="I571" s="1"/>
      <c r="J571" s="5">
        <v>303082080</v>
      </c>
      <c r="L571" s="74">
        <v>100</v>
      </c>
      <c r="M571" s="75" t="s">
        <v>14</v>
      </c>
      <c r="N571" s="75">
        <f>J580</f>
        <v>1205447680</v>
      </c>
    </row>
    <row r="572" spans="2:14" x14ac:dyDescent="0.2">
      <c r="B572" s="1"/>
      <c r="C572" s="1"/>
      <c r="D572" s="1"/>
      <c r="E572" s="1"/>
      <c r="F572" s="5" t="s">
        <v>15</v>
      </c>
      <c r="G572" s="1"/>
      <c r="H572" s="1"/>
      <c r="I572" s="1"/>
      <c r="J572" s="7">
        <v>725235160</v>
      </c>
      <c r="L572" s="74">
        <v>200</v>
      </c>
      <c r="M572" s="75" t="s">
        <v>29</v>
      </c>
      <c r="N572" s="75">
        <f>J597</f>
        <v>231950000</v>
      </c>
    </row>
    <row r="573" spans="2:14" x14ac:dyDescent="0.2">
      <c r="B573" s="2">
        <v>130</v>
      </c>
      <c r="C573" s="5" t="s">
        <v>23</v>
      </c>
      <c r="D573" s="1"/>
      <c r="E573" s="1"/>
      <c r="F573" s="1"/>
      <c r="G573" s="1"/>
      <c r="H573" s="1"/>
      <c r="I573" s="1"/>
      <c r="J573" s="1"/>
      <c r="L573" s="74">
        <v>300</v>
      </c>
      <c r="M573" s="75" t="s">
        <v>36</v>
      </c>
      <c r="N573" s="75">
        <f>J611</f>
        <v>49859000</v>
      </c>
    </row>
    <row r="574" spans="2:14" x14ac:dyDescent="0.2">
      <c r="B574" s="5">
        <v>134</v>
      </c>
      <c r="C574" s="6" t="s">
        <v>16</v>
      </c>
      <c r="D574" s="6" t="s">
        <v>17</v>
      </c>
      <c r="E574" s="5" t="s">
        <v>24</v>
      </c>
      <c r="F574" s="1"/>
      <c r="G574" s="1"/>
      <c r="H574" s="1"/>
      <c r="I574" s="1"/>
      <c r="J574" s="5">
        <v>103062490</v>
      </c>
      <c r="L574" s="74">
        <v>500</v>
      </c>
      <c r="M574" s="75" t="s">
        <v>41</v>
      </c>
      <c r="N574" s="75"/>
    </row>
    <row r="575" spans="2:14" x14ac:dyDescent="0.2">
      <c r="B575" s="1"/>
      <c r="C575" s="1"/>
      <c r="D575" s="1"/>
      <c r="E575" s="1"/>
      <c r="F575" s="5" t="s">
        <v>23</v>
      </c>
      <c r="G575" s="1"/>
      <c r="H575" s="1"/>
      <c r="I575" s="1"/>
      <c r="J575" s="7">
        <v>103062490</v>
      </c>
      <c r="L575" s="32">
        <v>800</v>
      </c>
      <c r="M575" s="32" t="s">
        <v>45</v>
      </c>
    </row>
    <row r="576" spans="2:14" x14ac:dyDescent="0.2">
      <c r="B576" s="2">
        <v>140</v>
      </c>
      <c r="C576" s="5" t="s">
        <v>25</v>
      </c>
      <c r="D576" s="1"/>
      <c r="E576" s="1"/>
      <c r="F576" s="1"/>
      <c r="G576" s="1"/>
      <c r="H576" s="1"/>
      <c r="I576" s="1"/>
      <c r="J576" s="1"/>
      <c r="L576" s="32">
        <v>900</v>
      </c>
      <c r="M576" s="5" t="s">
        <v>101</v>
      </c>
      <c r="N576" s="5"/>
    </row>
    <row r="577" spans="2:14" x14ac:dyDescent="0.2">
      <c r="B577" s="5">
        <v>144</v>
      </c>
      <c r="C577" s="6" t="s">
        <v>16</v>
      </c>
      <c r="D577" s="6" t="s">
        <v>17</v>
      </c>
      <c r="E577" s="5" t="s">
        <v>26</v>
      </c>
      <c r="F577" s="1"/>
      <c r="G577" s="1"/>
      <c r="H577" s="1"/>
      <c r="I577" s="1"/>
      <c r="J577" s="5">
        <v>258224600</v>
      </c>
      <c r="N577" s="1">
        <f>SUM(N571:N576)</f>
        <v>1487256680</v>
      </c>
    </row>
    <row r="578" spans="2:14" x14ac:dyDescent="0.2">
      <c r="B578" s="5">
        <v>149</v>
      </c>
      <c r="C578" s="6" t="s">
        <v>16</v>
      </c>
      <c r="D578" s="6" t="s">
        <v>17</v>
      </c>
      <c r="E578" s="5" t="s">
        <v>27</v>
      </c>
      <c r="F578" s="1"/>
      <c r="G578" s="1"/>
      <c r="H578" s="1"/>
      <c r="I578" s="1"/>
      <c r="J578" s="5">
        <v>118925430</v>
      </c>
    </row>
    <row r="579" spans="2:14" x14ac:dyDescent="0.2">
      <c r="B579" s="1"/>
      <c r="C579" s="1"/>
      <c r="D579" s="1"/>
      <c r="E579" s="1"/>
      <c r="F579" s="5" t="s">
        <v>25</v>
      </c>
      <c r="G579" s="1"/>
      <c r="H579" s="1"/>
      <c r="I579" s="1"/>
      <c r="J579" s="7">
        <v>377150030</v>
      </c>
    </row>
    <row r="580" spans="2:14" x14ac:dyDescent="0.2">
      <c r="B580" s="1"/>
      <c r="C580" s="4" t="s">
        <v>28</v>
      </c>
      <c r="D580" s="1"/>
      <c r="E580" s="1"/>
      <c r="F580" s="5" t="s">
        <v>14</v>
      </c>
      <c r="G580" s="1"/>
      <c r="H580" s="1"/>
      <c r="I580" s="1"/>
      <c r="J580" s="7">
        <v>1205447680</v>
      </c>
    </row>
    <row r="581" spans="2:14" x14ac:dyDescent="0.2">
      <c r="B581" s="4" t="s">
        <v>13</v>
      </c>
      <c r="C581" s="1"/>
      <c r="D581" s="1"/>
      <c r="E581" s="2">
        <v>200</v>
      </c>
      <c r="F581" s="5" t="s">
        <v>29</v>
      </c>
      <c r="G581" s="1"/>
      <c r="H581" s="1"/>
      <c r="I581" s="1"/>
      <c r="J581" s="1"/>
    </row>
    <row r="582" spans="2:14" x14ac:dyDescent="0.2">
      <c r="B582" s="2">
        <v>210</v>
      </c>
      <c r="C582" s="5" t="s">
        <v>57</v>
      </c>
      <c r="D582" s="1"/>
      <c r="E582" s="1"/>
      <c r="F582" s="1"/>
      <c r="G582" s="1"/>
      <c r="H582" s="1"/>
      <c r="I582" s="1"/>
      <c r="J582" s="1"/>
    </row>
    <row r="583" spans="2:14" x14ac:dyDescent="0.2">
      <c r="B583" s="1"/>
      <c r="C583" s="6" t="s">
        <v>16</v>
      </c>
      <c r="D583" s="6" t="s">
        <v>17</v>
      </c>
      <c r="E583" s="1"/>
      <c r="F583" s="1"/>
      <c r="G583" s="1"/>
      <c r="H583" s="1"/>
      <c r="I583" s="1"/>
      <c r="J583" s="5">
        <v>34800000</v>
      </c>
    </row>
    <row r="584" spans="2:14" x14ac:dyDescent="0.2">
      <c r="B584" s="1"/>
      <c r="C584" s="1"/>
      <c r="D584" s="1"/>
      <c r="E584" s="1"/>
      <c r="F584" s="5" t="s">
        <v>57</v>
      </c>
      <c r="G584" s="1"/>
      <c r="H584" s="1"/>
      <c r="I584" s="1"/>
      <c r="J584" s="7">
        <v>34800000</v>
      </c>
    </row>
    <row r="585" spans="2:14" x14ac:dyDescent="0.2">
      <c r="B585" s="2">
        <v>230</v>
      </c>
      <c r="C585" s="5" t="s">
        <v>31</v>
      </c>
      <c r="D585" s="1"/>
      <c r="E585" s="1"/>
      <c r="F585" s="1"/>
      <c r="G585" s="1"/>
      <c r="H585" s="1"/>
      <c r="I585" s="1"/>
      <c r="J585" s="1"/>
    </row>
    <row r="586" spans="2:14" x14ac:dyDescent="0.2">
      <c r="B586" s="1"/>
      <c r="C586" s="6" t="s">
        <v>16</v>
      </c>
      <c r="D586" s="6" t="s">
        <v>17</v>
      </c>
      <c r="E586" s="1"/>
      <c r="F586" s="1"/>
      <c r="G586" s="1"/>
      <c r="H586" s="1"/>
      <c r="I586" s="1"/>
      <c r="J586" s="5">
        <v>16050000</v>
      </c>
    </row>
    <row r="587" spans="2:14" x14ac:dyDescent="0.2">
      <c r="B587" s="1"/>
      <c r="C587" s="1"/>
      <c r="D587" s="1"/>
      <c r="E587" s="1"/>
      <c r="F587" s="5" t="s">
        <v>31</v>
      </c>
      <c r="G587" s="1"/>
      <c r="H587" s="1"/>
      <c r="I587" s="1"/>
      <c r="J587" s="7">
        <v>16050000</v>
      </c>
    </row>
    <row r="588" spans="2:14" x14ac:dyDescent="0.2">
      <c r="B588" s="2">
        <v>240</v>
      </c>
      <c r="C588" s="5" t="s">
        <v>32</v>
      </c>
      <c r="D588" s="1"/>
      <c r="E588" s="1"/>
      <c r="F588" s="1"/>
      <c r="G588" s="1"/>
      <c r="H588" s="1"/>
      <c r="I588" s="1"/>
      <c r="J588" s="1"/>
    </row>
    <row r="589" spans="2:14" x14ac:dyDescent="0.2">
      <c r="B589" s="1"/>
      <c r="C589" s="6" t="s">
        <v>16</v>
      </c>
      <c r="D589" s="6" t="s">
        <v>17</v>
      </c>
      <c r="E589" s="1"/>
      <c r="F589" s="1"/>
      <c r="G589" s="1"/>
      <c r="H589" s="1"/>
      <c r="I589" s="1"/>
      <c r="J589" s="5">
        <v>29900000</v>
      </c>
    </row>
    <row r="590" spans="2:14" x14ac:dyDescent="0.2">
      <c r="B590" s="1"/>
      <c r="C590" s="1"/>
      <c r="D590" s="1"/>
      <c r="E590" s="1"/>
      <c r="F590" s="5" t="s">
        <v>32</v>
      </c>
      <c r="G590" s="1"/>
      <c r="H590" s="1"/>
      <c r="I590" s="1"/>
      <c r="J590" s="7">
        <v>29900000</v>
      </c>
    </row>
    <row r="591" spans="2:14" x14ac:dyDescent="0.2">
      <c r="B591" s="2">
        <v>260</v>
      </c>
      <c r="C591" s="5" t="s">
        <v>34</v>
      </c>
      <c r="D591" s="1"/>
      <c r="E591" s="1"/>
      <c r="F591" s="1"/>
      <c r="G591" s="1"/>
      <c r="H591" s="1"/>
      <c r="I591" s="1"/>
      <c r="J591" s="1"/>
    </row>
    <row r="592" spans="2:14" x14ac:dyDescent="0.2">
      <c r="B592" s="1"/>
      <c r="C592" s="6" t="s">
        <v>16</v>
      </c>
      <c r="D592" s="6" t="s">
        <v>17</v>
      </c>
      <c r="E592" s="1"/>
      <c r="F592" s="1"/>
      <c r="G592" s="1"/>
      <c r="H592" s="1"/>
      <c r="I592" s="1"/>
      <c r="J592" s="5">
        <v>119700000</v>
      </c>
    </row>
    <row r="593" spans="2:10" x14ac:dyDescent="0.2">
      <c r="B593" s="1"/>
      <c r="C593" s="1"/>
      <c r="D593" s="1"/>
      <c r="E593" s="1"/>
      <c r="F593" s="5" t="s">
        <v>34</v>
      </c>
      <c r="G593" s="1"/>
      <c r="H593" s="1"/>
      <c r="I593" s="1"/>
      <c r="J593" s="7">
        <v>119700000</v>
      </c>
    </row>
    <row r="594" spans="2:10" x14ac:dyDescent="0.2">
      <c r="B594" s="2">
        <v>280</v>
      </c>
      <c r="C594" s="5" t="s">
        <v>35</v>
      </c>
      <c r="D594" s="1"/>
      <c r="E594" s="1"/>
      <c r="F594" s="1"/>
      <c r="G594" s="1"/>
      <c r="H594" s="1"/>
      <c r="I594" s="1"/>
      <c r="J594" s="1"/>
    </row>
    <row r="595" spans="2:10" x14ac:dyDescent="0.2">
      <c r="B595" s="1"/>
      <c r="C595" s="6" t="s">
        <v>16</v>
      </c>
      <c r="D595" s="6" t="s">
        <v>17</v>
      </c>
      <c r="E595" s="1"/>
      <c r="F595" s="1"/>
      <c r="G595" s="1"/>
      <c r="H595" s="1"/>
      <c r="I595" s="1"/>
      <c r="J595" s="5">
        <v>31500000</v>
      </c>
    </row>
    <row r="596" spans="2:10" x14ac:dyDescent="0.2">
      <c r="B596" s="1"/>
      <c r="C596" s="1"/>
      <c r="D596" s="1"/>
      <c r="E596" s="1"/>
      <c r="F596" s="5" t="s">
        <v>35</v>
      </c>
      <c r="G596" s="1"/>
      <c r="H596" s="1"/>
      <c r="I596" s="1"/>
      <c r="J596" s="7">
        <v>31500000</v>
      </c>
    </row>
    <row r="597" spans="2:10" x14ac:dyDescent="0.2">
      <c r="B597" s="1"/>
      <c r="C597" s="4" t="s">
        <v>28</v>
      </c>
      <c r="D597" s="1"/>
      <c r="E597" s="1"/>
      <c r="F597" s="5" t="s">
        <v>29</v>
      </c>
      <c r="G597" s="1"/>
      <c r="H597" s="1"/>
      <c r="I597" s="1"/>
      <c r="J597" s="7">
        <v>231950000</v>
      </c>
    </row>
    <row r="598" spans="2:10" x14ac:dyDescent="0.2">
      <c r="B598" s="4" t="s">
        <v>13</v>
      </c>
      <c r="C598" s="1"/>
      <c r="D598" s="1"/>
      <c r="E598" s="2">
        <v>300</v>
      </c>
      <c r="F598" s="5" t="s">
        <v>36</v>
      </c>
      <c r="G598" s="1"/>
      <c r="H598" s="1"/>
      <c r="I598" s="1"/>
      <c r="J598" s="1"/>
    </row>
    <row r="599" spans="2:10" x14ac:dyDescent="0.2">
      <c r="B599" s="2">
        <v>330</v>
      </c>
      <c r="C599" s="5" t="s">
        <v>37</v>
      </c>
      <c r="D599" s="1"/>
      <c r="E599" s="1"/>
      <c r="F599" s="1"/>
      <c r="G599" s="1"/>
      <c r="H599" s="1"/>
      <c r="I599" s="1"/>
      <c r="J599" s="1"/>
    </row>
    <row r="600" spans="2:10" x14ac:dyDescent="0.2">
      <c r="B600" s="1"/>
      <c r="C600" s="6" t="s">
        <v>16</v>
      </c>
      <c r="D600" s="6" t="s">
        <v>17</v>
      </c>
      <c r="E600" s="1"/>
      <c r="F600" s="1"/>
      <c r="G600" s="1"/>
      <c r="H600" s="1"/>
      <c r="I600" s="1"/>
      <c r="J600" s="5">
        <v>12221500</v>
      </c>
    </row>
    <row r="601" spans="2:10" x14ac:dyDescent="0.2">
      <c r="B601" s="1"/>
      <c r="C601" s="1"/>
      <c r="D601" s="1"/>
      <c r="E601" s="1"/>
      <c r="F601" s="5" t="s">
        <v>37</v>
      </c>
      <c r="G601" s="1"/>
      <c r="H601" s="1"/>
      <c r="I601" s="1"/>
      <c r="J601" s="7">
        <v>12221500</v>
      </c>
    </row>
    <row r="602" spans="2:10" x14ac:dyDescent="0.2">
      <c r="B602" s="2">
        <v>340</v>
      </c>
      <c r="C602" s="5" t="s">
        <v>38</v>
      </c>
      <c r="D602" s="1"/>
      <c r="E602" s="1"/>
      <c r="F602" s="1"/>
      <c r="G602" s="1"/>
      <c r="H602" s="1"/>
      <c r="I602" s="1"/>
      <c r="J602" s="1"/>
    </row>
    <row r="603" spans="2:10" x14ac:dyDescent="0.2">
      <c r="B603" s="1"/>
      <c r="C603" s="6" t="s">
        <v>16</v>
      </c>
      <c r="D603" s="6" t="s">
        <v>17</v>
      </c>
      <c r="E603" s="1"/>
      <c r="F603" s="1"/>
      <c r="G603" s="1"/>
      <c r="H603" s="1"/>
      <c r="I603" s="1"/>
      <c r="J603" s="5">
        <v>23725000</v>
      </c>
    </row>
    <row r="604" spans="2:10" x14ac:dyDescent="0.2">
      <c r="B604" s="1"/>
      <c r="C604" s="1"/>
      <c r="D604" s="1"/>
      <c r="E604" s="1"/>
      <c r="F604" s="5" t="s">
        <v>38</v>
      </c>
      <c r="G604" s="1"/>
      <c r="H604" s="1"/>
      <c r="I604" s="1"/>
      <c r="J604" s="7">
        <v>23725000</v>
      </c>
    </row>
    <row r="605" spans="2:10" x14ac:dyDescent="0.2">
      <c r="B605" s="2">
        <v>350</v>
      </c>
      <c r="C605" s="5" t="s">
        <v>39</v>
      </c>
      <c r="D605" s="1"/>
      <c r="E605" s="1"/>
      <c r="F605" s="1"/>
      <c r="G605" s="1"/>
      <c r="H605" s="1"/>
      <c r="I605" s="1"/>
      <c r="J605" s="1"/>
    </row>
    <row r="606" spans="2:10" x14ac:dyDescent="0.2">
      <c r="B606" s="1"/>
      <c r="C606" s="6" t="s">
        <v>16</v>
      </c>
      <c r="D606" s="6" t="s">
        <v>17</v>
      </c>
      <c r="E606" s="1"/>
      <c r="F606" s="1"/>
      <c r="G606" s="1"/>
      <c r="H606" s="1"/>
      <c r="I606" s="1"/>
      <c r="J606" s="5">
        <v>5600000</v>
      </c>
    </row>
    <row r="607" spans="2:10" x14ac:dyDescent="0.2">
      <c r="B607" s="1"/>
      <c r="C607" s="1"/>
      <c r="D607" s="1"/>
      <c r="E607" s="1"/>
      <c r="F607" s="5" t="s">
        <v>39</v>
      </c>
      <c r="G607" s="1"/>
      <c r="H607" s="1"/>
      <c r="I607" s="1"/>
      <c r="J607" s="7">
        <v>5600000</v>
      </c>
    </row>
    <row r="608" spans="2:10" x14ac:dyDescent="0.2">
      <c r="B608" s="2">
        <v>390</v>
      </c>
      <c r="C608" s="5" t="s">
        <v>40</v>
      </c>
      <c r="D608" s="1"/>
      <c r="E608" s="1"/>
      <c r="F608" s="1"/>
      <c r="G608" s="1"/>
      <c r="H608" s="1"/>
      <c r="I608" s="1"/>
      <c r="J608" s="1"/>
    </row>
    <row r="609" spans="2:13" x14ac:dyDescent="0.2">
      <c r="B609" s="1"/>
      <c r="C609" s="6" t="s">
        <v>16</v>
      </c>
      <c r="D609" s="6" t="s">
        <v>17</v>
      </c>
      <c r="E609" s="1"/>
      <c r="F609" s="1"/>
      <c r="G609" s="1"/>
      <c r="H609" s="1"/>
      <c r="I609" s="1"/>
      <c r="J609" s="5">
        <v>8312500</v>
      </c>
    </row>
    <row r="610" spans="2:13" x14ac:dyDescent="0.2">
      <c r="B610" s="1"/>
      <c r="C610" s="1"/>
      <c r="D610" s="1"/>
      <c r="E610" s="1"/>
      <c r="F610" s="5" t="s">
        <v>40</v>
      </c>
      <c r="G610" s="1"/>
      <c r="H610" s="1"/>
      <c r="I610" s="1"/>
      <c r="J610" s="7">
        <v>8312500</v>
      </c>
    </row>
    <row r="611" spans="2:13" x14ac:dyDescent="0.2">
      <c r="B611" s="1"/>
      <c r="C611" s="4" t="s">
        <v>28</v>
      </c>
      <c r="D611" s="1"/>
      <c r="E611" s="1"/>
      <c r="F611" s="5" t="s">
        <v>36</v>
      </c>
      <c r="G611" s="1"/>
      <c r="H611" s="1"/>
      <c r="I611" s="1"/>
      <c r="J611" s="7">
        <v>49859000</v>
      </c>
    </row>
    <row r="612" spans="2:13" x14ac:dyDescent="0.2">
      <c r="B612" s="1"/>
      <c r="C612" s="1"/>
      <c r="D612" s="4" t="s">
        <v>49</v>
      </c>
      <c r="E612" s="1"/>
      <c r="F612" s="4" t="s">
        <v>272</v>
      </c>
      <c r="G612" s="1"/>
      <c r="H612" s="1"/>
      <c r="I612" s="1"/>
      <c r="J612" s="7">
        <v>1487256680</v>
      </c>
    </row>
    <row r="613" spans="2:13" x14ac:dyDescent="0.2">
      <c r="B613" s="1"/>
      <c r="C613" s="4" t="s">
        <v>50</v>
      </c>
      <c r="D613" s="1"/>
      <c r="E613" s="5" t="s">
        <v>10</v>
      </c>
      <c r="F613" s="1"/>
      <c r="G613" s="1"/>
      <c r="H613" s="1"/>
      <c r="I613" s="1"/>
      <c r="J613" s="7">
        <v>1487256680</v>
      </c>
    </row>
    <row r="614" spans="2:13" x14ac:dyDescent="0.2">
      <c r="B614" s="4" t="s">
        <v>51</v>
      </c>
      <c r="C614" s="1"/>
      <c r="D614" s="1"/>
      <c r="E614" s="5" t="s">
        <v>271</v>
      </c>
      <c r="F614" s="1"/>
      <c r="G614" s="1"/>
      <c r="H614" s="1"/>
      <c r="I614" s="1"/>
      <c r="J614" s="5">
        <v>1487256680</v>
      </c>
    </row>
    <row r="617" spans="2:13" x14ac:dyDescent="0.2">
      <c r="L617" s="34" t="s">
        <v>338</v>
      </c>
      <c r="M617" s="1">
        <v>5800</v>
      </c>
    </row>
    <row r="618" spans="2:13" ht="13.5" thickBot="1" x14ac:dyDescent="0.25">
      <c r="J618" s="33" t="s">
        <v>295</v>
      </c>
      <c r="K618" s="36" t="s">
        <v>294</v>
      </c>
      <c r="L618" s="34" t="s">
        <v>343</v>
      </c>
    </row>
    <row r="619" spans="2:13" x14ac:dyDescent="0.2">
      <c r="E619" s="25" t="s">
        <v>53</v>
      </c>
      <c r="F619" s="26"/>
      <c r="G619" s="26"/>
      <c r="H619" s="26"/>
      <c r="I619" s="26"/>
      <c r="J619" s="37">
        <v>3491615468</v>
      </c>
      <c r="K619" s="114">
        <f>J619/5800</f>
        <v>602002.66689655173</v>
      </c>
      <c r="L619" s="116">
        <f>K619/$K$627</f>
        <v>6.3530922674250992E-2</v>
      </c>
    </row>
    <row r="620" spans="2:13" x14ac:dyDescent="0.2">
      <c r="E620" s="27" t="s">
        <v>60</v>
      </c>
      <c r="F620" s="23"/>
      <c r="G620" s="23"/>
      <c r="H620" s="23"/>
      <c r="I620" s="23"/>
      <c r="J620" s="38">
        <v>6350593309</v>
      </c>
      <c r="K620" s="115">
        <f t="shared" ref="K620:K627" si="0">J620/5800</f>
        <v>1094929.8808620689</v>
      </c>
      <c r="L620" s="117">
        <f t="shared" ref="L620:L626" si="1">K620/$K$627</f>
        <v>0.11555082630012416</v>
      </c>
    </row>
    <row r="621" spans="2:13" x14ac:dyDescent="0.2">
      <c r="E621" s="27" t="s">
        <v>66</v>
      </c>
      <c r="F621" s="23"/>
      <c r="G621" s="23"/>
      <c r="H621" s="23"/>
      <c r="I621" s="23"/>
      <c r="J621" s="38">
        <v>21861996689</v>
      </c>
      <c r="K621" s="115">
        <f t="shared" si="0"/>
        <v>3769309.7739655171</v>
      </c>
      <c r="L621" s="117">
        <f t="shared" si="1"/>
        <v>0.39778516101865036</v>
      </c>
    </row>
    <row r="622" spans="2:13" x14ac:dyDescent="0.2">
      <c r="E622" s="27" t="s">
        <v>76</v>
      </c>
      <c r="F622" s="23"/>
      <c r="G622" s="23"/>
      <c r="H622" s="23"/>
      <c r="I622" s="23"/>
      <c r="J622" s="38">
        <v>2226411932</v>
      </c>
      <c r="K622" s="115">
        <f t="shared" si="0"/>
        <v>383864.12620689656</v>
      </c>
      <c r="L622" s="117">
        <f t="shared" si="1"/>
        <v>4.0510189506618881E-2</v>
      </c>
    </row>
    <row r="623" spans="2:13" x14ac:dyDescent="0.2">
      <c r="E623" s="27" t="s">
        <v>84</v>
      </c>
      <c r="F623" s="23"/>
      <c r="G623" s="23"/>
      <c r="H623" s="23"/>
      <c r="I623" s="24"/>
      <c r="J623" s="38">
        <v>1626903084</v>
      </c>
      <c r="K623" s="115">
        <f t="shared" si="0"/>
        <v>280500.53172413795</v>
      </c>
      <c r="L623" s="117">
        <f t="shared" si="1"/>
        <v>2.960195788321112E-2</v>
      </c>
    </row>
    <row r="624" spans="2:13" x14ac:dyDescent="0.2">
      <c r="E624" s="27" t="s">
        <v>181</v>
      </c>
      <c r="F624" s="23"/>
      <c r="G624" s="23"/>
      <c r="H624" s="23"/>
      <c r="I624" s="23"/>
      <c r="J624" s="38">
        <v>10591400890</v>
      </c>
      <c r="K624" s="115">
        <f t="shared" si="0"/>
        <v>1826103.601724138</v>
      </c>
      <c r="L624" s="117">
        <f t="shared" si="1"/>
        <v>0.19271350958357686</v>
      </c>
    </row>
    <row r="625" spans="5:12" x14ac:dyDescent="0.2">
      <c r="E625" s="27" t="s">
        <v>241</v>
      </c>
      <c r="F625" s="23"/>
      <c r="G625" s="23"/>
      <c r="H625" s="23"/>
      <c r="I625" s="23"/>
      <c r="J625" s="38">
        <v>7323128708</v>
      </c>
      <c r="K625" s="115">
        <f t="shared" si="0"/>
        <v>1262608.3979310344</v>
      </c>
      <c r="L625" s="117">
        <f t="shared" si="1"/>
        <v>0.13324638063538777</v>
      </c>
    </row>
    <row r="626" spans="5:12" ht="13.5" thickBot="1" x14ac:dyDescent="0.25">
      <c r="E626" s="27" t="s">
        <v>271</v>
      </c>
      <c r="F626" s="23"/>
      <c r="G626" s="23"/>
      <c r="H626" s="23"/>
      <c r="I626" s="23"/>
      <c r="J626" s="38">
        <v>1487256680</v>
      </c>
      <c r="K626" s="115">
        <f t="shared" si="0"/>
        <v>256423.56551724137</v>
      </c>
      <c r="L626" s="118">
        <f t="shared" si="1"/>
        <v>2.7061052398179849E-2</v>
      </c>
    </row>
    <row r="627" spans="5:12" ht="13.5" thickBot="1" x14ac:dyDescent="0.25">
      <c r="E627" s="31" t="s">
        <v>293</v>
      </c>
      <c r="F627" s="30"/>
      <c r="G627" s="30"/>
      <c r="H627" s="30"/>
      <c r="I627" s="30"/>
      <c r="J627" s="82">
        <f>SUM(J619:J626)</f>
        <v>54959306760</v>
      </c>
      <c r="K627" s="39">
        <f t="shared" si="0"/>
        <v>9475742.544827586</v>
      </c>
      <c r="L627" s="107">
        <f>SUM(L619:L626)</f>
        <v>0.99999999999999989</v>
      </c>
    </row>
    <row r="632" spans="5:12" x14ac:dyDescent="0.2">
      <c r="E632" s="87" t="s">
        <v>53</v>
      </c>
      <c r="F632" s="24"/>
      <c r="G632" s="24"/>
      <c r="H632" s="22"/>
      <c r="I632" s="24"/>
      <c r="J632" s="110" t="s">
        <v>295</v>
      </c>
      <c r="K632" s="111" t="s">
        <v>294</v>
      </c>
      <c r="L632" s="112" t="s">
        <v>343</v>
      </c>
    </row>
    <row r="633" spans="5:12" x14ac:dyDescent="0.2">
      <c r="E633" s="83">
        <v>100</v>
      </c>
      <c r="F633" s="22" t="s">
        <v>14</v>
      </c>
      <c r="G633" s="23"/>
      <c r="H633" s="83"/>
      <c r="I633" s="22"/>
      <c r="J633" s="22">
        <f>N20+N110+N175+N251+N286+N342+N488+N571+N402</f>
        <v>34756364640</v>
      </c>
      <c r="K633" s="84">
        <f>J633/$M$617</f>
        <v>5992476.6620689658</v>
      </c>
      <c r="L633" s="113">
        <f t="shared" ref="L633:L638" si="2">K633/$K$639</f>
        <v>0.63240180215111585</v>
      </c>
    </row>
    <row r="634" spans="5:12" x14ac:dyDescent="0.2">
      <c r="E634" s="83">
        <v>200</v>
      </c>
      <c r="F634" s="22" t="s">
        <v>29</v>
      </c>
      <c r="G634" s="23"/>
      <c r="H634" s="83"/>
      <c r="I634" s="22"/>
      <c r="J634" s="23">
        <f>N21+N31+N111+N176+N287+N343+N403+N489+N572</f>
        <v>2351723750</v>
      </c>
      <c r="K634" s="84">
        <f t="shared" ref="K634:K638" si="3">J634/$M$617</f>
        <v>405469.61206896551</v>
      </c>
      <c r="L634" s="113">
        <f t="shared" si="2"/>
        <v>4.279027317920267E-2</v>
      </c>
    </row>
    <row r="635" spans="5:12" x14ac:dyDescent="0.2">
      <c r="E635" s="83">
        <v>300</v>
      </c>
      <c r="F635" s="22" t="s">
        <v>36</v>
      </c>
      <c r="G635" s="23"/>
      <c r="H635" s="83"/>
      <c r="I635" s="22"/>
      <c r="J635" s="22">
        <f>N22+N32+N112+N177+N288+N344+N404+N490+N573</f>
        <v>5047228886</v>
      </c>
      <c r="K635" s="84">
        <f t="shared" si="3"/>
        <v>870211.87689655169</v>
      </c>
      <c r="L635" s="113">
        <f t="shared" si="2"/>
        <v>9.1835745091192272E-2</v>
      </c>
    </row>
    <row r="636" spans="5:12" x14ac:dyDescent="0.2">
      <c r="E636" s="83">
        <v>500</v>
      </c>
      <c r="F636" s="22" t="s">
        <v>41</v>
      </c>
      <c r="G636" s="23"/>
      <c r="H636" s="83"/>
      <c r="I636" s="22"/>
      <c r="J636" s="23">
        <f>N23+N113+N178+N289+N345+N405+N491</f>
        <v>1493305000</v>
      </c>
      <c r="K636" s="84">
        <f t="shared" si="3"/>
        <v>257466.37931034484</v>
      </c>
      <c r="L636" s="113">
        <f t="shared" si="2"/>
        <v>2.7171103276849268E-2</v>
      </c>
    </row>
    <row r="637" spans="5:12" x14ac:dyDescent="0.2">
      <c r="E637" s="83">
        <v>800</v>
      </c>
      <c r="F637" s="83" t="s">
        <v>45</v>
      </c>
      <c r="G637" s="24"/>
      <c r="H637" s="83"/>
      <c r="I637" s="83"/>
      <c r="J637" s="23">
        <f>N179+N255+N290+N406+N492</f>
        <v>11306684484</v>
      </c>
      <c r="K637" s="84">
        <f t="shared" si="3"/>
        <v>1949428.3593103448</v>
      </c>
      <c r="L637" s="113">
        <f t="shared" si="2"/>
        <v>0.20572829517982807</v>
      </c>
    </row>
    <row r="638" spans="5:12" x14ac:dyDescent="0.2">
      <c r="E638" s="83">
        <v>900</v>
      </c>
      <c r="F638" s="22" t="s">
        <v>101</v>
      </c>
      <c r="G638" s="24"/>
      <c r="H638" s="83"/>
      <c r="I638" s="83"/>
      <c r="J638" s="23">
        <f>N408</f>
        <v>4000000</v>
      </c>
      <c r="K638" s="84">
        <f t="shared" si="3"/>
        <v>689.65517241379314</v>
      </c>
      <c r="L638" s="188">
        <f t="shared" si="2"/>
        <v>7.2781121811952066E-5</v>
      </c>
    </row>
    <row r="639" spans="5:12" x14ac:dyDescent="0.2">
      <c r="E639" s="24"/>
      <c r="F639" s="24"/>
      <c r="G639" s="24"/>
      <c r="H639" s="24"/>
      <c r="I639" s="24"/>
      <c r="J639" s="86">
        <f>SUM(J633:J638)</f>
        <v>54959306760</v>
      </c>
      <c r="K639" s="86">
        <f>SUM(K633:K638)</f>
        <v>9475742.544827586</v>
      </c>
      <c r="L639" s="109">
        <f>SUM(L633:L638)</f>
        <v>1</v>
      </c>
    </row>
    <row r="642" spans="10:14" x14ac:dyDescent="0.2">
      <c r="J642" s="1">
        <f>J627-J639</f>
        <v>0</v>
      </c>
    </row>
    <row r="643" spans="10:14" x14ac:dyDescent="0.2">
      <c r="L643" s="83">
        <v>100</v>
      </c>
      <c r="M643" s="22" t="s">
        <v>14</v>
      </c>
      <c r="N643" s="62">
        <f>L633</f>
        <v>0.63240180215111585</v>
      </c>
    </row>
    <row r="644" spans="10:14" x14ac:dyDescent="0.2">
      <c r="L644" s="83">
        <v>200</v>
      </c>
      <c r="M644" s="22" t="s">
        <v>29</v>
      </c>
      <c r="N644" s="62">
        <f t="shared" ref="N644:N648" si="4">L634</f>
        <v>4.279027317920267E-2</v>
      </c>
    </row>
    <row r="645" spans="10:14" x14ac:dyDescent="0.2">
      <c r="L645" s="83">
        <v>300</v>
      </c>
      <c r="M645" s="22" t="s">
        <v>36</v>
      </c>
      <c r="N645" s="62">
        <f t="shared" si="4"/>
        <v>9.1835745091192272E-2</v>
      </c>
    </row>
    <row r="646" spans="10:14" x14ac:dyDescent="0.2">
      <c r="L646" s="83">
        <v>500</v>
      </c>
      <c r="M646" s="22" t="s">
        <v>41</v>
      </c>
      <c r="N646" s="62">
        <f t="shared" si="4"/>
        <v>2.7171103276849268E-2</v>
      </c>
    </row>
    <row r="647" spans="10:14" x14ac:dyDescent="0.2">
      <c r="L647" s="83">
        <v>800</v>
      </c>
      <c r="M647" s="83" t="s">
        <v>45</v>
      </c>
      <c r="N647" s="62">
        <f t="shared" si="4"/>
        <v>0.20572829517982807</v>
      </c>
    </row>
    <row r="648" spans="10:14" x14ac:dyDescent="0.2">
      <c r="L648" s="83">
        <v>900</v>
      </c>
      <c r="M648" s="22" t="s">
        <v>101</v>
      </c>
      <c r="N648" s="70">
        <f t="shared" si="4"/>
        <v>7.2781121811952066E-5</v>
      </c>
    </row>
    <row r="649" spans="10:14" x14ac:dyDescent="0.2">
      <c r="N649" s="62">
        <f>SUM(N643:N648)</f>
        <v>1</v>
      </c>
    </row>
    <row r="666" spans="13:14" ht="13.5" thickBot="1" x14ac:dyDescent="0.25"/>
    <row r="667" spans="13:14" x14ac:dyDescent="0.2">
      <c r="M667" s="25" t="s">
        <v>53</v>
      </c>
      <c r="N667" s="62">
        <f>L619</f>
        <v>6.3530922674250992E-2</v>
      </c>
    </row>
    <row r="668" spans="13:14" x14ac:dyDescent="0.2">
      <c r="M668" s="27" t="s">
        <v>349</v>
      </c>
      <c r="N668" s="62">
        <f t="shared" ref="N668:N674" si="5">L620</f>
        <v>0.11555082630012416</v>
      </c>
    </row>
    <row r="669" spans="13:14" x14ac:dyDescent="0.2">
      <c r="M669" s="27" t="s">
        <v>66</v>
      </c>
      <c r="N669" s="62">
        <f t="shared" si="5"/>
        <v>0.39778516101865036</v>
      </c>
    </row>
    <row r="670" spans="13:14" x14ac:dyDescent="0.2">
      <c r="M670" s="27" t="s">
        <v>348</v>
      </c>
      <c r="N670" s="62">
        <f t="shared" si="5"/>
        <v>4.0510189506618881E-2</v>
      </c>
    </row>
    <row r="671" spans="13:14" x14ac:dyDescent="0.2">
      <c r="M671" s="27" t="s">
        <v>84</v>
      </c>
      <c r="N671" s="62">
        <f t="shared" si="5"/>
        <v>2.960195788321112E-2</v>
      </c>
    </row>
    <row r="672" spans="13:14" x14ac:dyDescent="0.2">
      <c r="M672" s="27" t="s">
        <v>181</v>
      </c>
      <c r="N672" s="62">
        <f t="shared" si="5"/>
        <v>0.19271350958357686</v>
      </c>
    </row>
    <row r="673" spans="13:14" x14ac:dyDescent="0.2">
      <c r="M673" s="27" t="s">
        <v>350</v>
      </c>
      <c r="N673" s="62">
        <f t="shared" si="5"/>
        <v>0.13324638063538777</v>
      </c>
    </row>
    <row r="674" spans="13:14" ht="13.5" thickBot="1" x14ac:dyDescent="0.25">
      <c r="M674" s="27" t="s">
        <v>271</v>
      </c>
      <c r="N674" s="62">
        <f t="shared" si="5"/>
        <v>2.7061052398179849E-2</v>
      </c>
    </row>
    <row r="675" spans="13:14" ht="13.5" thickBot="1" x14ac:dyDescent="0.25">
      <c r="M675" s="31" t="s">
        <v>293</v>
      </c>
      <c r="N675" s="65">
        <f>L627</f>
        <v>0.99999999999999989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0"/>
  <sheetViews>
    <sheetView topLeftCell="L488" workbookViewId="0">
      <selection activeCell="U500" sqref="U500"/>
    </sheetView>
  </sheetViews>
  <sheetFormatPr baseColWidth="10" defaultRowHeight="12.75" x14ac:dyDescent="0.2"/>
  <cols>
    <col min="1" max="1" width="2.7109375" customWidth="1"/>
    <col min="10" max="10" width="13.28515625" bestFit="1" customWidth="1"/>
    <col min="11" max="11" width="13.42578125" style="35" bestFit="1" customWidth="1"/>
    <col min="12" max="12" width="6.5703125" style="35" bestFit="1" customWidth="1"/>
    <col min="13" max="13" width="27.28515625" customWidth="1"/>
    <col min="14" max="14" width="12.28515625" style="32" bestFit="1" customWidth="1"/>
  </cols>
  <sheetData>
    <row r="2" spans="2:14" x14ac:dyDescent="0.2">
      <c r="B2" s="4" t="s">
        <v>6</v>
      </c>
      <c r="C2" s="1"/>
      <c r="D2" s="5" t="s">
        <v>7</v>
      </c>
      <c r="E2" s="5" t="s">
        <v>8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5</v>
      </c>
      <c r="F4" s="5" t="s">
        <v>12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469824480</v>
      </c>
    </row>
    <row r="8" spans="2:14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  <c r="L8" s="5" t="s">
        <v>7</v>
      </c>
      <c r="M8" s="5" t="s">
        <v>8</v>
      </c>
    </row>
    <row r="9" spans="2:14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89541360</v>
      </c>
    </row>
    <row r="10" spans="2:14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539372160</v>
      </c>
      <c r="L10" s="83">
        <v>100</v>
      </c>
      <c r="M10" s="22" t="s">
        <v>14</v>
      </c>
      <c r="N10" s="23">
        <f>J20</f>
        <v>2002377485</v>
      </c>
    </row>
    <row r="11" spans="2:14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29299680</v>
      </c>
      <c r="L11" s="83">
        <v>200</v>
      </c>
      <c r="M11" s="22" t="s">
        <v>29</v>
      </c>
      <c r="N11" s="23">
        <f>J40</f>
        <v>183800000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1164037680</v>
      </c>
      <c r="L12" s="83">
        <v>300</v>
      </c>
      <c r="M12" s="22" t="s">
        <v>36</v>
      </c>
      <c r="N12" s="23">
        <f>J54</f>
        <v>55623000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  <c r="L13" s="83">
        <v>500</v>
      </c>
      <c r="M13" s="22" t="s">
        <v>41</v>
      </c>
      <c r="N13" s="23">
        <f>J65</f>
        <v>27000000</v>
      </c>
    </row>
    <row r="14" spans="2:14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148603615</v>
      </c>
      <c r="L14" s="83">
        <v>600</v>
      </c>
      <c r="M14" s="22" t="s">
        <v>133</v>
      </c>
      <c r="N14" s="85"/>
    </row>
    <row r="15" spans="2:14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148603615</v>
      </c>
      <c r="L15" s="83">
        <v>700</v>
      </c>
      <c r="M15" s="22" t="s">
        <v>341</v>
      </c>
      <c r="N15" s="85"/>
    </row>
    <row r="16" spans="2:14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  <c r="L16" s="83">
        <v>800</v>
      </c>
      <c r="M16" s="83" t="s">
        <v>45</v>
      </c>
      <c r="N16" s="23">
        <f>J71</f>
        <v>3416670170</v>
      </c>
    </row>
    <row r="17" spans="2:14" x14ac:dyDescent="0.2">
      <c r="B17" s="5">
        <v>144</v>
      </c>
      <c r="C17" s="6" t="s">
        <v>16</v>
      </c>
      <c r="D17" s="6" t="s">
        <v>17</v>
      </c>
      <c r="E17" s="5" t="s">
        <v>26</v>
      </c>
      <c r="F17" s="1"/>
      <c r="G17" s="1"/>
      <c r="H17" s="1"/>
      <c r="I17" s="1"/>
      <c r="J17" s="5">
        <v>293839286</v>
      </c>
      <c r="L17" s="83">
        <v>900</v>
      </c>
      <c r="M17" s="22" t="s">
        <v>101</v>
      </c>
      <c r="N17" s="85"/>
    </row>
    <row r="18" spans="2:14" x14ac:dyDescent="0.2">
      <c r="B18" s="5">
        <v>149</v>
      </c>
      <c r="C18" s="6" t="s">
        <v>16</v>
      </c>
      <c r="D18" s="6" t="s">
        <v>17</v>
      </c>
      <c r="E18" s="5" t="s">
        <v>27</v>
      </c>
      <c r="F18" s="1"/>
      <c r="G18" s="1"/>
      <c r="H18" s="1"/>
      <c r="I18" s="1"/>
      <c r="J18" s="5">
        <v>395896904</v>
      </c>
      <c r="L18" s="84"/>
      <c r="M18" s="24"/>
      <c r="N18" s="86">
        <f>SUM(N10:N17)</f>
        <v>5685470655</v>
      </c>
    </row>
    <row r="19" spans="2:14" x14ac:dyDescent="0.2">
      <c r="B19" s="1"/>
      <c r="C19" s="1"/>
      <c r="D19" s="1"/>
      <c r="E19" s="1"/>
      <c r="F19" s="5" t="s">
        <v>25</v>
      </c>
      <c r="G19" s="1"/>
      <c r="H19" s="1"/>
      <c r="I19" s="1"/>
      <c r="J19" s="7">
        <v>689736190</v>
      </c>
    </row>
    <row r="20" spans="2:14" x14ac:dyDescent="0.2">
      <c r="B20" s="1"/>
      <c r="C20" s="4" t="s">
        <v>28</v>
      </c>
      <c r="D20" s="1"/>
      <c r="E20" s="1"/>
      <c r="F20" s="5" t="s">
        <v>14</v>
      </c>
      <c r="G20" s="1"/>
      <c r="H20" s="1"/>
      <c r="I20" s="1"/>
      <c r="J20" s="8">
        <v>2002377485</v>
      </c>
    </row>
    <row r="21" spans="2:14" x14ac:dyDescent="0.2">
      <c r="B21" s="4" t="s">
        <v>13</v>
      </c>
      <c r="C21" s="1"/>
      <c r="D21" s="1"/>
      <c r="E21" s="2">
        <v>200</v>
      </c>
      <c r="F21" s="5" t="s">
        <v>29</v>
      </c>
      <c r="G21" s="1"/>
      <c r="H21" s="1"/>
      <c r="I21" s="1"/>
      <c r="J21" s="1"/>
    </row>
    <row r="22" spans="2:14" x14ac:dyDescent="0.2">
      <c r="B22" s="2">
        <v>220</v>
      </c>
      <c r="C22" s="5" t="s">
        <v>30</v>
      </c>
      <c r="D22" s="1"/>
      <c r="E22" s="1"/>
      <c r="F22" s="1"/>
      <c r="G22" s="1"/>
      <c r="H22" s="1"/>
      <c r="I22" s="1"/>
      <c r="J22" s="1"/>
    </row>
    <row r="23" spans="2:14" x14ac:dyDescent="0.2">
      <c r="B23" s="1"/>
      <c r="C23" s="6" t="s">
        <v>16</v>
      </c>
      <c r="D23" s="6" t="s">
        <v>17</v>
      </c>
      <c r="E23" s="1"/>
      <c r="F23" s="1"/>
      <c r="G23" s="1"/>
      <c r="H23" s="1"/>
      <c r="I23" s="1"/>
      <c r="J23" s="5">
        <v>5000000</v>
      </c>
    </row>
    <row r="24" spans="2:14" x14ac:dyDescent="0.2">
      <c r="B24" s="1"/>
      <c r="C24" s="1"/>
      <c r="D24" s="1"/>
      <c r="E24" s="1"/>
      <c r="F24" s="5" t="s">
        <v>30</v>
      </c>
      <c r="G24" s="1"/>
      <c r="H24" s="1"/>
      <c r="I24" s="1"/>
      <c r="J24" s="7">
        <v>5000000</v>
      </c>
    </row>
    <row r="25" spans="2:14" x14ac:dyDescent="0.2">
      <c r="B25" s="2">
        <v>230</v>
      </c>
      <c r="C25" s="5" t="s">
        <v>31</v>
      </c>
      <c r="D25" s="1"/>
      <c r="E25" s="1"/>
      <c r="F25" s="1"/>
      <c r="G25" s="1"/>
      <c r="H25" s="1"/>
      <c r="I25" s="1"/>
      <c r="J25" s="1"/>
    </row>
    <row r="26" spans="2:14" x14ac:dyDescent="0.2">
      <c r="B26" s="1"/>
      <c r="C26" s="6" t="s">
        <v>16</v>
      </c>
      <c r="D26" s="6" t="s">
        <v>17</v>
      </c>
      <c r="E26" s="1"/>
      <c r="F26" s="1"/>
      <c r="G26" s="1"/>
      <c r="H26" s="1"/>
      <c r="I26" s="1"/>
      <c r="J26" s="5">
        <v>5000000</v>
      </c>
    </row>
    <row r="27" spans="2:14" x14ac:dyDescent="0.2">
      <c r="B27" s="1"/>
      <c r="C27" s="1"/>
      <c r="D27" s="1"/>
      <c r="E27" s="1"/>
      <c r="F27" s="5" t="s">
        <v>31</v>
      </c>
      <c r="G27" s="1"/>
      <c r="H27" s="1"/>
      <c r="I27" s="1"/>
      <c r="J27" s="7">
        <v>5000000</v>
      </c>
    </row>
    <row r="28" spans="2:14" x14ac:dyDescent="0.2">
      <c r="B28" s="2">
        <v>240</v>
      </c>
      <c r="C28" s="5" t="s">
        <v>32</v>
      </c>
      <c r="D28" s="1"/>
      <c r="E28" s="1"/>
      <c r="F28" s="1"/>
      <c r="G28" s="1"/>
      <c r="H28" s="1"/>
      <c r="I28" s="1"/>
      <c r="J28" s="1"/>
    </row>
    <row r="29" spans="2:14" x14ac:dyDescent="0.2">
      <c r="B29" s="1"/>
      <c r="C29" s="6" t="s">
        <v>16</v>
      </c>
      <c r="D29" s="6" t="s">
        <v>17</v>
      </c>
      <c r="E29" s="1"/>
      <c r="F29" s="1"/>
      <c r="G29" s="1"/>
      <c r="H29" s="1"/>
      <c r="I29" s="1"/>
      <c r="J29" s="5">
        <v>13000000</v>
      </c>
    </row>
    <row r="30" spans="2:14" x14ac:dyDescent="0.2">
      <c r="B30" s="1"/>
      <c r="C30" s="1"/>
      <c r="D30" s="1"/>
      <c r="E30" s="1"/>
      <c r="F30" s="5" t="s">
        <v>32</v>
      </c>
      <c r="G30" s="1"/>
      <c r="H30" s="1"/>
      <c r="I30" s="1"/>
      <c r="J30" s="7">
        <v>13000000</v>
      </c>
    </row>
    <row r="31" spans="2:14" x14ac:dyDescent="0.2">
      <c r="B31" s="2">
        <v>250</v>
      </c>
      <c r="C31" s="5" t="s">
        <v>33</v>
      </c>
      <c r="D31" s="1"/>
      <c r="E31" s="1"/>
      <c r="F31" s="1"/>
      <c r="G31" s="1"/>
      <c r="H31" s="1"/>
      <c r="I31" s="1"/>
      <c r="J31" s="1"/>
    </row>
    <row r="32" spans="2:14" x14ac:dyDescent="0.2">
      <c r="B32" s="1"/>
      <c r="C32" s="6" t="s">
        <v>16</v>
      </c>
      <c r="D32" s="6" t="s">
        <v>17</v>
      </c>
      <c r="E32" s="1"/>
      <c r="F32" s="1"/>
      <c r="G32" s="1"/>
      <c r="H32" s="1"/>
      <c r="I32" s="1"/>
      <c r="J32" s="5">
        <v>128000000</v>
      </c>
    </row>
    <row r="33" spans="2:10" x14ac:dyDescent="0.2">
      <c r="B33" s="1"/>
      <c r="C33" s="1"/>
      <c r="D33" s="1"/>
      <c r="E33" s="1"/>
      <c r="F33" s="5" t="s">
        <v>33</v>
      </c>
      <c r="G33" s="1"/>
      <c r="H33" s="1"/>
      <c r="I33" s="1"/>
      <c r="J33" s="7">
        <v>128000000</v>
      </c>
    </row>
    <row r="34" spans="2:10" x14ac:dyDescent="0.2">
      <c r="B34" s="2">
        <v>260</v>
      </c>
      <c r="C34" s="5" t="s">
        <v>34</v>
      </c>
      <c r="D34" s="1"/>
      <c r="E34" s="1"/>
      <c r="F34" s="1"/>
      <c r="G34" s="1"/>
      <c r="H34" s="1"/>
      <c r="I34" s="1"/>
      <c r="J34" s="1"/>
    </row>
    <row r="35" spans="2:10" x14ac:dyDescent="0.2">
      <c r="B35" s="1"/>
      <c r="C35" s="6" t="s">
        <v>16</v>
      </c>
      <c r="D35" s="6" t="s">
        <v>17</v>
      </c>
      <c r="E35" s="1"/>
      <c r="F35" s="1"/>
      <c r="G35" s="1"/>
      <c r="H35" s="1"/>
      <c r="I35" s="1"/>
      <c r="J35" s="5">
        <v>16900000</v>
      </c>
    </row>
    <row r="36" spans="2:10" x14ac:dyDescent="0.2">
      <c r="B36" s="1"/>
      <c r="C36" s="1"/>
      <c r="D36" s="1"/>
      <c r="E36" s="1"/>
      <c r="F36" s="5" t="s">
        <v>34</v>
      </c>
      <c r="G36" s="1"/>
      <c r="H36" s="1"/>
      <c r="I36" s="1"/>
      <c r="J36" s="7">
        <v>16900000</v>
      </c>
    </row>
    <row r="37" spans="2:10" x14ac:dyDescent="0.2">
      <c r="B37" s="2">
        <v>280</v>
      </c>
      <c r="C37" s="5" t="s">
        <v>35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15900000</v>
      </c>
    </row>
    <row r="39" spans="2:10" x14ac:dyDescent="0.2">
      <c r="B39" s="1"/>
      <c r="C39" s="1"/>
      <c r="D39" s="1"/>
      <c r="E39" s="1"/>
      <c r="F39" s="5" t="s">
        <v>35</v>
      </c>
      <c r="G39" s="1"/>
      <c r="H39" s="1"/>
      <c r="I39" s="1"/>
      <c r="J39" s="7">
        <v>15900000</v>
      </c>
    </row>
    <row r="40" spans="2:10" x14ac:dyDescent="0.2">
      <c r="B40" s="1"/>
      <c r="C40" s="4" t="s">
        <v>28</v>
      </c>
      <c r="D40" s="1"/>
      <c r="E40" s="1"/>
      <c r="F40" s="5" t="s">
        <v>29</v>
      </c>
      <c r="G40" s="1"/>
      <c r="H40" s="1"/>
      <c r="I40" s="1"/>
      <c r="J40" s="8">
        <v>183800000</v>
      </c>
    </row>
    <row r="41" spans="2:10" x14ac:dyDescent="0.2">
      <c r="B41" s="4" t="s">
        <v>13</v>
      </c>
      <c r="C41" s="1"/>
      <c r="D41" s="1"/>
      <c r="E41" s="2">
        <v>300</v>
      </c>
      <c r="F41" s="5" t="s">
        <v>36</v>
      </c>
      <c r="G41" s="1"/>
      <c r="H41" s="1"/>
      <c r="I41" s="1"/>
      <c r="J41" s="1"/>
    </row>
    <row r="42" spans="2:10" x14ac:dyDescent="0.2">
      <c r="B42" s="2">
        <v>330</v>
      </c>
      <c r="C42" s="5" t="s">
        <v>37</v>
      </c>
      <c r="D42" s="1"/>
      <c r="E42" s="1"/>
      <c r="F42" s="1"/>
      <c r="G42" s="1"/>
      <c r="H42" s="1"/>
      <c r="I42" s="1"/>
      <c r="J42" s="1"/>
    </row>
    <row r="43" spans="2:10" x14ac:dyDescent="0.2">
      <c r="B43" s="1"/>
      <c r="C43" s="6" t="s">
        <v>16</v>
      </c>
      <c r="D43" s="6" t="s">
        <v>17</v>
      </c>
      <c r="E43" s="1"/>
      <c r="F43" s="1"/>
      <c r="G43" s="1"/>
      <c r="H43" s="1"/>
      <c r="I43" s="1"/>
      <c r="J43" s="5">
        <v>6950000</v>
      </c>
    </row>
    <row r="44" spans="2:10" x14ac:dyDescent="0.2">
      <c r="B44" s="1"/>
      <c r="C44" s="1"/>
      <c r="D44" s="1"/>
      <c r="E44" s="1"/>
      <c r="F44" s="5" t="s">
        <v>37</v>
      </c>
      <c r="G44" s="1"/>
      <c r="H44" s="1"/>
      <c r="I44" s="1"/>
      <c r="J44" s="7">
        <v>6950000</v>
      </c>
    </row>
    <row r="45" spans="2:10" x14ac:dyDescent="0.2">
      <c r="B45" s="2">
        <v>340</v>
      </c>
      <c r="C45" s="5" t="s">
        <v>38</v>
      </c>
      <c r="D45" s="1"/>
      <c r="E45" s="1"/>
      <c r="F45" s="1"/>
      <c r="G45" s="1"/>
      <c r="H45" s="1"/>
      <c r="I45" s="1"/>
      <c r="J45" s="1"/>
    </row>
    <row r="46" spans="2:10" x14ac:dyDescent="0.2">
      <c r="B46" s="1"/>
      <c r="C46" s="6" t="s">
        <v>16</v>
      </c>
      <c r="D46" s="6" t="s">
        <v>17</v>
      </c>
      <c r="E46" s="1"/>
      <c r="F46" s="1"/>
      <c r="G46" s="1"/>
      <c r="H46" s="1"/>
      <c r="I46" s="1"/>
      <c r="J46" s="5">
        <v>32545500</v>
      </c>
    </row>
    <row r="47" spans="2:10" x14ac:dyDescent="0.2">
      <c r="B47" s="1"/>
      <c r="C47" s="1"/>
      <c r="D47" s="1"/>
      <c r="E47" s="1"/>
      <c r="F47" s="5" t="s">
        <v>38</v>
      </c>
      <c r="G47" s="1"/>
      <c r="H47" s="1"/>
      <c r="I47" s="1"/>
      <c r="J47" s="7">
        <v>32545500</v>
      </c>
    </row>
    <row r="48" spans="2:10" x14ac:dyDescent="0.2">
      <c r="B48" s="2">
        <v>350</v>
      </c>
      <c r="C48" s="5" t="s">
        <v>39</v>
      </c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6" t="s">
        <v>16</v>
      </c>
      <c r="D49" s="6" t="s">
        <v>17</v>
      </c>
      <c r="E49" s="1"/>
      <c r="F49" s="1"/>
      <c r="G49" s="1"/>
      <c r="H49" s="1"/>
      <c r="I49" s="1"/>
      <c r="J49" s="5">
        <v>7127500</v>
      </c>
    </row>
    <row r="50" spans="2:10" x14ac:dyDescent="0.2">
      <c r="B50" s="1"/>
      <c r="C50" s="1"/>
      <c r="D50" s="1"/>
      <c r="E50" s="1"/>
      <c r="F50" s="5" t="s">
        <v>39</v>
      </c>
      <c r="G50" s="1"/>
      <c r="H50" s="1"/>
      <c r="I50" s="1"/>
      <c r="J50" s="7">
        <v>7127500</v>
      </c>
    </row>
    <row r="51" spans="2:10" x14ac:dyDescent="0.2">
      <c r="B51" s="2">
        <v>390</v>
      </c>
      <c r="C51" s="5" t="s">
        <v>40</v>
      </c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9000000</v>
      </c>
    </row>
    <row r="53" spans="2:10" x14ac:dyDescent="0.2">
      <c r="B53" s="1"/>
      <c r="C53" s="1"/>
      <c r="D53" s="1"/>
      <c r="E53" s="1"/>
      <c r="F53" s="5" t="s">
        <v>40</v>
      </c>
      <c r="G53" s="1"/>
      <c r="H53" s="1"/>
      <c r="I53" s="1"/>
      <c r="J53" s="7">
        <v>9000000</v>
      </c>
    </row>
    <row r="54" spans="2:10" x14ac:dyDescent="0.2">
      <c r="B54" s="1"/>
      <c r="C54" s="4" t="s">
        <v>28</v>
      </c>
      <c r="D54" s="1"/>
      <c r="E54" s="1"/>
      <c r="F54" s="5" t="s">
        <v>36</v>
      </c>
      <c r="G54" s="1"/>
      <c r="H54" s="1"/>
      <c r="I54" s="1"/>
      <c r="J54" s="8">
        <v>55623000</v>
      </c>
    </row>
    <row r="55" spans="2:10" x14ac:dyDescent="0.2">
      <c r="B55" s="4" t="s">
        <v>13</v>
      </c>
      <c r="C55" s="1"/>
      <c r="D55" s="1"/>
      <c r="E55" s="2">
        <v>500</v>
      </c>
      <c r="F55" s="5" t="s">
        <v>41</v>
      </c>
      <c r="G55" s="1"/>
      <c r="H55" s="1"/>
      <c r="I55" s="1"/>
      <c r="J55" s="1"/>
    </row>
    <row r="56" spans="2:10" x14ac:dyDescent="0.2">
      <c r="B56" s="2">
        <v>530</v>
      </c>
      <c r="C56" s="5" t="s">
        <v>42</v>
      </c>
      <c r="D56" s="1"/>
      <c r="E56" s="1"/>
      <c r="F56" s="1"/>
      <c r="G56" s="1"/>
      <c r="H56" s="1"/>
      <c r="I56" s="1"/>
      <c r="J56" s="1"/>
    </row>
    <row r="57" spans="2:10" x14ac:dyDescent="0.2">
      <c r="B57" s="1"/>
      <c r="C57" s="6" t="s">
        <v>16</v>
      </c>
      <c r="D57" s="6" t="s">
        <v>17</v>
      </c>
      <c r="E57" s="1"/>
      <c r="F57" s="1"/>
      <c r="G57" s="1"/>
      <c r="H57" s="1"/>
      <c r="I57" s="1"/>
      <c r="J57" s="5">
        <v>5000000</v>
      </c>
    </row>
    <row r="58" spans="2:10" x14ac:dyDescent="0.2">
      <c r="B58" s="1"/>
      <c r="C58" s="1"/>
      <c r="D58" s="1"/>
      <c r="E58" s="1"/>
      <c r="F58" s="5" t="s">
        <v>42</v>
      </c>
      <c r="G58" s="1"/>
      <c r="H58" s="1"/>
      <c r="I58" s="1"/>
      <c r="J58" s="7">
        <v>5000000</v>
      </c>
    </row>
    <row r="59" spans="2:10" x14ac:dyDescent="0.2">
      <c r="B59" s="2">
        <v>540</v>
      </c>
      <c r="C59" s="5" t="s">
        <v>43</v>
      </c>
      <c r="D59" s="1"/>
      <c r="E59" s="1"/>
      <c r="F59" s="1"/>
      <c r="G59" s="1"/>
      <c r="H59" s="1"/>
      <c r="I59" s="1"/>
      <c r="J59" s="1"/>
    </row>
    <row r="60" spans="2:10" x14ac:dyDescent="0.2">
      <c r="B60" s="1"/>
      <c r="C60" s="6" t="s">
        <v>16</v>
      </c>
      <c r="D60" s="6" t="s">
        <v>17</v>
      </c>
      <c r="E60" s="1"/>
      <c r="F60" s="1"/>
      <c r="G60" s="1"/>
      <c r="H60" s="1"/>
      <c r="I60" s="1"/>
      <c r="J60" s="5">
        <v>15000000</v>
      </c>
    </row>
    <row r="61" spans="2:10" x14ac:dyDescent="0.2">
      <c r="B61" s="1"/>
      <c r="C61" s="1"/>
      <c r="D61" s="1"/>
      <c r="E61" s="1"/>
      <c r="F61" s="5" t="s">
        <v>43</v>
      </c>
      <c r="G61" s="1"/>
      <c r="H61" s="1"/>
      <c r="I61" s="1"/>
      <c r="J61" s="7">
        <v>15000000</v>
      </c>
    </row>
    <row r="62" spans="2:10" x14ac:dyDescent="0.2">
      <c r="B62" s="2">
        <v>570</v>
      </c>
      <c r="C62" s="5" t="s">
        <v>44</v>
      </c>
      <c r="D62" s="1"/>
      <c r="E62" s="1"/>
      <c r="F62" s="1"/>
      <c r="G62" s="1"/>
      <c r="H62" s="1"/>
      <c r="I62" s="1"/>
      <c r="J62" s="1"/>
    </row>
    <row r="63" spans="2:10" x14ac:dyDescent="0.2">
      <c r="B63" s="1"/>
      <c r="C63" s="6" t="s">
        <v>16</v>
      </c>
      <c r="D63" s="6" t="s">
        <v>17</v>
      </c>
      <c r="E63" s="1"/>
      <c r="F63" s="1"/>
      <c r="G63" s="1"/>
      <c r="H63" s="1"/>
      <c r="I63" s="1"/>
      <c r="J63" s="5">
        <v>7000000</v>
      </c>
    </row>
    <row r="64" spans="2:10" x14ac:dyDescent="0.2">
      <c r="B64" s="1"/>
      <c r="C64" s="1"/>
      <c r="D64" s="1"/>
      <c r="E64" s="1"/>
      <c r="F64" s="5" t="s">
        <v>44</v>
      </c>
      <c r="G64" s="1"/>
      <c r="H64" s="1"/>
      <c r="I64" s="1"/>
      <c r="J64" s="7">
        <v>7000000</v>
      </c>
    </row>
    <row r="65" spans="2:10" x14ac:dyDescent="0.2">
      <c r="B65" s="1"/>
      <c r="C65" s="4" t="s">
        <v>28</v>
      </c>
      <c r="D65" s="1"/>
      <c r="E65" s="1"/>
      <c r="F65" s="5" t="s">
        <v>41</v>
      </c>
      <c r="G65" s="1"/>
      <c r="H65" s="1"/>
      <c r="I65" s="1"/>
      <c r="J65" s="8">
        <v>27000000</v>
      </c>
    </row>
    <row r="66" spans="2:10" x14ac:dyDescent="0.2">
      <c r="B66" s="4" t="s">
        <v>13</v>
      </c>
      <c r="C66" s="1"/>
      <c r="D66" s="1"/>
      <c r="E66" s="2">
        <v>800</v>
      </c>
      <c r="F66" s="5" t="s">
        <v>45</v>
      </c>
      <c r="G66" s="1"/>
      <c r="H66" s="1"/>
      <c r="I66" s="1"/>
      <c r="J66" s="1"/>
    </row>
    <row r="67" spans="2:10" x14ac:dyDescent="0.2">
      <c r="B67" s="2">
        <v>840</v>
      </c>
      <c r="C67" s="5" t="s">
        <v>46</v>
      </c>
      <c r="D67" s="1"/>
      <c r="E67" s="1"/>
      <c r="F67" s="1"/>
      <c r="G67" s="1"/>
      <c r="H67" s="1"/>
      <c r="I67" s="1"/>
      <c r="J67" s="1"/>
    </row>
    <row r="68" spans="2:10" x14ac:dyDescent="0.2">
      <c r="B68" s="5">
        <v>842</v>
      </c>
      <c r="C68" s="6" t="s">
        <v>16</v>
      </c>
      <c r="D68" s="6" t="s">
        <v>17</v>
      </c>
      <c r="E68" s="5" t="s">
        <v>47</v>
      </c>
      <c r="F68" s="1"/>
      <c r="G68" s="1"/>
      <c r="H68" s="1"/>
      <c r="I68" s="1"/>
      <c r="J68" s="5">
        <v>1960174555</v>
      </c>
    </row>
    <row r="69" spans="2:10" x14ac:dyDescent="0.2">
      <c r="B69" s="5">
        <v>849</v>
      </c>
      <c r="C69" s="6" t="s">
        <v>16</v>
      </c>
      <c r="D69" s="6" t="s">
        <v>17</v>
      </c>
      <c r="E69" s="5" t="s">
        <v>48</v>
      </c>
      <c r="F69" s="1"/>
      <c r="G69" s="1"/>
      <c r="H69" s="1"/>
      <c r="I69" s="1"/>
      <c r="J69" s="5">
        <v>1456495615</v>
      </c>
    </row>
    <row r="70" spans="2:10" x14ac:dyDescent="0.2">
      <c r="B70" s="1"/>
      <c r="C70" s="1"/>
      <c r="D70" s="1"/>
      <c r="E70" s="1"/>
      <c r="F70" s="5" t="s">
        <v>46</v>
      </c>
      <c r="G70" s="1"/>
      <c r="H70" s="1"/>
      <c r="I70" s="1"/>
      <c r="J70" s="7">
        <v>3416670170</v>
      </c>
    </row>
    <row r="71" spans="2:10" x14ac:dyDescent="0.2">
      <c r="B71" s="1"/>
      <c r="C71" s="4" t="s">
        <v>28</v>
      </c>
      <c r="D71" s="1"/>
      <c r="E71" s="1"/>
      <c r="F71" s="5" t="s">
        <v>45</v>
      </c>
      <c r="G71" s="1"/>
      <c r="H71" s="1"/>
      <c r="I71" s="1"/>
      <c r="J71" s="8">
        <v>3416670170</v>
      </c>
    </row>
    <row r="72" spans="2:10" x14ac:dyDescent="0.2">
      <c r="B72" s="1"/>
      <c r="C72" s="1"/>
      <c r="D72" s="4" t="s">
        <v>49</v>
      </c>
      <c r="E72" s="1"/>
      <c r="F72" s="4" t="s">
        <v>12</v>
      </c>
      <c r="G72" s="1"/>
      <c r="H72" s="1"/>
      <c r="I72" s="1"/>
      <c r="J72" s="8">
        <v>5685470655</v>
      </c>
    </row>
    <row r="73" spans="2:10" x14ac:dyDescent="0.2">
      <c r="B73" s="1"/>
      <c r="C73" s="4" t="s">
        <v>50</v>
      </c>
      <c r="D73" s="1"/>
      <c r="E73" s="5" t="s">
        <v>10</v>
      </c>
      <c r="F73" s="1"/>
      <c r="G73" s="1"/>
      <c r="H73" s="1"/>
      <c r="I73" s="1"/>
      <c r="J73" s="8">
        <v>5685470655</v>
      </c>
    </row>
    <row r="74" spans="2:10" x14ac:dyDescent="0.2">
      <c r="B74" s="4" t="s">
        <v>51</v>
      </c>
      <c r="C74" s="1"/>
      <c r="D74" s="1"/>
      <c r="E74" s="5" t="s">
        <v>8</v>
      </c>
      <c r="F74" s="1"/>
      <c r="G74" s="1"/>
      <c r="H74" s="1"/>
      <c r="I74" s="1"/>
      <c r="J74" s="4">
        <v>5685470655</v>
      </c>
    </row>
    <row r="75" spans="2:10" x14ac:dyDescent="0.2">
      <c r="B75" s="78"/>
      <c r="C75" s="78"/>
      <c r="D75" s="78"/>
      <c r="E75" s="78"/>
      <c r="F75" s="78"/>
      <c r="G75" s="78"/>
      <c r="H75" s="78"/>
      <c r="I75" s="78"/>
      <c r="J75" s="78"/>
    </row>
    <row r="77" spans="2:10" x14ac:dyDescent="0.2">
      <c r="B77" s="4" t="s">
        <v>6</v>
      </c>
      <c r="C77" s="1"/>
      <c r="D77" s="5" t="s">
        <v>215</v>
      </c>
      <c r="E77" s="5" t="s">
        <v>216</v>
      </c>
      <c r="F77" s="1"/>
      <c r="G77" s="1"/>
      <c r="H77" s="1"/>
      <c r="I77" s="1"/>
      <c r="J77" s="1"/>
    </row>
    <row r="78" spans="2:10" x14ac:dyDescent="0.2">
      <c r="B78" s="4" t="s">
        <v>9</v>
      </c>
      <c r="C78" s="1"/>
      <c r="D78" s="2">
        <v>2</v>
      </c>
      <c r="E78" s="5" t="s">
        <v>10</v>
      </c>
      <c r="F78" s="1"/>
      <c r="G78" s="1"/>
      <c r="H78" s="1"/>
      <c r="I78" s="1"/>
      <c r="J78" s="1"/>
    </row>
    <row r="79" spans="2:10" x14ac:dyDescent="0.2">
      <c r="B79" s="4" t="s">
        <v>11</v>
      </c>
      <c r="C79" s="1"/>
      <c r="D79" s="1"/>
      <c r="E79" s="2">
        <v>48</v>
      </c>
      <c r="F79" s="5" t="s">
        <v>216</v>
      </c>
      <c r="G79" s="1"/>
      <c r="H79" s="1"/>
      <c r="I79" s="1"/>
      <c r="J79" s="1"/>
    </row>
    <row r="80" spans="2:10" x14ac:dyDescent="0.2">
      <c r="B80" s="4" t="s">
        <v>13</v>
      </c>
      <c r="C80" s="1"/>
      <c r="D80" s="1"/>
      <c r="E80" s="2">
        <v>100</v>
      </c>
      <c r="F80" s="5" t="s">
        <v>14</v>
      </c>
      <c r="G80" s="1"/>
      <c r="H80" s="1"/>
      <c r="I80" s="1"/>
      <c r="J80" s="1"/>
    </row>
    <row r="81" spans="2:14" x14ac:dyDescent="0.2">
      <c r="B81" s="2">
        <v>110</v>
      </c>
      <c r="C81" s="5" t="s">
        <v>15</v>
      </c>
      <c r="D81" s="1"/>
      <c r="E81" s="1"/>
      <c r="F81" s="1"/>
      <c r="G81" s="1"/>
      <c r="H81" s="1"/>
      <c r="I81" s="1"/>
      <c r="J81" s="1"/>
    </row>
    <row r="82" spans="2:14" x14ac:dyDescent="0.2">
      <c r="B82" s="5">
        <v>111</v>
      </c>
      <c r="C82" s="6" t="s">
        <v>16</v>
      </c>
      <c r="D82" s="6" t="s">
        <v>17</v>
      </c>
      <c r="E82" s="5" t="s">
        <v>18</v>
      </c>
      <c r="F82" s="1"/>
      <c r="G82" s="1"/>
      <c r="H82" s="1"/>
      <c r="I82" s="1"/>
      <c r="J82" s="5">
        <v>1090275360</v>
      </c>
      <c r="L82" s="2">
        <v>48</v>
      </c>
      <c r="M82" s="5" t="s">
        <v>216</v>
      </c>
    </row>
    <row r="83" spans="2:14" x14ac:dyDescent="0.2">
      <c r="B83" s="5">
        <v>113</v>
      </c>
      <c r="C83" s="6" t="s">
        <v>16</v>
      </c>
      <c r="D83" s="6" t="s">
        <v>17</v>
      </c>
      <c r="E83" s="5" t="s">
        <v>19</v>
      </c>
      <c r="F83" s="1"/>
      <c r="G83" s="1"/>
      <c r="H83" s="1"/>
      <c r="I83" s="1"/>
      <c r="J83" s="5">
        <v>27000000</v>
      </c>
    </row>
    <row r="84" spans="2:14" x14ac:dyDescent="0.2">
      <c r="B84" s="5">
        <v>114</v>
      </c>
      <c r="C84" s="6" t="s">
        <v>16</v>
      </c>
      <c r="D84" s="6" t="s">
        <v>17</v>
      </c>
      <c r="E84" s="5" t="s">
        <v>20</v>
      </c>
      <c r="F84" s="1"/>
      <c r="G84" s="1"/>
      <c r="H84" s="1"/>
      <c r="I84" s="1"/>
      <c r="J84" s="5">
        <v>133376550</v>
      </c>
      <c r="L84" s="83">
        <v>100</v>
      </c>
      <c r="M84" s="22" t="s">
        <v>14</v>
      </c>
      <c r="N84" s="23">
        <f>J100</f>
        <v>3945016320</v>
      </c>
    </row>
    <row r="85" spans="2:14" x14ac:dyDescent="0.2">
      <c r="B85" s="5">
        <v>115</v>
      </c>
      <c r="C85" s="6" t="s">
        <v>16</v>
      </c>
      <c r="D85" s="6" t="s">
        <v>17</v>
      </c>
      <c r="E85" s="5" t="s">
        <v>21</v>
      </c>
      <c r="F85" s="1"/>
      <c r="G85" s="1"/>
      <c r="H85" s="1"/>
      <c r="I85" s="1"/>
      <c r="J85" s="5">
        <v>320397120</v>
      </c>
      <c r="L85" s="83">
        <v>200</v>
      </c>
      <c r="M85" s="22" t="s">
        <v>29</v>
      </c>
      <c r="N85" s="23">
        <f>J126</f>
        <v>641576300</v>
      </c>
    </row>
    <row r="86" spans="2:14" x14ac:dyDescent="0.2">
      <c r="B86" s="5">
        <v>117</v>
      </c>
      <c r="C86" s="6" t="s">
        <v>16</v>
      </c>
      <c r="D86" s="6" t="s">
        <v>17</v>
      </c>
      <c r="E86" s="5" t="s">
        <v>22</v>
      </c>
      <c r="F86" s="1"/>
      <c r="G86" s="1"/>
      <c r="H86" s="1"/>
      <c r="I86" s="1"/>
      <c r="J86" s="5">
        <v>162846120</v>
      </c>
      <c r="L86" s="83">
        <v>300</v>
      </c>
      <c r="M86" s="22" t="s">
        <v>36</v>
      </c>
      <c r="N86" s="23">
        <f>J149</f>
        <v>681513200</v>
      </c>
    </row>
    <row r="87" spans="2:14" x14ac:dyDescent="0.2">
      <c r="B87" s="1"/>
      <c r="C87" s="1"/>
      <c r="D87" s="1"/>
      <c r="E87" s="1"/>
      <c r="F87" s="5" t="s">
        <v>15</v>
      </c>
      <c r="G87" s="1"/>
      <c r="H87" s="1"/>
      <c r="I87" s="1"/>
      <c r="J87" s="7">
        <v>1733895150</v>
      </c>
      <c r="L87" s="83">
        <v>500</v>
      </c>
      <c r="M87" s="22" t="s">
        <v>41</v>
      </c>
      <c r="N87" s="23">
        <f>J160</f>
        <v>318850000</v>
      </c>
    </row>
    <row r="88" spans="2:14" x14ac:dyDescent="0.2">
      <c r="B88" s="2">
        <v>130</v>
      </c>
      <c r="C88" s="5" t="s">
        <v>23</v>
      </c>
      <c r="D88" s="1"/>
      <c r="E88" s="1"/>
      <c r="F88" s="1"/>
      <c r="G88" s="1"/>
      <c r="H88" s="1"/>
      <c r="I88" s="1"/>
      <c r="J88" s="1"/>
      <c r="L88" s="83">
        <v>600</v>
      </c>
      <c r="M88" s="22" t="s">
        <v>133</v>
      </c>
      <c r="N88" s="85"/>
    </row>
    <row r="89" spans="2:14" x14ac:dyDescent="0.2">
      <c r="B89" s="5">
        <v>134</v>
      </c>
      <c r="C89" s="6" t="s">
        <v>16</v>
      </c>
      <c r="D89" s="6" t="s">
        <v>17</v>
      </c>
      <c r="E89" s="5" t="s">
        <v>24</v>
      </c>
      <c r="F89" s="1"/>
      <c r="G89" s="1"/>
      <c r="H89" s="1"/>
      <c r="I89" s="1"/>
      <c r="J89" s="5">
        <v>157351860</v>
      </c>
      <c r="L89" s="83">
        <v>700</v>
      </c>
      <c r="M89" s="22" t="s">
        <v>341</v>
      </c>
      <c r="N89" s="85"/>
    </row>
    <row r="90" spans="2:14" x14ac:dyDescent="0.2">
      <c r="B90" s="5">
        <v>134</v>
      </c>
      <c r="C90" s="6" t="s">
        <v>16</v>
      </c>
      <c r="D90" s="6" t="s">
        <v>217</v>
      </c>
      <c r="E90" s="5" t="s">
        <v>24</v>
      </c>
      <c r="F90" s="1"/>
      <c r="G90" s="1"/>
      <c r="H90" s="1"/>
      <c r="I90" s="1"/>
      <c r="J90" s="5">
        <v>125838177</v>
      </c>
      <c r="L90" s="83">
        <v>800</v>
      </c>
      <c r="M90" s="83" t="s">
        <v>45</v>
      </c>
      <c r="N90" s="23">
        <f>J168</f>
        <v>128900000</v>
      </c>
    </row>
    <row r="91" spans="2:14" ht="13.5" thickBot="1" x14ac:dyDescent="0.25">
      <c r="B91" s="1"/>
      <c r="C91" s="1"/>
      <c r="D91" s="1"/>
      <c r="E91" s="1"/>
      <c r="F91" s="5" t="s">
        <v>23</v>
      </c>
      <c r="G91" s="1"/>
      <c r="H91" s="1"/>
      <c r="I91" s="1"/>
      <c r="J91" s="7">
        <v>283190037</v>
      </c>
      <c r="L91" s="101">
        <v>900</v>
      </c>
      <c r="M91" s="102" t="s">
        <v>101</v>
      </c>
      <c r="N91" s="148">
        <f>J176</f>
        <v>33500000</v>
      </c>
    </row>
    <row r="92" spans="2:14" ht="13.5" thickBot="1" x14ac:dyDescent="0.25">
      <c r="B92" s="2">
        <v>140</v>
      </c>
      <c r="C92" s="5" t="s">
        <v>25</v>
      </c>
      <c r="D92" s="1"/>
      <c r="E92" s="1"/>
      <c r="F92" s="1"/>
      <c r="G92" s="1"/>
      <c r="H92" s="1"/>
      <c r="I92" s="1"/>
      <c r="J92" s="1"/>
      <c r="L92" s="191"/>
      <c r="M92" s="30"/>
      <c r="N92" s="173">
        <f>SUM(N84:N91)</f>
        <v>5749355820</v>
      </c>
    </row>
    <row r="93" spans="2:14" x14ac:dyDescent="0.2">
      <c r="B93" s="5">
        <v>141</v>
      </c>
      <c r="C93" s="6" t="s">
        <v>16</v>
      </c>
      <c r="D93" s="6" t="s">
        <v>217</v>
      </c>
      <c r="E93" s="5" t="s">
        <v>106</v>
      </c>
      <c r="F93" s="1"/>
      <c r="G93" s="1"/>
      <c r="H93" s="1"/>
      <c r="I93" s="1"/>
      <c r="J93" s="5">
        <v>809916468</v>
      </c>
    </row>
    <row r="94" spans="2:14" x14ac:dyDescent="0.2">
      <c r="B94" s="5">
        <v>144</v>
      </c>
      <c r="C94" s="6" t="s">
        <v>16</v>
      </c>
      <c r="D94" s="6" t="s">
        <v>217</v>
      </c>
      <c r="E94" s="5" t="s">
        <v>26</v>
      </c>
      <c r="F94" s="1"/>
      <c r="G94" s="1"/>
      <c r="H94" s="1"/>
      <c r="I94" s="1"/>
      <c r="J94" s="5">
        <v>288325170.00000006</v>
      </c>
    </row>
    <row r="95" spans="2:14" x14ac:dyDescent="0.2">
      <c r="B95" s="5">
        <v>149</v>
      </c>
      <c r="C95" s="6" t="s">
        <v>16</v>
      </c>
      <c r="D95" s="6" t="s">
        <v>217</v>
      </c>
      <c r="E95" s="5" t="s">
        <v>27</v>
      </c>
      <c r="F95" s="1"/>
      <c r="G95" s="1"/>
      <c r="H95" s="1"/>
      <c r="I95" s="1"/>
      <c r="J95" s="5">
        <v>769689495</v>
      </c>
    </row>
    <row r="96" spans="2:14" x14ac:dyDescent="0.2">
      <c r="B96" s="1"/>
      <c r="C96" s="1"/>
      <c r="D96" s="1"/>
      <c r="E96" s="1"/>
      <c r="F96" s="5" t="s">
        <v>25</v>
      </c>
      <c r="G96" s="1"/>
      <c r="H96" s="1"/>
      <c r="I96" s="1"/>
      <c r="J96" s="7">
        <v>1867931133</v>
      </c>
    </row>
    <row r="97" spans="2:10" x14ac:dyDescent="0.2">
      <c r="B97" s="2">
        <v>190</v>
      </c>
      <c r="C97" s="5" t="s">
        <v>189</v>
      </c>
      <c r="D97" s="1"/>
      <c r="E97" s="1"/>
      <c r="F97" s="1"/>
      <c r="G97" s="1"/>
      <c r="H97" s="1"/>
      <c r="I97" s="1"/>
      <c r="J97" s="1"/>
    </row>
    <row r="98" spans="2:10" x14ac:dyDescent="0.2">
      <c r="B98" s="5">
        <v>199</v>
      </c>
      <c r="C98" s="6" t="s">
        <v>16</v>
      </c>
      <c r="D98" s="6" t="s">
        <v>217</v>
      </c>
      <c r="E98" s="5" t="s">
        <v>191</v>
      </c>
      <c r="F98" s="1"/>
      <c r="G98" s="1"/>
      <c r="H98" s="1"/>
      <c r="I98" s="1"/>
      <c r="J98" s="5">
        <v>60000000</v>
      </c>
    </row>
    <row r="99" spans="2:10" x14ac:dyDescent="0.2">
      <c r="B99" s="1"/>
      <c r="C99" s="1"/>
      <c r="D99" s="1"/>
      <c r="E99" s="1"/>
      <c r="F99" s="5" t="s">
        <v>189</v>
      </c>
      <c r="G99" s="1"/>
      <c r="H99" s="1"/>
      <c r="I99" s="1"/>
      <c r="J99" s="7">
        <v>60000000</v>
      </c>
    </row>
    <row r="100" spans="2:10" x14ac:dyDescent="0.2">
      <c r="B100" s="1"/>
      <c r="C100" s="4" t="s">
        <v>28</v>
      </c>
      <c r="D100" s="1"/>
      <c r="E100" s="1"/>
      <c r="F100" s="5" t="s">
        <v>14</v>
      </c>
      <c r="G100" s="1"/>
      <c r="H100" s="1"/>
      <c r="I100" s="1"/>
      <c r="J100" s="8">
        <v>3945016320</v>
      </c>
    </row>
    <row r="101" spans="2:10" x14ac:dyDescent="0.2">
      <c r="B101" s="4" t="s">
        <v>13</v>
      </c>
      <c r="C101" s="1"/>
      <c r="D101" s="1"/>
      <c r="E101" s="2">
        <v>200</v>
      </c>
      <c r="F101" s="5" t="s">
        <v>29</v>
      </c>
      <c r="G101" s="1"/>
      <c r="H101" s="1"/>
      <c r="I101" s="1"/>
      <c r="J101" s="1"/>
    </row>
    <row r="102" spans="2:10" x14ac:dyDescent="0.2">
      <c r="B102" s="2">
        <v>210</v>
      </c>
      <c r="C102" s="5" t="s">
        <v>57</v>
      </c>
      <c r="D102" s="1"/>
      <c r="E102" s="1"/>
      <c r="F102" s="1"/>
      <c r="G102" s="1"/>
      <c r="H102" s="1"/>
      <c r="I102" s="1"/>
      <c r="J102" s="1"/>
    </row>
    <row r="103" spans="2:10" x14ac:dyDescent="0.2">
      <c r="B103" s="1"/>
      <c r="C103" s="6" t="s">
        <v>16</v>
      </c>
      <c r="D103" s="6" t="s">
        <v>217</v>
      </c>
      <c r="E103" s="1"/>
      <c r="F103" s="1"/>
      <c r="G103" s="1"/>
      <c r="H103" s="1"/>
      <c r="I103" s="1"/>
      <c r="J103" s="5">
        <v>2100000</v>
      </c>
    </row>
    <row r="104" spans="2:10" x14ac:dyDescent="0.2">
      <c r="B104" s="1"/>
      <c r="C104" s="1"/>
      <c r="D104" s="1"/>
      <c r="E104" s="1"/>
      <c r="F104" s="5" t="s">
        <v>57</v>
      </c>
      <c r="G104" s="1"/>
      <c r="H104" s="1"/>
      <c r="I104" s="1"/>
      <c r="J104" s="7">
        <v>2100000</v>
      </c>
    </row>
    <row r="105" spans="2:10" x14ac:dyDescent="0.2">
      <c r="B105" s="2">
        <v>230</v>
      </c>
      <c r="C105" s="5" t="s">
        <v>31</v>
      </c>
      <c r="D105" s="1"/>
      <c r="E105" s="1"/>
      <c r="F105" s="1"/>
      <c r="G105" s="1"/>
      <c r="H105" s="1"/>
      <c r="I105" s="1"/>
      <c r="J105" s="1"/>
    </row>
    <row r="106" spans="2:10" x14ac:dyDescent="0.2">
      <c r="B106" s="1"/>
      <c r="C106" s="6" t="s">
        <v>16</v>
      </c>
      <c r="D106" s="6" t="s">
        <v>217</v>
      </c>
      <c r="E106" s="1"/>
      <c r="F106" s="1"/>
      <c r="G106" s="1"/>
      <c r="H106" s="1"/>
      <c r="I106" s="1"/>
      <c r="J106" s="5">
        <v>15476300</v>
      </c>
    </row>
    <row r="107" spans="2:10" x14ac:dyDescent="0.2">
      <c r="B107" s="1"/>
      <c r="C107" s="1"/>
      <c r="D107" s="1"/>
      <c r="E107" s="1"/>
      <c r="F107" s="5" t="s">
        <v>31</v>
      </c>
      <c r="G107" s="1"/>
      <c r="H107" s="1"/>
      <c r="I107" s="1"/>
      <c r="J107" s="7">
        <v>15476300</v>
      </c>
    </row>
    <row r="108" spans="2:10" x14ac:dyDescent="0.2">
      <c r="B108" s="2">
        <v>240</v>
      </c>
      <c r="C108" s="5" t="s">
        <v>32</v>
      </c>
      <c r="D108" s="1"/>
      <c r="E108" s="1"/>
      <c r="F108" s="1"/>
      <c r="G108" s="1"/>
      <c r="H108" s="1"/>
      <c r="I108" s="1"/>
      <c r="J108" s="1"/>
    </row>
    <row r="109" spans="2:10" x14ac:dyDescent="0.2">
      <c r="B109" s="1"/>
      <c r="C109" s="6" t="s">
        <v>16</v>
      </c>
      <c r="D109" s="6" t="s">
        <v>217</v>
      </c>
      <c r="E109" s="1"/>
      <c r="F109" s="1"/>
      <c r="G109" s="1"/>
      <c r="H109" s="1"/>
      <c r="I109" s="1"/>
      <c r="J109" s="5">
        <v>404000000</v>
      </c>
    </row>
    <row r="110" spans="2:10" x14ac:dyDescent="0.2">
      <c r="B110" s="1"/>
      <c r="C110" s="1"/>
      <c r="D110" s="1"/>
      <c r="E110" s="1"/>
      <c r="F110" s="5" t="s">
        <v>32</v>
      </c>
      <c r="G110" s="1"/>
      <c r="H110" s="1"/>
      <c r="I110" s="1"/>
      <c r="J110" s="7">
        <v>404000000</v>
      </c>
    </row>
    <row r="111" spans="2:10" x14ac:dyDescent="0.2">
      <c r="B111" s="2">
        <v>250</v>
      </c>
      <c r="C111" s="5" t="s">
        <v>33</v>
      </c>
      <c r="D111" s="1"/>
      <c r="E111" s="1"/>
      <c r="F111" s="1"/>
      <c r="G111" s="1"/>
      <c r="H111" s="1"/>
      <c r="I111" s="1"/>
      <c r="J111" s="1"/>
    </row>
    <row r="112" spans="2:10" x14ac:dyDescent="0.2">
      <c r="B112" s="1"/>
      <c r="C112" s="6" t="s">
        <v>16</v>
      </c>
      <c r="D112" s="6" t="s">
        <v>217</v>
      </c>
      <c r="E112" s="1"/>
      <c r="F112" s="1"/>
      <c r="G112" s="1"/>
      <c r="H112" s="1"/>
      <c r="I112" s="1"/>
      <c r="J112" s="5">
        <v>31200000</v>
      </c>
    </row>
    <row r="113" spans="2:10" x14ac:dyDescent="0.2">
      <c r="B113" s="1"/>
      <c r="C113" s="1"/>
      <c r="D113" s="1"/>
      <c r="E113" s="1"/>
      <c r="F113" s="5" t="s">
        <v>33</v>
      </c>
      <c r="G113" s="1"/>
      <c r="H113" s="1"/>
      <c r="I113" s="1"/>
      <c r="J113" s="7">
        <v>31200000</v>
      </c>
    </row>
    <row r="114" spans="2:10" x14ac:dyDescent="0.2">
      <c r="B114" s="2">
        <v>260</v>
      </c>
      <c r="C114" s="5" t="s">
        <v>34</v>
      </c>
      <c r="D114" s="1"/>
      <c r="E114" s="1"/>
      <c r="F114" s="1"/>
      <c r="G114" s="1"/>
      <c r="H114" s="1"/>
      <c r="I114" s="1"/>
      <c r="J114" s="1"/>
    </row>
    <row r="115" spans="2:10" x14ac:dyDescent="0.2">
      <c r="B115" s="1"/>
      <c r="C115" s="6" t="s">
        <v>16</v>
      </c>
      <c r="D115" s="6" t="s">
        <v>217</v>
      </c>
      <c r="E115" s="1"/>
      <c r="F115" s="1"/>
      <c r="G115" s="1"/>
      <c r="H115" s="1"/>
      <c r="I115" s="1"/>
      <c r="J115" s="5">
        <v>107700000</v>
      </c>
    </row>
    <row r="116" spans="2:10" x14ac:dyDescent="0.2">
      <c r="B116" s="1"/>
      <c r="C116" s="1"/>
      <c r="D116" s="1"/>
      <c r="E116" s="1"/>
      <c r="F116" s="5" t="s">
        <v>34</v>
      </c>
      <c r="G116" s="1"/>
      <c r="H116" s="1"/>
      <c r="I116" s="1"/>
      <c r="J116" s="7">
        <v>107700000</v>
      </c>
    </row>
    <row r="117" spans="2:10" x14ac:dyDescent="0.2">
      <c r="B117" s="2">
        <v>270</v>
      </c>
      <c r="C117" s="5" t="s">
        <v>68</v>
      </c>
      <c r="D117" s="1"/>
      <c r="E117" s="1"/>
      <c r="F117" s="1"/>
      <c r="G117" s="1"/>
      <c r="H117" s="1"/>
      <c r="I117" s="1"/>
      <c r="J117" s="1"/>
    </row>
    <row r="118" spans="2:10" x14ac:dyDescent="0.2">
      <c r="B118" s="1"/>
      <c r="C118" s="6" t="s">
        <v>16</v>
      </c>
      <c r="D118" s="6" t="s">
        <v>217</v>
      </c>
      <c r="E118" s="1"/>
      <c r="F118" s="1"/>
      <c r="G118" s="1"/>
      <c r="H118" s="1"/>
      <c r="I118" s="1"/>
      <c r="J118" s="5">
        <v>3600000</v>
      </c>
    </row>
    <row r="119" spans="2:10" x14ac:dyDescent="0.2">
      <c r="B119" s="1"/>
      <c r="C119" s="1"/>
      <c r="D119" s="1"/>
      <c r="E119" s="1"/>
      <c r="F119" s="5" t="s">
        <v>68</v>
      </c>
      <c r="G119" s="1"/>
      <c r="H119" s="1"/>
      <c r="I119" s="1"/>
      <c r="J119" s="7">
        <v>3600000</v>
      </c>
    </row>
    <row r="120" spans="2:10" x14ac:dyDescent="0.2">
      <c r="B120" s="2">
        <v>280</v>
      </c>
      <c r="C120" s="5" t="s">
        <v>35</v>
      </c>
      <c r="D120" s="1"/>
      <c r="E120" s="1"/>
      <c r="F120" s="1"/>
      <c r="G120" s="1"/>
      <c r="H120" s="1"/>
      <c r="I120" s="1"/>
      <c r="J120" s="1"/>
    </row>
    <row r="121" spans="2:10" x14ac:dyDescent="0.2">
      <c r="B121" s="1"/>
      <c r="C121" s="6" t="s">
        <v>16</v>
      </c>
      <c r="D121" s="6" t="s">
        <v>217</v>
      </c>
      <c r="E121" s="1"/>
      <c r="F121" s="1"/>
      <c r="G121" s="1"/>
      <c r="H121" s="1"/>
      <c r="I121" s="1"/>
      <c r="J121" s="5">
        <v>57500000</v>
      </c>
    </row>
    <row r="122" spans="2:10" x14ac:dyDescent="0.2">
      <c r="B122" s="1"/>
      <c r="C122" s="1"/>
      <c r="D122" s="1"/>
      <c r="E122" s="1"/>
      <c r="F122" s="5" t="s">
        <v>35</v>
      </c>
      <c r="G122" s="1"/>
      <c r="H122" s="1"/>
      <c r="I122" s="1"/>
      <c r="J122" s="7">
        <v>57500000</v>
      </c>
    </row>
    <row r="123" spans="2:10" x14ac:dyDescent="0.2">
      <c r="B123" s="2">
        <v>290</v>
      </c>
      <c r="C123" s="5" t="s">
        <v>151</v>
      </c>
      <c r="D123" s="1"/>
      <c r="E123" s="1"/>
      <c r="F123" s="1"/>
      <c r="G123" s="1"/>
      <c r="H123" s="1"/>
      <c r="I123" s="1"/>
      <c r="J123" s="1"/>
    </row>
    <row r="124" spans="2:10" x14ac:dyDescent="0.2">
      <c r="B124" s="1"/>
      <c r="C124" s="6" t="s">
        <v>16</v>
      </c>
      <c r="D124" s="6" t="s">
        <v>217</v>
      </c>
      <c r="E124" s="1"/>
      <c r="F124" s="1"/>
      <c r="G124" s="1"/>
      <c r="H124" s="1"/>
      <c r="I124" s="1"/>
      <c r="J124" s="5">
        <v>20000000</v>
      </c>
    </row>
    <row r="125" spans="2:10" x14ac:dyDescent="0.2">
      <c r="B125" s="1"/>
      <c r="C125" s="1"/>
      <c r="D125" s="1"/>
      <c r="E125" s="1"/>
      <c r="F125" s="5" t="s">
        <v>151</v>
      </c>
      <c r="G125" s="1"/>
      <c r="H125" s="1"/>
      <c r="I125" s="1"/>
      <c r="J125" s="7">
        <v>20000000</v>
      </c>
    </row>
    <row r="126" spans="2:10" x14ac:dyDescent="0.2">
      <c r="B126" s="1"/>
      <c r="C126" s="4" t="s">
        <v>28</v>
      </c>
      <c r="D126" s="1"/>
      <c r="E126" s="1"/>
      <c r="F126" s="5" t="s">
        <v>29</v>
      </c>
      <c r="G126" s="1"/>
      <c r="H126" s="1"/>
      <c r="I126" s="1"/>
      <c r="J126" s="8">
        <v>641576300</v>
      </c>
    </row>
    <row r="127" spans="2:10" x14ac:dyDescent="0.2">
      <c r="B127" s="4" t="s">
        <v>13</v>
      </c>
      <c r="C127" s="1"/>
      <c r="D127" s="1"/>
      <c r="E127" s="2">
        <v>300</v>
      </c>
      <c r="F127" s="5" t="s">
        <v>36</v>
      </c>
      <c r="G127" s="1"/>
      <c r="H127" s="1"/>
      <c r="I127" s="1"/>
      <c r="J127" s="1"/>
    </row>
    <row r="128" spans="2:10" x14ac:dyDescent="0.2">
      <c r="B128" s="2">
        <v>310</v>
      </c>
      <c r="C128" s="5" t="s">
        <v>58</v>
      </c>
      <c r="D128" s="1"/>
      <c r="E128" s="1"/>
      <c r="F128" s="1"/>
      <c r="G128" s="1"/>
      <c r="H128" s="1"/>
      <c r="I128" s="1"/>
      <c r="J128" s="1"/>
    </row>
    <row r="129" spans="2:10" x14ac:dyDescent="0.2">
      <c r="B129" s="1"/>
      <c r="C129" s="6" t="s">
        <v>16</v>
      </c>
      <c r="D129" s="6" t="s">
        <v>217</v>
      </c>
      <c r="E129" s="1"/>
      <c r="F129" s="1"/>
      <c r="G129" s="1"/>
      <c r="H129" s="1"/>
      <c r="I129" s="1"/>
      <c r="J129" s="5">
        <v>30000000</v>
      </c>
    </row>
    <row r="130" spans="2:10" x14ac:dyDescent="0.2">
      <c r="B130" s="1"/>
      <c r="C130" s="1"/>
      <c r="D130" s="1"/>
      <c r="E130" s="1"/>
      <c r="F130" s="5" t="s">
        <v>58</v>
      </c>
      <c r="G130" s="1"/>
      <c r="H130" s="1"/>
      <c r="I130" s="1"/>
      <c r="J130" s="7">
        <v>30000000</v>
      </c>
    </row>
    <row r="131" spans="2:10" x14ac:dyDescent="0.2">
      <c r="B131" s="2">
        <v>320</v>
      </c>
      <c r="C131" s="5" t="s">
        <v>62</v>
      </c>
      <c r="D131" s="1"/>
      <c r="E131" s="1"/>
      <c r="F131" s="1"/>
      <c r="G131" s="1"/>
      <c r="H131" s="1"/>
      <c r="I131" s="1"/>
      <c r="J131" s="1"/>
    </row>
    <row r="132" spans="2:10" x14ac:dyDescent="0.2">
      <c r="B132" s="1"/>
      <c r="C132" s="6" t="s">
        <v>16</v>
      </c>
      <c r="D132" s="6" t="s">
        <v>217</v>
      </c>
      <c r="E132" s="1"/>
      <c r="F132" s="1"/>
      <c r="G132" s="1"/>
      <c r="H132" s="1"/>
      <c r="I132" s="1"/>
      <c r="J132" s="5">
        <v>33835200</v>
      </c>
    </row>
    <row r="133" spans="2:10" x14ac:dyDescent="0.2">
      <c r="B133" s="1"/>
      <c r="C133" s="1"/>
      <c r="D133" s="1"/>
      <c r="E133" s="1"/>
      <c r="F133" s="5" t="s">
        <v>62</v>
      </c>
      <c r="G133" s="1"/>
      <c r="H133" s="1"/>
      <c r="I133" s="1"/>
      <c r="J133" s="7">
        <v>33835200</v>
      </c>
    </row>
    <row r="134" spans="2:10" x14ac:dyDescent="0.2">
      <c r="B134" s="2">
        <v>330</v>
      </c>
      <c r="C134" s="5" t="s">
        <v>37</v>
      </c>
      <c r="D134" s="1"/>
      <c r="E134" s="1"/>
      <c r="F134" s="1"/>
      <c r="G134" s="1"/>
      <c r="H134" s="1"/>
      <c r="I134" s="1"/>
      <c r="J134" s="1"/>
    </row>
    <row r="135" spans="2:10" x14ac:dyDescent="0.2">
      <c r="B135" s="1"/>
      <c r="C135" s="6" t="s">
        <v>16</v>
      </c>
      <c r="D135" s="6" t="s">
        <v>217</v>
      </c>
      <c r="E135" s="1"/>
      <c r="F135" s="1"/>
      <c r="G135" s="1"/>
      <c r="H135" s="1"/>
      <c r="I135" s="1"/>
      <c r="J135" s="5">
        <v>182100000</v>
      </c>
    </row>
    <row r="136" spans="2:10" x14ac:dyDescent="0.2">
      <c r="B136" s="1"/>
      <c r="C136" s="1"/>
      <c r="D136" s="1"/>
      <c r="E136" s="1"/>
      <c r="F136" s="5" t="s">
        <v>37</v>
      </c>
      <c r="G136" s="1"/>
      <c r="H136" s="1"/>
      <c r="I136" s="1"/>
      <c r="J136" s="7">
        <v>182100000</v>
      </c>
    </row>
    <row r="137" spans="2:10" x14ac:dyDescent="0.2">
      <c r="B137" s="2">
        <v>340</v>
      </c>
      <c r="C137" s="5" t="s">
        <v>38</v>
      </c>
      <c r="D137" s="1"/>
      <c r="E137" s="1"/>
      <c r="F137" s="1"/>
      <c r="G137" s="1"/>
      <c r="H137" s="1"/>
      <c r="I137" s="1"/>
      <c r="J137" s="1"/>
    </row>
    <row r="138" spans="2:10" x14ac:dyDescent="0.2">
      <c r="B138" s="1"/>
      <c r="C138" s="6" t="s">
        <v>16</v>
      </c>
      <c r="D138" s="6" t="s">
        <v>217</v>
      </c>
      <c r="E138" s="1"/>
      <c r="F138" s="1"/>
      <c r="G138" s="1"/>
      <c r="H138" s="1"/>
      <c r="I138" s="1"/>
      <c r="J138" s="5">
        <v>167800000</v>
      </c>
    </row>
    <row r="139" spans="2:10" x14ac:dyDescent="0.2">
      <c r="B139" s="1"/>
      <c r="C139" s="1"/>
      <c r="D139" s="1"/>
      <c r="E139" s="1"/>
      <c r="F139" s="5" t="s">
        <v>38</v>
      </c>
      <c r="G139" s="1"/>
      <c r="H139" s="1"/>
      <c r="I139" s="1"/>
      <c r="J139" s="7">
        <v>167800000</v>
      </c>
    </row>
    <row r="140" spans="2:10" x14ac:dyDescent="0.2">
      <c r="B140" s="2">
        <v>350</v>
      </c>
      <c r="C140" s="5" t="s">
        <v>39</v>
      </c>
      <c r="D140" s="1"/>
      <c r="E140" s="1"/>
      <c r="F140" s="1"/>
      <c r="G140" s="1"/>
      <c r="H140" s="1"/>
      <c r="I140" s="1"/>
      <c r="J140" s="1"/>
    </row>
    <row r="141" spans="2:10" x14ac:dyDescent="0.2">
      <c r="B141" s="1"/>
      <c r="C141" s="6" t="s">
        <v>16</v>
      </c>
      <c r="D141" s="6" t="s">
        <v>217</v>
      </c>
      <c r="E141" s="1"/>
      <c r="F141" s="1"/>
      <c r="G141" s="1"/>
      <c r="H141" s="1"/>
      <c r="I141" s="1"/>
      <c r="J141" s="5">
        <v>130400000</v>
      </c>
    </row>
    <row r="142" spans="2:10" x14ac:dyDescent="0.2">
      <c r="B142" s="1"/>
      <c r="C142" s="1"/>
      <c r="D142" s="1"/>
      <c r="E142" s="1"/>
      <c r="F142" s="5" t="s">
        <v>39</v>
      </c>
      <c r="G142" s="1"/>
      <c r="H142" s="1"/>
      <c r="I142" s="1"/>
      <c r="J142" s="7">
        <v>130400000</v>
      </c>
    </row>
    <row r="143" spans="2:10" x14ac:dyDescent="0.2">
      <c r="B143" s="2">
        <v>360</v>
      </c>
      <c r="C143" s="5" t="s">
        <v>99</v>
      </c>
      <c r="D143" s="1"/>
      <c r="E143" s="1"/>
      <c r="F143" s="1"/>
      <c r="G143" s="1"/>
      <c r="H143" s="1"/>
      <c r="I143" s="1"/>
      <c r="J143" s="1"/>
    </row>
    <row r="144" spans="2:10" x14ac:dyDescent="0.2">
      <c r="B144" s="1"/>
      <c r="C144" s="6" t="s">
        <v>16</v>
      </c>
      <c r="D144" s="6" t="s">
        <v>217</v>
      </c>
      <c r="E144" s="1"/>
      <c r="F144" s="1"/>
      <c r="G144" s="1"/>
      <c r="H144" s="1"/>
      <c r="I144" s="1"/>
      <c r="J144" s="5">
        <v>48630000</v>
      </c>
    </row>
    <row r="145" spans="2:11" x14ac:dyDescent="0.2">
      <c r="B145" s="1"/>
      <c r="C145" s="1"/>
      <c r="D145" s="1"/>
      <c r="E145" s="1"/>
      <c r="F145" s="5" t="s">
        <v>99</v>
      </c>
      <c r="G145" s="1"/>
      <c r="H145" s="1"/>
      <c r="I145" s="1"/>
      <c r="J145" s="7">
        <v>48630000</v>
      </c>
    </row>
    <row r="146" spans="2:11" x14ac:dyDescent="0.2">
      <c r="B146" s="2">
        <v>390</v>
      </c>
      <c r="C146" s="5" t="s">
        <v>40</v>
      </c>
      <c r="D146" s="1"/>
      <c r="E146" s="1"/>
      <c r="F146" s="1"/>
      <c r="G146" s="1"/>
      <c r="H146" s="1"/>
      <c r="I146" s="1"/>
      <c r="J146" s="1"/>
    </row>
    <row r="147" spans="2:11" x14ac:dyDescent="0.2">
      <c r="B147" s="1"/>
      <c r="C147" s="6" t="s">
        <v>16</v>
      </c>
      <c r="D147" s="6" t="s">
        <v>217</v>
      </c>
      <c r="E147" s="1"/>
      <c r="F147" s="1"/>
      <c r="G147" s="1"/>
      <c r="H147" s="1"/>
      <c r="I147" s="1"/>
      <c r="J147" s="5">
        <v>88748000</v>
      </c>
    </row>
    <row r="148" spans="2:11" x14ac:dyDescent="0.2">
      <c r="B148" s="1"/>
      <c r="C148" s="1"/>
      <c r="D148" s="1"/>
      <c r="E148" s="1"/>
      <c r="F148" s="5" t="s">
        <v>40</v>
      </c>
      <c r="G148" s="1"/>
      <c r="H148" s="1"/>
      <c r="I148" s="1"/>
      <c r="J148" s="7">
        <v>88748000</v>
      </c>
    </row>
    <row r="149" spans="2:11" x14ac:dyDescent="0.2">
      <c r="B149" s="1"/>
      <c r="C149" s="4" t="s">
        <v>28</v>
      </c>
      <c r="D149" s="1"/>
      <c r="E149" s="1"/>
      <c r="F149" s="5" t="s">
        <v>36</v>
      </c>
      <c r="G149" s="1"/>
      <c r="H149" s="1"/>
      <c r="I149" s="1"/>
      <c r="J149" s="8">
        <v>681513200</v>
      </c>
      <c r="K149" s="35">
        <f>J130+J133+J136+J139+J142+J145+J148</f>
        <v>681513200</v>
      </c>
    </row>
    <row r="150" spans="2:11" x14ac:dyDescent="0.2">
      <c r="B150" s="4" t="s">
        <v>13</v>
      </c>
      <c r="C150" s="1"/>
      <c r="D150" s="1"/>
      <c r="E150" s="2">
        <v>500</v>
      </c>
      <c r="F150" s="5" t="s">
        <v>41</v>
      </c>
      <c r="G150" s="1"/>
      <c r="H150" s="1"/>
      <c r="I150" s="1"/>
      <c r="J150" s="1"/>
    </row>
    <row r="151" spans="2:11" x14ac:dyDescent="0.2">
      <c r="B151" s="2">
        <v>530</v>
      </c>
      <c r="C151" s="5" t="s">
        <v>42</v>
      </c>
      <c r="D151" s="1"/>
      <c r="E151" s="1"/>
      <c r="F151" s="1"/>
      <c r="G151" s="1"/>
      <c r="H151" s="1"/>
      <c r="I151" s="1"/>
      <c r="J151" s="1"/>
    </row>
    <row r="152" spans="2:11" x14ac:dyDescent="0.2">
      <c r="B152" s="1"/>
      <c r="C152" s="6" t="s">
        <v>16</v>
      </c>
      <c r="D152" s="6" t="s">
        <v>217</v>
      </c>
      <c r="E152" s="1"/>
      <c r="F152" s="1"/>
      <c r="G152" s="1"/>
      <c r="H152" s="1"/>
      <c r="I152" s="1"/>
      <c r="J152" s="5">
        <v>166050000</v>
      </c>
    </row>
    <row r="153" spans="2:11" x14ac:dyDescent="0.2">
      <c r="B153" s="1"/>
      <c r="C153" s="1"/>
      <c r="D153" s="1"/>
      <c r="E153" s="1"/>
      <c r="F153" s="5" t="s">
        <v>42</v>
      </c>
      <c r="G153" s="1"/>
      <c r="H153" s="1"/>
      <c r="I153" s="1"/>
      <c r="J153" s="7">
        <v>166050000</v>
      </c>
    </row>
    <row r="154" spans="2:11" x14ac:dyDescent="0.2">
      <c r="B154" s="2">
        <v>540</v>
      </c>
      <c r="C154" s="5" t="s">
        <v>43</v>
      </c>
      <c r="D154" s="1"/>
      <c r="E154" s="1"/>
      <c r="F154" s="1"/>
      <c r="G154" s="1"/>
      <c r="H154" s="1"/>
      <c r="I154" s="1"/>
      <c r="J154" s="1"/>
    </row>
    <row r="155" spans="2:11" x14ac:dyDescent="0.2">
      <c r="B155" s="1"/>
      <c r="C155" s="6" t="s">
        <v>16</v>
      </c>
      <c r="D155" s="6" t="s">
        <v>217</v>
      </c>
      <c r="E155" s="1"/>
      <c r="F155" s="1"/>
      <c r="G155" s="1"/>
      <c r="H155" s="1"/>
      <c r="I155" s="1"/>
      <c r="J155" s="5">
        <v>109800000</v>
      </c>
    </row>
    <row r="156" spans="2:11" x14ac:dyDescent="0.2">
      <c r="B156" s="1"/>
      <c r="C156" s="1"/>
      <c r="D156" s="1"/>
      <c r="E156" s="1"/>
      <c r="F156" s="5" t="s">
        <v>43</v>
      </c>
      <c r="G156" s="1"/>
      <c r="H156" s="1"/>
      <c r="I156" s="1"/>
      <c r="J156" s="7">
        <v>109800000</v>
      </c>
    </row>
    <row r="157" spans="2:11" x14ac:dyDescent="0.2">
      <c r="B157" s="2">
        <v>570</v>
      </c>
      <c r="C157" s="5" t="s">
        <v>44</v>
      </c>
      <c r="D157" s="1"/>
      <c r="E157" s="1"/>
      <c r="F157" s="1"/>
      <c r="G157" s="1"/>
      <c r="H157" s="1"/>
      <c r="I157" s="1"/>
      <c r="J157" s="1"/>
    </row>
    <row r="158" spans="2:11" x14ac:dyDescent="0.2">
      <c r="B158" s="1"/>
      <c r="C158" s="6" t="s">
        <v>16</v>
      </c>
      <c r="D158" s="6" t="s">
        <v>217</v>
      </c>
      <c r="E158" s="1"/>
      <c r="F158" s="1"/>
      <c r="G158" s="1"/>
      <c r="H158" s="1"/>
      <c r="I158" s="1"/>
      <c r="J158" s="5">
        <v>43000000</v>
      </c>
    </row>
    <row r="159" spans="2:11" x14ac:dyDescent="0.2">
      <c r="B159" s="1"/>
      <c r="C159" s="1"/>
      <c r="D159" s="1"/>
      <c r="E159" s="1"/>
      <c r="F159" s="5" t="s">
        <v>44</v>
      </c>
      <c r="G159" s="1"/>
      <c r="H159" s="1"/>
      <c r="I159" s="1"/>
      <c r="J159" s="7">
        <v>43000000</v>
      </c>
    </row>
    <row r="160" spans="2:11" x14ac:dyDescent="0.2">
      <c r="B160" s="1"/>
      <c r="C160" s="4" t="s">
        <v>28</v>
      </c>
      <c r="D160" s="1"/>
      <c r="E160" s="1"/>
      <c r="F160" s="5" t="s">
        <v>41</v>
      </c>
      <c r="G160" s="1"/>
      <c r="H160" s="1"/>
      <c r="I160" s="1"/>
      <c r="J160" s="8">
        <v>318850000</v>
      </c>
    </row>
    <row r="161" spans="2:10" x14ac:dyDescent="0.2">
      <c r="B161" s="4" t="s">
        <v>13</v>
      </c>
      <c r="C161" s="1"/>
      <c r="D161" s="1"/>
      <c r="E161" s="2">
        <v>800</v>
      </c>
      <c r="F161" s="5" t="s">
        <v>45</v>
      </c>
      <c r="G161" s="1"/>
      <c r="H161" s="1"/>
      <c r="I161" s="1"/>
      <c r="J161" s="1"/>
    </row>
    <row r="162" spans="2:10" x14ac:dyDescent="0.2">
      <c r="B162" s="2">
        <v>840</v>
      </c>
      <c r="C162" s="5" t="s">
        <v>46</v>
      </c>
      <c r="D162" s="1"/>
      <c r="E162" s="1"/>
      <c r="F162" s="1"/>
      <c r="G162" s="1"/>
      <c r="H162" s="1"/>
      <c r="I162" s="1"/>
      <c r="J162" s="1"/>
    </row>
    <row r="163" spans="2:10" x14ac:dyDescent="0.2">
      <c r="B163" s="5">
        <v>841</v>
      </c>
      <c r="C163" s="6" t="s">
        <v>16</v>
      </c>
      <c r="D163" s="6" t="s">
        <v>217</v>
      </c>
      <c r="E163" s="5" t="s">
        <v>78</v>
      </c>
      <c r="F163" s="1"/>
      <c r="G163" s="1"/>
      <c r="H163" s="1"/>
      <c r="I163" s="1"/>
      <c r="J163" s="5">
        <v>12500000</v>
      </c>
    </row>
    <row r="164" spans="2:10" x14ac:dyDescent="0.2">
      <c r="B164" s="5">
        <v>842</v>
      </c>
      <c r="C164" s="6" t="s">
        <v>16</v>
      </c>
      <c r="D164" s="6" t="s">
        <v>217</v>
      </c>
      <c r="E164" s="5" t="s">
        <v>47</v>
      </c>
      <c r="F164" s="1"/>
      <c r="G164" s="1"/>
      <c r="H164" s="1"/>
      <c r="I164" s="1"/>
      <c r="J164" s="5">
        <v>21400000</v>
      </c>
    </row>
    <row r="165" spans="2:10" x14ac:dyDescent="0.2">
      <c r="B165" s="5">
        <v>845</v>
      </c>
      <c r="C165" s="6" t="s">
        <v>16</v>
      </c>
      <c r="D165" s="6" t="s">
        <v>217</v>
      </c>
      <c r="E165" s="5" t="s">
        <v>95</v>
      </c>
      <c r="F165" s="1"/>
      <c r="G165" s="1"/>
      <c r="H165" s="1"/>
      <c r="I165" s="1"/>
      <c r="J165" s="5">
        <v>5000000</v>
      </c>
    </row>
    <row r="166" spans="2:10" x14ac:dyDescent="0.2">
      <c r="B166" s="5">
        <v>849</v>
      </c>
      <c r="C166" s="6" t="s">
        <v>16</v>
      </c>
      <c r="D166" s="6" t="s">
        <v>217</v>
      </c>
      <c r="E166" s="5" t="s">
        <v>48</v>
      </c>
      <c r="F166" s="1"/>
      <c r="G166" s="1"/>
      <c r="H166" s="1"/>
      <c r="I166" s="1"/>
      <c r="J166" s="5">
        <v>90000000</v>
      </c>
    </row>
    <row r="167" spans="2:10" x14ac:dyDescent="0.2">
      <c r="B167" s="1"/>
      <c r="C167" s="1"/>
      <c r="D167" s="1"/>
      <c r="E167" s="1"/>
      <c r="F167" s="5" t="s">
        <v>46</v>
      </c>
      <c r="G167" s="1"/>
      <c r="H167" s="1"/>
      <c r="I167" s="1"/>
      <c r="J167" s="7">
        <v>128900000</v>
      </c>
    </row>
    <row r="168" spans="2:10" x14ac:dyDescent="0.2">
      <c r="B168" s="1"/>
      <c r="C168" s="4" t="s">
        <v>28</v>
      </c>
      <c r="D168" s="1"/>
      <c r="E168" s="1"/>
      <c r="F168" s="5" t="s">
        <v>45</v>
      </c>
      <c r="G168" s="1"/>
      <c r="H168" s="1"/>
      <c r="I168" s="1"/>
      <c r="J168" s="8">
        <v>128900000</v>
      </c>
    </row>
    <row r="169" spans="2:10" x14ac:dyDescent="0.2">
      <c r="B169" s="4" t="s">
        <v>13</v>
      </c>
      <c r="C169" s="1"/>
      <c r="D169" s="1"/>
      <c r="E169" s="2">
        <v>900</v>
      </c>
      <c r="F169" s="5" t="s">
        <v>101</v>
      </c>
      <c r="G169" s="1"/>
      <c r="H169" s="1"/>
      <c r="I169" s="1"/>
      <c r="J169" s="1"/>
    </row>
    <row r="170" spans="2:10" x14ac:dyDescent="0.2">
      <c r="B170" s="2">
        <v>910</v>
      </c>
      <c r="C170" s="5" t="s">
        <v>102</v>
      </c>
      <c r="D170" s="1"/>
      <c r="E170" s="1"/>
      <c r="F170" s="1"/>
      <c r="G170" s="1"/>
      <c r="H170" s="1"/>
      <c r="I170" s="1"/>
      <c r="J170" s="1"/>
    </row>
    <row r="171" spans="2:10" x14ac:dyDescent="0.2">
      <c r="B171" s="1"/>
      <c r="C171" s="6" t="s">
        <v>16</v>
      </c>
      <c r="D171" s="6" t="s">
        <v>217</v>
      </c>
      <c r="E171" s="1"/>
      <c r="F171" s="1"/>
      <c r="G171" s="1"/>
      <c r="H171" s="1"/>
      <c r="I171" s="1"/>
      <c r="J171" s="5">
        <v>21000000</v>
      </c>
    </row>
    <row r="172" spans="2:10" x14ac:dyDescent="0.2">
      <c r="B172" s="1"/>
      <c r="C172" s="1"/>
      <c r="D172" s="1"/>
      <c r="E172" s="1"/>
      <c r="F172" s="5" t="s">
        <v>102</v>
      </c>
      <c r="G172" s="1"/>
      <c r="H172" s="1"/>
      <c r="I172" s="1"/>
      <c r="J172" s="7">
        <v>21000000</v>
      </c>
    </row>
    <row r="173" spans="2:10" x14ac:dyDescent="0.2">
      <c r="B173" s="2">
        <v>920</v>
      </c>
      <c r="C173" s="5" t="s">
        <v>128</v>
      </c>
      <c r="D173" s="1"/>
      <c r="E173" s="1"/>
      <c r="F173" s="1"/>
      <c r="G173" s="1"/>
      <c r="H173" s="1"/>
      <c r="I173" s="1"/>
      <c r="J173" s="1"/>
    </row>
    <row r="174" spans="2:10" x14ac:dyDescent="0.2">
      <c r="B174" s="1"/>
      <c r="C174" s="6" t="s">
        <v>16</v>
      </c>
      <c r="D174" s="6" t="s">
        <v>217</v>
      </c>
      <c r="E174" s="1"/>
      <c r="F174" s="1"/>
      <c r="G174" s="1"/>
      <c r="H174" s="1"/>
      <c r="I174" s="1"/>
      <c r="J174" s="5">
        <v>12500000</v>
      </c>
    </row>
    <row r="175" spans="2:10" x14ac:dyDescent="0.2">
      <c r="B175" s="1"/>
      <c r="C175" s="1"/>
      <c r="D175" s="1"/>
      <c r="E175" s="1"/>
      <c r="F175" s="5" t="s">
        <v>128</v>
      </c>
      <c r="G175" s="1"/>
      <c r="H175" s="1"/>
      <c r="I175" s="1"/>
      <c r="J175" s="7">
        <v>12500000</v>
      </c>
    </row>
    <row r="176" spans="2:10" x14ac:dyDescent="0.2">
      <c r="B176" s="1"/>
      <c r="C176" s="4" t="s">
        <v>28</v>
      </c>
      <c r="D176" s="1"/>
      <c r="E176" s="1"/>
      <c r="F176" s="5" t="s">
        <v>101</v>
      </c>
      <c r="G176" s="1"/>
      <c r="H176" s="1"/>
      <c r="I176" s="1"/>
      <c r="J176" s="8">
        <v>33500000</v>
      </c>
    </row>
    <row r="177" spans="2:14" x14ac:dyDescent="0.2">
      <c r="B177" s="1"/>
      <c r="C177" s="1"/>
      <c r="D177" s="4" t="s">
        <v>49</v>
      </c>
      <c r="E177" s="1"/>
      <c r="F177" s="4" t="s">
        <v>216</v>
      </c>
      <c r="G177" s="1"/>
      <c r="H177" s="1"/>
      <c r="I177" s="1"/>
      <c r="J177" s="8">
        <v>5749355820</v>
      </c>
    </row>
    <row r="178" spans="2:14" x14ac:dyDescent="0.2">
      <c r="B178" s="1"/>
      <c r="C178" s="4" t="s">
        <v>50</v>
      </c>
      <c r="D178" s="1"/>
      <c r="E178" s="5" t="s">
        <v>10</v>
      </c>
      <c r="F178" s="1"/>
      <c r="G178" s="1"/>
      <c r="H178" s="1"/>
      <c r="I178" s="1"/>
      <c r="J178" s="8">
        <v>5749355820</v>
      </c>
    </row>
    <row r="179" spans="2:14" x14ac:dyDescent="0.2">
      <c r="B179" s="4" t="s">
        <v>51</v>
      </c>
      <c r="C179" s="1"/>
      <c r="D179" s="1"/>
      <c r="E179" s="5" t="s">
        <v>216</v>
      </c>
      <c r="F179" s="1"/>
      <c r="G179" s="1"/>
      <c r="H179" s="1"/>
      <c r="I179" s="1"/>
      <c r="J179" s="4">
        <v>5749355820</v>
      </c>
    </row>
    <row r="180" spans="2:14" x14ac:dyDescent="0.2">
      <c r="B180" s="78"/>
      <c r="C180" s="78"/>
      <c r="D180" s="78"/>
      <c r="E180" s="78"/>
      <c r="F180" s="78"/>
      <c r="G180" s="78"/>
      <c r="H180" s="78"/>
      <c r="I180" s="78"/>
      <c r="J180" s="78"/>
    </row>
    <row r="182" spans="2:14" x14ac:dyDescent="0.2">
      <c r="B182" s="4" t="s">
        <v>6</v>
      </c>
      <c r="C182" s="1"/>
      <c r="D182" s="5" t="s">
        <v>226</v>
      </c>
      <c r="E182" s="5" t="s">
        <v>227</v>
      </c>
      <c r="F182" s="1"/>
      <c r="G182" s="1"/>
      <c r="H182" s="1"/>
      <c r="I182" s="1"/>
      <c r="J182" s="1"/>
    </row>
    <row r="183" spans="2:14" x14ac:dyDescent="0.2">
      <c r="B183" s="4" t="s">
        <v>9</v>
      </c>
      <c r="C183" s="1"/>
      <c r="D183" s="2">
        <v>2</v>
      </c>
      <c r="E183" s="5" t="s">
        <v>10</v>
      </c>
      <c r="F183" s="1"/>
      <c r="G183" s="1"/>
      <c r="H183" s="1"/>
      <c r="I183" s="1"/>
      <c r="J183" s="1"/>
    </row>
    <row r="184" spans="2:14" x14ac:dyDescent="0.2">
      <c r="B184" s="4" t="s">
        <v>11</v>
      </c>
      <c r="C184" s="1"/>
      <c r="D184" s="1"/>
      <c r="E184" s="2">
        <v>5</v>
      </c>
      <c r="F184" s="5" t="s">
        <v>12</v>
      </c>
      <c r="G184" s="1"/>
      <c r="H184" s="1"/>
      <c r="I184" s="1"/>
      <c r="J184" s="1"/>
    </row>
    <row r="185" spans="2:14" x14ac:dyDescent="0.2">
      <c r="B185" s="4" t="s">
        <v>13</v>
      </c>
      <c r="C185" s="1"/>
      <c r="D185" s="1"/>
      <c r="E185" s="2">
        <v>100</v>
      </c>
      <c r="F185" s="5" t="s">
        <v>14</v>
      </c>
      <c r="G185" s="1"/>
      <c r="H185" s="1"/>
      <c r="I185" s="1"/>
      <c r="J185" s="1"/>
    </row>
    <row r="186" spans="2:14" x14ac:dyDescent="0.2">
      <c r="B186" s="2">
        <v>110</v>
      </c>
      <c r="C186" s="5" t="s">
        <v>15</v>
      </c>
      <c r="D186" s="1"/>
      <c r="E186" s="1"/>
      <c r="F186" s="1"/>
      <c r="G186" s="1"/>
      <c r="H186" s="1"/>
      <c r="I186" s="1"/>
      <c r="J186" s="1"/>
    </row>
    <row r="187" spans="2:14" x14ac:dyDescent="0.2">
      <c r="B187" s="5">
        <v>111</v>
      </c>
      <c r="C187" s="6" t="s">
        <v>16</v>
      </c>
      <c r="D187" s="6" t="s">
        <v>17</v>
      </c>
      <c r="E187" s="5" t="s">
        <v>18</v>
      </c>
      <c r="F187" s="1"/>
      <c r="G187" s="1"/>
      <c r="H187" s="1"/>
      <c r="I187" s="1"/>
      <c r="J187" s="5">
        <v>864652680.00000012</v>
      </c>
    </row>
    <row r="188" spans="2:14" x14ac:dyDescent="0.2">
      <c r="B188" s="5">
        <v>113</v>
      </c>
      <c r="C188" s="6" t="s">
        <v>16</v>
      </c>
      <c r="D188" s="6" t="s">
        <v>17</v>
      </c>
      <c r="E188" s="5" t="s">
        <v>19</v>
      </c>
      <c r="F188" s="1"/>
      <c r="G188" s="1"/>
      <c r="H188" s="1"/>
      <c r="I188" s="1"/>
      <c r="J188" s="5">
        <v>27000000</v>
      </c>
    </row>
    <row r="189" spans="2:14" x14ac:dyDescent="0.2">
      <c r="B189" s="5">
        <v>114</v>
      </c>
      <c r="C189" s="6" t="s">
        <v>16</v>
      </c>
      <c r="D189" s="6" t="s">
        <v>17</v>
      </c>
      <c r="E189" s="5" t="s">
        <v>20</v>
      </c>
      <c r="F189" s="1"/>
      <c r="G189" s="1"/>
      <c r="H189" s="1"/>
      <c r="I189" s="1"/>
      <c r="J189" s="5">
        <v>268352660</v>
      </c>
    </row>
    <row r="190" spans="2:14" x14ac:dyDescent="0.2">
      <c r="B190" s="5">
        <v>115</v>
      </c>
      <c r="C190" s="6" t="s">
        <v>16</v>
      </c>
      <c r="D190" s="6" t="s">
        <v>17</v>
      </c>
      <c r="E190" s="5" t="s">
        <v>21</v>
      </c>
      <c r="F190" s="1"/>
      <c r="G190" s="1"/>
      <c r="H190" s="1"/>
      <c r="I190" s="1"/>
      <c r="J190" s="5">
        <v>2246375880</v>
      </c>
      <c r="L190" s="5" t="s">
        <v>226</v>
      </c>
      <c r="M190" s="5" t="s">
        <v>344</v>
      </c>
    </row>
    <row r="191" spans="2:14" x14ac:dyDescent="0.2">
      <c r="B191" s="5">
        <v>117</v>
      </c>
      <c r="C191" s="6" t="s">
        <v>16</v>
      </c>
      <c r="D191" s="6" t="s">
        <v>17</v>
      </c>
      <c r="E191" s="5" t="s">
        <v>22</v>
      </c>
      <c r="F191" s="1"/>
      <c r="G191" s="1"/>
      <c r="H191" s="1"/>
      <c r="I191" s="1"/>
      <c r="J191" s="5">
        <v>82203360</v>
      </c>
    </row>
    <row r="192" spans="2:14" x14ac:dyDescent="0.2">
      <c r="B192" s="1"/>
      <c r="C192" s="1"/>
      <c r="D192" s="1"/>
      <c r="E192" s="1"/>
      <c r="F192" s="5" t="s">
        <v>15</v>
      </c>
      <c r="G192" s="1"/>
      <c r="H192" s="1"/>
      <c r="I192" s="1"/>
      <c r="J192" s="7">
        <v>3488584580</v>
      </c>
      <c r="L192" s="83">
        <v>100</v>
      </c>
      <c r="M192" s="22" t="s">
        <v>14</v>
      </c>
      <c r="N192" s="23">
        <f>J201</f>
        <v>5852909751</v>
      </c>
    </row>
    <row r="193" spans="2:14" x14ac:dyDescent="0.2">
      <c r="B193" s="2">
        <v>130</v>
      </c>
      <c r="C193" s="5" t="s">
        <v>23</v>
      </c>
      <c r="D193" s="1"/>
      <c r="E193" s="1"/>
      <c r="F193" s="1"/>
      <c r="G193" s="1"/>
      <c r="H193" s="1"/>
      <c r="I193" s="1"/>
      <c r="J193" s="1"/>
      <c r="L193" s="83">
        <v>200</v>
      </c>
      <c r="M193" s="22" t="s">
        <v>29</v>
      </c>
      <c r="N193" s="23">
        <f>J215</f>
        <v>117500000</v>
      </c>
    </row>
    <row r="194" spans="2:14" x14ac:dyDescent="0.2">
      <c r="B194" s="5">
        <v>134</v>
      </c>
      <c r="C194" s="6" t="s">
        <v>16</v>
      </c>
      <c r="D194" s="6" t="s">
        <v>17</v>
      </c>
      <c r="E194" s="5" t="s">
        <v>24</v>
      </c>
      <c r="F194" s="1"/>
      <c r="G194" s="1"/>
      <c r="H194" s="1"/>
      <c r="I194" s="1"/>
      <c r="J194" s="5">
        <v>400952689</v>
      </c>
      <c r="L194" s="83">
        <v>300</v>
      </c>
      <c r="M194" s="22" t="s">
        <v>36</v>
      </c>
      <c r="N194" s="23">
        <f>J232</f>
        <v>98485018</v>
      </c>
    </row>
    <row r="195" spans="2:14" x14ac:dyDescent="0.2">
      <c r="B195" s="1"/>
      <c r="C195" s="1"/>
      <c r="D195" s="1"/>
      <c r="E195" s="1"/>
      <c r="F195" s="5" t="s">
        <v>23</v>
      </c>
      <c r="G195" s="1"/>
      <c r="H195" s="1"/>
      <c r="I195" s="1"/>
      <c r="J195" s="7">
        <v>400952689</v>
      </c>
      <c r="L195" s="83">
        <v>500</v>
      </c>
      <c r="M195" s="22" t="s">
        <v>41</v>
      </c>
      <c r="N195" s="23"/>
    </row>
    <row r="196" spans="2:14" x14ac:dyDescent="0.2">
      <c r="B196" s="2">
        <v>140</v>
      </c>
      <c r="C196" s="5" t="s">
        <v>25</v>
      </c>
      <c r="D196" s="1"/>
      <c r="E196" s="1"/>
      <c r="F196" s="1"/>
      <c r="G196" s="1"/>
      <c r="H196" s="1"/>
      <c r="I196" s="1"/>
      <c r="J196" s="1"/>
      <c r="L196" s="83">
        <v>600</v>
      </c>
      <c r="M196" s="22" t="s">
        <v>133</v>
      </c>
      <c r="N196" s="85"/>
    </row>
    <row r="197" spans="2:14" x14ac:dyDescent="0.2">
      <c r="B197" s="5">
        <v>141</v>
      </c>
      <c r="C197" s="6" t="s">
        <v>16</v>
      </c>
      <c r="D197" s="6" t="s">
        <v>17</v>
      </c>
      <c r="E197" s="5" t="s">
        <v>106</v>
      </c>
      <c r="F197" s="1"/>
      <c r="G197" s="1"/>
      <c r="H197" s="1"/>
      <c r="I197" s="1"/>
      <c r="J197" s="5">
        <v>1133383790</v>
      </c>
      <c r="L197" s="83">
        <v>700</v>
      </c>
      <c r="M197" s="22" t="s">
        <v>341</v>
      </c>
      <c r="N197" s="85"/>
    </row>
    <row r="198" spans="2:14" x14ac:dyDescent="0.2">
      <c r="B198" s="5">
        <v>144</v>
      </c>
      <c r="C198" s="6" t="s">
        <v>16</v>
      </c>
      <c r="D198" s="6" t="s">
        <v>17</v>
      </c>
      <c r="E198" s="5" t="s">
        <v>26</v>
      </c>
      <c r="F198" s="1"/>
      <c r="G198" s="1"/>
      <c r="H198" s="1"/>
      <c r="I198" s="1"/>
      <c r="J198" s="5">
        <v>549550547</v>
      </c>
      <c r="L198" s="83">
        <v>800</v>
      </c>
      <c r="M198" s="83" t="s">
        <v>45</v>
      </c>
      <c r="N198" s="85"/>
    </row>
    <row r="199" spans="2:14" x14ac:dyDescent="0.2">
      <c r="B199" s="5">
        <v>149</v>
      </c>
      <c r="C199" s="6" t="s">
        <v>16</v>
      </c>
      <c r="D199" s="6" t="s">
        <v>17</v>
      </c>
      <c r="E199" s="5" t="s">
        <v>27</v>
      </c>
      <c r="F199" s="1"/>
      <c r="G199" s="1"/>
      <c r="H199" s="1"/>
      <c r="I199" s="1"/>
      <c r="J199" s="5">
        <v>280438145</v>
      </c>
      <c r="L199" s="83">
        <v>900</v>
      </c>
      <c r="M199" s="22" t="s">
        <v>101</v>
      </c>
      <c r="N199" s="85"/>
    </row>
    <row r="200" spans="2:14" x14ac:dyDescent="0.2">
      <c r="B200" s="1"/>
      <c r="C200" s="1"/>
      <c r="D200" s="1"/>
      <c r="E200" s="1"/>
      <c r="F200" s="5" t="s">
        <v>25</v>
      </c>
      <c r="G200" s="1"/>
      <c r="H200" s="1"/>
      <c r="I200" s="1"/>
      <c r="J200" s="7">
        <v>1963372482</v>
      </c>
      <c r="L200" s="84"/>
      <c r="M200" s="24"/>
      <c r="N200" s="86">
        <f>SUM(N192:N199)</f>
        <v>6068894769</v>
      </c>
    </row>
    <row r="201" spans="2:14" x14ac:dyDescent="0.2">
      <c r="B201" s="1"/>
      <c r="C201" s="4" t="s">
        <v>28</v>
      </c>
      <c r="D201" s="1"/>
      <c r="E201" s="1"/>
      <c r="F201" s="5" t="s">
        <v>14</v>
      </c>
      <c r="G201" s="1"/>
      <c r="H201" s="1"/>
      <c r="I201" s="1"/>
      <c r="J201" s="8">
        <v>5852909751</v>
      </c>
    </row>
    <row r="202" spans="2:14" x14ac:dyDescent="0.2">
      <c r="B202" s="4" t="s">
        <v>13</v>
      </c>
      <c r="C202" s="1"/>
      <c r="D202" s="1"/>
      <c r="E202" s="2">
        <v>200</v>
      </c>
      <c r="F202" s="5" t="s">
        <v>29</v>
      </c>
      <c r="G202" s="1"/>
      <c r="H202" s="1"/>
      <c r="I202" s="1"/>
      <c r="J202" s="1"/>
    </row>
    <row r="203" spans="2:14" x14ac:dyDescent="0.2">
      <c r="B203" s="2">
        <v>230</v>
      </c>
      <c r="C203" s="5" t="s">
        <v>31</v>
      </c>
      <c r="D203" s="1"/>
      <c r="E203" s="1"/>
      <c r="F203" s="1"/>
      <c r="G203" s="1"/>
      <c r="H203" s="1"/>
      <c r="I203" s="1"/>
      <c r="J203" s="1"/>
    </row>
    <row r="204" spans="2:14" x14ac:dyDescent="0.2">
      <c r="B204" s="1"/>
      <c r="C204" s="6" t="s">
        <v>16</v>
      </c>
      <c r="D204" s="6" t="s">
        <v>17</v>
      </c>
      <c r="E204" s="1"/>
      <c r="F204" s="1"/>
      <c r="G204" s="1"/>
      <c r="H204" s="1"/>
      <c r="I204" s="1"/>
      <c r="J204" s="5">
        <v>2000000</v>
      </c>
    </row>
    <row r="205" spans="2:14" x14ac:dyDescent="0.2">
      <c r="B205" s="1"/>
      <c r="C205" s="1"/>
      <c r="D205" s="1"/>
      <c r="E205" s="1"/>
      <c r="F205" s="5" t="s">
        <v>31</v>
      </c>
      <c r="G205" s="1"/>
      <c r="H205" s="1"/>
      <c r="I205" s="1"/>
      <c r="J205" s="7">
        <v>2000000</v>
      </c>
    </row>
    <row r="206" spans="2:14" x14ac:dyDescent="0.2">
      <c r="B206" s="2">
        <v>240</v>
      </c>
      <c r="C206" s="5" t="s">
        <v>32</v>
      </c>
      <c r="D206" s="1"/>
      <c r="E206" s="1"/>
      <c r="F206" s="1"/>
      <c r="G206" s="1"/>
      <c r="H206" s="1"/>
      <c r="I206" s="1"/>
      <c r="J206" s="1"/>
    </row>
    <row r="207" spans="2:14" x14ac:dyDescent="0.2">
      <c r="B207" s="1"/>
      <c r="C207" s="6" t="s">
        <v>16</v>
      </c>
      <c r="D207" s="6" t="s">
        <v>17</v>
      </c>
      <c r="E207" s="1"/>
      <c r="F207" s="1"/>
      <c r="G207" s="1"/>
      <c r="H207" s="1"/>
      <c r="I207" s="1"/>
      <c r="J207" s="5">
        <v>88500000</v>
      </c>
    </row>
    <row r="208" spans="2:14" x14ac:dyDescent="0.2">
      <c r="B208" s="1"/>
      <c r="C208" s="1"/>
      <c r="D208" s="1"/>
      <c r="E208" s="1"/>
      <c r="F208" s="5" t="s">
        <v>32</v>
      </c>
      <c r="G208" s="1"/>
      <c r="H208" s="1"/>
      <c r="I208" s="1"/>
      <c r="J208" s="7">
        <v>88500000</v>
      </c>
    </row>
    <row r="209" spans="2:10" x14ac:dyDescent="0.2">
      <c r="B209" s="2">
        <v>260</v>
      </c>
      <c r="C209" s="5" t="s">
        <v>34</v>
      </c>
      <c r="D209" s="1"/>
      <c r="E209" s="1"/>
      <c r="F209" s="1"/>
      <c r="G209" s="1"/>
      <c r="H209" s="1"/>
      <c r="I209" s="1"/>
      <c r="J209" s="1"/>
    </row>
    <row r="210" spans="2:10" x14ac:dyDescent="0.2">
      <c r="B210" s="1"/>
      <c r="C210" s="6" t="s">
        <v>16</v>
      </c>
      <c r="D210" s="6" t="s">
        <v>17</v>
      </c>
      <c r="E210" s="1"/>
      <c r="F210" s="1"/>
      <c r="G210" s="1"/>
      <c r="H210" s="1"/>
      <c r="I210" s="1"/>
      <c r="J210" s="5">
        <v>12500000</v>
      </c>
    </row>
    <row r="211" spans="2:10" x14ac:dyDescent="0.2">
      <c r="B211" s="1"/>
      <c r="C211" s="1"/>
      <c r="D211" s="1"/>
      <c r="E211" s="1"/>
      <c r="F211" s="5" t="s">
        <v>34</v>
      </c>
      <c r="G211" s="1"/>
      <c r="H211" s="1"/>
      <c r="I211" s="1"/>
      <c r="J211" s="7">
        <v>12500000</v>
      </c>
    </row>
    <row r="212" spans="2:10" x14ac:dyDescent="0.2">
      <c r="B212" s="2">
        <v>280</v>
      </c>
      <c r="C212" s="5" t="s">
        <v>35</v>
      </c>
      <c r="D212" s="1"/>
      <c r="E212" s="1"/>
      <c r="F212" s="1"/>
      <c r="G212" s="1"/>
      <c r="H212" s="1"/>
      <c r="I212" s="1"/>
      <c r="J212" s="1"/>
    </row>
    <row r="213" spans="2:10" x14ac:dyDescent="0.2">
      <c r="B213" s="1"/>
      <c r="C213" s="6" t="s">
        <v>16</v>
      </c>
      <c r="D213" s="6" t="s">
        <v>17</v>
      </c>
      <c r="E213" s="1"/>
      <c r="F213" s="1"/>
      <c r="G213" s="1"/>
      <c r="H213" s="1"/>
      <c r="I213" s="1"/>
      <c r="J213" s="5">
        <v>14500000</v>
      </c>
    </row>
    <row r="214" spans="2:10" x14ac:dyDescent="0.2">
      <c r="B214" s="1"/>
      <c r="C214" s="1"/>
      <c r="D214" s="1"/>
      <c r="E214" s="1"/>
      <c r="F214" s="5" t="s">
        <v>35</v>
      </c>
      <c r="G214" s="1"/>
      <c r="H214" s="1"/>
      <c r="I214" s="1"/>
      <c r="J214" s="7">
        <v>14500000</v>
      </c>
    </row>
    <row r="215" spans="2:10" x14ac:dyDescent="0.2">
      <c r="B215" s="1"/>
      <c r="C215" s="4" t="s">
        <v>28</v>
      </c>
      <c r="D215" s="1"/>
      <c r="E215" s="1"/>
      <c r="F215" s="5" t="s">
        <v>29</v>
      </c>
      <c r="G215" s="1"/>
      <c r="H215" s="1"/>
      <c r="I215" s="1"/>
      <c r="J215" s="8">
        <v>117500000</v>
      </c>
    </row>
    <row r="216" spans="2:10" x14ac:dyDescent="0.2">
      <c r="B216" s="4" t="s">
        <v>13</v>
      </c>
      <c r="C216" s="1"/>
      <c r="D216" s="1"/>
      <c r="E216" s="2">
        <v>300</v>
      </c>
      <c r="F216" s="5" t="s">
        <v>36</v>
      </c>
      <c r="G216" s="1"/>
      <c r="H216" s="1"/>
      <c r="I216" s="1"/>
      <c r="J216" s="1"/>
    </row>
    <row r="217" spans="2:10" x14ac:dyDescent="0.2">
      <c r="B217" s="2">
        <v>320</v>
      </c>
      <c r="C217" s="5" t="s">
        <v>62</v>
      </c>
      <c r="D217" s="1"/>
      <c r="E217" s="1"/>
      <c r="F217" s="1"/>
      <c r="G217" s="1"/>
      <c r="H217" s="1"/>
      <c r="I217" s="1"/>
      <c r="J217" s="1"/>
    </row>
    <row r="218" spans="2:10" x14ac:dyDescent="0.2">
      <c r="B218" s="1"/>
      <c r="C218" s="6" t="s">
        <v>16</v>
      </c>
      <c r="D218" s="6" t="s">
        <v>17</v>
      </c>
      <c r="E218" s="1"/>
      <c r="F218" s="1"/>
      <c r="G218" s="1"/>
      <c r="H218" s="1"/>
      <c r="I218" s="1"/>
      <c r="J218" s="5">
        <v>2057000</v>
      </c>
    </row>
    <row r="219" spans="2:10" x14ac:dyDescent="0.2">
      <c r="B219" s="1"/>
      <c r="C219" s="1"/>
      <c r="D219" s="1"/>
      <c r="E219" s="1"/>
      <c r="F219" s="5" t="s">
        <v>62</v>
      </c>
      <c r="G219" s="1"/>
      <c r="H219" s="1"/>
      <c r="I219" s="1"/>
      <c r="J219" s="7">
        <v>2057000</v>
      </c>
    </row>
    <row r="220" spans="2:10" x14ac:dyDescent="0.2">
      <c r="B220" s="2">
        <v>330</v>
      </c>
      <c r="C220" s="5" t="s">
        <v>37</v>
      </c>
      <c r="D220" s="1"/>
      <c r="E220" s="1"/>
      <c r="F220" s="1"/>
      <c r="G220" s="1"/>
      <c r="H220" s="1"/>
      <c r="I220" s="1"/>
      <c r="J220" s="1"/>
    </row>
    <row r="221" spans="2:10" x14ac:dyDescent="0.2">
      <c r="B221" s="1"/>
      <c r="C221" s="6" t="s">
        <v>16</v>
      </c>
      <c r="D221" s="6" t="s">
        <v>17</v>
      </c>
      <c r="E221" s="1"/>
      <c r="F221" s="1"/>
      <c r="G221" s="1"/>
      <c r="H221" s="1"/>
      <c r="I221" s="1"/>
      <c r="J221" s="5">
        <v>12930450</v>
      </c>
    </row>
    <row r="222" spans="2:10" x14ac:dyDescent="0.2">
      <c r="B222" s="1"/>
      <c r="C222" s="1"/>
      <c r="D222" s="1"/>
      <c r="E222" s="1"/>
      <c r="F222" s="5" t="s">
        <v>37</v>
      </c>
      <c r="G222" s="1"/>
      <c r="H222" s="1"/>
      <c r="I222" s="1"/>
      <c r="J222" s="7">
        <v>12930450</v>
      </c>
    </row>
    <row r="223" spans="2:10" x14ac:dyDescent="0.2">
      <c r="B223" s="2">
        <v>340</v>
      </c>
      <c r="C223" s="5" t="s">
        <v>38</v>
      </c>
      <c r="D223" s="1"/>
      <c r="E223" s="1"/>
      <c r="F223" s="1"/>
      <c r="G223" s="1"/>
      <c r="H223" s="1"/>
      <c r="I223" s="1"/>
      <c r="J223" s="1"/>
    </row>
    <row r="224" spans="2:10" x14ac:dyDescent="0.2">
      <c r="B224" s="1"/>
      <c r="C224" s="6" t="s">
        <v>16</v>
      </c>
      <c r="D224" s="6" t="s">
        <v>17</v>
      </c>
      <c r="E224" s="1"/>
      <c r="F224" s="1"/>
      <c r="G224" s="1"/>
      <c r="H224" s="1"/>
      <c r="I224" s="1"/>
      <c r="J224" s="5">
        <v>57298700</v>
      </c>
    </row>
    <row r="225" spans="2:14" x14ac:dyDescent="0.2">
      <c r="B225" s="1"/>
      <c r="C225" s="1"/>
      <c r="D225" s="1"/>
      <c r="E225" s="1"/>
      <c r="F225" s="5" t="s">
        <v>38</v>
      </c>
      <c r="G225" s="1"/>
      <c r="H225" s="1"/>
      <c r="I225" s="1"/>
      <c r="J225" s="7">
        <v>57298700</v>
      </c>
    </row>
    <row r="226" spans="2:14" x14ac:dyDescent="0.2">
      <c r="B226" s="2">
        <v>350</v>
      </c>
      <c r="C226" s="5" t="s">
        <v>39</v>
      </c>
      <c r="D226" s="1"/>
      <c r="E226" s="1"/>
      <c r="F226" s="1"/>
      <c r="G226" s="1"/>
      <c r="H226" s="1"/>
      <c r="I226" s="1"/>
      <c r="J226" s="1"/>
    </row>
    <row r="227" spans="2:14" x14ac:dyDescent="0.2">
      <c r="B227" s="1"/>
      <c r="C227" s="6" t="s">
        <v>16</v>
      </c>
      <c r="D227" s="6" t="s">
        <v>17</v>
      </c>
      <c r="E227" s="1"/>
      <c r="F227" s="1"/>
      <c r="G227" s="1"/>
      <c r="H227" s="1"/>
      <c r="I227" s="1"/>
      <c r="J227" s="5">
        <v>13698868</v>
      </c>
    </row>
    <row r="228" spans="2:14" x14ac:dyDescent="0.2">
      <c r="B228" s="1"/>
      <c r="C228" s="1"/>
      <c r="D228" s="1"/>
      <c r="E228" s="1"/>
      <c r="F228" s="5" t="s">
        <v>39</v>
      </c>
      <c r="G228" s="1"/>
      <c r="H228" s="1"/>
      <c r="I228" s="1"/>
      <c r="J228" s="7">
        <v>13698868</v>
      </c>
    </row>
    <row r="229" spans="2:14" x14ac:dyDescent="0.2">
      <c r="B229" s="2">
        <v>390</v>
      </c>
      <c r="C229" s="5" t="s">
        <v>40</v>
      </c>
      <c r="D229" s="1"/>
      <c r="E229" s="1"/>
      <c r="F229" s="1"/>
      <c r="G229" s="1"/>
      <c r="H229" s="1"/>
      <c r="I229" s="1"/>
      <c r="J229" s="1"/>
    </row>
    <row r="230" spans="2:14" x14ac:dyDescent="0.2">
      <c r="B230" s="1"/>
      <c r="C230" s="6" t="s">
        <v>16</v>
      </c>
      <c r="D230" s="6" t="s">
        <v>17</v>
      </c>
      <c r="E230" s="1"/>
      <c r="F230" s="1"/>
      <c r="G230" s="1"/>
      <c r="H230" s="1"/>
      <c r="I230" s="1"/>
      <c r="J230" s="5">
        <v>12500000</v>
      </c>
    </row>
    <row r="231" spans="2:14" x14ac:dyDescent="0.2">
      <c r="B231" s="1"/>
      <c r="C231" s="1"/>
      <c r="D231" s="1"/>
      <c r="E231" s="1"/>
      <c r="F231" s="5" t="s">
        <v>40</v>
      </c>
      <c r="G231" s="1"/>
      <c r="H231" s="1"/>
      <c r="I231" s="1"/>
      <c r="J231" s="7">
        <v>12500000</v>
      </c>
    </row>
    <row r="232" spans="2:14" x14ac:dyDescent="0.2">
      <c r="B232" s="1"/>
      <c r="C232" s="4" t="s">
        <v>28</v>
      </c>
      <c r="D232" s="1"/>
      <c r="E232" s="1"/>
      <c r="F232" s="5" t="s">
        <v>36</v>
      </c>
      <c r="G232" s="1"/>
      <c r="H232" s="1"/>
      <c r="I232" s="1"/>
      <c r="J232" s="8">
        <v>98485018</v>
      </c>
    </row>
    <row r="233" spans="2:14" x14ac:dyDescent="0.2">
      <c r="B233" s="1"/>
      <c r="C233" s="1"/>
      <c r="D233" s="4" t="s">
        <v>49</v>
      </c>
      <c r="E233" s="1"/>
      <c r="F233" s="4" t="s">
        <v>12</v>
      </c>
      <c r="G233" s="1"/>
      <c r="H233" s="1"/>
      <c r="I233" s="1"/>
      <c r="J233" s="8">
        <v>6068894769</v>
      </c>
    </row>
    <row r="234" spans="2:14" x14ac:dyDescent="0.2">
      <c r="B234" s="1"/>
      <c r="C234" s="4" t="s">
        <v>50</v>
      </c>
      <c r="D234" s="1"/>
      <c r="E234" s="5" t="s">
        <v>10</v>
      </c>
      <c r="F234" s="1"/>
      <c r="G234" s="1"/>
      <c r="H234" s="1"/>
      <c r="I234" s="1"/>
      <c r="J234" s="8">
        <v>6068894769</v>
      </c>
    </row>
    <row r="235" spans="2:14" x14ac:dyDescent="0.2">
      <c r="B235" s="14"/>
      <c r="C235" s="13"/>
      <c r="D235" s="14"/>
      <c r="E235" s="15"/>
      <c r="F235" s="14"/>
      <c r="G235" s="14"/>
      <c r="H235" s="14"/>
      <c r="I235" s="14"/>
      <c r="J235" s="92"/>
    </row>
    <row r="236" spans="2:14" x14ac:dyDescent="0.2">
      <c r="B236" s="1"/>
      <c r="C236" s="4"/>
      <c r="D236" s="1"/>
      <c r="E236" s="5"/>
      <c r="F236" s="1"/>
      <c r="G236" s="1"/>
      <c r="H236" s="1"/>
      <c r="I236" s="1"/>
      <c r="J236" s="91"/>
    </row>
    <row r="237" spans="2:14" x14ac:dyDescent="0.2">
      <c r="B237" s="4" t="s">
        <v>9</v>
      </c>
      <c r="C237" s="1"/>
      <c r="D237" s="2">
        <v>3</v>
      </c>
      <c r="E237" s="5" t="s">
        <v>70</v>
      </c>
      <c r="F237" s="1"/>
      <c r="G237" s="1"/>
      <c r="H237" s="1"/>
      <c r="I237" s="1"/>
      <c r="J237" s="1"/>
    </row>
    <row r="238" spans="2:14" x14ac:dyDescent="0.2">
      <c r="B238" s="4" t="s">
        <v>11</v>
      </c>
      <c r="C238" s="1"/>
      <c r="D238" s="1"/>
      <c r="E238" s="2">
        <v>55</v>
      </c>
      <c r="F238" s="5" t="s">
        <v>228</v>
      </c>
      <c r="G238" s="1"/>
      <c r="H238" s="1"/>
      <c r="I238" s="1"/>
      <c r="J238" s="1"/>
      <c r="L238" s="2">
        <v>55</v>
      </c>
      <c r="M238" s="5" t="s">
        <v>228</v>
      </c>
    </row>
    <row r="239" spans="2:14" x14ac:dyDescent="0.2">
      <c r="B239" s="4" t="s">
        <v>13</v>
      </c>
      <c r="C239" s="1"/>
      <c r="D239" s="1"/>
      <c r="E239" s="2">
        <v>500</v>
      </c>
      <c r="F239" s="5" t="s">
        <v>41</v>
      </c>
      <c r="G239" s="1"/>
      <c r="H239" s="1"/>
      <c r="I239" s="1"/>
      <c r="J239" s="1"/>
    </row>
    <row r="240" spans="2:14" x14ac:dyDescent="0.2">
      <c r="B240" s="2">
        <v>520</v>
      </c>
      <c r="C240" s="5" t="s">
        <v>63</v>
      </c>
      <c r="D240" s="1"/>
      <c r="E240" s="1"/>
      <c r="F240" s="1"/>
      <c r="G240" s="1"/>
      <c r="H240" s="1"/>
      <c r="I240" s="1"/>
      <c r="J240" s="1"/>
      <c r="L240" s="83">
        <v>100</v>
      </c>
      <c r="M240" s="22" t="s">
        <v>14</v>
      </c>
      <c r="N240" s="85"/>
    </row>
    <row r="241" spans="2:14" x14ac:dyDescent="0.2">
      <c r="B241" s="1"/>
      <c r="C241" s="6" t="s">
        <v>16</v>
      </c>
      <c r="D241" s="6" t="s">
        <v>17</v>
      </c>
      <c r="E241" s="1"/>
      <c r="F241" s="1"/>
      <c r="G241" s="1"/>
      <c r="H241" s="1"/>
      <c r="I241" s="1"/>
      <c r="J241" s="5">
        <v>1080000000</v>
      </c>
      <c r="L241" s="83">
        <v>200</v>
      </c>
      <c r="M241" s="22" t="s">
        <v>29</v>
      </c>
      <c r="N241" s="85"/>
    </row>
    <row r="242" spans="2:14" x14ac:dyDescent="0.2">
      <c r="B242" s="1"/>
      <c r="C242" s="1"/>
      <c r="D242" s="1"/>
      <c r="E242" s="1"/>
      <c r="F242" s="5" t="s">
        <v>63</v>
      </c>
      <c r="G242" s="1"/>
      <c r="H242" s="1"/>
      <c r="I242" s="1"/>
      <c r="J242" s="7">
        <v>1080000000</v>
      </c>
      <c r="L242" s="83">
        <v>300</v>
      </c>
      <c r="M242" s="22" t="s">
        <v>36</v>
      </c>
      <c r="N242" s="85"/>
    </row>
    <row r="243" spans="2:14" x14ac:dyDescent="0.2">
      <c r="B243" s="2">
        <v>530</v>
      </c>
      <c r="C243" s="5" t="s">
        <v>42</v>
      </c>
      <c r="D243" s="1"/>
      <c r="E243" s="1"/>
      <c r="F243" s="1"/>
      <c r="G243" s="1"/>
      <c r="H243" s="1"/>
      <c r="I243" s="1"/>
      <c r="J243" s="1"/>
      <c r="L243" s="83">
        <v>500</v>
      </c>
      <c r="M243" s="22" t="s">
        <v>41</v>
      </c>
      <c r="N243" s="23">
        <f>J250</f>
        <v>1257589242</v>
      </c>
    </row>
    <row r="244" spans="2:14" x14ac:dyDescent="0.2">
      <c r="B244" s="1"/>
      <c r="C244" s="6" t="s">
        <v>16</v>
      </c>
      <c r="D244" s="6" t="s">
        <v>17</v>
      </c>
      <c r="E244" s="1"/>
      <c r="F244" s="1"/>
      <c r="G244" s="1"/>
      <c r="H244" s="1"/>
      <c r="I244" s="1"/>
      <c r="J244" s="5">
        <v>173539242</v>
      </c>
      <c r="L244" s="83">
        <v>600</v>
      </c>
      <c r="M244" s="22" t="s">
        <v>133</v>
      </c>
      <c r="N244" s="85"/>
    </row>
    <row r="245" spans="2:14" x14ac:dyDescent="0.2">
      <c r="B245" s="1"/>
      <c r="C245" s="1"/>
      <c r="D245" s="1"/>
      <c r="E245" s="1"/>
      <c r="F245" s="5" t="s">
        <v>42</v>
      </c>
      <c r="G245" s="1"/>
      <c r="H245" s="1"/>
      <c r="I245" s="1"/>
      <c r="J245" s="7">
        <v>173539242</v>
      </c>
      <c r="L245" s="83">
        <v>700</v>
      </c>
      <c r="M245" s="22" t="s">
        <v>341</v>
      </c>
      <c r="N245" s="85"/>
    </row>
    <row r="246" spans="2:14" x14ac:dyDescent="0.2">
      <c r="B246" s="2">
        <v>540</v>
      </c>
      <c r="C246" s="5" t="s">
        <v>43</v>
      </c>
      <c r="D246" s="1"/>
      <c r="E246" s="1"/>
      <c r="F246" s="1"/>
      <c r="G246" s="1"/>
      <c r="H246" s="1"/>
      <c r="I246" s="1"/>
      <c r="J246" s="1"/>
      <c r="L246" s="83">
        <v>800</v>
      </c>
      <c r="M246" s="83" t="s">
        <v>45</v>
      </c>
      <c r="N246" s="85"/>
    </row>
    <row r="247" spans="2:14" x14ac:dyDescent="0.2">
      <c r="B247" s="1"/>
      <c r="C247" s="6" t="s">
        <v>16</v>
      </c>
      <c r="D247" s="6" t="s">
        <v>17</v>
      </c>
      <c r="E247" s="1"/>
      <c r="F247" s="1"/>
      <c r="G247" s="1"/>
      <c r="H247" s="1"/>
      <c r="I247" s="1"/>
      <c r="J247" s="5">
        <v>4050000</v>
      </c>
      <c r="L247" s="83"/>
      <c r="M247" s="22"/>
      <c r="N247" s="86">
        <f>SUM(N243:N246)</f>
        <v>1257589242</v>
      </c>
    </row>
    <row r="248" spans="2:14" x14ac:dyDescent="0.2">
      <c r="B248" s="1"/>
      <c r="C248" s="1"/>
      <c r="D248" s="1"/>
      <c r="E248" s="1"/>
      <c r="F248" s="5" t="s">
        <v>43</v>
      </c>
      <c r="G248" s="1"/>
      <c r="H248" s="1"/>
      <c r="I248" s="1"/>
      <c r="J248" s="7">
        <v>4050000</v>
      </c>
    </row>
    <row r="249" spans="2:14" x14ac:dyDescent="0.2">
      <c r="B249" s="1"/>
      <c r="C249" s="4" t="s">
        <v>28</v>
      </c>
      <c r="D249" s="1"/>
      <c r="E249" s="1"/>
      <c r="F249" s="5" t="s">
        <v>41</v>
      </c>
      <c r="G249" s="1"/>
      <c r="H249" s="1"/>
      <c r="I249" s="1"/>
      <c r="J249" s="8">
        <v>1257589242</v>
      </c>
    </row>
    <row r="250" spans="2:14" x14ac:dyDescent="0.2">
      <c r="B250" s="1"/>
      <c r="C250" s="1"/>
      <c r="D250" s="4" t="s">
        <v>49</v>
      </c>
      <c r="E250" s="1"/>
      <c r="F250" s="4" t="s">
        <v>228</v>
      </c>
      <c r="G250" s="1"/>
      <c r="H250" s="1"/>
      <c r="I250" s="1"/>
      <c r="J250" s="8">
        <v>1257589242</v>
      </c>
      <c r="N250" s="12">
        <f>N247+N200</f>
        <v>7326484011</v>
      </c>
    </row>
    <row r="251" spans="2:14" x14ac:dyDescent="0.2">
      <c r="B251" s="1"/>
      <c r="C251" s="4" t="s">
        <v>50</v>
      </c>
      <c r="D251" s="1"/>
      <c r="E251" s="5" t="s">
        <v>70</v>
      </c>
      <c r="F251" s="1"/>
      <c r="G251" s="1"/>
      <c r="H251" s="1"/>
      <c r="I251" s="1"/>
      <c r="J251" s="8">
        <v>1257589242</v>
      </c>
    </row>
    <row r="252" spans="2:14" x14ac:dyDescent="0.2">
      <c r="B252" s="4" t="s">
        <v>51</v>
      </c>
      <c r="C252" s="1"/>
      <c r="D252" s="1"/>
      <c r="E252" s="5" t="s">
        <v>227</v>
      </c>
      <c r="F252" s="1"/>
      <c r="G252" s="1"/>
      <c r="H252" s="1"/>
      <c r="I252" s="1"/>
      <c r="J252" s="4">
        <v>7326484011</v>
      </c>
    </row>
    <row r="253" spans="2:14" x14ac:dyDescent="0.2">
      <c r="B253" s="78"/>
      <c r="C253" s="78"/>
      <c r="D253" s="78"/>
      <c r="E253" s="78"/>
      <c r="F253" s="78"/>
      <c r="G253" s="78"/>
      <c r="H253" s="78"/>
      <c r="I253" s="78"/>
      <c r="J253" s="78"/>
    </row>
    <row r="255" spans="2:14" x14ac:dyDescent="0.2">
      <c r="B255" s="4" t="s">
        <v>6</v>
      </c>
      <c r="C255" s="1"/>
      <c r="D255" s="5" t="s">
        <v>247</v>
      </c>
      <c r="E255" s="5" t="s">
        <v>248</v>
      </c>
      <c r="F255" s="1"/>
      <c r="G255" s="1"/>
      <c r="H255" s="1"/>
      <c r="I255" s="1"/>
      <c r="J255" s="1"/>
    </row>
    <row r="256" spans="2:14" x14ac:dyDescent="0.2">
      <c r="B256" s="4" t="s">
        <v>9</v>
      </c>
      <c r="C256" s="1"/>
      <c r="D256" s="2">
        <v>2</v>
      </c>
      <c r="E256" s="5" t="s">
        <v>10</v>
      </c>
      <c r="F256" s="1"/>
      <c r="G256" s="1"/>
      <c r="H256" s="1"/>
      <c r="I256" s="1"/>
      <c r="J256" s="1"/>
    </row>
    <row r="257" spans="2:14" x14ac:dyDescent="0.2">
      <c r="B257" s="4" t="s">
        <v>11</v>
      </c>
      <c r="C257" s="1"/>
      <c r="D257" s="1"/>
      <c r="E257" s="2">
        <v>89</v>
      </c>
      <c r="F257" s="5" t="s">
        <v>249</v>
      </c>
      <c r="G257" s="1"/>
      <c r="H257" s="1"/>
      <c r="I257" s="1"/>
      <c r="J257" s="1"/>
    </row>
    <row r="258" spans="2:14" x14ac:dyDescent="0.2">
      <c r="B258" s="4" t="s">
        <v>13</v>
      </c>
      <c r="C258" s="1"/>
      <c r="D258" s="1"/>
      <c r="E258" s="2">
        <v>100</v>
      </c>
      <c r="F258" s="5" t="s">
        <v>14</v>
      </c>
      <c r="G258" s="1"/>
      <c r="H258" s="1"/>
      <c r="I258" s="1"/>
      <c r="J258" s="1"/>
    </row>
    <row r="259" spans="2:14" x14ac:dyDescent="0.2">
      <c r="B259" s="2">
        <v>110</v>
      </c>
      <c r="C259" s="5" t="s">
        <v>15</v>
      </c>
      <c r="D259" s="1"/>
      <c r="E259" s="1"/>
      <c r="F259" s="1"/>
      <c r="G259" s="1"/>
      <c r="H259" s="1"/>
      <c r="I259" s="1"/>
      <c r="J259" s="1"/>
      <c r="L259" s="5" t="s">
        <v>247</v>
      </c>
      <c r="M259" s="5" t="s">
        <v>248</v>
      </c>
    </row>
    <row r="260" spans="2:14" x14ac:dyDescent="0.2">
      <c r="B260" s="5">
        <v>111</v>
      </c>
      <c r="C260" s="6" t="s">
        <v>16</v>
      </c>
      <c r="D260" s="6" t="s">
        <v>17</v>
      </c>
      <c r="E260" s="5" t="s">
        <v>18</v>
      </c>
      <c r="F260" s="1"/>
      <c r="G260" s="1"/>
      <c r="H260" s="1"/>
      <c r="I260" s="1"/>
      <c r="J260" s="5">
        <v>1103495040</v>
      </c>
    </row>
    <row r="261" spans="2:14" x14ac:dyDescent="0.2">
      <c r="B261" s="5">
        <v>113</v>
      </c>
      <c r="C261" s="6" t="s">
        <v>16</v>
      </c>
      <c r="D261" s="6" t="s">
        <v>17</v>
      </c>
      <c r="E261" s="5" t="s">
        <v>19</v>
      </c>
      <c r="F261" s="1"/>
      <c r="G261" s="1"/>
      <c r="H261" s="1"/>
      <c r="I261" s="1"/>
      <c r="J261" s="5">
        <v>27000000</v>
      </c>
      <c r="L261" s="83">
        <v>100</v>
      </c>
      <c r="M261" s="22" t="s">
        <v>14</v>
      </c>
      <c r="N261" s="23">
        <f>J274</f>
        <v>5186623060</v>
      </c>
    </row>
    <row r="262" spans="2:14" x14ac:dyDescent="0.2">
      <c r="B262" s="5">
        <v>114</v>
      </c>
      <c r="C262" s="6" t="s">
        <v>16</v>
      </c>
      <c r="D262" s="6" t="s">
        <v>17</v>
      </c>
      <c r="E262" s="5" t="s">
        <v>20</v>
      </c>
      <c r="F262" s="1"/>
      <c r="G262" s="1"/>
      <c r="H262" s="1"/>
      <c r="I262" s="1"/>
      <c r="J262" s="5">
        <v>285546710</v>
      </c>
      <c r="L262" s="83">
        <v>200</v>
      </c>
      <c r="M262" s="22" t="s">
        <v>29</v>
      </c>
      <c r="N262" s="23">
        <f>J294</f>
        <v>356695000</v>
      </c>
    </row>
    <row r="263" spans="2:14" x14ac:dyDescent="0.2">
      <c r="B263" s="5">
        <v>115</v>
      </c>
      <c r="C263" s="6" t="s">
        <v>16</v>
      </c>
      <c r="D263" s="6" t="s">
        <v>17</v>
      </c>
      <c r="E263" s="5" t="s">
        <v>21</v>
      </c>
      <c r="F263" s="1"/>
      <c r="G263" s="1"/>
      <c r="H263" s="1"/>
      <c r="I263" s="1"/>
      <c r="J263" s="5">
        <v>2238650400</v>
      </c>
      <c r="L263" s="83">
        <v>300</v>
      </c>
      <c r="M263" s="22" t="s">
        <v>36</v>
      </c>
      <c r="N263" s="23">
        <f>J311</f>
        <v>105019500</v>
      </c>
    </row>
    <row r="264" spans="2:14" x14ac:dyDescent="0.2">
      <c r="B264" s="5">
        <v>117</v>
      </c>
      <c r="C264" s="6" t="s">
        <v>16</v>
      </c>
      <c r="D264" s="6" t="s">
        <v>17</v>
      </c>
      <c r="E264" s="5" t="s">
        <v>22</v>
      </c>
      <c r="F264" s="1"/>
      <c r="G264" s="1"/>
      <c r="H264" s="1"/>
      <c r="I264" s="1"/>
      <c r="J264" s="5">
        <v>57415080.000000007</v>
      </c>
      <c r="L264" s="83">
        <v>500</v>
      </c>
      <c r="M264" s="22" t="s">
        <v>41</v>
      </c>
      <c r="N264" s="23">
        <f>J319</f>
        <v>77705000</v>
      </c>
    </row>
    <row r="265" spans="2:14" x14ac:dyDescent="0.2">
      <c r="B265" s="1"/>
      <c r="C265" s="1"/>
      <c r="D265" s="1"/>
      <c r="E265" s="1"/>
      <c r="F265" s="5" t="s">
        <v>15</v>
      </c>
      <c r="G265" s="1"/>
      <c r="H265" s="1"/>
      <c r="I265" s="1"/>
      <c r="J265" s="7">
        <v>3712107230</v>
      </c>
      <c r="L265" s="83">
        <v>600</v>
      </c>
      <c r="M265" s="22" t="s">
        <v>133</v>
      </c>
      <c r="N265" s="85"/>
    </row>
    <row r="266" spans="2:14" x14ac:dyDescent="0.2">
      <c r="B266" s="2">
        <v>130</v>
      </c>
      <c r="C266" s="5" t="s">
        <v>23</v>
      </c>
      <c r="D266" s="1"/>
      <c r="E266" s="1"/>
      <c r="F266" s="1"/>
      <c r="G266" s="1"/>
      <c r="H266" s="1"/>
      <c r="I266" s="1"/>
      <c r="J266" s="1"/>
      <c r="L266" s="83">
        <v>700</v>
      </c>
      <c r="M266" s="22" t="s">
        <v>341</v>
      </c>
      <c r="N266" s="85"/>
    </row>
    <row r="267" spans="2:14" x14ac:dyDescent="0.2">
      <c r="B267" s="5">
        <v>134</v>
      </c>
      <c r="C267" s="6" t="s">
        <v>16</v>
      </c>
      <c r="D267" s="6" t="s">
        <v>17</v>
      </c>
      <c r="E267" s="5" t="s">
        <v>24</v>
      </c>
      <c r="F267" s="1"/>
      <c r="G267" s="1"/>
      <c r="H267" s="1"/>
      <c r="I267" s="1"/>
      <c r="J267" s="5">
        <v>377586399</v>
      </c>
      <c r="L267" s="83">
        <v>800</v>
      </c>
      <c r="M267" s="83" t="s">
        <v>45</v>
      </c>
      <c r="N267" s="23">
        <f>J324</f>
        <v>30000000</v>
      </c>
    </row>
    <row r="268" spans="2:14" x14ac:dyDescent="0.2">
      <c r="B268" s="1"/>
      <c r="C268" s="1"/>
      <c r="D268" s="1"/>
      <c r="E268" s="1"/>
      <c r="F268" s="5" t="s">
        <v>23</v>
      </c>
      <c r="G268" s="1"/>
      <c r="H268" s="1"/>
      <c r="I268" s="1"/>
      <c r="J268" s="7">
        <v>377586399</v>
      </c>
      <c r="L268" s="83">
        <v>900</v>
      </c>
      <c r="M268" s="22" t="s">
        <v>101</v>
      </c>
      <c r="N268" s="85"/>
    </row>
    <row r="269" spans="2:14" x14ac:dyDescent="0.2">
      <c r="B269" s="2">
        <v>140</v>
      </c>
      <c r="C269" s="5" t="s">
        <v>25</v>
      </c>
      <c r="D269" s="1"/>
      <c r="E269" s="1"/>
      <c r="F269" s="1"/>
      <c r="G269" s="1"/>
      <c r="H269" s="1"/>
      <c r="I269" s="1"/>
      <c r="J269" s="1"/>
      <c r="L269" s="84"/>
      <c r="M269" s="24"/>
      <c r="N269" s="86">
        <f>SUM(N261:N268)</f>
        <v>5756042560</v>
      </c>
    </row>
    <row r="270" spans="2:14" x14ac:dyDescent="0.2">
      <c r="B270" s="5">
        <v>141</v>
      </c>
      <c r="C270" s="6" t="s">
        <v>16</v>
      </c>
      <c r="D270" s="6" t="s">
        <v>17</v>
      </c>
      <c r="E270" s="5" t="s">
        <v>106</v>
      </c>
      <c r="F270" s="1"/>
      <c r="G270" s="1"/>
      <c r="H270" s="1"/>
      <c r="I270" s="1"/>
      <c r="J270" s="5">
        <v>617518772</v>
      </c>
    </row>
    <row r="271" spans="2:14" x14ac:dyDescent="0.2">
      <c r="B271" s="5">
        <v>144</v>
      </c>
      <c r="C271" s="6" t="s">
        <v>16</v>
      </c>
      <c r="D271" s="6" t="s">
        <v>17</v>
      </c>
      <c r="E271" s="5" t="s">
        <v>26</v>
      </c>
      <c r="F271" s="1"/>
      <c r="G271" s="1"/>
      <c r="H271" s="1"/>
      <c r="I271" s="1"/>
      <c r="J271" s="5">
        <v>250303989</v>
      </c>
    </row>
    <row r="272" spans="2:14" x14ac:dyDescent="0.2">
      <c r="B272" s="5">
        <v>149</v>
      </c>
      <c r="C272" s="6" t="s">
        <v>16</v>
      </c>
      <c r="D272" s="6" t="s">
        <v>17</v>
      </c>
      <c r="E272" s="5" t="s">
        <v>27</v>
      </c>
      <c r="F272" s="1"/>
      <c r="G272" s="1"/>
      <c r="H272" s="1"/>
      <c r="I272" s="1"/>
      <c r="J272" s="5">
        <v>229106670.00000003</v>
      </c>
    </row>
    <row r="273" spans="2:10" x14ac:dyDescent="0.2">
      <c r="B273" s="1"/>
      <c r="C273" s="1"/>
      <c r="D273" s="1"/>
      <c r="E273" s="1"/>
      <c r="F273" s="5" t="s">
        <v>25</v>
      </c>
      <c r="G273" s="1"/>
      <c r="H273" s="1"/>
      <c r="I273" s="1"/>
      <c r="J273" s="7">
        <v>1096929431</v>
      </c>
    </row>
    <row r="274" spans="2:10" x14ac:dyDescent="0.2">
      <c r="B274" s="1"/>
      <c r="C274" s="4" t="s">
        <v>28</v>
      </c>
      <c r="D274" s="1"/>
      <c r="E274" s="1"/>
      <c r="F274" s="5" t="s">
        <v>14</v>
      </c>
      <c r="G274" s="1"/>
      <c r="H274" s="1"/>
      <c r="I274" s="1"/>
      <c r="J274" s="8">
        <v>5186623060</v>
      </c>
    </row>
    <row r="275" spans="2:10" x14ac:dyDescent="0.2">
      <c r="B275" s="4" t="s">
        <v>13</v>
      </c>
      <c r="C275" s="1"/>
      <c r="D275" s="1"/>
      <c r="E275" s="2">
        <v>200</v>
      </c>
      <c r="F275" s="5" t="s">
        <v>29</v>
      </c>
      <c r="G275" s="1"/>
      <c r="H275" s="1"/>
      <c r="I275" s="1"/>
      <c r="J275" s="1"/>
    </row>
    <row r="276" spans="2:10" x14ac:dyDescent="0.2">
      <c r="B276" s="2">
        <v>220</v>
      </c>
      <c r="C276" s="5" t="s">
        <v>30</v>
      </c>
      <c r="D276" s="1"/>
      <c r="E276" s="1"/>
      <c r="F276" s="1"/>
      <c r="G276" s="1"/>
      <c r="H276" s="1"/>
      <c r="I276" s="1"/>
      <c r="J276" s="1"/>
    </row>
    <row r="277" spans="2:10" x14ac:dyDescent="0.2">
      <c r="B277" s="1"/>
      <c r="C277" s="6" t="s">
        <v>16</v>
      </c>
      <c r="D277" s="6" t="s">
        <v>17</v>
      </c>
      <c r="E277" s="1"/>
      <c r="F277" s="1"/>
      <c r="G277" s="1"/>
      <c r="H277" s="1"/>
      <c r="I277" s="1"/>
      <c r="J277" s="5">
        <v>20000000</v>
      </c>
    </row>
    <row r="278" spans="2:10" x14ac:dyDescent="0.2">
      <c r="B278" s="1"/>
      <c r="C278" s="1"/>
      <c r="D278" s="1"/>
      <c r="E278" s="1"/>
      <c r="F278" s="5" t="s">
        <v>30</v>
      </c>
      <c r="G278" s="1"/>
      <c r="H278" s="1"/>
      <c r="I278" s="1"/>
      <c r="J278" s="7">
        <v>20000000</v>
      </c>
    </row>
    <row r="279" spans="2:10" x14ac:dyDescent="0.2">
      <c r="B279" s="2">
        <v>230</v>
      </c>
      <c r="C279" s="5" t="s">
        <v>31</v>
      </c>
      <c r="D279" s="1"/>
      <c r="E279" s="1"/>
      <c r="F279" s="1"/>
      <c r="G279" s="1"/>
      <c r="H279" s="1"/>
      <c r="I279" s="1"/>
      <c r="J279" s="1"/>
    </row>
    <row r="280" spans="2:10" x14ac:dyDescent="0.2">
      <c r="B280" s="1"/>
      <c r="C280" s="6" t="s">
        <v>16</v>
      </c>
      <c r="D280" s="6" t="s">
        <v>17</v>
      </c>
      <c r="E280" s="1"/>
      <c r="F280" s="1"/>
      <c r="G280" s="1"/>
      <c r="H280" s="1"/>
      <c r="I280" s="1"/>
      <c r="J280" s="5">
        <v>3450000</v>
      </c>
    </row>
    <row r="281" spans="2:10" x14ac:dyDescent="0.2">
      <c r="B281" s="1"/>
      <c r="C281" s="1"/>
      <c r="D281" s="1"/>
      <c r="E281" s="1"/>
      <c r="F281" s="5" t="s">
        <v>31</v>
      </c>
      <c r="G281" s="1"/>
      <c r="H281" s="1"/>
      <c r="I281" s="1"/>
      <c r="J281" s="7">
        <v>3450000</v>
      </c>
    </row>
    <row r="282" spans="2:10" x14ac:dyDescent="0.2">
      <c r="B282" s="2">
        <v>240</v>
      </c>
      <c r="C282" s="5" t="s">
        <v>32</v>
      </c>
      <c r="D282" s="1"/>
      <c r="E282" s="1"/>
      <c r="F282" s="1"/>
      <c r="G282" s="1"/>
      <c r="H282" s="1"/>
      <c r="I282" s="1"/>
      <c r="J282" s="1"/>
    </row>
    <row r="283" spans="2:10" x14ac:dyDescent="0.2">
      <c r="B283" s="1"/>
      <c r="C283" s="6" t="s">
        <v>16</v>
      </c>
      <c r="D283" s="6" t="s">
        <v>17</v>
      </c>
      <c r="E283" s="1"/>
      <c r="F283" s="1"/>
      <c r="G283" s="1"/>
      <c r="H283" s="1"/>
      <c r="I283" s="1"/>
      <c r="J283" s="5">
        <v>64500000</v>
      </c>
    </row>
    <row r="284" spans="2:10" x14ac:dyDescent="0.2">
      <c r="B284" s="1"/>
      <c r="C284" s="1"/>
      <c r="D284" s="1"/>
      <c r="E284" s="1"/>
      <c r="F284" s="5" t="s">
        <v>32</v>
      </c>
      <c r="G284" s="1"/>
      <c r="H284" s="1"/>
      <c r="I284" s="1"/>
      <c r="J284" s="7">
        <v>64500000</v>
      </c>
    </row>
    <row r="285" spans="2:10" x14ac:dyDescent="0.2">
      <c r="B285" s="2">
        <v>250</v>
      </c>
      <c r="C285" s="5" t="s">
        <v>33</v>
      </c>
      <c r="D285" s="1"/>
      <c r="E285" s="1"/>
      <c r="F285" s="1"/>
      <c r="G285" s="1"/>
      <c r="H285" s="1"/>
      <c r="I285" s="1"/>
      <c r="J285" s="1"/>
    </row>
    <row r="286" spans="2:10" x14ac:dyDescent="0.2">
      <c r="B286" s="1"/>
      <c r="C286" s="6" t="s">
        <v>16</v>
      </c>
      <c r="D286" s="6" t="s">
        <v>17</v>
      </c>
      <c r="E286" s="1"/>
      <c r="F286" s="1"/>
      <c r="G286" s="1"/>
      <c r="H286" s="1"/>
      <c r="I286" s="1"/>
      <c r="J286" s="5">
        <v>207000000</v>
      </c>
    </row>
    <row r="287" spans="2:10" x14ac:dyDescent="0.2">
      <c r="B287" s="1"/>
      <c r="C287" s="1"/>
      <c r="D287" s="1"/>
      <c r="E287" s="1"/>
      <c r="F287" s="5" t="s">
        <v>33</v>
      </c>
      <c r="G287" s="1"/>
      <c r="H287" s="1"/>
      <c r="I287" s="1"/>
      <c r="J287" s="7">
        <v>207000000</v>
      </c>
    </row>
    <row r="288" spans="2:10" x14ac:dyDescent="0.2">
      <c r="B288" s="2">
        <v>260</v>
      </c>
      <c r="C288" s="5" t="s">
        <v>34</v>
      </c>
      <c r="D288" s="1"/>
      <c r="E288" s="1"/>
      <c r="F288" s="1"/>
      <c r="G288" s="1"/>
      <c r="H288" s="1"/>
      <c r="I288" s="1"/>
      <c r="J288" s="1"/>
    </row>
    <row r="289" spans="2:10" x14ac:dyDescent="0.2">
      <c r="B289" s="1"/>
      <c r="C289" s="6" t="s">
        <v>16</v>
      </c>
      <c r="D289" s="6" t="s">
        <v>17</v>
      </c>
      <c r="E289" s="1"/>
      <c r="F289" s="1"/>
      <c r="G289" s="1"/>
      <c r="H289" s="1"/>
      <c r="I289" s="1"/>
      <c r="J289" s="5">
        <v>30745000</v>
      </c>
    </row>
    <row r="290" spans="2:10" x14ac:dyDescent="0.2">
      <c r="B290" s="1"/>
      <c r="C290" s="1"/>
      <c r="D290" s="1"/>
      <c r="E290" s="1"/>
      <c r="F290" s="5" t="s">
        <v>34</v>
      </c>
      <c r="G290" s="1"/>
      <c r="H290" s="1"/>
      <c r="I290" s="1"/>
      <c r="J290" s="7">
        <v>30745000</v>
      </c>
    </row>
    <row r="291" spans="2:10" x14ac:dyDescent="0.2">
      <c r="B291" s="2">
        <v>280</v>
      </c>
      <c r="C291" s="5" t="s">
        <v>35</v>
      </c>
      <c r="D291" s="1"/>
      <c r="E291" s="1"/>
      <c r="F291" s="1"/>
      <c r="G291" s="1"/>
      <c r="H291" s="1"/>
      <c r="I291" s="1"/>
      <c r="J291" s="1"/>
    </row>
    <row r="292" spans="2:10" x14ac:dyDescent="0.2">
      <c r="B292" s="1"/>
      <c r="C292" s="6" t="s">
        <v>16</v>
      </c>
      <c r="D292" s="6" t="s">
        <v>17</v>
      </c>
      <c r="E292" s="1"/>
      <c r="F292" s="1"/>
      <c r="G292" s="1"/>
      <c r="H292" s="1"/>
      <c r="I292" s="1"/>
      <c r="J292" s="5">
        <v>31000000</v>
      </c>
    </row>
    <row r="293" spans="2:10" x14ac:dyDescent="0.2">
      <c r="B293" s="1"/>
      <c r="C293" s="1"/>
      <c r="D293" s="1"/>
      <c r="E293" s="1"/>
      <c r="F293" s="5" t="s">
        <v>35</v>
      </c>
      <c r="G293" s="1"/>
      <c r="H293" s="1"/>
      <c r="I293" s="1"/>
      <c r="J293" s="7">
        <v>31000000</v>
      </c>
    </row>
    <row r="294" spans="2:10" x14ac:dyDescent="0.2">
      <c r="B294" s="1"/>
      <c r="C294" s="4" t="s">
        <v>28</v>
      </c>
      <c r="D294" s="1"/>
      <c r="E294" s="1"/>
      <c r="F294" s="5" t="s">
        <v>29</v>
      </c>
      <c r="G294" s="1"/>
      <c r="H294" s="1"/>
      <c r="I294" s="1"/>
      <c r="J294" s="8">
        <v>356695000</v>
      </c>
    </row>
    <row r="295" spans="2:10" x14ac:dyDescent="0.2">
      <c r="B295" s="4" t="s">
        <v>13</v>
      </c>
      <c r="C295" s="1"/>
      <c r="D295" s="1"/>
      <c r="E295" s="2">
        <v>300</v>
      </c>
      <c r="F295" s="5" t="s">
        <v>36</v>
      </c>
      <c r="G295" s="1"/>
      <c r="H295" s="1"/>
      <c r="I295" s="1"/>
      <c r="J295" s="1"/>
    </row>
    <row r="296" spans="2:10" x14ac:dyDescent="0.2">
      <c r="B296" s="2">
        <v>320</v>
      </c>
      <c r="C296" s="5" t="s">
        <v>62</v>
      </c>
      <c r="D296" s="1"/>
      <c r="E296" s="1"/>
      <c r="F296" s="1"/>
      <c r="G296" s="1"/>
      <c r="H296" s="1"/>
      <c r="I296" s="1"/>
      <c r="J296" s="1"/>
    </row>
    <row r="297" spans="2:10" x14ac:dyDescent="0.2">
      <c r="B297" s="1"/>
      <c r="C297" s="6" t="s">
        <v>16</v>
      </c>
      <c r="D297" s="6" t="s">
        <v>17</v>
      </c>
      <c r="E297" s="1"/>
      <c r="F297" s="1"/>
      <c r="G297" s="1"/>
      <c r="H297" s="1"/>
      <c r="I297" s="1"/>
      <c r="J297" s="5">
        <v>2000000</v>
      </c>
    </row>
    <row r="298" spans="2:10" x14ac:dyDescent="0.2">
      <c r="B298" s="1"/>
      <c r="C298" s="1"/>
      <c r="D298" s="1"/>
      <c r="E298" s="1"/>
      <c r="F298" s="5" t="s">
        <v>62</v>
      </c>
      <c r="G298" s="1"/>
      <c r="H298" s="1"/>
      <c r="I298" s="1"/>
      <c r="J298" s="7">
        <v>2000000</v>
      </c>
    </row>
    <row r="299" spans="2:10" x14ac:dyDescent="0.2">
      <c r="B299" s="2">
        <v>330</v>
      </c>
      <c r="C299" s="5" t="s">
        <v>37</v>
      </c>
      <c r="D299" s="1"/>
      <c r="E299" s="1"/>
      <c r="F299" s="1"/>
      <c r="G299" s="1"/>
      <c r="H299" s="1"/>
      <c r="I299" s="1"/>
      <c r="J299" s="1"/>
    </row>
    <row r="300" spans="2:10" x14ac:dyDescent="0.2">
      <c r="B300" s="1"/>
      <c r="C300" s="6" t="s">
        <v>16</v>
      </c>
      <c r="D300" s="6" t="s">
        <v>17</v>
      </c>
      <c r="E300" s="1"/>
      <c r="F300" s="1"/>
      <c r="G300" s="1"/>
      <c r="H300" s="1"/>
      <c r="I300" s="1"/>
      <c r="J300" s="5">
        <v>15109000</v>
      </c>
    </row>
    <row r="301" spans="2:10" x14ac:dyDescent="0.2">
      <c r="B301" s="1"/>
      <c r="C301" s="1"/>
      <c r="D301" s="1"/>
      <c r="E301" s="1"/>
      <c r="F301" s="5" t="s">
        <v>37</v>
      </c>
      <c r="G301" s="1"/>
      <c r="H301" s="1"/>
      <c r="I301" s="1"/>
      <c r="J301" s="7">
        <v>15109000</v>
      </c>
    </row>
    <row r="302" spans="2:10" x14ac:dyDescent="0.2">
      <c r="B302" s="2">
        <v>340</v>
      </c>
      <c r="C302" s="5" t="s">
        <v>38</v>
      </c>
      <c r="D302" s="1"/>
      <c r="E302" s="1"/>
      <c r="F302" s="1"/>
      <c r="G302" s="1"/>
      <c r="H302" s="1"/>
      <c r="I302" s="1"/>
      <c r="J302" s="1"/>
    </row>
    <row r="303" spans="2:10" x14ac:dyDescent="0.2">
      <c r="B303" s="1"/>
      <c r="C303" s="6" t="s">
        <v>16</v>
      </c>
      <c r="D303" s="6" t="s">
        <v>17</v>
      </c>
      <c r="E303" s="1"/>
      <c r="F303" s="1"/>
      <c r="G303" s="1"/>
      <c r="H303" s="1"/>
      <c r="I303" s="1"/>
      <c r="J303" s="5">
        <v>34700000</v>
      </c>
    </row>
    <row r="304" spans="2:10" x14ac:dyDescent="0.2">
      <c r="B304" s="1"/>
      <c r="C304" s="1"/>
      <c r="D304" s="1"/>
      <c r="E304" s="1"/>
      <c r="F304" s="5" t="s">
        <v>38</v>
      </c>
      <c r="G304" s="1"/>
      <c r="H304" s="1"/>
      <c r="I304" s="1"/>
      <c r="J304" s="7">
        <v>34700000</v>
      </c>
    </row>
    <row r="305" spans="2:10" x14ac:dyDescent="0.2">
      <c r="B305" s="2">
        <v>350</v>
      </c>
      <c r="C305" s="5" t="s">
        <v>39</v>
      </c>
      <c r="D305" s="1"/>
      <c r="E305" s="1"/>
      <c r="F305" s="1"/>
      <c r="G305" s="1"/>
      <c r="H305" s="1"/>
      <c r="I305" s="1"/>
      <c r="J305" s="1"/>
    </row>
    <row r="306" spans="2:10" x14ac:dyDescent="0.2">
      <c r="B306" s="1"/>
      <c r="C306" s="6" t="s">
        <v>16</v>
      </c>
      <c r="D306" s="6" t="s">
        <v>17</v>
      </c>
      <c r="E306" s="1"/>
      <c r="F306" s="1"/>
      <c r="G306" s="1"/>
      <c r="H306" s="1"/>
      <c r="I306" s="1"/>
      <c r="J306" s="5">
        <v>34000000</v>
      </c>
    </row>
    <row r="307" spans="2:10" x14ac:dyDescent="0.2">
      <c r="B307" s="1"/>
      <c r="C307" s="1"/>
      <c r="D307" s="1"/>
      <c r="E307" s="1"/>
      <c r="F307" s="5" t="s">
        <v>39</v>
      </c>
      <c r="G307" s="1"/>
      <c r="H307" s="1"/>
      <c r="I307" s="1"/>
      <c r="J307" s="7">
        <v>34000000</v>
      </c>
    </row>
    <row r="308" spans="2:10" x14ac:dyDescent="0.2">
      <c r="B308" s="2">
        <v>390</v>
      </c>
      <c r="C308" s="5" t="s">
        <v>40</v>
      </c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6" t="s">
        <v>16</v>
      </c>
      <c r="D309" s="6" t="s">
        <v>17</v>
      </c>
      <c r="E309" s="1"/>
      <c r="F309" s="1"/>
      <c r="G309" s="1"/>
      <c r="H309" s="1"/>
      <c r="I309" s="1"/>
      <c r="J309" s="5">
        <v>19210500</v>
      </c>
    </row>
    <row r="310" spans="2:10" x14ac:dyDescent="0.2">
      <c r="B310" s="1"/>
      <c r="C310" s="1"/>
      <c r="D310" s="1"/>
      <c r="E310" s="1"/>
      <c r="F310" s="5" t="s">
        <v>40</v>
      </c>
      <c r="G310" s="1"/>
      <c r="H310" s="1"/>
      <c r="I310" s="1"/>
      <c r="J310" s="7">
        <v>19210500</v>
      </c>
    </row>
    <row r="311" spans="2:10" x14ac:dyDescent="0.2">
      <c r="B311" s="1"/>
      <c r="C311" s="4" t="s">
        <v>28</v>
      </c>
      <c r="D311" s="1"/>
      <c r="E311" s="1"/>
      <c r="F311" s="5" t="s">
        <v>36</v>
      </c>
      <c r="G311" s="1"/>
      <c r="H311" s="1"/>
      <c r="I311" s="1"/>
      <c r="J311" s="8">
        <v>105019500</v>
      </c>
    </row>
    <row r="312" spans="2:10" x14ac:dyDescent="0.2">
      <c r="B312" s="4" t="s">
        <v>13</v>
      </c>
      <c r="C312" s="1"/>
      <c r="D312" s="1"/>
      <c r="E312" s="2">
        <v>500</v>
      </c>
      <c r="F312" s="5" t="s">
        <v>41</v>
      </c>
      <c r="G312" s="1"/>
      <c r="H312" s="1"/>
      <c r="I312" s="1"/>
      <c r="J312" s="1"/>
    </row>
    <row r="313" spans="2:10" x14ac:dyDescent="0.2">
      <c r="B313" s="2">
        <v>530</v>
      </c>
      <c r="C313" s="5" t="s">
        <v>42</v>
      </c>
      <c r="D313" s="1"/>
      <c r="E313" s="1"/>
      <c r="F313" s="1"/>
      <c r="G313" s="1"/>
      <c r="H313" s="1"/>
      <c r="I313" s="1"/>
      <c r="J313" s="1"/>
    </row>
    <row r="314" spans="2:10" x14ac:dyDescent="0.2">
      <c r="B314" s="1"/>
      <c r="C314" s="6" t="s">
        <v>16</v>
      </c>
      <c r="D314" s="6" t="s">
        <v>17</v>
      </c>
      <c r="E314" s="1"/>
      <c r="F314" s="1"/>
      <c r="G314" s="1"/>
      <c r="H314" s="1"/>
      <c r="I314" s="1"/>
      <c r="J314" s="5">
        <v>67705000</v>
      </c>
    </row>
    <row r="315" spans="2:10" x14ac:dyDescent="0.2">
      <c r="B315" s="1"/>
      <c r="C315" s="1"/>
      <c r="D315" s="1"/>
      <c r="E315" s="1"/>
      <c r="F315" s="5" t="s">
        <v>42</v>
      </c>
      <c r="G315" s="1"/>
      <c r="H315" s="1"/>
      <c r="I315" s="1"/>
      <c r="J315" s="7">
        <v>67705000</v>
      </c>
    </row>
    <row r="316" spans="2:10" x14ac:dyDescent="0.2">
      <c r="B316" s="2">
        <v>580</v>
      </c>
      <c r="C316" s="5" t="s">
        <v>209</v>
      </c>
      <c r="D316" s="1"/>
      <c r="E316" s="1"/>
      <c r="F316" s="1"/>
      <c r="G316" s="1"/>
      <c r="H316" s="1"/>
      <c r="I316" s="1"/>
      <c r="J316" s="1"/>
    </row>
    <row r="317" spans="2:10" x14ac:dyDescent="0.2">
      <c r="B317" s="1"/>
      <c r="C317" s="6" t="s">
        <v>16</v>
      </c>
      <c r="D317" s="6" t="s">
        <v>17</v>
      </c>
      <c r="E317" s="1"/>
      <c r="F317" s="1"/>
      <c r="G317" s="1"/>
      <c r="H317" s="1"/>
      <c r="I317" s="1"/>
      <c r="J317" s="5">
        <v>10000000</v>
      </c>
    </row>
    <row r="318" spans="2:10" x14ac:dyDescent="0.2">
      <c r="B318" s="1"/>
      <c r="C318" s="1"/>
      <c r="D318" s="1"/>
      <c r="E318" s="1"/>
      <c r="F318" s="5" t="s">
        <v>209</v>
      </c>
      <c r="G318" s="1"/>
      <c r="H318" s="1"/>
      <c r="I318" s="1"/>
      <c r="J318" s="7">
        <v>10000000</v>
      </c>
    </row>
    <row r="319" spans="2:10" x14ac:dyDescent="0.2">
      <c r="B319" s="1"/>
      <c r="C319" s="4" t="s">
        <v>28</v>
      </c>
      <c r="D319" s="1"/>
      <c r="E319" s="1"/>
      <c r="F319" s="5" t="s">
        <v>41</v>
      </c>
      <c r="G319" s="1"/>
      <c r="H319" s="1"/>
      <c r="I319" s="1"/>
      <c r="J319" s="8">
        <v>77705000</v>
      </c>
    </row>
    <row r="320" spans="2:10" x14ac:dyDescent="0.2">
      <c r="B320" s="4" t="s">
        <v>13</v>
      </c>
      <c r="C320" s="1"/>
      <c r="D320" s="1"/>
      <c r="E320" s="2">
        <v>800</v>
      </c>
      <c r="F320" s="5" t="s">
        <v>45</v>
      </c>
      <c r="G320" s="1"/>
      <c r="H320" s="1"/>
      <c r="I320" s="1"/>
      <c r="J320" s="1"/>
    </row>
    <row r="321" spans="2:13" x14ac:dyDescent="0.2">
      <c r="B321" s="2">
        <v>830</v>
      </c>
      <c r="C321" s="5" t="s">
        <v>107</v>
      </c>
      <c r="D321" s="1"/>
      <c r="E321" s="1"/>
      <c r="F321" s="1"/>
      <c r="G321" s="1"/>
      <c r="H321" s="1"/>
      <c r="I321" s="1"/>
      <c r="J321" s="1"/>
    </row>
    <row r="322" spans="2:13" x14ac:dyDescent="0.2">
      <c r="B322" s="5">
        <v>834</v>
      </c>
      <c r="C322" s="6" t="s">
        <v>16</v>
      </c>
      <c r="D322" s="6" t="s">
        <v>17</v>
      </c>
      <c r="E322" s="5" t="s">
        <v>110</v>
      </c>
      <c r="F322" s="1"/>
      <c r="G322" s="1"/>
      <c r="H322" s="1"/>
      <c r="I322" s="1"/>
      <c r="J322" s="5">
        <v>30000000</v>
      </c>
    </row>
    <row r="323" spans="2:13" x14ac:dyDescent="0.2">
      <c r="B323" s="1"/>
      <c r="C323" s="1"/>
      <c r="D323" s="1"/>
      <c r="E323" s="1"/>
      <c r="F323" s="5" t="s">
        <v>107</v>
      </c>
      <c r="G323" s="1"/>
      <c r="H323" s="1"/>
      <c r="I323" s="1"/>
      <c r="J323" s="7">
        <v>30000000</v>
      </c>
    </row>
    <row r="324" spans="2:13" x14ac:dyDescent="0.2">
      <c r="B324" s="1"/>
      <c r="C324" s="4" t="s">
        <v>28</v>
      </c>
      <c r="D324" s="1"/>
      <c r="E324" s="1"/>
      <c r="F324" s="5" t="s">
        <v>45</v>
      </c>
      <c r="G324" s="1"/>
      <c r="H324" s="1"/>
      <c r="I324" s="1"/>
      <c r="J324" s="8">
        <v>30000000</v>
      </c>
    </row>
    <row r="325" spans="2:13" x14ac:dyDescent="0.2">
      <c r="B325" s="1"/>
      <c r="C325" s="1"/>
      <c r="D325" s="4" t="s">
        <v>49</v>
      </c>
      <c r="E325" s="1"/>
      <c r="F325" s="4" t="s">
        <v>249</v>
      </c>
      <c r="G325" s="1"/>
      <c r="H325" s="1"/>
      <c r="I325" s="1"/>
      <c r="J325" s="8">
        <v>5756042560</v>
      </c>
    </row>
    <row r="326" spans="2:13" x14ac:dyDescent="0.2">
      <c r="B326" s="1"/>
      <c r="C326" s="4" t="s">
        <v>50</v>
      </c>
      <c r="D326" s="1"/>
      <c r="E326" s="5" t="s">
        <v>10</v>
      </c>
      <c r="F326" s="1"/>
      <c r="G326" s="1"/>
      <c r="H326" s="1"/>
      <c r="I326" s="1"/>
      <c r="J326" s="8">
        <v>5756042560</v>
      </c>
    </row>
    <row r="327" spans="2:13" x14ac:dyDescent="0.2">
      <c r="B327" s="4" t="s">
        <v>51</v>
      </c>
      <c r="C327" s="1"/>
      <c r="D327" s="1"/>
      <c r="E327" s="5" t="s">
        <v>248</v>
      </c>
      <c r="F327" s="1"/>
      <c r="G327" s="1"/>
      <c r="H327" s="1"/>
      <c r="I327" s="1"/>
      <c r="J327" s="4">
        <v>5756042560</v>
      </c>
    </row>
    <row r="328" spans="2:13" x14ac:dyDescent="0.2">
      <c r="B328" s="78"/>
      <c r="C328" s="78"/>
      <c r="D328" s="78"/>
      <c r="E328" s="78"/>
      <c r="F328" s="78"/>
      <c r="G328" s="78"/>
      <c r="H328" s="78"/>
      <c r="I328" s="78"/>
      <c r="J328" s="78"/>
    </row>
    <row r="330" spans="2:13" x14ac:dyDescent="0.2">
      <c r="B330" s="4" t="s">
        <v>6</v>
      </c>
      <c r="C330" s="1"/>
      <c r="D330" s="5" t="s">
        <v>258</v>
      </c>
      <c r="E330" s="5" t="s">
        <v>259</v>
      </c>
      <c r="F330" s="1"/>
      <c r="G330" s="1"/>
      <c r="H330" s="1"/>
      <c r="I330" s="1"/>
      <c r="J330" s="1"/>
    </row>
    <row r="331" spans="2:13" x14ac:dyDescent="0.2">
      <c r="B331" s="4" t="s">
        <v>9</v>
      </c>
      <c r="C331" s="1"/>
      <c r="D331" s="2">
        <v>2</v>
      </c>
      <c r="E331" s="5" t="s">
        <v>10</v>
      </c>
      <c r="F331" s="1"/>
      <c r="G331" s="1"/>
      <c r="H331" s="1"/>
      <c r="I331" s="1"/>
      <c r="J331" s="1"/>
    </row>
    <row r="332" spans="2:13" x14ac:dyDescent="0.2">
      <c r="B332" s="4" t="s">
        <v>11</v>
      </c>
      <c r="C332" s="1"/>
      <c r="D332" s="1"/>
      <c r="E332" s="2">
        <v>5</v>
      </c>
      <c r="F332" s="5" t="s">
        <v>12</v>
      </c>
      <c r="G332" s="1"/>
      <c r="H332" s="1"/>
      <c r="I332" s="1"/>
      <c r="J332" s="1"/>
    </row>
    <row r="333" spans="2:13" x14ac:dyDescent="0.2">
      <c r="B333" s="4" t="s">
        <v>13</v>
      </c>
      <c r="C333" s="1"/>
      <c r="D333" s="1"/>
      <c r="E333" s="2">
        <v>100</v>
      </c>
      <c r="F333" s="5" t="s">
        <v>14</v>
      </c>
      <c r="G333" s="1"/>
      <c r="H333" s="1"/>
      <c r="I333" s="1"/>
      <c r="J333" s="1"/>
    </row>
    <row r="334" spans="2:13" x14ac:dyDescent="0.2">
      <c r="B334" s="2">
        <v>110</v>
      </c>
      <c r="C334" s="5" t="s">
        <v>15</v>
      </c>
      <c r="D334" s="1"/>
      <c r="E334" s="1"/>
      <c r="F334" s="1"/>
      <c r="G334" s="1"/>
      <c r="H334" s="1"/>
      <c r="I334" s="1"/>
      <c r="J334" s="1"/>
    </row>
    <row r="335" spans="2:13" x14ac:dyDescent="0.2">
      <c r="B335" s="5">
        <v>111</v>
      </c>
      <c r="C335" s="6" t="s">
        <v>16</v>
      </c>
      <c r="D335" s="6" t="s">
        <v>17</v>
      </c>
      <c r="E335" s="5" t="s">
        <v>18</v>
      </c>
      <c r="F335" s="1"/>
      <c r="G335" s="1"/>
      <c r="H335" s="1"/>
      <c r="I335" s="1"/>
      <c r="J335" s="5">
        <v>1127387040</v>
      </c>
      <c r="L335" s="5" t="s">
        <v>258</v>
      </c>
      <c r="M335" s="5" t="s">
        <v>259</v>
      </c>
    </row>
    <row r="336" spans="2:13" x14ac:dyDescent="0.2">
      <c r="B336" s="5">
        <v>113</v>
      </c>
      <c r="C336" s="6" t="s">
        <v>16</v>
      </c>
      <c r="D336" s="6" t="s">
        <v>17</v>
      </c>
      <c r="E336" s="5" t="s">
        <v>19</v>
      </c>
      <c r="F336" s="1"/>
      <c r="G336" s="1"/>
      <c r="H336" s="1"/>
      <c r="I336" s="1"/>
      <c r="J336" s="5">
        <v>27000000</v>
      </c>
    </row>
    <row r="337" spans="2:14" x14ac:dyDescent="0.2">
      <c r="B337" s="5">
        <v>114</v>
      </c>
      <c r="C337" s="6" t="s">
        <v>16</v>
      </c>
      <c r="D337" s="6" t="s">
        <v>17</v>
      </c>
      <c r="E337" s="5" t="s">
        <v>20</v>
      </c>
      <c r="F337" s="1"/>
      <c r="G337" s="1"/>
      <c r="H337" s="1"/>
      <c r="I337" s="1"/>
      <c r="J337" s="5">
        <v>118237630</v>
      </c>
      <c r="L337" s="83">
        <v>100</v>
      </c>
      <c r="M337" s="22" t="s">
        <v>14</v>
      </c>
      <c r="N337" s="23">
        <f>J348</f>
        <v>2607884104</v>
      </c>
    </row>
    <row r="338" spans="2:14" x14ac:dyDescent="0.2">
      <c r="B338" s="5">
        <v>115</v>
      </c>
      <c r="C338" s="6" t="s">
        <v>16</v>
      </c>
      <c r="D338" s="6" t="s">
        <v>17</v>
      </c>
      <c r="E338" s="5" t="s">
        <v>21</v>
      </c>
      <c r="F338" s="1"/>
      <c r="G338" s="1"/>
      <c r="H338" s="1"/>
      <c r="I338" s="1"/>
      <c r="J338" s="5">
        <v>140002080</v>
      </c>
      <c r="L338" s="83">
        <v>200</v>
      </c>
      <c r="M338" s="22" t="s">
        <v>29</v>
      </c>
      <c r="N338" s="23">
        <f>J365</f>
        <v>372187400</v>
      </c>
    </row>
    <row r="339" spans="2:14" x14ac:dyDescent="0.2">
      <c r="B339" s="5">
        <v>117</v>
      </c>
      <c r="C339" s="6" t="s">
        <v>16</v>
      </c>
      <c r="D339" s="6" t="s">
        <v>17</v>
      </c>
      <c r="E339" s="5" t="s">
        <v>22</v>
      </c>
      <c r="F339" s="1"/>
      <c r="G339" s="1"/>
      <c r="H339" s="1"/>
      <c r="I339" s="1"/>
      <c r="J339" s="5">
        <v>124462439.99999999</v>
      </c>
      <c r="L339" s="83">
        <v>300</v>
      </c>
      <c r="M339" s="22" t="s">
        <v>36</v>
      </c>
      <c r="N339" s="23">
        <f>J379</f>
        <v>184224250</v>
      </c>
    </row>
    <row r="340" spans="2:14" x14ac:dyDescent="0.2">
      <c r="B340" s="1"/>
      <c r="C340" s="1"/>
      <c r="D340" s="1"/>
      <c r="E340" s="1"/>
      <c r="F340" s="5" t="s">
        <v>15</v>
      </c>
      <c r="G340" s="1"/>
      <c r="H340" s="1"/>
      <c r="I340" s="1"/>
      <c r="J340" s="7">
        <v>1537089190</v>
      </c>
      <c r="L340" s="83">
        <v>500</v>
      </c>
      <c r="M340" s="22" t="s">
        <v>41</v>
      </c>
      <c r="N340" s="23">
        <f>J390</f>
        <v>2040000000</v>
      </c>
    </row>
    <row r="341" spans="2:14" x14ac:dyDescent="0.2">
      <c r="B341" s="2">
        <v>130</v>
      </c>
      <c r="C341" s="5" t="s">
        <v>23</v>
      </c>
      <c r="D341" s="1"/>
      <c r="E341" s="1"/>
      <c r="F341" s="1"/>
      <c r="G341" s="1"/>
      <c r="H341" s="1"/>
      <c r="I341" s="1"/>
      <c r="J341" s="1"/>
      <c r="L341" s="83">
        <v>600</v>
      </c>
      <c r="M341" s="22" t="s">
        <v>133</v>
      </c>
      <c r="N341" s="85"/>
    </row>
    <row r="342" spans="2:14" x14ac:dyDescent="0.2">
      <c r="B342" s="5">
        <v>134</v>
      </c>
      <c r="C342" s="6" t="s">
        <v>16</v>
      </c>
      <c r="D342" s="6" t="s">
        <v>17</v>
      </c>
      <c r="E342" s="5" t="s">
        <v>24</v>
      </c>
      <c r="F342" s="1"/>
      <c r="G342" s="1"/>
      <c r="H342" s="1"/>
      <c r="I342" s="1"/>
      <c r="J342" s="5">
        <v>222885488</v>
      </c>
      <c r="L342" s="83">
        <v>700</v>
      </c>
      <c r="M342" s="22" t="s">
        <v>341</v>
      </c>
      <c r="N342" s="85"/>
    </row>
    <row r="343" spans="2:14" x14ac:dyDescent="0.2">
      <c r="B343" s="1"/>
      <c r="C343" s="1"/>
      <c r="D343" s="1"/>
      <c r="E343" s="1"/>
      <c r="F343" s="5" t="s">
        <v>23</v>
      </c>
      <c r="G343" s="1"/>
      <c r="H343" s="1"/>
      <c r="I343" s="1"/>
      <c r="J343" s="7">
        <v>222885488</v>
      </c>
      <c r="L343" s="83">
        <v>800</v>
      </c>
      <c r="M343" s="83" t="s">
        <v>45</v>
      </c>
      <c r="N343" s="85"/>
    </row>
    <row r="344" spans="2:14" x14ac:dyDescent="0.2">
      <c r="B344" s="2">
        <v>140</v>
      </c>
      <c r="C344" s="5" t="s">
        <v>25</v>
      </c>
      <c r="D344" s="1"/>
      <c r="E344" s="1"/>
      <c r="F344" s="1"/>
      <c r="G344" s="1"/>
      <c r="H344" s="1"/>
      <c r="I344" s="1"/>
      <c r="J344" s="1"/>
      <c r="L344" s="83">
        <v>900</v>
      </c>
      <c r="M344" s="22" t="s">
        <v>101</v>
      </c>
      <c r="N344" s="85"/>
    </row>
    <row r="345" spans="2:14" x14ac:dyDescent="0.2">
      <c r="B345" s="5">
        <v>144</v>
      </c>
      <c r="C345" s="6" t="s">
        <v>16</v>
      </c>
      <c r="D345" s="6" t="s">
        <v>17</v>
      </c>
      <c r="E345" s="5" t="s">
        <v>26</v>
      </c>
      <c r="F345" s="1"/>
      <c r="G345" s="1"/>
      <c r="H345" s="1"/>
      <c r="I345" s="1"/>
      <c r="J345" s="5">
        <v>554207706</v>
      </c>
      <c r="L345" s="84"/>
      <c r="M345" s="24"/>
      <c r="N345" s="86">
        <f>SUM(N337:N344)</f>
        <v>5204295754</v>
      </c>
    </row>
    <row r="346" spans="2:14" x14ac:dyDescent="0.2">
      <c r="B346" s="5">
        <v>149</v>
      </c>
      <c r="C346" s="6" t="s">
        <v>16</v>
      </c>
      <c r="D346" s="6" t="s">
        <v>17</v>
      </c>
      <c r="E346" s="5" t="s">
        <v>27</v>
      </c>
      <c r="F346" s="1"/>
      <c r="G346" s="1"/>
      <c r="H346" s="1"/>
      <c r="I346" s="1"/>
      <c r="J346" s="5">
        <v>293701720</v>
      </c>
    </row>
    <row r="347" spans="2:14" x14ac:dyDescent="0.2">
      <c r="B347" s="1"/>
      <c r="C347" s="1"/>
      <c r="D347" s="1"/>
      <c r="E347" s="1"/>
      <c r="F347" s="5" t="s">
        <v>25</v>
      </c>
      <c r="G347" s="1"/>
      <c r="H347" s="1"/>
      <c r="I347" s="1"/>
      <c r="J347" s="7">
        <v>847909426</v>
      </c>
    </row>
    <row r="348" spans="2:14" x14ac:dyDescent="0.2">
      <c r="B348" s="1"/>
      <c r="C348" s="4" t="s">
        <v>28</v>
      </c>
      <c r="D348" s="1"/>
      <c r="E348" s="1"/>
      <c r="F348" s="5" t="s">
        <v>14</v>
      </c>
      <c r="G348" s="1"/>
      <c r="H348" s="1"/>
      <c r="I348" s="1"/>
      <c r="J348" s="8">
        <v>2607884104</v>
      </c>
    </row>
    <row r="349" spans="2:14" x14ac:dyDescent="0.2">
      <c r="B349" s="4" t="s">
        <v>13</v>
      </c>
      <c r="C349" s="1"/>
      <c r="D349" s="1"/>
      <c r="E349" s="2">
        <v>200</v>
      </c>
      <c r="F349" s="5" t="s">
        <v>29</v>
      </c>
      <c r="G349" s="1"/>
      <c r="H349" s="1"/>
      <c r="I349" s="1"/>
      <c r="J349" s="1"/>
    </row>
    <row r="350" spans="2:14" x14ac:dyDescent="0.2">
      <c r="B350" s="2">
        <v>220</v>
      </c>
      <c r="C350" s="5" t="s">
        <v>30</v>
      </c>
      <c r="D350" s="1"/>
      <c r="E350" s="1"/>
      <c r="F350" s="1"/>
      <c r="G350" s="1"/>
      <c r="H350" s="1"/>
      <c r="I350" s="1"/>
      <c r="J350" s="1"/>
    </row>
    <row r="351" spans="2:14" x14ac:dyDescent="0.2">
      <c r="B351" s="1"/>
      <c r="C351" s="6" t="s">
        <v>16</v>
      </c>
      <c r="D351" s="6" t="s">
        <v>17</v>
      </c>
      <c r="E351" s="1"/>
      <c r="F351" s="1"/>
      <c r="G351" s="1"/>
      <c r="H351" s="1"/>
      <c r="I351" s="1"/>
      <c r="J351" s="5">
        <v>1000000</v>
      </c>
    </row>
    <row r="352" spans="2:14" x14ac:dyDescent="0.2">
      <c r="B352" s="1"/>
      <c r="C352" s="1"/>
      <c r="D352" s="1"/>
      <c r="E352" s="1"/>
      <c r="F352" s="5" t="s">
        <v>30</v>
      </c>
      <c r="G352" s="1"/>
      <c r="H352" s="1"/>
      <c r="I352" s="1"/>
      <c r="J352" s="7">
        <v>1000000</v>
      </c>
    </row>
    <row r="353" spans="2:10" x14ac:dyDescent="0.2">
      <c r="B353" s="2">
        <v>230</v>
      </c>
      <c r="C353" s="5" t="s">
        <v>31</v>
      </c>
      <c r="D353" s="1"/>
      <c r="E353" s="1"/>
      <c r="F353" s="1"/>
      <c r="G353" s="1"/>
      <c r="H353" s="1"/>
      <c r="I353" s="1"/>
      <c r="J353" s="1"/>
    </row>
    <row r="354" spans="2:10" x14ac:dyDescent="0.2">
      <c r="B354" s="1"/>
      <c r="C354" s="6" t="s">
        <v>16</v>
      </c>
      <c r="D354" s="6" t="s">
        <v>17</v>
      </c>
      <c r="E354" s="1"/>
      <c r="F354" s="1"/>
      <c r="G354" s="1"/>
      <c r="H354" s="1"/>
      <c r="I354" s="1"/>
      <c r="J354" s="5">
        <v>662400</v>
      </c>
    </row>
    <row r="355" spans="2:10" x14ac:dyDescent="0.2">
      <c r="B355" s="1"/>
      <c r="C355" s="1"/>
      <c r="D355" s="1"/>
      <c r="E355" s="1"/>
      <c r="F355" s="5" t="s">
        <v>31</v>
      </c>
      <c r="G355" s="1"/>
      <c r="H355" s="1"/>
      <c r="I355" s="1"/>
      <c r="J355" s="7">
        <v>662400</v>
      </c>
    </row>
    <row r="356" spans="2:10" x14ac:dyDescent="0.2">
      <c r="B356" s="2">
        <v>240</v>
      </c>
      <c r="C356" s="5" t="s">
        <v>32</v>
      </c>
      <c r="D356" s="1"/>
      <c r="E356" s="1"/>
      <c r="F356" s="1"/>
      <c r="G356" s="1"/>
      <c r="H356" s="1"/>
      <c r="I356" s="1"/>
      <c r="J356" s="1"/>
    </row>
    <row r="357" spans="2:10" x14ac:dyDescent="0.2">
      <c r="B357" s="1"/>
      <c r="C357" s="6" t="s">
        <v>16</v>
      </c>
      <c r="D357" s="6" t="s">
        <v>17</v>
      </c>
      <c r="E357" s="1"/>
      <c r="F357" s="1"/>
      <c r="G357" s="1"/>
      <c r="H357" s="1"/>
      <c r="I357" s="1"/>
      <c r="J357" s="5">
        <v>314000000</v>
      </c>
    </row>
    <row r="358" spans="2:10" x14ac:dyDescent="0.2">
      <c r="B358" s="1"/>
      <c r="C358" s="1"/>
      <c r="D358" s="1"/>
      <c r="E358" s="1"/>
      <c r="F358" s="5" t="s">
        <v>32</v>
      </c>
      <c r="G358" s="1"/>
      <c r="H358" s="1"/>
      <c r="I358" s="1"/>
      <c r="J358" s="7">
        <v>314000000</v>
      </c>
    </row>
    <row r="359" spans="2:10" x14ac:dyDescent="0.2">
      <c r="B359" s="2">
        <v>260</v>
      </c>
      <c r="C359" s="5" t="s">
        <v>34</v>
      </c>
      <c r="D359" s="1"/>
      <c r="E359" s="1"/>
      <c r="F359" s="1"/>
      <c r="G359" s="1"/>
      <c r="H359" s="1"/>
      <c r="I359" s="1"/>
      <c r="J359" s="1"/>
    </row>
    <row r="360" spans="2:10" x14ac:dyDescent="0.2">
      <c r="B360" s="1"/>
      <c r="C360" s="6" t="s">
        <v>16</v>
      </c>
      <c r="D360" s="6" t="s">
        <v>17</v>
      </c>
      <c r="E360" s="1"/>
      <c r="F360" s="1"/>
      <c r="G360" s="1"/>
      <c r="H360" s="1"/>
      <c r="I360" s="1"/>
      <c r="J360" s="5">
        <v>45525000</v>
      </c>
    </row>
    <row r="361" spans="2:10" x14ac:dyDescent="0.2">
      <c r="B361" s="1"/>
      <c r="C361" s="1"/>
      <c r="D361" s="1"/>
      <c r="E361" s="1"/>
      <c r="F361" s="5" t="s">
        <v>34</v>
      </c>
      <c r="G361" s="1"/>
      <c r="H361" s="1"/>
      <c r="I361" s="1"/>
      <c r="J361" s="7">
        <v>45525000</v>
      </c>
    </row>
    <row r="362" spans="2:10" x14ac:dyDescent="0.2">
      <c r="B362" s="2">
        <v>280</v>
      </c>
      <c r="C362" s="5" t="s">
        <v>35</v>
      </c>
      <c r="D362" s="1"/>
      <c r="E362" s="1"/>
      <c r="F362" s="1"/>
      <c r="G362" s="1"/>
      <c r="H362" s="1"/>
      <c r="I362" s="1"/>
      <c r="J362" s="1"/>
    </row>
    <row r="363" spans="2:10" x14ac:dyDescent="0.2">
      <c r="B363" s="1"/>
      <c r="C363" s="6" t="s">
        <v>16</v>
      </c>
      <c r="D363" s="6" t="s">
        <v>17</v>
      </c>
      <c r="E363" s="1"/>
      <c r="F363" s="1"/>
      <c r="G363" s="1"/>
      <c r="H363" s="1"/>
      <c r="I363" s="1"/>
      <c r="J363" s="5">
        <v>11000000</v>
      </c>
    </row>
    <row r="364" spans="2:10" x14ac:dyDescent="0.2">
      <c r="B364" s="1"/>
      <c r="C364" s="1"/>
      <c r="D364" s="1"/>
      <c r="E364" s="1"/>
      <c r="F364" s="5" t="s">
        <v>35</v>
      </c>
      <c r="G364" s="1"/>
      <c r="H364" s="1"/>
      <c r="I364" s="1"/>
      <c r="J364" s="7">
        <v>11000000</v>
      </c>
    </row>
    <row r="365" spans="2:10" x14ac:dyDescent="0.2">
      <c r="B365" s="1"/>
      <c r="C365" s="4" t="s">
        <v>28</v>
      </c>
      <c r="D365" s="1"/>
      <c r="E365" s="1"/>
      <c r="F365" s="5" t="s">
        <v>29</v>
      </c>
      <c r="G365" s="1"/>
      <c r="H365" s="1"/>
      <c r="I365" s="1"/>
      <c r="J365" s="8">
        <v>372187400</v>
      </c>
    </row>
    <row r="366" spans="2:10" x14ac:dyDescent="0.2">
      <c r="B366" s="4" t="s">
        <v>13</v>
      </c>
      <c r="C366" s="1"/>
      <c r="D366" s="1"/>
      <c r="E366" s="2">
        <v>300</v>
      </c>
      <c r="F366" s="5" t="s">
        <v>36</v>
      </c>
      <c r="G366" s="1"/>
      <c r="H366" s="1"/>
      <c r="I366" s="1"/>
      <c r="J366" s="1"/>
    </row>
    <row r="367" spans="2:10" x14ac:dyDescent="0.2">
      <c r="B367" s="2">
        <v>330</v>
      </c>
      <c r="C367" s="5" t="s">
        <v>37</v>
      </c>
      <c r="D367" s="1"/>
      <c r="E367" s="1"/>
      <c r="F367" s="1"/>
      <c r="G367" s="1"/>
      <c r="H367" s="1"/>
      <c r="I367" s="1"/>
      <c r="J367" s="1"/>
    </row>
    <row r="368" spans="2:10" x14ac:dyDescent="0.2">
      <c r="B368" s="1"/>
      <c r="C368" s="6" t="s">
        <v>16</v>
      </c>
      <c r="D368" s="6" t="s">
        <v>17</v>
      </c>
      <c r="E368" s="1"/>
      <c r="F368" s="1"/>
      <c r="G368" s="1"/>
      <c r="H368" s="1"/>
      <c r="I368" s="1"/>
      <c r="J368" s="5">
        <v>6060000</v>
      </c>
    </row>
    <row r="369" spans="2:10" x14ac:dyDescent="0.2">
      <c r="B369" s="1"/>
      <c r="C369" s="1"/>
      <c r="D369" s="1"/>
      <c r="E369" s="1"/>
      <c r="F369" s="5" t="s">
        <v>37</v>
      </c>
      <c r="G369" s="1"/>
      <c r="H369" s="1"/>
      <c r="I369" s="1"/>
      <c r="J369" s="7">
        <v>6060000</v>
      </c>
    </row>
    <row r="370" spans="2:10" x14ac:dyDescent="0.2">
      <c r="B370" s="2">
        <v>340</v>
      </c>
      <c r="C370" s="5" t="s">
        <v>38</v>
      </c>
      <c r="D370" s="1"/>
      <c r="E370" s="1"/>
      <c r="F370" s="1"/>
      <c r="G370" s="1"/>
      <c r="H370" s="1"/>
      <c r="I370" s="1"/>
      <c r="J370" s="1"/>
    </row>
    <row r="371" spans="2:10" x14ac:dyDescent="0.2">
      <c r="B371" s="1"/>
      <c r="C371" s="6" t="s">
        <v>16</v>
      </c>
      <c r="D371" s="6" t="s">
        <v>17</v>
      </c>
      <c r="E371" s="1"/>
      <c r="F371" s="1"/>
      <c r="G371" s="1"/>
      <c r="H371" s="1"/>
      <c r="I371" s="1"/>
      <c r="J371" s="5">
        <v>63455250</v>
      </c>
    </row>
    <row r="372" spans="2:10" x14ac:dyDescent="0.2">
      <c r="B372" s="1"/>
      <c r="C372" s="1"/>
      <c r="D372" s="1"/>
      <c r="E372" s="1"/>
      <c r="F372" s="5" t="s">
        <v>38</v>
      </c>
      <c r="G372" s="1"/>
      <c r="H372" s="1"/>
      <c r="I372" s="1"/>
      <c r="J372" s="7">
        <v>63455250</v>
      </c>
    </row>
    <row r="373" spans="2:10" x14ac:dyDescent="0.2">
      <c r="B373" s="2">
        <v>350</v>
      </c>
      <c r="C373" s="5" t="s">
        <v>39</v>
      </c>
      <c r="D373" s="1"/>
      <c r="E373" s="1"/>
      <c r="F373" s="1"/>
      <c r="G373" s="1"/>
      <c r="H373" s="1"/>
      <c r="I373" s="1"/>
      <c r="J373" s="1"/>
    </row>
    <row r="374" spans="2:10" x14ac:dyDescent="0.2">
      <c r="B374" s="1"/>
      <c r="C374" s="6" t="s">
        <v>16</v>
      </c>
      <c r="D374" s="6" t="s">
        <v>17</v>
      </c>
      <c r="E374" s="1"/>
      <c r="F374" s="1"/>
      <c r="G374" s="1"/>
      <c r="H374" s="1"/>
      <c r="I374" s="1"/>
      <c r="J374" s="5">
        <v>48844000</v>
      </c>
    </row>
    <row r="375" spans="2:10" x14ac:dyDescent="0.2">
      <c r="B375" s="1"/>
      <c r="C375" s="1"/>
      <c r="D375" s="1"/>
      <c r="E375" s="1"/>
      <c r="F375" s="5" t="s">
        <v>39</v>
      </c>
      <c r="G375" s="1"/>
      <c r="H375" s="1"/>
      <c r="I375" s="1"/>
      <c r="J375" s="7">
        <v>48844000</v>
      </c>
    </row>
    <row r="376" spans="2:10" x14ac:dyDescent="0.2">
      <c r="B376" s="2">
        <v>390</v>
      </c>
      <c r="C376" s="5" t="s">
        <v>40</v>
      </c>
      <c r="D376" s="1"/>
      <c r="E376" s="1"/>
      <c r="F376" s="1"/>
      <c r="G376" s="1"/>
      <c r="H376" s="1"/>
      <c r="I376" s="1"/>
      <c r="J376" s="1"/>
    </row>
    <row r="377" spans="2:10" x14ac:dyDescent="0.2">
      <c r="B377" s="1"/>
      <c r="C377" s="6" t="s">
        <v>16</v>
      </c>
      <c r="D377" s="6" t="s">
        <v>17</v>
      </c>
      <c r="E377" s="1"/>
      <c r="F377" s="1"/>
      <c r="G377" s="1"/>
      <c r="H377" s="1"/>
      <c r="I377" s="1"/>
      <c r="J377" s="5">
        <v>65865000</v>
      </c>
    </row>
    <row r="378" spans="2:10" x14ac:dyDescent="0.2">
      <c r="B378" s="1"/>
      <c r="C378" s="1"/>
      <c r="D378" s="1"/>
      <c r="E378" s="1"/>
      <c r="F378" s="5" t="s">
        <v>40</v>
      </c>
      <c r="G378" s="1"/>
      <c r="H378" s="1"/>
      <c r="I378" s="1"/>
      <c r="J378" s="7">
        <v>65865000</v>
      </c>
    </row>
    <row r="379" spans="2:10" x14ac:dyDescent="0.2">
      <c r="B379" s="1"/>
      <c r="C379" s="4" t="s">
        <v>28</v>
      </c>
      <c r="D379" s="1"/>
      <c r="E379" s="1"/>
      <c r="F379" s="5" t="s">
        <v>36</v>
      </c>
      <c r="G379" s="1"/>
      <c r="H379" s="1"/>
      <c r="I379" s="1"/>
      <c r="J379" s="8">
        <v>184224250</v>
      </c>
    </row>
    <row r="380" spans="2:10" x14ac:dyDescent="0.2">
      <c r="B380" s="4" t="s">
        <v>13</v>
      </c>
      <c r="C380" s="1"/>
      <c r="D380" s="1"/>
      <c r="E380" s="2">
        <v>500</v>
      </c>
      <c r="F380" s="5" t="s">
        <v>41</v>
      </c>
      <c r="G380" s="1"/>
      <c r="H380" s="1"/>
      <c r="I380" s="1"/>
      <c r="J380" s="1"/>
    </row>
    <row r="381" spans="2:10" x14ac:dyDescent="0.2">
      <c r="B381" s="2">
        <v>520</v>
      </c>
      <c r="C381" s="5" t="s">
        <v>63</v>
      </c>
      <c r="D381" s="1"/>
      <c r="E381" s="1"/>
      <c r="F381" s="1"/>
      <c r="G381" s="1"/>
      <c r="H381" s="1"/>
      <c r="I381" s="1"/>
      <c r="J381" s="1"/>
    </row>
    <row r="382" spans="2:10" x14ac:dyDescent="0.2">
      <c r="B382" s="1"/>
      <c r="C382" s="6" t="s">
        <v>16</v>
      </c>
      <c r="D382" s="6" t="s">
        <v>17</v>
      </c>
      <c r="E382" s="1"/>
      <c r="F382" s="1"/>
      <c r="G382" s="1"/>
      <c r="H382" s="1"/>
      <c r="I382" s="1"/>
      <c r="J382" s="5">
        <v>2000000000</v>
      </c>
    </row>
    <row r="383" spans="2:10" x14ac:dyDescent="0.2">
      <c r="B383" s="1"/>
      <c r="C383" s="1"/>
      <c r="D383" s="1"/>
      <c r="E383" s="1"/>
      <c r="F383" s="5" t="s">
        <v>63</v>
      </c>
      <c r="G383" s="1"/>
      <c r="H383" s="1"/>
      <c r="I383" s="1"/>
      <c r="J383" s="7">
        <v>2000000000</v>
      </c>
    </row>
    <row r="384" spans="2:10" x14ac:dyDescent="0.2">
      <c r="B384" s="2">
        <v>530</v>
      </c>
      <c r="C384" s="5" t="s">
        <v>42</v>
      </c>
      <c r="D384" s="1"/>
      <c r="E384" s="1"/>
      <c r="F384" s="1"/>
      <c r="G384" s="1"/>
      <c r="H384" s="1"/>
      <c r="I384" s="1"/>
      <c r="J384" s="1"/>
    </row>
    <row r="385" spans="2:14" x14ac:dyDescent="0.2">
      <c r="B385" s="1"/>
      <c r="C385" s="6" t="s">
        <v>16</v>
      </c>
      <c r="D385" s="6" t="s">
        <v>17</v>
      </c>
      <c r="E385" s="1"/>
      <c r="F385" s="1"/>
      <c r="G385" s="1"/>
      <c r="H385" s="1"/>
      <c r="I385" s="1"/>
      <c r="J385" s="5">
        <v>30000000</v>
      </c>
    </row>
    <row r="386" spans="2:14" x14ac:dyDescent="0.2">
      <c r="B386" s="1"/>
      <c r="C386" s="1"/>
      <c r="D386" s="1"/>
      <c r="E386" s="1"/>
      <c r="F386" s="5" t="s">
        <v>42</v>
      </c>
      <c r="G386" s="1"/>
      <c r="H386" s="1"/>
      <c r="I386" s="1"/>
      <c r="J386" s="7">
        <v>30000000</v>
      </c>
    </row>
    <row r="387" spans="2:14" x14ac:dyDescent="0.2">
      <c r="B387" s="2">
        <v>590</v>
      </c>
      <c r="C387" s="5" t="s">
        <v>100</v>
      </c>
      <c r="D387" s="1"/>
      <c r="E387" s="1"/>
      <c r="F387" s="1"/>
      <c r="G387" s="1"/>
      <c r="H387" s="1"/>
      <c r="I387" s="1"/>
      <c r="J387" s="1"/>
    </row>
    <row r="388" spans="2:14" x14ac:dyDescent="0.2">
      <c r="B388" s="1"/>
      <c r="C388" s="6" t="s">
        <v>16</v>
      </c>
      <c r="D388" s="6" t="s">
        <v>17</v>
      </c>
      <c r="E388" s="1"/>
      <c r="F388" s="1"/>
      <c r="G388" s="1"/>
      <c r="H388" s="1"/>
      <c r="I388" s="1"/>
      <c r="J388" s="5">
        <v>10000000</v>
      </c>
    </row>
    <row r="389" spans="2:14" x14ac:dyDescent="0.2">
      <c r="B389" s="1"/>
      <c r="C389" s="1"/>
      <c r="D389" s="1"/>
      <c r="E389" s="1"/>
      <c r="F389" s="5" t="s">
        <v>100</v>
      </c>
      <c r="G389" s="1"/>
      <c r="H389" s="1"/>
      <c r="I389" s="1"/>
      <c r="J389" s="7">
        <v>10000000</v>
      </c>
    </row>
    <row r="390" spans="2:14" x14ac:dyDescent="0.2">
      <c r="B390" s="1"/>
      <c r="C390" s="4" t="s">
        <v>28</v>
      </c>
      <c r="D390" s="1"/>
      <c r="E390" s="1"/>
      <c r="F390" s="5" t="s">
        <v>41</v>
      </c>
      <c r="G390" s="1"/>
      <c r="H390" s="1"/>
      <c r="I390" s="1"/>
      <c r="J390" s="8">
        <v>2040000000</v>
      </c>
      <c r="K390" s="35">
        <f>J382+J386+J389</f>
        <v>2040000000</v>
      </c>
    </row>
    <row r="391" spans="2:14" x14ac:dyDescent="0.2">
      <c r="B391" s="1"/>
      <c r="C391" s="1"/>
      <c r="D391" s="4" t="s">
        <v>49</v>
      </c>
      <c r="E391" s="1"/>
      <c r="F391" s="4" t="s">
        <v>12</v>
      </c>
      <c r="G391" s="1"/>
      <c r="H391" s="1"/>
      <c r="I391" s="1"/>
      <c r="J391" s="8">
        <v>5204295754</v>
      </c>
    </row>
    <row r="392" spans="2:14" x14ac:dyDescent="0.2">
      <c r="B392" s="14"/>
      <c r="C392" s="14"/>
      <c r="D392" s="13"/>
      <c r="E392" s="14"/>
      <c r="F392" s="13"/>
      <c r="G392" s="14"/>
      <c r="H392" s="14"/>
      <c r="I392" s="14"/>
      <c r="J392" s="92"/>
    </row>
    <row r="393" spans="2:14" x14ac:dyDescent="0.2">
      <c r="B393" s="1"/>
      <c r="C393" s="1"/>
      <c r="D393" s="4"/>
      <c r="E393" s="1"/>
      <c r="F393" s="4"/>
      <c r="G393" s="1"/>
      <c r="H393" s="1"/>
      <c r="I393" s="1"/>
      <c r="J393" s="91"/>
    </row>
    <row r="394" spans="2:14" x14ac:dyDescent="0.2">
      <c r="B394" s="4" t="s">
        <v>11</v>
      </c>
      <c r="C394" s="1"/>
      <c r="D394" s="2">
        <v>90</v>
      </c>
      <c r="E394" s="5" t="s">
        <v>260</v>
      </c>
      <c r="F394" s="1"/>
      <c r="G394" s="1"/>
      <c r="H394" s="1"/>
      <c r="I394" s="1"/>
      <c r="J394" s="1"/>
    </row>
    <row r="395" spans="2:14" x14ac:dyDescent="0.2">
      <c r="B395" s="4" t="s">
        <v>13</v>
      </c>
      <c r="C395" s="1"/>
      <c r="D395" s="2">
        <v>300</v>
      </c>
      <c r="E395" s="1"/>
      <c r="F395" s="5" t="s">
        <v>36</v>
      </c>
      <c r="G395" s="1"/>
      <c r="H395" s="1"/>
      <c r="I395" s="1"/>
      <c r="J395" s="1"/>
    </row>
    <row r="396" spans="2:14" x14ac:dyDescent="0.2">
      <c r="B396" s="2">
        <v>330</v>
      </c>
      <c r="C396" s="5" t="s">
        <v>37</v>
      </c>
      <c r="D396" s="1"/>
      <c r="E396" s="1"/>
      <c r="F396" s="1"/>
      <c r="G396" s="1"/>
      <c r="H396" s="1"/>
      <c r="I396" s="1"/>
      <c r="J396" s="1"/>
      <c r="L396" s="2">
        <v>90</v>
      </c>
      <c r="M396" s="5" t="s">
        <v>260</v>
      </c>
    </row>
    <row r="397" spans="2:14" x14ac:dyDescent="0.2">
      <c r="B397" s="1"/>
      <c r="C397" s="6" t="s">
        <v>16</v>
      </c>
      <c r="D397" s="6" t="s">
        <v>17</v>
      </c>
      <c r="E397" s="1"/>
      <c r="F397" s="1"/>
      <c r="G397" s="1"/>
      <c r="H397" s="1"/>
      <c r="I397" s="1"/>
      <c r="J397" s="5">
        <v>3377500</v>
      </c>
    </row>
    <row r="398" spans="2:14" x14ac:dyDescent="0.2">
      <c r="B398" s="1"/>
      <c r="C398" s="1"/>
      <c r="D398" s="1"/>
      <c r="E398" s="1"/>
      <c r="F398" s="5" t="s">
        <v>37</v>
      </c>
      <c r="G398" s="1"/>
      <c r="H398" s="1"/>
      <c r="I398" s="1"/>
      <c r="J398" s="7">
        <v>3377500</v>
      </c>
      <c r="L398" s="83">
        <v>100</v>
      </c>
      <c r="M398" s="22" t="s">
        <v>14</v>
      </c>
      <c r="N398" s="85"/>
    </row>
    <row r="399" spans="2:14" x14ac:dyDescent="0.2">
      <c r="B399" s="2">
        <v>340</v>
      </c>
      <c r="C399" s="5" t="s">
        <v>38</v>
      </c>
      <c r="D399" s="1"/>
      <c r="E399" s="1"/>
      <c r="F399" s="1"/>
      <c r="G399" s="1"/>
      <c r="H399" s="1"/>
      <c r="I399" s="1"/>
      <c r="J399" s="1"/>
      <c r="L399" s="83">
        <v>200</v>
      </c>
      <c r="M399" s="22" t="s">
        <v>29</v>
      </c>
      <c r="N399" s="85"/>
    </row>
    <row r="400" spans="2:14" x14ac:dyDescent="0.2">
      <c r="B400" s="1"/>
      <c r="C400" s="6" t="s">
        <v>16</v>
      </c>
      <c r="D400" s="6" t="s">
        <v>17</v>
      </c>
      <c r="E400" s="1"/>
      <c r="F400" s="1"/>
      <c r="G400" s="1"/>
      <c r="H400" s="1"/>
      <c r="I400" s="1"/>
      <c r="J400" s="5">
        <v>3089045</v>
      </c>
      <c r="L400" s="83">
        <v>300</v>
      </c>
      <c r="M400" s="22" t="s">
        <v>36</v>
      </c>
      <c r="N400" s="23">
        <f>J405</f>
        <v>9096545</v>
      </c>
    </row>
    <row r="401" spans="2:14" x14ac:dyDescent="0.2">
      <c r="B401" s="1"/>
      <c r="C401" s="1"/>
      <c r="D401" s="1"/>
      <c r="E401" s="1"/>
      <c r="F401" s="5" t="s">
        <v>38</v>
      </c>
      <c r="G401" s="1"/>
      <c r="H401" s="1"/>
      <c r="I401" s="1"/>
      <c r="J401" s="7">
        <v>3089045</v>
      </c>
      <c r="L401" s="83">
        <v>500</v>
      </c>
      <c r="M401" s="22" t="s">
        <v>41</v>
      </c>
      <c r="N401" s="23">
        <f>J410</f>
        <v>15501000</v>
      </c>
    </row>
    <row r="402" spans="2:14" x14ac:dyDescent="0.2">
      <c r="B402" s="2">
        <v>390</v>
      </c>
      <c r="C402" s="5" t="s">
        <v>40</v>
      </c>
      <c r="D402" s="1"/>
      <c r="E402" s="1"/>
      <c r="F402" s="1"/>
      <c r="G402" s="1"/>
      <c r="H402" s="1"/>
      <c r="I402" s="1"/>
      <c r="J402" s="1"/>
      <c r="L402" s="83">
        <v>600</v>
      </c>
      <c r="M402" s="22" t="s">
        <v>133</v>
      </c>
      <c r="N402" s="85"/>
    </row>
    <row r="403" spans="2:14" x14ac:dyDescent="0.2">
      <c r="B403" s="1"/>
      <c r="C403" s="6" t="s">
        <v>16</v>
      </c>
      <c r="D403" s="6" t="s">
        <v>17</v>
      </c>
      <c r="E403" s="1"/>
      <c r="F403" s="1"/>
      <c r="G403" s="1"/>
      <c r="H403" s="1"/>
      <c r="I403" s="1"/>
      <c r="J403" s="5">
        <v>2630000</v>
      </c>
      <c r="L403" s="83">
        <v>700</v>
      </c>
      <c r="M403" s="22" t="s">
        <v>341</v>
      </c>
      <c r="N403" s="85"/>
    </row>
    <row r="404" spans="2:14" x14ac:dyDescent="0.2">
      <c r="B404" s="1"/>
      <c r="C404" s="1"/>
      <c r="D404" s="1"/>
      <c r="E404" s="1"/>
      <c r="F404" s="5" t="s">
        <v>40</v>
      </c>
      <c r="G404" s="1"/>
      <c r="H404" s="1"/>
      <c r="I404" s="1"/>
      <c r="J404" s="7">
        <v>2630000</v>
      </c>
      <c r="L404" s="83"/>
      <c r="M404" s="83"/>
      <c r="N404" s="86">
        <f>SUM(N400:N403)</f>
        <v>24597545</v>
      </c>
    </row>
    <row r="405" spans="2:14" x14ac:dyDescent="0.2">
      <c r="B405" s="1"/>
      <c r="C405" s="4" t="s">
        <v>28</v>
      </c>
      <c r="D405" s="1"/>
      <c r="E405" s="1"/>
      <c r="F405" s="5" t="s">
        <v>36</v>
      </c>
      <c r="G405" s="1"/>
      <c r="H405" s="1"/>
      <c r="I405" s="1"/>
      <c r="J405" s="8">
        <v>9096545</v>
      </c>
      <c r="L405" s="158"/>
      <c r="M405" s="76"/>
    </row>
    <row r="406" spans="2:14" x14ac:dyDescent="0.2">
      <c r="B406" s="4" t="s">
        <v>13</v>
      </c>
      <c r="C406" s="1"/>
      <c r="D406" s="1"/>
      <c r="E406" s="2">
        <v>500</v>
      </c>
      <c r="F406" s="5" t="s">
        <v>41</v>
      </c>
      <c r="G406" s="1"/>
      <c r="H406" s="1"/>
      <c r="I406" s="1"/>
      <c r="J406" s="1"/>
    </row>
    <row r="407" spans="2:14" x14ac:dyDescent="0.2">
      <c r="B407" s="2">
        <v>530</v>
      </c>
      <c r="C407" s="5" t="s">
        <v>42</v>
      </c>
      <c r="D407" s="1"/>
      <c r="E407" s="1"/>
      <c r="F407" s="1"/>
      <c r="G407" s="1"/>
      <c r="H407" s="1"/>
      <c r="I407" s="1"/>
      <c r="J407" s="1"/>
      <c r="N407" s="12">
        <f>N404+N345</f>
        <v>5228893299</v>
      </c>
    </row>
    <row r="408" spans="2:14" x14ac:dyDescent="0.2">
      <c r="B408" s="1"/>
      <c r="C408" s="6" t="s">
        <v>16</v>
      </c>
      <c r="D408" s="6" t="s">
        <v>17</v>
      </c>
      <c r="E408" s="1"/>
      <c r="F408" s="1"/>
      <c r="G408" s="1"/>
      <c r="H408" s="1"/>
      <c r="I408" s="1"/>
      <c r="J408" s="5">
        <v>15501000</v>
      </c>
    </row>
    <row r="409" spans="2:14" x14ac:dyDescent="0.2">
      <c r="B409" s="1"/>
      <c r="C409" s="1"/>
      <c r="D409" s="1"/>
      <c r="E409" s="1"/>
      <c r="F409" s="5" t="s">
        <v>42</v>
      </c>
      <c r="G409" s="1"/>
      <c r="H409" s="1"/>
      <c r="I409" s="1"/>
      <c r="J409" s="7">
        <v>15501000</v>
      </c>
    </row>
    <row r="410" spans="2:14" x14ac:dyDescent="0.2">
      <c r="B410" s="1"/>
      <c r="C410" s="4" t="s">
        <v>28</v>
      </c>
      <c r="D410" s="1"/>
      <c r="E410" s="1"/>
      <c r="F410" s="5" t="s">
        <v>41</v>
      </c>
      <c r="G410" s="1"/>
      <c r="H410" s="1"/>
      <c r="I410" s="1"/>
      <c r="J410" s="8">
        <v>15501000</v>
      </c>
    </row>
    <row r="411" spans="2:14" x14ac:dyDescent="0.2">
      <c r="B411" s="1"/>
      <c r="C411" s="1"/>
      <c r="D411" s="4" t="s">
        <v>49</v>
      </c>
      <c r="E411" s="1"/>
      <c r="F411" s="4" t="s">
        <v>260</v>
      </c>
      <c r="G411" s="1"/>
      <c r="H411" s="1"/>
      <c r="I411" s="1"/>
      <c r="J411" s="8">
        <v>24597545</v>
      </c>
    </row>
    <row r="412" spans="2:14" x14ac:dyDescent="0.2">
      <c r="B412" s="1"/>
      <c r="C412" s="4" t="s">
        <v>50</v>
      </c>
      <c r="D412" s="1"/>
      <c r="E412" s="5" t="s">
        <v>10</v>
      </c>
      <c r="F412" s="1"/>
      <c r="G412" s="1"/>
      <c r="H412" s="1"/>
      <c r="I412" s="1"/>
      <c r="J412" s="8">
        <v>5228893299</v>
      </c>
    </row>
    <row r="413" spans="2:14" x14ac:dyDescent="0.2">
      <c r="B413" s="4" t="s">
        <v>51</v>
      </c>
      <c r="C413" s="1"/>
      <c r="D413" s="1"/>
      <c r="E413" s="5" t="s">
        <v>259</v>
      </c>
      <c r="F413" s="1"/>
      <c r="G413" s="1"/>
      <c r="H413" s="1"/>
      <c r="I413" s="1"/>
      <c r="J413" s="4">
        <v>5228893299</v>
      </c>
    </row>
    <row r="414" spans="2:14" x14ac:dyDescent="0.2">
      <c r="B414" s="78"/>
      <c r="C414" s="78"/>
      <c r="D414" s="78"/>
      <c r="E414" s="78"/>
      <c r="F414" s="78"/>
      <c r="G414" s="78"/>
      <c r="H414" s="78"/>
      <c r="I414" s="78"/>
      <c r="J414" s="78"/>
    </row>
    <row r="416" spans="2:14" x14ac:dyDescent="0.2">
      <c r="B416" s="4" t="s">
        <v>6</v>
      </c>
      <c r="C416" s="1"/>
      <c r="D416" s="5" t="s">
        <v>281</v>
      </c>
      <c r="E416" s="5" t="s">
        <v>282</v>
      </c>
      <c r="F416" s="1"/>
      <c r="G416" s="1"/>
      <c r="H416" s="1"/>
      <c r="I416" s="1"/>
      <c r="J416" s="1"/>
    </row>
    <row r="417" spans="2:14" x14ac:dyDescent="0.2">
      <c r="B417" s="4" t="s">
        <v>9</v>
      </c>
      <c r="C417" s="1"/>
      <c r="D417" s="2">
        <v>2</v>
      </c>
      <c r="E417" s="5" t="s">
        <v>10</v>
      </c>
      <c r="F417" s="1"/>
      <c r="G417" s="1"/>
      <c r="H417" s="1"/>
      <c r="I417" s="1"/>
      <c r="J417" s="1"/>
    </row>
    <row r="418" spans="2:14" x14ac:dyDescent="0.2">
      <c r="B418" s="4" t="s">
        <v>11</v>
      </c>
      <c r="C418" s="1"/>
      <c r="D418" s="1"/>
      <c r="E418" s="2">
        <v>5</v>
      </c>
      <c r="F418" s="5" t="s">
        <v>12</v>
      </c>
      <c r="G418" s="1"/>
      <c r="H418" s="1"/>
      <c r="I418" s="1"/>
      <c r="J418" s="1"/>
    </row>
    <row r="419" spans="2:14" x14ac:dyDescent="0.2">
      <c r="B419" s="4" t="s">
        <v>13</v>
      </c>
      <c r="C419" s="1"/>
      <c r="D419" s="1"/>
      <c r="E419" s="2">
        <v>100</v>
      </c>
      <c r="F419" s="5" t="s">
        <v>14</v>
      </c>
      <c r="G419" s="1"/>
      <c r="H419" s="1"/>
      <c r="I419" s="1"/>
      <c r="J419" s="1"/>
    </row>
    <row r="420" spans="2:14" x14ac:dyDescent="0.2">
      <c r="B420" s="2">
        <v>110</v>
      </c>
      <c r="C420" s="5" t="s">
        <v>15</v>
      </c>
      <c r="D420" s="1"/>
      <c r="E420" s="1"/>
      <c r="F420" s="1"/>
      <c r="G420" s="1"/>
      <c r="H420" s="1"/>
      <c r="I420" s="1"/>
      <c r="J420" s="1"/>
    </row>
    <row r="421" spans="2:14" x14ac:dyDescent="0.2">
      <c r="B421" s="5">
        <v>111</v>
      </c>
      <c r="C421" s="6" t="s">
        <v>16</v>
      </c>
      <c r="D421" s="6" t="s">
        <v>17</v>
      </c>
      <c r="E421" s="5" t="s">
        <v>18</v>
      </c>
      <c r="F421" s="1"/>
      <c r="G421" s="1"/>
      <c r="H421" s="1"/>
      <c r="I421" s="1"/>
      <c r="J421" s="5">
        <v>699657960</v>
      </c>
    </row>
    <row r="422" spans="2:14" x14ac:dyDescent="0.2">
      <c r="B422" s="5">
        <v>113</v>
      </c>
      <c r="C422" s="6" t="s">
        <v>16</v>
      </c>
      <c r="D422" s="6" t="s">
        <v>17</v>
      </c>
      <c r="E422" s="5" t="s">
        <v>19</v>
      </c>
      <c r="F422" s="1"/>
      <c r="G422" s="1"/>
      <c r="H422" s="1"/>
      <c r="I422" s="1"/>
      <c r="J422" s="5">
        <v>27000000</v>
      </c>
      <c r="L422" s="83">
        <v>100</v>
      </c>
      <c r="M422" s="22" t="s">
        <v>14</v>
      </c>
      <c r="N422" s="23">
        <f>J435</f>
        <v>3316812527</v>
      </c>
    </row>
    <row r="423" spans="2:14" x14ac:dyDescent="0.2">
      <c r="B423" s="5">
        <v>114</v>
      </c>
      <c r="C423" s="6" t="s">
        <v>16</v>
      </c>
      <c r="D423" s="6" t="s">
        <v>17</v>
      </c>
      <c r="E423" s="5" t="s">
        <v>20</v>
      </c>
      <c r="F423" s="1"/>
      <c r="G423" s="1"/>
      <c r="H423" s="1"/>
      <c r="I423" s="1"/>
      <c r="J423" s="5">
        <v>117343550</v>
      </c>
      <c r="L423" s="83">
        <v>200</v>
      </c>
      <c r="M423" s="22" t="s">
        <v>29</v>
      </c>
      <c r="N423" s="23">
        <f>J449</f>
        <v>28650000</v>
      </c>
    </row>
    <row r="424" spans="2:14" x14ac:dyDescent="0.2">
      <c r="B424" s="5">
        <v>115</v>
      </c>
      <c r="C424" s="6" t="s">
        <v>16</v>
      </c>
      <c r="D424" s="6" t="s">
        <v>17</v>
      </c>
      <c r="E424" s="5" t="s">
        <v>21</v>
      </c>
      <c r="F424" s="1"/>
      <c r="G424" s="1"/>
      <c r="H424" s="1"/>
      <c r="I424" s="1"/>
      <c r="J424" s="5">
        <v>596301600</v>
      </c>
      <c r="L424" s="83">
        <v>300</v>
      </c>
      <c r="M424" s="22" t="s">
        <v>36</v>
      </c>
      <c r="N424" s="23">
        <f>J466</f>
        <v>88800000</v>
      </c>
    </row>
    <row r="425" spans="2:14" x14ac:dyDescent="0.2">
      <c r="B425" s="5">
        <v>117</v>
      </c>
      <c r="C425" s="6" t="s">
        <v>16</v>
      </c>
      <c r="D425" s="6" t="s">
        <v>17</v>
      </c>
      <c r="E425" s="5" t="s">
        <v>22</v>
      </c>
      <c r="F425" s="1"/>
      <c r="G425" s="1"/>
      <c r="H425" s="1"/>
      <c r="I425" s="1"/>
      <c r="J425" s="5">
        <v>85163040</v>
      </c>
      <c r="L425" s="83">
        <v>500</v>
      </c>
      <c r="M425" s="22" t="s">
        <v>41</v>
      </c>
      <c r="N425" s="85"/>
    </row>
    <row r="426" spans="2:14" x14ac:dyDescent="0.2">
      <c r="B426" s="1"/>
      <c r="C426" s="1"/>
      <c r="D426" s="1"/>
      <c r="E426" s="1"/>
      <c r="F426" s="5" t="s">
        <v>15</v>
      </c>
      <c r="G426" s="1"/>
      <c r="H426" s="1"/>
      <c r="I426" s="1"/>
      <c r="J426" s="7">
        <v>1525466150</v>
      </c>
      <c r="L426" s="83">
        <v>600</v>
      </c>
      <c r="M426" s="22" t="s">
        <v>133</v>
      </c>
      <c r="N426" s="85"/>
    </row>
    <row r="427" spans="2:14" x14ac:dyDescent="0.2">
      <c r="B427" s="2">
        <v>130</v>
      </c>
      <c r="C427" s="5" t="s">
        <v>23</v>
      </c>
      <c r="D427" s="1"/>
      <c r="E427" s="1"/>
      <c r="F427" s="1"/>
      <c r="G427" s="1"/>
      <c r="H427" s="1"/>
      <c r="I427" s="1"/>
      <c r="J427" s="1"/>
      <c r="L427" s="83">
        <v>700</v>
      </c>
      <c r="M427" s="22" t="s">
        <v>341</v>
      </c>
      <c r="N427" s="85"/>
    </row>
    <row r="428" spans="2:14" x14ac:dyDescent="0.2">
      <c r="B428" s="5">
        <v>134</v>
      </c>
      <c r="C428" s="6" t="s">
        <v>16</v>
      </c>
      <c r="D428" s="6" t="s">
        <v>17</v>
      </c>
      <c r="E428" s="5" t="s">
        <v>24</v>
      </c>
      <c r="F428" s="1"/>
      <c r="G428" s="1"/>
      <c r="H428" s="1"/>
      <c r="I428" s="1"/>
      <c r="J428" s="5">
        <v>240069449.00000003</v>
      </c>
      <c r="L428" s="83">
        <v>800</v>
      </c>
      <c r="M428" s="83" t="s">
        <v>45</v>
      </c>
      <c r="N428" s="85"/>
    </row>
    <row r="429" spans="2:14" x14ac:dyDescent="0.2">
      <c r="B429" s="1"/>
      <c r="C429" s="1"/>
      <c r="D429" s="1"/>
      <c r="E429" s="1"/>
      <c r="F429" s="5" t="s">
        <v>23</v>
      </c>
      <c r="G429" s="1"/>
      <c r="H429" s="1"/>
      <c r="I429" s="1"/>
      <c r="J429" s="7">
        <v>240069449.00000003</v>
      </c>
      <c r="L429" s="83">
        <v>900</v>
      </c>
      <c r="M429" s="22" t="s">
        <v>101</v>
      </c>
      <c r="N429" s="85"/>
    </row>
    <row r="430" spans="2:14" x14ac:dyDescent="0.2">
      <c r="B430" s="2">
        <v>140</v>
      </c>
      <c r="C430" s="5" t="s">
        <v>25</v>
      </c>
      <c r="D430" s="1"/>
      <c r="E430" s="1"/>
      <c r="F430" s="1"/>
      <c r="G430" s="1"/>
      <c r="H430" s="1"/>
      <c r="I430" s="1"/>
      <c r="J430" s="1"/>
      <c r="N430" s="12">
        <f>SUM(N422:N429)</f>
        <v>3434262527</v>
      </c>
    </row>
    <row r="431" spans="2:14" x14ac:dyDescent="0.2">
      <c r="B431" s="5">
        <v>141</v>
      </c>
      <c r="C431" s="6" t="s">
        <v>16</v>
      </c>
      <c r="D431" s="6" t="s">
        <v>17</v>
      </c>
      <c r="E431" s="5" t="s">
        <v>106</v>
      </c>
      <c r="F431" s="1"/>
      <c r="G431" s="1"/>
      <c r="H431" s="1"/>
      <c r="I431" s="1"/>
      <c r="J431" s="5">
        <v>761010178</v>
      </c>
    </row>
    <row r="432" spans="2:14" x14ac:dyDescent="0.2">
      <c r="B432" s="5">
        <v>144</v>
      </c>
      <c r="C432" s="6" t="s">
        <v>16</v>
      </c>
      <c r="D432" s="6" t="s">
        <v>17</v>
      </c>
      <c r="E432" s="5" t="s">
        <v>26</v>
      </c>
      <c r="F432" s="1"/>
      <c r="G432" s="1"/>
      <c r="H432" s="1"/>
      <c r="I432" s="1"/>
      <c r="J432" s="5">
        <v>669415890</v>
      </c>
    </row>
    <row r="433" spans="2:10" x14ac:dyDescent="0.2">
      <c r="B433" s="5">
        <v>149</v>
      </c>
      <c r="C433" s="6" t="s">
        <v>16</v>
      </c>
      <c r="D433" s="6" t="s">
        <v>17</v>
      </c>
      <c r="E433" s="5" t="s">
        <v>27</v>
      </c>
      <c r="F433" s="1"/>
      <c r="G433" s="1"/>
      <c r="H433" s="1"/>
      <c r="I433" s="1"/>
      <c r="J433" s="5">
        <v>120850860.00000001</v>
      </c>
    </row>
    <row r="434" spans="2:10" x14ac:dyDescent="0.2">
      <c r="B434" s="1"/>
      <c r="C434" s="1"/>
      <c r="D434" s="1"/>
      <c r="E434" s="1"/>
      <c r="F434" s="5" t="s">
        <v>25</v>
      </c>
      <c r="G434" s="1"/>
      <c r="H434" s="1"/>
      <c r="I434" s="1"/>
      <c r="J434" s="7">
        <v>1551276928</v>
      </c>
    </row>
    <row r="435" spans="2:10" x14ac:dyDescent="0.2">
      <c r="B435" s="1"/>
      <c r="C435" s="4" t="s">
        <v>28</v>
      </c>
      <c r="D435" s="1"/>
      <c r="E435" s="1"/>
      <c r="F435" s="5" t="s">
        <v>14</v>
      </c>
      <c r="G435" s="1"/>
      <c r="H435" s="1"/>
      <c r="I435" s="1"/>
      <c r="J435" s="8">
        <v>3316812527</v>
      </c>
    </row>
    <row r="436" spans="2:10" x14ac:dyDescent="0.2">
      <c r="B436" s="4" t="s">
        <v>13</v>
      </c>
      <c r="C436" s="1"/>
      <c r="D436" s="1"/>
      <c r="E436" s="2">
        <v>200</v>
      </c>
      <c r="F436" s="5" t="s">
        <v>29</v>
      </c>
      <c r="G436" s="1"/>
      <c r="H436" s="1"/>
      <c r="I436" s="1"/>
      <c r="J436" s="1"/>
    </row>
    <row r="437" spans="2:10" x14ac:dyDescent="0.2">
      <c r="B437" s="2">
        <v>230</v>
      </c>
      <c r="C437" s="5" t="s">
        <v>31</v>
      </c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6" t="s">
        <v>16</v>
      </c>
      <c r="D438" s="6" t="s">
        <v>17</v>
      </c>
      <c r="E438" s="1"/>
      <c r="F438" s="1"/>
      <c r="G438" s="1"/>
      <c r="H438" s="1"/>
      <c r="I438" s="1"/>
      <c r="J438" s="5">
        <v>1150000</v>
      </c>
    </row>
    <row r="439" spans="2:10" x14ac:dyDescent="0.2">
      <c r="B439" s="1"/>
      <c r="C439" s="1"/>
      <c r="D439" s="1"/>
      <c r="E439" s="1"/>
      <c r="F439" s="5" t="s">
        <v>31</v>
      </c>
      <c r="G439" s="1"/>
      <c r="H439" s="1"/>
      <c r="I439" s="1"/>
      <c r="J439" s="7">
        <v>1150000</v>
      </c>
    </row>
    <row r="440" spans="2:10" x14ac:dyDescent="0.2">
      <c r="B440" s="2">
        <v>240</v>
      </c>
      <c r="C440" s="5" t="s">
        <v>32</v>
      </c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6" t="s">
        <v>16</v>
      </c>
      <c r="D441" s="6" t="s">
        <v>17</v>
      </c>
      <c r="E441" s="1"/>
      <c r="F441" s="1"/>
      <c r="G441" s="1"/>
      <c r="H441" s="1"/>
      <c r="I441" s="1"/>
      <c r="J441" s="5">
        <v>5000000</v>
      </c>
    </row>
    <row r="442" spans="2:10" x14ac:dyDescent="0.2">
      <c r="B442" s="1"/>
      <c r="C442" s="1"/>
      <c r="D442" s="1"/>
      <c r="E442" s="1"/>
      <c r="F442" s="5" t="s">
        <v>32</v>
      </c>
      <c r="G442" s="1"/>
      <c r="H442" s="1"/>
      <c r="I442" s="1"/>
      <c r="J442" s="7">
        <v>5000000</v>
      </c>
    </row>
    <row r="443" spans="2:10" x14ac:dyDescent="0.2">
      <c r="B443" s="2">
        <v>260</v>
      </c>
      <c r="C443" s="5" t="s">
        <v>34</v>
      </c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6" t="s">
        <v>16</v>
      </c>
      <c r="D444" s="6" t="s">
        <v>17</v>
      </c>
      <c r="E444" s="1"/>
      <c r="F444" s="1"/>
      <c r="G444" s="1"/>
      <c r="H444" s="1"/>
      <c r="I444" s="1"/>
      <c r="J444" s="5">
        <v>7000000</v>
      </c>
    </row>
    <row r="445" spans="2:10" x14ac:dyDescent="0.2">
      <c r="B445" s="1"/>
      <c r="C445" s="1"/>
      <c r="D445" s="1"/>
      <c r="E445" s="1"/>
      <c r="F445" s="5" t="s">
        <v>34</v>
      </c>
      <c r="G445" s="1"/>
      <c r="H445" s="1"/>
      <c r="I445" s="1"/>
      <c r="J445" s="7">
        <v>7000000</v>
      </c>
    </row>
    <row r="446" spans="2:10" x14ac:dyDescent="0.2">
      <c r="B446" s="2">
        <v>280</v>
      </c>
      <c r="C446" s="5" t="s">
        <v>35</v>
      </c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6" t="s">
        <v>16</v>
      </c>
      <c r="D447" s="6" t="s">
        <v>17</v>
      </c>
      <c r="E447" s="1"/>
      <c r="F447" s="1"/>
      <c r="G447" s="1"/>
      <c r="H447" s="1"/>
      <c r="I447" s="1"/>
      <c r="J447" s="5">
        <v>15500000</v>
      </c>
    </row>
    <row r="448" spans="2:10" x14ac:dyDescent="0.2">
      <c r="B448" s="1"/>
      <c r="C448" s="1"/>
      <c r="D448" s="1"/>
      <c r="E448" s="1"/>
      <c r="F448" s="5" t="s">
        <v>35</v>
      </c>
      <c r="G448" s="1"/>
      <c r="H448" s="1"/>
      <c r="I448" s="1"/>
      <c r="J448" s="7">
        <v>15500000</v>
      </c>
    </row>
    <row r="449" spans="2:10" x14ac:dyDescent="0.2">
      <c r="B449" s="1"/>
      <c r="C449" s="4" t="s">
        <v>28</v>
      </c>
      <c r="D449" s="1"/>
      <c r="E449" s="1"/>
      <c r="F449" s="5" t="s">
        <v>29</v>
      </c>
      <c r="G449" s="1"/>
      <c r="H449" s="1"/>
      <c r="I449" s="1"/>
      <c r="J449" s="8">
        <v>28650000</v>
      </c>
    </row>
    <row r="450" spans="2:10" x14ac:dyDescent="0.2">
      <c r="B450" s="4" t="s">
        <v>13</v>
      </c>
      <c r="C450" s="1"/>
      <c r="D450" s="1"/>
      <c r="E450" s="2">
        <v>300</v>
      </c>
      <c r="F450" s="5" t="s">
        <v>36</v>
      </c>
      <c r="G450" s="1"/>
      <c r="H450" s="1"/>
      <c r="I450" s="1"/>
      <c r="J450" s="1"/>
    </row>
    <row r="451" spans="2:10" x14ac:dyDescent="0.2">
      <c r="B451" s="2">
        <v>320</v>
      </c>
      <c r="C451" s="5" t="s">
        <v>62</v>
      </c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6" t="s">
        <v>16</v>
      </c>
      <c r="D452" s="6" t="s">
        <v>17</v>
      </c>
      <c r="E452" s="1"/>
      <c r="F452" s="1"/>
      <c r="G452" s="1"/>
      <c r="H452" s="1"/>
      <c r="I452" s="1"/>
      <c r="J452" s="5">
        <v>70000000</v>
      </c>
    </row>
    <row r="453" spans="2:10" x14ac:dyDescent="0.2">
      <c r="B453" s="1"/>
      <c r="C453" s="1"/>
      <c r="D453" s="1"/>
      <c r="E453" s="1"/>
      <c r="F453" s="5" t="s">
        <v>62</v>
      </c>
      <c r="G453" s="1"/>
      <c r="H453" s="1"/>
      <c r="I453" s="1"/>
      <c r="J453" s="7">
        <v>70000000</v>
      </c>
    </row>
    <row r="454" spans="2:10" x14ac:dyDescent="0.2">
      <c r="B454" s="2">
        <v>330</v>
      </c>
      <c r="C454" s="5" t="s">
        <v>37</v>
      </c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6" t="s">
        <v>16</v>
      </c>
      <c r="D455" s="6" t="s">
        <v>17</v>
      </c>
      <c r="E455" s="1"/>
      <c r="F455" s="1"/>
      <c r="G455" s="1"/>
      <c r="H455" s="1"/>
      <c r="I455" s="1"/>
      <c r="J455" s="5">
        <v>2000000</v>
      </c>
    </row>
    <row r="456" spans="2:10" x14ac:dyDescent="0.2">
      <c r="B456" s="1"/>
      <c r="C456" s="1"/>
      <c r="D456" s="1"/>
      <c r="E456" s="1"/>
      <c r="F456" s="5" t="s">
        <v>37</v>
      </c>
      <c r="G456" s="1"/>
      <c r="H456" s="1"/>
      <c r="I456" s="1"/>
      <c r="J456" s="7">
        <v>2000000</v>
      </c>
    </row>
    <row r="457" spans="2:10" x14ac:dyDescent="0.2">
      <c r="B457" s="2">
        <v>340</v>
      </c>
      <c r="C457" s="5" t="s">
        <v>38</v>
      </c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6" t="s">
        <v>16</v>
      </c>
      <c r="D458" s="6" t="s">
        <v>17</v>
      </c>
      <c r="E458" s="1"/>
      <c r="F458" s="1"/>
      <c r="G458" s="1"/>
      <c r="H458" s="1"/>
      <c r="I458" s="1"/>
      <c r="J458" s="5">
        <v>6500000</v>
      </c>
    </row>
    <row r="459" spans="2:10" x14ac:dyDescent="0.2">
      <c r="B459" s="1"/>
      <c r="C459" s="1"/>
      <c r="D459" s="1"/>
      <c r="E459" s="1"/>
      <c r="F459" s="5" t="s">
        <v>38</v>
      </c>
      <c r="G459" s="1"/>
      <c r="H459" s="1"/>
      <c r="I459" s="1"/>
      <c r="J459" s="7">
        <v>6500000</v>
      </c>
    </row>
    <row r="460" spans="2:10" x14ac:dyDescent="0.2">
      <c r="B460" s="2">
        <v>350</v>
      </c>
      <c r="C460" s="5" t="s">
        <v>39</v>
      </c>
      <c r="D460" s="1"/>
      <c r="E460" s="1"/>
      <c r="F460" s="1"/>
      <c r="G460" s="1"/>
      <c r="H460" s="1"/>
      <c r="I460" s="1"/>
      <c r="J460" s="1"/>
    </row>
    <row r="461" spans="2:10" x14ac:dyDescent="0.2">
      <c r="B461" s="1"/>
      <c r="C461" s="6" t="s">
        <v>16</v>
      </c>
      <c r="D461" s="6" t="s">
        <v>17</v>
      </c>
      <c r="E461" s="1"/>
      <c r="F461" s="1"/>
      <c r="G461" s="1"/>
      <c r="H461" s="1"/>
      <c r="I461" s="1"/>
      <c r="J461" s="5">
        <v>3300000</v>
      </c>
    </row>
    <row r="462" spans="2:10" x14ac:dyDescent="0.2">
      <c r="B462" s="1"/>
      <c r="C462" s="1"/>
      <c r="D462" s="1"/>
      <c r="E462" s="1"/>
      <c r="F462" s="5" t="s">
        <v>39</v>
      </c>
      <c r="G462" s="1"/>
      <c r="H462" s="1"/>
      <c r="I462" s="1"/>
      <c r="J462" s="7">
        <v>3300000</v>
      </c>
    </row>
    <row r="463" spans="2:10" x14ac:dyDescent="0.2">
      <c r="B463" s="2">
        <v>390</v>
      </c>
      <c r="C463" s="5" t="s">
        <v>40</v>
      </c>
      <c r="D463" s="1"/>
      <c r="E463" s="1"/>
      <c r="F463" s="1"/>
      <c r="G463" s="1"/>
      <c r="H463" s="1"/>
      <c r="I463" s="1"/>
      <c r="J463" s="1"/>
    </row>
    <row r="464" spans="2:10" x14ac:dyDescent="0.2">
      <c r="B464" s="1"/>
      <c r="C464" s="6" t="s">
        <v>16</v>
      </c>
      <c r="D464" s="6" t="s">
        <v>17</v>
      </c>
      <c r="E464" s="1"/>
      <c r="F464" s="1"/>
      <c r="G464" s="1"/>
      <c r="H464" s="1"/>
      <c r="I464" s="1"/>
      <c r="J464" s="5">
        <v>7000000</v>
      </c>
    </row>
    <row r="465" spans="2:12" x14ac:dyDescent="0.2">
      <c r="B465" s="1"/>
      <c r="C465" s="1"/>
      <c r="D465" s="1"/>
      <c r="E465" s="1"/>
      <c r="F465" s="5" t="s">
        <v>40</v>
      </c>
      <c r="G465" s="1"/>
      <c r="H465" s="1"/>
      <c r="I465" s="1"/>
      <c r="J465" s="7">
        <v>7000000</v>
      </c>
    </row>
    <row r="466" spans="2:12" x14ac:dyDescent="0.2">
      <c r="B466" s="1"/>
      <c r="C466" s="4" t="s">
        <v>28</v>
      </c>
      <c r="D466" s="1"/>
      <c r="E466" s="1"/>
      <c r="F466" s="5" t="s">
        <v>36</v>
      </c>
      <c r="G466" s="1"/>
      <c r="H466" s="1"/>
      <c r="I466" s="1"/>
      <c r="J466" s="8">
        <v>88800000</v>
      </c>
    </row>
    <row r="467" spans="2:12" x14ac:dyDescent="0.2">
      <c r="B467" s="1"/>
      <c r="C467" s="1"/>
      <c r="D467" s="4" t="s">
        <v>49</v>
      </c>
      <c r="E467" s="1"/>
      <c r="F467" s="4" t="s">
        <v>12</v>
      </c>
      <c r="G467" s="1"/>
      <c r="H467" s="1"/>
      <c r="I467" s="1"/>
      <c r="J467" s="8">
        <v>3434262527</v>
      </c>
    </row>
    <row r="468" spans="2:12" x14ac:dyDescent="0.2">
      <c r="B468" s="1"/>
      <c r="C468" s="4" t="s">
        <v>50</v>
      </c>
      <c r="D468" s="1"/>
      <c r="E468" s="5" t="s">
        <v>10</v>
      </c>
      <c r="F468" s="1"/>
      <c r="G468" s="1"/>
      <c r="H468" s="1"/>
      <c r="I468" s="1"/>
      <c r="J468" s="8">
        <v>3434262527</v>
      </c>
    </row>
    <row r="469" spans="2:12" x14ac:dyDescent="0.2">
      <c r="B469" s="4" t="s">
        <v>51</v>
      </c>
      <c r="C469" s="1"/>
      <c r="D469" s="1"/>
      <c r="E469" s="5" t="s">
        <v>282</v>
      </c>
      <c r="F469" s="1"/>
      <c r="G469" s="1"/>
      <c r="H469" s="1"/>
      <c r="I469" s="1"/>
      <c r="J469" s="4">
        <v>3434262527</v>
      </c>
    </row>
    <row r="480" spans="2:12" x14ac:dyDescent="0.2">
      <c r="K480" s="48" t="s">
        <v>300</v>
      </c>
      <c r="L480" s="35">
        <v>5800</v>
      </c>
    </row>
    <row r="481" spans="5:14" x14ac:dyDescent="0.2">
      <c r="J481" s="32"/>
    </row>
    <row r="482" spans="5:14" x14ac:dyDescent="0.2">
      <c r="J482" s="33" t="s">
        <v>295</v>
      </c>
      <c r="K482" s="36" t="s">
        <v>294</v>
      </c>
    </row>
    <row r="483" spans="5:14" x14ac:dyDescent="0.2">
      <c r="E483" s="5" t="s">
        <v>8</v>
      </c>
      <c r="F483" s="1"/>
      <c r="G483" s="1"/>
      <c r="H483" s="1"/>
      <c r="I483" s="1"/>
      <c r="J483" s="5">
        <v>5685470655</v>
      </c>
      <c r="K483" s="35">
        <f>J483/L480</f>
        <v>980253.56120689656</v>
      </c>
      <c r="M483" s="5" t="s">
        <v>8</v>
      </c>
      <c r="N483" s="153">
        <f>K483</f>
        <v>980253.56120689656</v>
      </c>
    </row>
    <row r="484" spans="5:14" x14ac:dyDescent="0.2">
      <c r="E484" s="5" t="s">
        <v>216</v>
      </c>
      <c r="F484" s="1"/>
      <c r="G484" s="1"/>
      <c r="H484" s="1"/>
      <c r="I484" s="1"/>
      <c r="J484" s="5">
        <v>5749355820</v>
      </c>
      <c r="K484" s="35">
        <f>J484/L480</f>
        <v>991268.24482758623</v>
      </c>
      <c r="M484" s="5" t="s">
        <v>216</v>
      </c>
      <c r="N484" s="153">
        <f t="shared" ref="N484:N488" si="0">K484</f>
        <v>991268.24482758623</v>
      </c>
    </row>
    <row r="485" spans="5:14" x14ac:dyDescent="0.2">
      <c r="E485" s="5" t="s">
        <v>227</v>
      </c>
      <c r="F485" s="1"/>
      <c r="G485" s="1"/>
      <c r="H485" s="1"/>
      <c r="I485" s="1"/>
      <c r="J485" s="5">
        <v>7326484011</v>
      </c>
      <c r="K485" s="35">
        <f>J485/L480</f>
        <v>1263186.8984482759</v>
      </c>
      <c r="M485" s="5" t="s">
        <v>227</v>
      </c>
      <c r="N485" s="153">
        <f t="shared" si="0"/>
        <v>1263186.8984482759</v>
      </c>
    </row>
    <row r="486" spans="5:14" x14ac:dyDescent="0.2">
      <c r="E486" s="5" t="s">
        <v>248</v>
      </c>
      <c r="F486" s="1"/>
      <c r="G486" s="1"/>
      <c r="H486" s="1"/>
      <c r="I486" s="1"/>
      <c r="J486" s="5">
        <v>5756042560</v>
      </c>
      <c r="K486" s="35">
        <f>J486/L480</f>
        <v>992421.13103448274</v>
      </c>
      <c r="M486" s="5" t="s">
        <v>248</v>
      </c>
      <c r="N486" s="153">
        <f t="shared" si="0"/>
        <v>992421.13103448274</v>
      </c>
    </row>
    <row r="487" spans="5:14" x14ac:dyDescent="0.2">
      <c r="E487" s="5" t="s">
        <v>259</v>
      </c>
      <c r="F487" s="1"/>
      <c r="G487" s="1"/>
      <c r="H487" s="1"/>
      <c r="I487" s="1"/>
      <c r="J487" s="5">
        <v>5228893299</v>
      </c>
      <c r="K487" s="35">
        <f>J487/L480</f>
        <v>901533.32741379307</v>
      </c>
      <c r="M487" s="5" t="s">
        <v>259</v>
      </c>
      <c r="N487" s="153">
        <f t="shared" si="0"/>
        <v>901533.32741379307</v>
      </c>
    </row>
    <row r="488" spans="5:14" x14ac:dyDescent="0.2">
      <c r="E488" s="5" t="s">
        <v>282</v>
      </c>
      <c r="F488" s="1"/>
      <c r="G488" s="1"/>
      <c r="H488" s="1"/>
      <c r="I488" s="1"/>
      <c r="J488" s="5">
        <v>3434262527</v>
      </c>
      <c r="K488" s="35">
        <f>J488/L480</f>
        <v>592114.22879310348</v>
      </c>
      <c r="M488" s="5" t="s">
        <v>282</v>
      </c>
      <c r="N488" s="153">
        <f t="shared" si="0"/>
        <v>592114.22879310348</v>
      </c>
    </row>
    <row r="489" spans="5:14" x14ac:dyDescent="0.2">
      <c r="J489" s="32"/>
    </row>
    <row r="490" spans="5:14" x14ac:dyDescent="0.2">
      <c r="J490" s="12">
        <f>SUM(J483:J489)</f>
        <v>33180508872</v>
      </c>
      <c r="K490" s="48">
        <f>SUM(K483:K489)</f>
        <v>5720777.3917241367</v>
      </c>
      <c r="M490" s="90">
        <f>N18+N92+N200+N345+N404+N430+N247+N269</f>
        <v>33180508872</v>
      </c>
    </row>
    <row r="493" spans="5:14" x14ac:dyDescent="0.2">
      <c r="F493" s="83">
        <v>100</v>
      </c>
      <c r="G493" s="22" t="s">
        <v>14</v>
      </c>
      <c r="H493" s="22"/>
      <c r="I493" s="24"/>
      <c r="J493" s="23">
        <f>N10+N84+N192+N261+N337+N422</f>
        <v>22911623247</v>
      </c>
      <c r="K493" s="84">
        <f>J493/$L$480</f>
        <v>3950279.870172414</v>
      </c>
      <c r="L493" s="113">
        <f>K493/$K$501</f>
        <v>0.6905145227092766</v>
      </c>
    </row>
    <row r="494" spans="5:14" x14ac:dyDescent="0.2">
      <c r="F494" s="83">
        <v>200</v>
      </c>
      <c r="G494" s="22" t="s">
        <v>29</v>
      </c>
      <c r="H494" s="22"/>
      <c r="I494" s="24"/>
      <c r="J494" s="23">
        <f>N11+N85+N193+N262+N338+N423</f>
        <v>1700408700</v>
      </c>
      <c r="K494" s="84">
        <f t="shared" ref="K494:K500" si="1">J494/$L$480</f>
        <v>293173.91379310342</v>
      </c>
      <c r="L494" s="113">
        <f t="shared" ref="L494:L501" si="2">K494/$K$501</f>
        <v>5.1247215844688922E-2</v>
      </c>
    </row>
    <row r="495" spans="5:14" x14ac:dyDescent="0.2">
      <c r="F495" s="83">
        <v>300</v>
      </c>
      <c r="G495" s="22" t="s">
        <v>36</v>
      </c>
      <c r="H495" s="22"/>
      <c r="I495" s="24"/>
      <c r="J495" s="23">
        <f>N12+N86+N194+N263+N339+N400+N424</f>
        <v>1222761513</v>
      </c>
      <c r="K495" s="84">
        <f t="shared" si="1"/>
        <v>210820.95051724138</v>
      </c>
      <c r="L495" s="113">
        <f t="shared" si="2"/>
        <v>3.6851801089520068E-2</v>
      </c>
    </row>
    <row r="496" spans="5:14" x14ac:dyDescent="0.2">
      <c r="F496" s="83">
        <v>500</v>
      </c>
      <c r="G496" s="22" t="s">
        <v>41</v>
      </c>
      <c r="H496" s="22"/>
      <c r="I496" s="24"/>
      <c r="J496" s="23">
        <f>N13+N87+N195+N264+N340+N401+N243</f>
        <v>3736645242</v>
      </c>
      <c r="K496" s="84">
        <f t="shared" si="1"/>
        <v>644249.1796551724</v>
      </c>
      <c r="L496" s="113">
        <f t="shared" si="2"/>
        <v>0.11261567013377659</v>
      </c>
    </row>
    <row r="497" spans="6:14" x14ac:dyDescent="0.2">
      <c r="F497" s="83">
        <v>600</v>
      </c>
      <c r="G497" s="22" t="s">
        <v>133</v>
      </c>
      <c r="H497" s="22"/>
      <c r="I497" s="24"/>
      <c r="J497" s="85"/>
      <c r="K497" s="84">
        <f t="shared" si="1"/>
        <v>0</v>
      </c>
      <c r="L497" s="113">
        <f t="shared" si="2"/>
        <v>0</v>
      </c>
    </row>
    <row r="498" spans="6:14" x14ac:dyDescent="0.2">
      <c r="F498" s="83">
        <v>700</v>
      </c>
      <c r="G498" s="22" t="s">
        <v>341</v>
      </c>
      <c r="H498" s="22"/>
      <c r="I498" s="24"/>
      <c r="J498" s="85"/>
      <c r="K498" s="84">
        <f t="shared" si="1"/>
        <v>0</v>
      </c>
      <c r="L498" s="113">
        <f t="shared" si="2"/>
        <v>0</v>
      </c>
    </row>
    <row r="499" spans="6:14" x14ac:dyDescent="0.2">
      <c r="F499" s="83">
        <v>800</v>
      </c>
      <c r="G499" s="83" t="s">
        <v>45</v>
      </c>
      <c r="H499" s="83"/>
      <c r="I499" s="24"/>
      <c r="J499" s="23">
        <f>N16+N90+N267</f>
        <v>3575570170</v>
      </c>
      <c r="K499" s="84">
        <f t="shared" si="1"/>
        <v>616477.61551724141</v>
      </c>
      <c r="L499" s="113">
        <f t="shared" si="2"/>
        <v>0.10776116134304717</v>
      </c>
    </row>
    <row r="500" spans="6:14" x14ac:dyDescent="0.2">
      <c r="F500" s="83">
        <v>900</v>
      </c>
      <c r="G500" s="22" t="s">
        <v>101</v>
      </c>
      <c r="H500" s="22"/>
      <c r="I500" s="24"/>
      <c r="J500" s="23">
        <f>N91</f>
        <v>33500000</v>
      </c>
      <c r="K500" s="84">
        <f t="shared" si="1"/>
        <v>5775.8620689655172</v>
      </c>
      <c r="L500" s="188">
        <f t="shared" si="2"/>
        <v>1.0096288796905585E-3</v>
      </c>
    </row>
    <row r="501" spans="6:14" x14ac:dyDescent="0.2">
      <c r="F501" s="24"/>
      <c r="G501" s="24"/>
      <c r="H501" s="24"/>
      <c r="I501" s="24"/>
      <c r="J501" s="86">
        <f>SUM(J493:J500)</f>
        <v>33180508872</v>
      </c>
      <c r="K501" s="86">
        <f>SUM(K493:K500)</f>
        <v>5720777.3917241385</v>
      </c>
      <c r="L501" s="109">
        <f t="shared" si="2"/>
        <v>1</v>
      </c>
    </row>
    <row r="502" spans="6:14" x14ac:dyDescent="0.2">
      <c r="J502" s="32"/>
      <c r="L502" s="192"/>
    </row>
    <row r="503" spans="6:14" x14ac:dyDescent="0.2">
      <c r="J503" s="1">
        <f>J490-J501</f>
        <v>0</v>
      </c>
    </row>
    <row r="505" spans="6:14" x14ac:dyDescent="0.2">
      <c r="M505" s="22" t="s">
        <v>14</v>
      </c>
      <c r="N505" s="153">
        <f>K493</f>
        <v>3950279.870172414</v>
      </c>
    </row>
    <row r="506" spans="6:14" x14ac:dyDescent="0.2">
      <c r="M506" s="22" t="s">
        <v>29</v>
      </c>
      <c r="N506" s="153">
        <f t="shared" ref="N506:N508" si="3">K494</f>
        <v>293173.91379310342</v>
      </c>
    </row>
    <row r="507" spans="6:14" x14ac:dyDescent="0.2">
      <c r="M507" s="22" t="s">
        <v>36</v>
      </c>
      <c r="N507" s="153">
        <f t="shared" si="3"/>
        <v>210820.95051724138</v>
      </c>
    </row>
    <row r="508" spans="6:14" x14ac:dyDescent="0.2">
      <c r="M508" s="22" t="s">
        <v>41</v>
      </c>
      <c r="N508" s="153">
        <f t="shared" si="3"/>
        <v>644249.1796551724</v>
      </c>
    </row>
    <row r="509" spans="6:14" x14ac:dyDescent="0.2">
      <c r="M509" s="83" t="s">
        <v>45</v>
      </c>
      <c r="N509" s="153">
        <f>K499</f>
        <v>616477.61551724141</v>
      </c>
    </row>
    <row r="510" spans="6:14" x14ac:dyDescent="0.2">
      <c r="M510" s="22" t="s">
        <v>101</v>
      </c>
      <c r="N510" s="153">
        <f>K500</f>
        <v>5775.8620689655172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8"/>
  <sheetViews>
    <sheetView topLeftCell="I290" workbookViewId="0">
      <selection activeCell="N318" sqref="N318"/>
    </sheetView>
  </sheetViews>
  <sheetFormatPr baseColWidth="10" defaultRowHeight="12.75" x14ac:dyDescent="0.2"/>
  <cols>
    <col min="1" max="1" width="3.85546875" customWidth="1"/>
    <col min="10" max="10" width="13.28515625" bestFit="1" customWidth="1"/>
    <col min="11" max="11" width="13.42578125" style="35" bestFit="1" customWidth="1"/>
    <col min="12" max="12" width="6.5703125" bestFit="1" customWidth="1"/>
    <col min="13" max="13" width="27" customWidth="1"/>
    <col min="14" max="14" width="13.28515625" style="32" bestFit="1" customWidth="1"/>
  </cols>
  <sheetData>
    <row r="2" spans="2:14" x14ac:dyDescent="0.2">
      <c r="B2" s="4" t="s">
        <v>6</v>
      </c>
      <c r="C2" s="1"/>
      <c r="D2" s="5" t="s">
        <v>218</v>
      </c>
      <c r="E2" s="5" t="s">
        <v>219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51</v>
      </c>
      <c r="F4" s="5" t="s">
        <v>219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21181740600</v>
      </c>
    </row>
    <row r="8" spans="2:14" x14ac:dyDescent="0.2">
      <c r="B8" s="5">
        <v>112</v>
      </c>
      <c r="C8" s="6" t="s">
        <v>16</v>
      </c>
      <c r="D8" s="6" t="s">
        <v>17</v>
      </c>
      <c r="E8" s="5" t="s">
        <v>220</v>
      </c>
      <c r="F8" s="1"/>
      <c r="G8" s="1"/>
      <c r="H8" s="1"/>
      <c r="I8" s="1"/>
      <c r="J8" s="5">
        <v>3032553600</v>
      </c>
    </row>
    <row r="9" spans="2:14" x14ac:dyDescent="0.2">
      <c r="B9" s="5">
        <v>113</v>
      </c>
      <c r="C9" s="6" t="s">
        <v>16</v>
      </c>
      <c r="D9" s="6" t="s">
        <v>17</v>
      </c>
      <c r="E9" s="5" t="s">
        <v>19</v>
      </c>
      <c r="F9" s="1"/>
      <c r="G9" s="1"/>
      <c r="H9" s="1"/>
      <c r="I9" s="1"/>
      <c r="J9" s="5">
        <v>2366030592</v>
      </c>
    </row>
    <row r="10" spans="2:14" x14ac:dyDescent="0.2">
      <c r="B10" s="5">
        <v>114</v>
      </c>
      <c r="C10" s="6" t="s">
        <v>16</v>
      </c>
      <c r="D10" s="6" t="s">
        <v>17</v>
      </c>
      <c r="E10" s="5" t="s">
        <v>20</v>
      </c>
      <c r="F10" s="1"/>
      <c r="G10" s="1"/>
      <c r="H10" s="1"/>
      <c r="I10" s="1"/>
      <c r="J10" s="5">
        <v>2531982996</v>
      </c>
      <c r="L10" s="2">
        <v>51</v>
      </c>
      <c r="M10" s="5" t="s">
        <v>219</v>
      </c>
    </row>
    <row r="11" spans="2:14" x14ac:dyDescent="0.2">
      <c r="B11" s="5">
        <v>115</v>
      </c>
      <c r="C11" s="6" t="s">
        <v>16</v>
      </c>
      <c r="D11" s="6" t="s">
        <v>17</v>
      </c>
      <c r="E11" s="5" t="s">
        <v>21</v>
      </c>
      <c r="F11" s="1"/>
      <c r="G11" s="1"/>
      <c r="H11" s="1"/>
      <c r="I11" s="1"/>
      <c r="J11" s="5">
        <v>2893079760</v>
      </c>
    </row>
    <row r="12" spans="2:14" x14ac:dyDescent="0.2">
      <c r="B12" s="5">
        <v>117</v>
      </c>
      <c r="C12" s="6" t="s">
        <v>16</v>
      </c>
      <c r="D12" s="6" t="s">
        <v>17</v>
      </c>
      <c r="E12" s="5" t="s">
        <v>22</v>
      </c>
      <c r="F12" s="1"/>
      <c r="G12" s="1"/>
      <c r="H12" s="1"/>
      <c r="I12" s="1"/>
      <c r="J12" s="5">
        <v>910391400</v>
      </c>
      <c r="L12" s="83">
        <v>100</v>
      </c>
      <c r="M12" s="22" t="s">
        <v>14</v>
      </c>
      <c r="N12" s="23">
        <f>J31</f>
        <v>65057303292</v>
      </c>
    </row>
    <row r="13" spans="2:14" x14ac:dyDescent="0.2">
      <c r="B13" s="1"/>
      <c r="C13" s="1"/>
      <c r="D13" s="1"/>
      <c r="E13" s="1"/>
      <c r="F13" s="5" t="s">
        <v>15</v>
      </c>
      <c r="G13" s="1"/>
      <c r="H13" s="1"/>
      <c r="I13" s="1"/>
      <c r="J13" s="7">
        <v>32915778948</v>
      </c>
      <c r="L13" s="83">
        <v>200</v>
      </c>
      <c r="M13" s="22" t="s">
        <v>29</v>
      </c>
      <c r="N13" s="23">
        <f>J57</f>
        <v>3318000000</v>
      </c>
    </row>
    <row r="14" spans="2:14" x14ac:dyDescent="0.2">
      <c r="B14" s="2">
        <v>120</v>
      </c>
      <c r="C14" s="5" t="s">
        <v>89</v>
      </c>
      <c r="D14" s="1"/>
      <c r="E14" s="1"/>
      <c r="F14" s="1"/>
      <c r="G14" s="1"/>
      <c r="H14" s="1"/>
      <c r="I14" s="1"/>
      <c r="J14" s="1"/>
      <c r="L14" s="83">
        <v>300</v>
      </c>
      <c r="M14" s="22" t="s">
        <v>36</v>
      </c>
      <c r="N14" s="23">
        <f>J80</f>
        <v>2869096600</v>
      </c>
    </row>
    <row r="15" spans="2:14" x14ac:dyDescent="0.2">
      <c r="B15" s="5">
        <v>123</v>
      </c>
      <c r="C15" s="6" t="s">
        <v>16</v>
      </c>
      <c r="D15" s="6" t="s">
        <v>17</v>
      </c>
      <c r="E15" s="5" t="s">
        <v>90</v>
      </c>
      <c r="F15" s="1"/>
      <c r="G15" s="1"/>
      <c r="H15" s="1"/>
      <c r="I15" s="1"/>
      <c r="J15" s="5">
        <v>574749323</v>
      </c>
      <c r="L15" s="83">
        <v>500</v>
      </c>
      <c r="M15" s="22" t="s">
        <v>41</v>
      </c>
      <c r="N15" s="23">
        <f>J97</f>
        <v>2451900000</v>
      </c>
    </row>
    <row r="16" spans="2:14" x14ac:dyDescent="0.2">
      <c r="B16" s="1"/>
      <c r="C16" s="1"/>
      <c r="D16" s="1"/>
      <c r="E16" s="1"/>
      <c r="F16" s="5" t="s">
        <v>89</v>
      </c>
      <c r="G16" s="1"/>
      <c r="H16" s="1"/>
      <c r="I16" s="1"/>
      <c r="J16" s="7">
        <v>574749323</v>
      </c>
      <c r="L16" s="83">
        <v>600</v>
      </c>
      <c r="M16" s="22" t="s">
        <v>133</v>
      </c>
      <c r="N16" s="85"/>
    </row>
    <row r="17" spans="2:14" x14ac:dyDescent="0.2">
      <c r="B17" s="2">
        <v>130</v>
      </c>
      <c r="C17" s="5" t="s">
        <v>23</v>
      </c>
      <c r="D17" s="1"/>
      <c r="E17" s="1"/>
      <c r="F17" s="1"/>
      <c r="G17" s="1"/>
      <c r="H17" s="1"/>
      <c r="I17" s="1"/>
      <c r="J17" s="1"/>
      <c r="L17" s="83">
        <v>700</v>
      </c>
      <c r="M17" s="22" t="s">
        <v>341</v>
      </c>
      <c r="N17" s="85"/>
    </row>
    <row r="18" spans="2:14" x14ac:dyDescent="0.2">
      <c r="B18" s="5">
        <v>131</v>
      </c>
      <c r="C18" s="6" t="s">
        <v>16</v>
      </c>
      <c r="D18" s="6" t="s">
        <v>17</v>
      </c>
      <c r="E18" s="5" t="s">
        <v>186</v>
      </c>
      <c r="F18" s="1"/>
      <c r="G18" s="1"/>
      <c r="H18" s="1"/>
      <c r="I18" s="1"/>
      <c r="J18" s="5">
        <v>739008146</v>
      </c>
      <c r="L18" s="83">
        <v>800</v>
      </c>
      <c r="M18" s="83" t="s">
        <v>45</v>
      </c>
      <c r="N18" s="23">
        <f>J108</f>
        <v>1358787650</v>
      </c>
    </row>
    <row r="19" spans="2:14" x14ac:dyDescent="0.2">
      <c r="B19" s="5">
        <v>133</v>
      </c>
      <c r="C19" s="6" t="s">
        <v>16</v>
      </c>
      <c r="D19" s="6" t="s">
        <v>17</v>
      </c>
      <c r="E19" s="5" t="s">
        <v>187</v>
      </c>
      <c r="F19" s="1"/>
      <c r="G19" s="1"/>
      <c r="H19" s="1"/>
      <c r="I19" s="1"/>
      <c r="J19" s="5">
        <v>5229910907</v>
      </c>
      <c r="L19" s="83">
        <v>900</v>
      </c>
      <c r="M19" s="22" t="s">
        <v>101</v>
      </c>
      <c r="N19" s="23">
        <f>J113</f>
        <v>64000000</v>
      </c>
    </row>
    <row r="20" spans="2:14" x14ac:dyDescent="0.2">
      <c r="B20" s="5">
        <v>134</v>
      </c>
      <c r="C20" s="6" t="s">
        <v>16</v>
      </c>
      <c r="D20" s="6" t="s">
        <v>17</v>
      </c>
      <c r="E20" s="5" t="s">
        <v>24</v>
      </c>
      <c r="F20" s="1"/>
      <c r="G20" s="1"/>
      <c r="H20" s="1"/>
      <c r="I20" s="1"/>
      <c r="J20" s="5">
        <v>4556105765</v>
      </c>
    </row>
    <row r="21" spans="2:14" x14ac:dyDescent="0.2">
      <c r="B21" s="1"/>
      <c r="C21" s="1"/>
      <c r="D21" s="1"/>
      <c r="E21" s="1"/>
      <c r="F21" s="5" t="s">
        <v>23</v>
      </c>
      <c r="G21" s="1"/>
      <c r="H21" s="1"/>
      <c r="I21" s="1"/>
      <c r="J21" s="7">
        <v>10525024818</v>
      </c>
      <c r="N21" s="12">
        <f>SUM(N12:N19)</f>
        <v>75119087542</v>
      </c>
    </row>
    <row r="22" spans="2:14" x14ac:dyDescent="0.2">
      <c r="B22" s="2">
        <v>140</v>
      </c>
      <c r="C22" s="5" t="s">
        <v>25</v>
      </c>
      <c r="D22" s="1"/>
      <c r="E22" s="1"/>
      <c r="F22" s="1"/>
      <c r="G22" s="1"/>
      <c r="H22" s="1"/>
      <c r="I22" s="1"/>
      <c r="J22" s="1"/>
    </row>
    <row r="23" spans="2:14" x14ac:dyDescent="0.2">
      <c r="B23" s="5">
        <v>144</v>
      </c>
      <c r="C23" s="6" t="s">
        <v>16</v>
      </c>
      <c r="D23" s="6" t="s">
        <v>17</v>
      </c>
      <c r="E23" s="5" t="s">
        <v>26</v>
      </c>
      <c r="F23" s="1"/>
      <c r="G23" s="1"/>
      <c r="H23" s="1"/>
      <c r="I23" s="1"/>
      <c r="J23" s="5">
        <v>14074272359</v>
      </c>
    </row>
    <row r="24" spans="2:14" x14ac:dyDescent="0.2">
      <c r="B24" s="5">
        <v>145</v>
      </c>
      <c r="C24" s="6" t="s">
        <v>16</v>
      </c>
      <c r="D24" s="6" t="s">
        <v>17</v>
      </c>
      <c r="E24" s="5" t="s">
        <v>72</v>
      </c>
      <c r="F24" s="1"/>
      <c r="G24" s="1"/>
      <c r="H24" s="1"/>
      <c r="I24" s="1"/>
      <c r="J24" s="5">
        <v>1174500000</v>
      </c>
    </row>
    <row r="25" spans="2:14" x14ac:dyDescent="0.2">
      <c r="B25" s="5">
        <v>149</v>
      </c>
      <c r="C25" s="6" t="s">
        <v>16</v>
      </c>
      <c r="D25" s="6" t="s">
        <v>17</v>
      </c>
      <c r="E25" s="5" t="s">
        <v>27</v>
      </c>
      <c r="F25" s="1"/>
      <c r="G25" s="1"/>
      <c r="H25" s="1"/>
      <c r="I25" s="1"/>
      <c r="J25" s="5">
        <v>2121450344.0000002</v>
      </c>
    </row>
    <row r="26" spans="2:14" x14ac:dyDescent="0.2">
      <c r="B26" s="1"/>
      <c r="C26" s="1"/>
      <c r="D26" s="1"/>
      <c r="E26" s="1"/>
      <c r="F26" s="5" t="s">
        <v>25</v>
      </c>
      <c r="G26" s="1"/>
      <c r="H26" s="1"/>
      <c r="I26" s="1"/>
      <c r="J26" s="7">
        <v>17370222703</v>
      </c>
    </row>
    <row r="27" spans="2:14" x14ac:dyDescent="0.2">
      <c r="B27" s="2">
        <v>190</v>
      </c>
      <c r="C27" s="5" t="s">
        <v>189</v>
      </c>
      <c r="D27" s="1"/>
      <c r="E27" s="1"/>
      <c r="F27" s="1"/>
      <c r="G27" s="1"/>
      <c r="H27" s="1"/>
      <c r="I27" s="1"/>
      <c r="J27" s="1"/>
    </row>
    <row r="28" spans="2:14" x14ac:dyDescent="0.2">
      <c r="B28" s="5">
        <v>191</v>
      </c>
      <c r="C28" s="6" t="s">
        <v>16</v>
      </c>
      <c r="D28" s="6" t="s">
        <v>17</v>
      </c>
      <c r="E28" s="5" t="s">
        <v>190</v>
      </c>
      <c r="F28" s="1"/>
      <c r="G28" s="1"/>
      <c r="H28" s="1"/>
      <c r="I28" s="1"/>
      <c r="J28" s="5">
        <v>1183189980</v>
      </c>
    </row>
    <row r="29" spans="2:14" x14ac:dyDescent="0.2">
      <c r="B29" s="5">
        <v>199</v>
      </c>
      <c r="C29" s="6" t="s">
        <v>16</v>
      </c>
      <c r="D29" s="6" t="s">
        <v>17</v>
      </c>
      <c r="E29" s="5" t="s">
        <v>191</v>
      </c>
      <c r="F29" s="1"/>
      <c r="G29" s="1"/>
      <c r="H29" s="1"/>
      <c r="I29" s="1"/>
      <c r="J29" s="5">
        <v>2488337520</v>
      </c>
    </row>
    <row r="30" spans="2:14" x14ac:dyDescent="0.2">
      <c r="B30" s="1"/>
      <c r="C30" s="1"/>
      <c r="D30" s="1"/>
      <c r="E30" s="1"/>
      <c r="F30" s="5" t="s">
        <v>189</v>
      </c>
      <c r="G30" s="1"/>
      <c r="H30" s="1"/>
      <c r="I30" s="1"/>
      <c r="J30" s="7">
        <v>3671527500</v>
      </c>
    </row>
    <row r="31" spans="2:14" x14ac:dyDescent="0.2">
      <c r="B31" s="1"/>
      <c r="C31" s="4" t="s">
        <v>28</v>
      </c>
      <c r="D31" s="1"/>
      <c r="E31" s="1"/>
      <c r="F31" s="5" t="s">
        <v>14</v>
      </c>
      <c r="G31" s="1"/>
      <c r="H31" s="1"/>
      <c r="I31" s="1"/>
      <c r="J31" s="8">
        <v>65057303292</v>
      </c>
    </row>
    <row r="32" spans="2:14" x14ac:dyDescent="0.2">
      <c r="B32" s="4" t="s">
        <v>13</v>
      </c>
      <c r="C32" s="1"/>
      <c r="D32" s="1"/>
      <c r="E32" s="2">
        <v>200</v>
      </c>
      <c r="F32" s="5" t="s">
        <v>29</v>
      </c>
      <c r="G32" s="1"/>
      <c r="H32" s="1"/>
      <c r="I32" s="1"/>
      <c r="J32" s="1"/>
    </row>
    <row r="33" spans="2:10" x14ac:dyDescent="0.2">
      <c r="B33" s="2">
        <v>210</v>
      </c>
      <c r="C33" s="5" t="s">
        <v>57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64200000</v>
      </c>
    </row>
    <row r="35" spans="2:10" x14ac:dyDescent="0.2">
      <c r="B35" s="1"/>
      <c r="C35" s="1"/>
      <c r="D35" s="1"/>
      <c r="E35" s="1"/>
      <c r="F35" s="5" t="s">
        <v>57</v>
      </c>
      <c r="G35" s="1"/>
      <c r="H35" s="1"/>
      <c r="I35" s="1"/>
      <c r="J35" s="7">
        <v>64200000</v>
      </c>
    </row>
    <row r="36" spans="2:10" x14ac:dyDescent="0.2">
      <c r="B36" s="2">
        <v>230</v>
      </c>
      <c r="C36" s="5" t="s">
        <v>31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538000000</v>
      </c>
    </row>
    <row r="38" spans="2:10" x14ac:dyDescent="0.2">
      <c r="B38" s="1"/>
      <c r="C38" s="1"/>
      <c r="D38" s="1"/>
      <c r="E38" s="1"/>
      <c r="F38" s="5" t="s">
        <v>31</v>
      </c>
      <c r="G38" s="1"/>
      <c r="H38" s="1"/>
      <c r="I38" s="1"/>
      <c r="J38" s="7">
        <v>538000000</v>
      </c>
    </row>
    <row r="39" spans="2:10" x14ac:dyDescent="0.2">
      <c r="B39" s="2">
        <v>240</v>
      </c>
      <c r="C39" s="5" t="s">
        <v>32</v>
      </c>
      <c r="D39" s="1"/>
      <c r="E39" s="1"/>
      <c r="F39" s="1"/>
      <c r="G39" s="1"/>
      <c r="H39" s="1"/>
      <c r="I39" s="1"/>
      <c r="J39" s="1"/>
    </row>
    <row r="40" spans="2:10" x14ac:dyDescent="0.2">
      <c r="B40" s="1"/>
      <c r="C40" s="6" t="s">
        <v>16</v>
      </c>
      <c r="D40" s="6" t="s">
        <v>17</v>
      </c>
      <c r="E40" s="1"/>
      <c r="F40" s="1"/>
      <c r="G40" s="1"/>
      <c r="H40" s="1"/>
      <c r="I40" s="1"/>
      <c r="J40" s="5">
        <v>525000000</v>
      </c>
    </row>
    <row r="41" spans="2:10" x14ac:dyDescent="0.2">
      <c r="B41" s="1"/>
      <c r="C41" s="1"/>
      <c r="D41" s="1"/>
      <c r="E41" s="1"/>
      <c r="F41" s="5" t="s">
        <v>32</v>
      </c>
      <c r="G41" s="1"/>
      <c r="H41" s="1"/>
      <c r="I41" s="1"/>
      <c r="J41" s="7">
        <v>525000000</v>
      </c>
    </row>
    <row r="42" spans="2:10" x14ac:dyDescent="0.2">
      <c r="B42" s="2">
        <v>250</v>
      </c>
      <c r="C42" s="5" t="s">
        <v>33</v>
      </c>
      <c r="D42" s="1"/>
      <c r="E42" s="1"/>
      <c r="F42" s="1"/>
      <c r="G42" s="1"/>
      <c r="H42" s="1"/>
      <c r="I42" s="1"/>
      <c r="J42" s="1"/>
    </row>
    <row r="43" spans="2:10" x14ac:dyDescent="0.2">
      <c r="B43" s="1"/>
      <c r="C43" s="6" t="s">
        <v>16</v>
      </c>
      <c r="D43" s="6" t="s">
        <v>17</v>
      </c>
      <c r="E43" s="1"/>
      <c r="F43" s="1"/>
      <c r="G43" s="1"/>
      <c r="H43" s="1"/>
      <c r="I43" s="1"/>
      <c r="J43" s="5">
        <v>107500000</v>
      </c>
    </row>
    <row r="44" spans="2:10" x14ac:dyDescent="0.2">
      <c r="B44" s="1"/>
      <c r="C44" s="1"/>
      <c r="D44" s="1"/>
      <c r="E44" s="1"/>
      <c r="F44" s="5" t="s">
        <v>33</v>
      </c>
      <c r="G44" s="1"/>
      <c r="H44" s="1"/>
      <c r="I44" s="1"/>
      <c r="J44" s="7">
        <v>107500000</v>
      </c>
    </row>
    <row r="45" spans="2:10" x14ac:dyDescent="0.2">
      <c r="B45" s="2">
        <v>260</v>
      </c>
      <c r="C45" s="5" t="s">
        <v>34</v>
      </c>
      <c r="D45" s="1"/>
      <c r="E45" s="1"/>
      <c r="F45" s="1"/>
      <c r="G45" s="1"/>
      <c r="H45" s="1"/>
      <c r="I45" s="1"/>
      <c r="J45" s="1"/>
    </row>
    <row r="46" spans="2:10" x14ac:dyDescent="0.2">
      <c r="B46" s="1"/>
      <c r="C46" s="6" t="s">
        <v>16</v>
      </c>
      <c r="D46" s="6" t="s">
        <v>17</v>
      </c>
      <c r="E46" s="1"/>
      <c r="F46" s="1"/>
      <c r="G46" s="1"/>
      <c r="H46" s="1"/>
      <c r="I46" s="1"/>
      <c r="J46" s="5">
        <v>1178000000</v>
      </c>
    </row>
    <row r="47" spans="2:10" x14ac:dyDescent="0.2">
      <c r="B47" s="1"/>
      <c r="C47" s="1"/>
      <c r="D47" s="1"/>
      <c r="E47" s="1"/>
      <c r="F47" s="5" t="s">
        <v>34</v>
      </c>
      <c r="G47" s="1"/>
      <c r="H47" s="1"/>
      <c r="I47" s="1"/>
      <c r="J47" s="7">
        <v>1178000000</v>
      </c>
    </row>
    <row r="48" spans="2:10" x14ac:dyDescent="0.2">
      <c r="B48" s="2">
        <v>270</v>
      </c>
      <c r="C48" s="5" t="s">
        <v>68</v>
      </c>
      <c r="D48" s="1"/>
      <c r="E48" s="1"/>
      <c r="F48" s="1"/>
      <c r="G48" s="1"/>
      <c r="H48" s="1"/>
      <c r="I48" s="1"/>
      <c r="J48" s="1"/>
    </row>
    <row r="49" spans="2:10" x14ac:dyDescent="0.2">
      <c r="B49" s="1"/>
      <c r="C49" s="6" t="s">
        <v>16</v>
      </c>
      <c r="D49" s="6" t="s">
        <v>17</v>
      </c>
      <c r="E49" s="1"/>
      <c r="F49" s="1"/>
      <c r="G49" s="1"/>
      <c r="H49" s="1"/>
      <c r="I49" s="1"/>
      <c r="J49" s="5">
        <v>200000000</v>
      </c>
    </row>
    <row r="50" spans="2:10" x14ac:dyDescent="0.2">
      <c r="B50" s="1"/>
      <c r="C50" s="1"/>
      <c r="D50" s="1"/>
      <c r="E50" s="1"/>
      <c r="F50" s="5" t="s">
        <v>68</v>
      </c>
      <c r="G50" s="1"/>
      <c r="H50" s="1"/>
      <c r="I50" s="1"/>
      <c r="J50" s="7">
        <v>200000000</v>
      </c>
    </row>
    <row r="51" spans="2:10" x14ac:dyDescent="0.2">
      <c r="B51" s="2">
        <v>280</v>
      </c>
      <c r="C51" s="5" t="s">
        <v>35</v>
      </c>
      <c r="D51" s="1"/>
      <c r="E51" s="1"/>
      <c r="F51" s="1"/>
      <c r="G51" s="1"/>
      <c r="H51" s="1"/>
      <c r="I51" s="1"/>
      <c r="J51" s="1"/>
    </row>
    <row r="52" spans="2:10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420000000</v>
      </c>
    </row>
    <row r="53" spans="2:10" x14ac:dyDescent="0.2">
      <c r="B53" s="1"/>
      <c r="C53" s="1"/>
      <c r="D53" s="1"/>
      <c r="E53" s="1"/>
      <c r="F53" s="5" t="s">
        <v>35</v>
      </c>
      <c r="G53" s="1"/>
      <c r="H53" s="1"/>
      <c r="I53" s="1"/>
      <c r="J53" s="7">
        <v>420000000</v>
      </c>
    </row>
    <row r="54" spans="2:10" x14ac:dyDescent="0.2">
      <c r="B54" s="2">
        <v>290</v>
      </c>
      <c r="C54" s="5" t="s">
        <v>151</v>
      </c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6" t="s">
        <v>16</v>
      </c>
      <c r="D55" s="6" t="s">
        <v>17</v>
      </c>
      <c r="E55" s="1"/>
      <c r="F55" s="1"/>
      <c r="G55" s="1"/>
      <c r="H55" s="1"/>
      <c r="I55" s="1"/>
      <c r="J55" s="5">
        <v>285300000</v>
      </c>
    </row>
    <row r="56" spans="2:10" x14ac:dyDescent="0.2">
      <c r="B56" s="1"/>
      <c r="C56" s="1"/>
      <c r="D56" s="1"/>
      <c r="E56" s="1"/>
      <c r="F56" s="5" t="s">
        <v>151</v>
      </c>
      <c r="G56" s="1"/>
      <c r="H56" s="1"/>
      <c r="I56" s="1"/>
      <c r="J56" s="7">
        <v>285300000</v>
      </c>
    </row>
    <row r="57" spans="2:10" x14ac:dyDescent="0.2">
      <c r="B57" s="1"/>
      <c r="C57" s="4" t="s">
        <v>28</v>
      </c>
      <c r="D57" s="1"/>
      <c r="E57" s="1"/>
      <c r="F57" s="5" t="s">
        <v>29</v>
      </c>
      <c r="G57" s="1"/>
      <c r="H57" s="1"/>
      <c r="I57" s="1"/>
      <c r="J57" s="8">
        <v>3318000000</v>
      </c>
    </row>
    <row r="58" spans="2:10" x14ac:dyDescent="0.2">
      <c r="B58" s="4" t="s">
        <v>13</v>
      </c>
      <c r="C58" s="1"/>
      <c r="D58" s="1"/>
      <c r="E58" s="2">
        <v>300</v>
      </c>
      <c r="F58" s="5" t="s">
        <v>36</v>
      </c>
      <c r="G58" s="1"/>
      <c r="H58" s="1"/>
      <c r="I58" s="1"/>
      <c r="J58" s="1"/>
    </row>
    <row r="59" spans="2:10" x14ac:dyDescent="0.2">
      <c r="B59" s="2">
        <v>310</v>
      </c>
      <c r="C59" s="5" t="s">
        <v>58</v>
      </c>
      <c r="D59" s="1"/>
      <c r="E59" s="1"/>
      <c r="F59" s="1"/>
      <c r="G59" s="1"/>
      <c r="H59" s="1"/>
      <c r="I59" s="1"/>
      <c r="J59" s="1"/>
    </row>
    <row r="60" spans="2:10" x14ac:dyDescent="0.2">
      <c r="B60" s="1"/>
      <c r="C60" s="6" t="s">
        <v>16</v>
      </c>
      <c r="D60" s="6" t="s">
        <v>17</v>
      </c>
      <c r="E60" s="1"/>
      <c r="F60" s="1"/>
      <c r="G60" s="1"/>
      <c r="H60" s="1"/>
      <c r="I60" s="1"/>
      <c r="J60" s="5">
        <v>256000000</v>
      </c>
    </row>
    <row r="61" spans="2:10" x14ac:dyDescent="0.2">
      <c r="B61" s="1"/>
      <c r="C61" s="1"/>
      <c r="D61" s="1"/>
      <c r="E61" s="1"/>
      <c r="F61" s="5" t="s">
        <v>58</v>
      </c>
      <c r="G61" s="1"/>
      <c r="H61" s="1"/>
      <c r="I61" s="1"/>
      <c r="J61" s="7">
        <v>256000000</v>
      </c>
    </row>
    <row r="62" spans="2:10" x14ac:dyDescent="0.2">
      <c r="B62" s="2">
        <v>320</v>
      </c>
      <c r="C62" s="5" t="s">
        <v>62</v>
      </c>
      <c r="D62" s="1"/>
      <c r="E62" s="1"/>
      <c r="F62" s="1"/>
      <c r="G62" s="1"/>
      <c r="H62" s="1"/>
      <c r="I62" s="1"/>
      <c r="J62" s="1"/>
    </row>
    <row r="63" spans="2:10" x14ac:dyDescent="0.2">
      <c r="B63" s="1"/>
      <c r="C63" s="6" t="s">
        <v>16</v>
      </c>
      <c r="D63" s="6" t="s">
        <v>17</v>
      </c>
      <c r="E63" s="1"/>
      <c r="F63" s="1"/>
      <c r="G63" s="1"/>
      <c r="H63" s="1"/>
      <c r="I63" s="1"/>
      <c r="J63" s="5">
        <v>223784550</v>
      </c>
    </row>
    <row r="64" spans="2:10" x14ac:dyDescent="0.2">
      <c r="B64" s="1"/>
      <c r="C64" s="1"/>
      <c r="D64" s="1"/>
      <c r="E64" s="1"/>
      <c r="F64" s="5" t="s">
        <v>62</v>
      </c>
      <c r="G64" s="1"/>
      <c r="H64" s="1"/>
      <c r="I64" s="1"/>
      <c r="J64" s="7">
        <v>223784550</v>
      </c>
    </row>
    <row r="65" spans="2:10" x14ac:dyDescent="0.2">
      <c r="B65" s="2">
        <v>330</v>
      </c>
      <c r="C65" s="5" t="s">
        <v>37</v>
      </c>
      <c r="D65" s="1"/>
      <c r="E65" s="1"/>
      <c r="F65" s="1"/>
      <c r="G65" s="1"/>
      <c r="H65" s="1"/>
      <c r="I65" s="1"/>
      <c r="J65" s="1"/>
    </row>
    <row r="66" spans="2:10" x14ac:dyDescent="0.2">
      <c r="B66" s="1"/>
      <c r="C66" s="6" t="s">
        <v>16</v>
      </c>
      <c r="D66" s="6" t="s">
        <v>17</v>
      </c>
      <c r="E66" s="1"/>
      <c r="F66" s="1"/>
      <c r="G66" s="1"/>
      <c r="H66" s="1"/>
      <c r="I66" s="1"/>
      <c r="J66" s="5">
        <v>277577500</v>
      </c>
    </row>
    <row r="67" spans="2:10" x14ac:dyDescent="0.2">
      <c r="B67" s="1"/>
      <c r="C67" s="1"/>
      <c r="D67" s="1"/>
      <c r="E67" s="1"/>
      <c r="F67" s="5" t="s">
        <v>37</v>
      </c>
      <c r="G67" s="1"/>
      <c r="H67" s="1"/>
      <c r="I67" s="1"/>
      <c r="J67" s="7">
        <v>277577500</v>
      </c>
    </row>
    <row r="68" spans="2:10" x14ac:dyDescent="0.2">
      <c r="B68" s="2">
        <v>340</v>
      </c>
      <c r="C68" s="5" t="s">
        <v>38</v>
      </c>
      <c r="D68" s="1"/>
      <c r="E68" s="1"/>
      <c r="F68" s="1"/>
      <c r="G68" s="1"/>
      <c r="H68" s="1"/>
      <c r="I68" s="1"/>
      <c r="J68" s="1"/>
    </row>
    <row r="69" spans="2:10" x14ac:dyDescent="0.2">
      <c r="B69" s="1"/>
      <c r="C69" s="6" t="s">
        <v>16</v>
      </c>
      <c r="D69" s="6" t="s">
        <v>17</v>
      </c>
      <c r="E69" s="1"/>
      <c r="F69" s="1"/>
      <c r="G69" s="1"/>
      <c r="H69" s="1"/>
      <c r="I69" s="1"/>
      <c r="J69" s="5">
        <v>642559000</v>
      </c>
    </row>
    <row r="70" spans="2:10" x14ac:dyDescent="0.2">
      <c r="B70" s="1"/>
      <c r="C70" s="1"/>
      <c r="D70" s="1"/>
      <c r="E70" s="1"/>
      <c r="F70" s="5" t="s">
        <v>38</v>
      </c>
      <c r="G70" s="1"/>
      <c r="H70" s="1"/>
      <c r="I70" s="1"/>
      <c r="J70" s="7">
        <v>642559000</v>
      </c>
    </row>
    <row r="71" spans="2:10" x14ac:dyDescent="0.2">
      <c r="B71" s="2">
        <v>350</v>
      </c>
      <c r="C71" s="5" t="s">
        <v>39</v>
      </c>
      <c r="D71" s="1"/>
      <c r="E71" s="1"/>
      <c r="F71" s="1"/>
      <c r="G71" s="1"/>
      <c r="H71" s="1"/>
      <c r="I71" s="1"/>
      <c r="J71" s="1"/>
    </row>
    <row r="72" spans="2:10" x14ac:dyDescent="0.2">
      <c r="B72" s="1"/>
      <c r="C72" s="6" t="s">
        <v>16</v>
      </c>
      <c r="D72" s="6" t="s">
        <v>17</v>
      </c>
      <c r="E72" s="1"/>
      <c r="F72" s="1"/>
      <c r="G72" s="1"/>
      <c r="H72" s="1"/>
      <c r="I72" s="1"/>
      <c r="J72" s="5">
        <v>101845550</v>
      </c>
    </row>
    <row r="73" spans="2:10" x14ac:dyDescent="0.2">
      <c r="B73" s="1"/>
      <c r="C73" s="1"/>
      <c r="D73" s="1"/>
      <c r="E73" s="1"/>
      <c r="F73" s="5" t="s">
        <v>39</v>
      </c>
      <c r="G73" s="1"/>
      <c r="H73" s="1"/>
      <c r="I73" s="1"/>
      <c r="J73" s="7">
        <v>101845550</v>
      </c>
    </row>
    <row r="74" spans="2:10" x14ac:dyDescent="0.2">
      <c r="B74" s="2">
        <v>360</v>
      </c>
      <c r="C74" s="5" t="s">
        <v>99</v>
      </c>
      <c r="D74" s="1"/>
      <c r="E74" s="1"/>
      <c r="F74" s="1"/>
      <c r="G74" s="1"/>
      <c r="H74" s="1"/>
      <c r="I74" s="1"/>
      <c r="J74" s="1"/>
    </row>
    <row r="75" spans="2:10" x14ac:dyDescent="0.2">
      <c r="B75" s="1"/>
      <c r="C75" s="6" t="s">
        <v>16</v>
      </c>
      <c r="D75" s="6" t="s">
        <v>17</v>
      </c>
      <c r="E75" s="1"/>
      <c r="F75" s="1"/>
      <c r="G75" s="1"/>
      <c r="H75" s="1"/>
      <c r="I75" s="1"/>
      <c r="J75" s="5">
        <v>1238130000</v>
      </c>
    </row>
    <row r="76" spans="2:10" x14ac:dyDescent="0.2">
      <c r="B76" s="1"/>
      <c r="C76" s="1"/>
      <c r="D76" s="1"/>
      <c r="E76" s="1"/>
      <c r="F76" s="5" t="s">
        <v>99</v>
      </c>
      <c r="G76" s="1"/>
      <c r="H76" s="1"/>
      <c r="I76" s="1"/>
      <c r="J76" s="7">
        <v>1238130000</v>
      </c>
    </row>
    <row r="77" spans="2:10" x14ac:dyDescent="0.2">
      <c r="B77" s="2">
        <v>390</v>
      </c>
      <c r="C77" s="5" t="s">
        <v>40</v>
      </c>
      <c r="D77" s="1"/>
      <c r="E77" s="1"/>
      <c r="F77" s="1"/>
      <c r="G77" s="1"/>
      <c r="H77" s="1"/>
      <c r="I77" s="1"/>
      <c r="J77" s="1"/>
    </row>
    <row r="78" spans="2:10" x14ac:dyDescent="0.2">
      <c r="B78" s="1"/>
      <c r="C78" s="6" t="s">
        <v>16</v>
      </c>
      <c r="D78" s="6" t="s">
        <v>17</v>
      </c>
      <c r="E78" s="1"/>
      <c r="F78" s="1"/>
      <c r="G78" s="1"/>
      <c r="H78" s="1"/>
      <c r="I78" s="1"/>
      <c r="J78" s="5">
        <v>129200000</v>
      </c>
    </row>
    <row r="79" spans="2:10" x14ac:dyDescent="0.2">
      <c r="B79" s="1"/>
      <c r="C79" s="1"/>
      <c r="D79" s="1"/>
      <c r="E79" s="1"/>
      <c r="F79" s="5" t="s">
        <v>40</v>
      </c>
      <c r="G79" s="1"/>
      <c r="H79" s="1"/>
      <c r="I79" s="1"/>
      <c r="J79" s="7">
        <v>129200000</v>
      </c>
    </row>
    <row r="80" spans="2:10" x14ac:dyDescent="0.2">
      <c r="B80" s="1"/>
      <c r="C80" s="4" t="s">
        <v>28</v>
      </c>
      <c r="D80" s="1"/>
      <c r="E80" s="1"/>
      <c r="F80" s="5" t="s">
        <v>36</v>
      </c>
      <c r="G80" s="1"/>
      <c r="H80" s="1"/>
      <c r="I80" s="1"/>
      <c r="J80" s="8">
        <v>2869096600</v>
      </c>
    </row>
    <row r="81" spans="2:10" x14ac:dyDescent="0.2">
      <c r="B81" s="4" t="s">
        <v>13</v>
      </c>
      <c r="C81" s="1"/>
      <c r="D81" s="1"/>
      <c r="E81" s="2">
        <v>500</v>
      </c>
      <c r="F81" s="5" t="s">
        <v>41</v>
      </c>
      <c r="G81" s="1"/>
      <c r="H81" s="1"/>
      <c r="I81" s="1"/>
      <c r="J81" s="1"/>
    </row>
    <row r="82" spans="2:10" x14ac:dyDescent="0.2">
      <c r="B82" s="2">
        <v>520</v>
      </c>
      <c r="C82" s="5" t="s">
        <v>63</v>
      </c>
      <c r="D82" s="1"/>
      <c r="E82" s="1"/>
      <c r="F82" s="1"/>
      <c r="G82" s="1"/>
      <c r="H82" s="1"/>
      <c r="I82" s="1"/>
      <c r="J82" s="1"/>
    </row>
    <row r="83" spans="2:10" x14ac:dyDescent="0.2">
      <c r="B83" s="1"/>
      <c r="C83" s="6" t="s">
        <v>16</v>
      </c>
      <c r="D83" s="6" t="s">
        <v>17</v>
      </c>
      <c r="E83" s="1"/>
      <c r="F83" s="1"/>
      <c r="G83" s="1"/>
      <c r="H83" s="1"/>
      <c r="I83" s="1"/>
      <c r="J83" s="5">
        <v>400000000</v>
      </c>
    </row>
    <row r="84" spans="2:10" x14ac:dyDescent="0.2">
      <c r="B84" s="1"/>
      <c r="C84" s="1"/>
      <c r="D84" s="1"/>
      <c r="E84" s="1"/>
      <c r="F84" s="5" t="s">
        <v>63</v>
      </c>
      <c r="G84" s="1"/>
      <c r="H84" s="1"/>
      <c r="I84" s="1"/>
      <c r="J84" s="7">
        <v>400000000</v>
      </c>
    </row>
    <row r="85" spans="2:10" x14ac:dyDescent="0.2">
      <c r="B85" s="2">
        <v>530</v>
      </c>
      <c r="C85" s="5" t="s">
        <v>42</v>
      </c>
      <c r="D85" s="1"/>
      <c r="E85" s="1"/>
      <c r="F85" s="1"/>
      <c r="G85" s="1"/>
      <c r="H85" s="1"/>
      <c r="I85" s="1"/>
      <c r="J85" s="1"/>
    </row>
    <row r="86" spans="2:10" x14ac:dyDescent="0.2">
      <c r="B86" s="1"/>
      <c r="C86" s="6" t="s">
        <v>16</v>
      </c>
      <c r="D86" s="6" t="s">
        <v>17</v>
      </c>
      <c r="E86" s="1"/>
      <c r="F86" s="1"/>
      <c r="G86" s="1"/>
      <c r="H86" s="1"/>
      <c r="I86" s="1"/>
      <c r="J86" s="5">
        <v>333150000</v>
      </c>
    </row>
    <row r="87" spans="2:10" x14ac:dyDescent="0.2">
      <c r="B87" s="1"/>
      <c r="C87" s="1"/>
      <c r="D87" s="1"/>
      <c r="E87" s="1"/>
      <c r="F87" s="5" t="s">
        <v>42</v>
      </c>
      <c r="G87" s="1"/>
      <c r="H87" s="1"/>
      <c r="I87" s="1"/>
      <c r="J87" s="7">
        <v>333150000</v>
      </c>
    </row>
    <row r="88" spans="2:10" x14ac:dyDescent="0.2">
      <c r="B88" s="2">
        <v>540</v>
      </c>
      <c r="C88" s="5" t="s">
        <v>43</v>
      </c>
      <c r="D88" s="1"/>
      <c r="E88" s="1"/>
      <c r="F88" s="1"/>
      <c r="G88" s="1"/>
      <c r="H88" s="1"/>
      <c r="I88" s="1"/>
      <c r="J88" s="1"/>
    </row>
    <row r="89" spans="2:10" x14ac:dyDescent="0.2">
      <c r="B89" s="1"/>
      <c r="C89" s="6" t="s">
        <v>16</v>
      </c>
      <c r="D89" s="6" t="s">
        <v>17</v>
      </c>
      <c r="E89" s="1"/>
      <c r="F89" s="1"/>
      <c r="G89" s="1"/>
      <c r="H89" s="1"/>
      <c r="I89" s="1"/>
      <c r="J89" s="5">
        <v>1373750000</v>
      </c>
    </row>
    <row r="90" spans="2:10" x14ac:dyDescent="0.2">
      <c r="B90" s="1"/>
      <c r="C90" s="1"/>
      <c r="D90" s="1"/>
      <c r="E90" s="1"/>
      <c r="F90" s="5" t="s">
        <v>43</v>
      </c>
      <c r="G90" s="1"/>
      <c r="H90" s="1"/>
      <c r="I90" s="1"/>
      <c r="J90" s="7">
        <v>1373750000</v>
      </c>
    </row>
    <row r="91" spans="2:10" x14ac:dyDescent="0.2">
      <c r="B91" s="2">
        <v>570</v>
      </c>
      <c r="C91" s="5" t="s">
        <v>44</v>
      </c>
      <c r="D91" s="1"/>
      <c r="E91" s="1"/>
      <c r="F91" s="1"/>
      <c r="G91" s="1"/>
      <c r="H91" s="1"/>
      <c r="I91" s="1"/>
      <c r="J91" s="1"/>
    </row>
    <row r="92" spans="2:10" x14ac:dyDescent="0.2">
      <c r="B92" s="1"/>
      <c r="C92" s="6" t="s">
        <v>16</v>
      </c>
      <c r="D92" s="6" t="s">
        <v>17</v>
      </c>
      <c r="E92" s="1"/>
      <c r="F92" s="1"/>
      <c r="G92" s="1"/>
      <c r="H92" s="1"/>
      <c r="I92" s="1"/>
      <c r="J92" s="5">
        <v>145000000</v>
      </c>
    </row>
    <row r="93" spans="2:10" x14ac:dyDescent="0.2">
      <c r="B93" s="1"/>
      <c r="C93" s="1"/>
      <c r="D93" s="1"/>
      <c r="E93" s="1"/>
      <c r="F93" s="5" t="s">
        <v>44</v>
      </c>
      <c r="G93" s="1"/>
      <c r="H93" s="1"/>
      <c r="I93" s="1"/>
      <c r="J93" s="7">
        <v>145000000</v>
      </c>
    </row>
    <row r="94" spans="2:10" x14ac:dyDescent="0.2">
      <c r="B94" s="2">
        <v>590</v>
      </c>
      <c r="C94" s="5" t="s">
        <v>100</v>
      </c>
      <c r="D94" s="1"/>
      <c r="E94" s="1"/>
      <c r="F94" s="1"/>
      <c r="G94" s="1"/>
      <c r="H94" s="1"/>
      <c r="I94" s="1"/>
      <c r="J94" s="1"/>
    </row>
    <row r="95" spans="2:10" x14ac:dyDescent="0.2">
      <c r="B95" s="1"/>
      <c r="C95" s="6" t="s">
        <v>16</v>
      </c>
      <c r="D95" s="6" t="s">
        <v>17</v>
      </c>
      <c r="E95" s="1"/>
      <c r="F95" s="1"/>
      <c r="G95" s="1"/>
      <c r="H95" s="1"/>
      <c r="I95" s="1"/>
      <c r="J95" s="5">
        <v>200000000</v>
      </c>
    </row>
    <row r="96" spans="2:10" x14ac:dyDescent="0.2">
      <c r="B96" s="1"/>
      <c r="C96" s="1"/>
      <c r="D96" s="1"/>
      <c r="E96" s="1"/>
      <c r="F96" s="5" t="s">
        <v>100</v>
      </c>
      <c r="G96" s="1"/>
      <c r="H96" s="1"/>
      <c r="I96" s="1"/>
      <c r="J96" s="7">
        <v>200000000</v>
      </c>
    </row>
    <row r="97" spans="2:10" x14ac:dyDescent="0.2">
      <c r="B97" s="1"/>
      <c r="C97" s="4" t="s">
        <v>28</v>
      </c>
      <c r="D97" s="1"/>
      <c r="E97" s="1"/>
      <c r="F97" s="5" t="s">
        <v>41</v>
      </c>
      <c r="G97" s="1"/>
      <c r="H97" s="1"/>
      <c r="I97" s="1"/>
      <c r="J97" s="8">
        <v>2451900000</v>
      </c>
    </row>
    <row r="98" spans="2:10" x14ac:dyDescent="0.2">
      <c r="B98" s="4" t="s">
        <v>13</v>
      </c>
      <c r="C98" s="1"/>
      <c r="D98" s="1"/>
      <c r="E98" s="2">
        <v>800</v>
      </c>
      <c r="F98" s="5" t="s">
        <v>45</v>
      </c>
      <c r="G98" s="1"/>
      <c r="H98" s="1"/>
      <c r="I98" s="1"/>
      <c r="J98" s="1"/>
    </row>
    <row r="99" spans="2:10" x14ac:dyDescent="0.2">
      <c r="B99" s="2">
        <v>840</v>
      </c>
      <c r="C99" s="5" t="s">
        <v>46</v>
      </c>
      <c r="D99" s="1"/>
      <c r="E99" s="1"/>
      <c r="F99" s="1"/>
      <c r="G99" s="1"/>
      <c r="H99" s="1"/>
      <c r="I99" s="1"/>
      <c r="J99" s="1"/>
    </row>
    <row r="100" spans="2:10" x14ac:dyDescent="0.2">
      <c r="B100" s="5">
        <v>841</v>
      </c>
      <c r="C100" s="6" t="s">
        <v>16</v>
      </c>
      <c r="D100" s="6" t="s">
        <v>17</v>
      </c>
      <c r="E100" s="5" t="s">
        <v>78</v>
      </c>
      <c r="F100" s="1"/>
      <c r="G100" s="1"/>
      <c r="H100" s="1"/>
      <c r="I100" s="1"/>
      <c r="J100" s="5">
        <v>150000000</v>
      </c>
    </row>
    <row r="101" spans="2:10" x14ac:dyDescent="0.2">
      <c r="B101" s="5">
        <v>842</v>
      </c>
      <c r="C101" s="6" t="s">
        <v>16</v>
      </c>
      <c r="D101" s="6" t="s">
        <v>17</v>
      </c>
      <c r="E101" s="5" t="s">
        <v>47</v>
      </c>
      <c r="F101" s="1"/>
      <c r="G101" s="1"/>
      <c r="H101" s="1"/>
      <c r="I101" s="1"/>
      <c r="J101" s="5">
        <v>110000000</v>
      </c>
    </row>
    <row r="102" spans="2:10" x14ac:dyDescent="0.2">
      <c r="B102" s="5">
        <v>845</v>
      </c>
      <c r="C102" s="6" t="s">
        <v>16</v>
      </c>
      <c r="D102" s="6" t="s">
        <v>17</v>
      </c>
      <c r="E102" s="5" t="s">
        <v>95</v>
      </c>
      <c r="F102" s="1"/>
      <c r="G102" s="1"/>
      <c r="H102" s="1"/>
      <c r="I102" s="1"/>
      <c r="J102" s="5">
        <v>315582200</v>
      </c>
    </row>
    <row r="103" spans="2:10" x14ac:dyDescent="0.2">
      <c r="B103" s="5">
        <v>849</v>
      </c>
      <c r="C103" s="6" t="s">
        <v>16</v>
      </c>
      <c r="D103" s="6" t="s">
        <v>17</v>
      </c>
      <c r="E103" s="5" t="s">
        <v>48</v>
      </c>
      <c r="F103" s="1"/>
      <c r="G103" s="1"/>
      <c r="H103" s="1"/>
      <c r="I103" s="1"/>
      <c r="J103" s="5">
        <v>766705450</v>
      </c>
    </row>
    <row r="104" spans="2:10" x14ac:dyDescent="0.2">
      <c r="B104" s="1"/>
      <c r="C104" s="1"/>
      <c r="D104" s="1"/>
      <c r="E104" s="1"/>
      <c r="F104" s="5" t="s">
        <v>46</v>
      </c>
      <c r="G104" s="1"/>
      <c r="H104" s="1"/>
      <c r="I104" s="1"/>
      <c r="J104" s="7">
        <v>1342287650</v>
      </c>
    </row>
    <row r="105" spans="2:10" x14ac:dyDescent="0.2">
      <c r="B105" s="2">
        <v>850</v>
      </c>
      <c r="C105" s="5" t="s">
        <v>167</v>
      </c>
      <c r="D105" s="1"/>
      <c r="E105" s="1"/>
      <c r="F105" s="1"/>
      <c r="G105" s="1"/>
      <c r="H105" s="1"/>
      <c r="I105" s="1"/>
      <c r="J105" s="1"/>
    </row>
    <row r="106" spans="2:10" x14ac:dyDescent="0.2">
      <c r="B106" s="5">
        <v>851</v>
      </c>
      <c r="C106" s="6" t="s">
        <v>16</v>
      </c>
      <c r="D106" s="6" t="s">
        <v>17</v>
      </c>
      <c r="E106" s="5" t="s">
        <v>167</v>
      </c>
      <c r="F106" s="1"/>
      <c r="G106" s="1"/>
      <c r="H106" s="1"/>
      <c r="I106" s="1"/>
      <c r="J106" s="5">
        <v>16500000</v>
      </c>
    </row>
    <row r="107" spans="2:10" x14ac:dyDescent="0.2">
      <c r="B107" s="1"/>
      <c r="C107" s="1"/>
      <c r="D107" s="1"/>
      <c r="E107" s="1"/>
      <c r="F107" s="5" t="s">
        <v>167</v>
      </c>
      <c r="G107" s="1"/>
      <c r="H107" s="1"/>
      <c r="I107" s="1"/>
      <c r="J107" s="7">
        <v>16500000</v>
      </c>
    </row>
    <row r="108" spans="2:10" x14ac:dyDescent="0.2">
      <c r="B108" s="1"/>
      <c r="C108" s="4" t="s">
        <v>28</v>
      </c>
      <c r="D108" s="1"/>
      <c r="E108" s="1"/>
      <c r="F108" s="5" t="s">
        <v>45</v>
      </c>
      <c r="G108" s="1"/>
      <c r="H108" s="1"/>
      <c r="I108" s="1"/>
      <c r="J108" s="8">
        <v>1358787650</v>
      </c>
    </row>
    <row r="109" spans="2:10" x14ac:dyDescent="0.2">
      <c r="B109" s="4" t="s">
        <v>13</v>
      </c>
      <c r="C109" s="1"/>
      <c r="D109" s="1"/>
      <c r="E109" s="2">
        <v>900</v>
      </c>
      <c r="F109" s="5" t="s">
        <v>101</v>
      </c>
      <c r="G109" s="1"/>
      <c r="H109" s="1"/>
      <c r="I109" s="1"/>
      <c r="J109" s="1"/>
    </row>
    <row r="110" spans="2:10" x14ac:dyDescent="0.2">
      <c r="B110" s="2">
        <v>910</v>
      </c>
      <c r="C110" s="5" t="s">
        <v>102</v>
      </c>
      <c r="D110" s="1"/>
      <c r="E110" s="1"/>
      <c r="F110" s="1"/>
      <c r="G110" s="1"/>
      <c r="H110" s="1"/>
      <c r="I110" s="1"/>
      <c r="J110" s="1"/>
    </row>
    <row r="111" spans="2:10" x14ac:dyDescent="0.2">
      <c r="B111" s="1"/>
      <c r="C111" s="6" t="s">
        <v>16</v>
      </c>
      <c r="D111" s="6" t="s">
        <v>17</v>
      </c>
      <c r="E111" s="1"/>
      <c r="F111" s="1"/>
      <c r="G111" s="1"/>
      <c r="H111" s="1"/>
      <c r="I111" s="1"/>
      <c r="J111" s="5">
        <v>64000000</v>
      </c>
    </row>
    <row r="112" spans="2:10" x14ac:dyDescent="0.2">
      <c r="B112" s="1"/>
      <c r="C112" s="1"/>
      <c r="D112" s="1"/>
      <c r="E112" s="1"/>
      <c r="F112" s="5" t="s">
        <v>102</v>
      </c>
      <c r="G112" s="1"/>
      <c r="H112" s="1"/>
      <c r="I112" s="1"/>
      <c r="J112" s="7">
        <v>64000000</v>
      </c>
    </row>
    <row r="113" spans="2:13" x14ac:dyDescent="0.2">
      <c r="B113" s="1"/>
      <c r="C113" s="4" t="s">
        <v>28</v>
      </c>
      <c r="D113" s="1"/>
      <c r="E113" s="1"/>
      <c r="F113" s="5" t="s">
        <v>101</v>
      </c>
      <c r="G113" s="1"/>
      <c r="H113" s="1"/>
      <c r="I113" s="1"/>
      <c r="J113" s="8">
        <v>64000000</v>
      </c>
    </row>
    <row r="114" spans="2:13" x14ac:dyDescent="0.2">
      <c r="B114" s="1"/>
      <c r="C114" s="1"/>
      <c r="D114" s="4" t="s">
        <v>49</v>
      </c>
      <c r="E114" s="1"/>
      <c r="F114" s="4" t="s">
        <v>219</v>
      </c>
      <c r="G114" s="1"/>
      <c r="H114" s="1"/>
      <c r="I114" s="1"/>
      <c r="J114" s="8">
        <v>75119087542</v>
      </c>
    </row>
    <row r="115" spans="2:13" x14ac:dyDescent="0.2">
      <c r="B115" s="1"/>
      <c r="C115" s="4" t="s">
        <v>50</v>
      </c>
      <c r="D115" s="1"/>
      <c r="E115" s="5" t="s">
        <v>10</v>
      </c>
      <c r="F115" s="1"/>
      <c r="G115" s="1"/>
      <c r="H115" s="1"/>
      <c r="I115" s="1"/>
      <c r="J115" s="8">
        <v>75119087542</v>
      </c>
    </row>
    <row r="116" spans="2:13" x14ac:dyDescent="0.2">
      <c r="B116" s="4" t="s">
        <v>51</v>
      </c>
      <c r="C116" s="1"/>
      <c r="D116" s="1"/>
      <c r="E116" s="5" t="s">
        <v>219</v>
      </c>
      <c r="F116" s="1"/>
      <c r="G116" s="1"/>
      <c r="H116" s="1"/>
      <c r="I116" s="1"/>
      <c r="J116" s="4">
        <v>75119087542</v>
      </c>
    </row>
    <row r="117" spans="2:13" x14ac:dyDescent="0.2">
      <c r="B117" s="78"/>
      <c r="C117" s="78"/>
      <c r="D117" s="78"/>
      <c r="E117" s="78"/>
      <c r="F117" s="78"/>
      <c r="G117" s="78"/>
      <c r="H117" s="78"/>
      <c r="I117" s="78"/>
      <c r="J117" s="78"/>
    </row>
    <row r="119" spans="2:13" x14ac:dyDescent="0.2">
      <c r="B119" s="4" t="s">
        <v>6</v>
      </c>
      <c r="C119" s="1"/>
      <c r="D119" s="5" t="s">
        <v>221</v>
      </c>
      <c r="E119" s="5" t="s">
        <v>222</v>
      </c>
      <c r="F119" s="1"/>
      <c r="G119" s="1"/>
      <c r="H119" s="1"/>
      <c r="I119" s="1"/>
      <c r="J119" s="1"/>
    </row>
    <row r="120" spans="2:13" x14ac:dyDescent="0.2">
      <c r="B120" s="4" t="s">
        <v>9</v>
      </c>
      <c r="C120" s="1"/>
      <c r="D120" s="2">
        <v>2</v>
      </c>
      <c r="E120" s="5" t="s">
        <v>10</v>
      </c>
      <c r="F120" s="1"/>
      <c r="G120" s="1"/>
      <c r="H120" s="1"/>
      <c r="I120" s="1"/>
      <c r="J120" s="1"/>
    </row>
    <row r="121" spans="2:13" x14ac:dyDescent="0.2">
      <c r="B121" s="4" t="s">
        <v>11</v>
      </c>
      <c r="C121" s="1"/>
      <c r="D121" s="1"/>
      <c r="E121" s="2">
        <v>52</v>
      </c>
      <c r="F121" s="5" t="s">
        <v>222</v>
      </c>
      <c r="G121" s="1"/>
      <c r="H121" s="1"/>
      <c r="I121" s="1"/>
      <c r="J121" s="1"/>
    </row>
    <row r="122" spans="2:13" x14ac:dyDescent="0.2">
      <c r="B122" s="4" t="s">
        <v>13</v>
      </c>
      <c r="C122" s="1"/>
      <c r="D122" s="1"/>
      <c r="E122" s="2">
        <v>100</v>
      </c>
      <c r="F122" s="5" t="s">
        <v>14</v>
      </c>
      <c r="G122" s="1"/>
      <c r="H122" s="1"/>
      <c r="I122" s="1"/>
      <c r="J122" s="1"/>
    </row>
    <row r="123" spans="2:13" x14ac:dyDescent="0.2">
      <c r="B123" s="2">
        <v>110</v>
      </c>
      <c r="C123" s="5" t="s">
        <v>15</v>
      </c>
      <c r="D123" s="1"/>
      <c r="E123" s="1"/>
      <c r="F123" s="1"/>
      <c r="G123" s="1"/>
      <c r="H123" s="1"/>
      <c r="I123" s="1"/>
      <c r="J123" s="1"/>
    </row>
    <row r="124" spans="2:13" x14ac:dyDescent="0.2">
      <c r="B124" s="5">
        <v>111</v>
      </c>
      <c r="C124" s="6" t="s">
        <v>16</v>
      </c>
      <c r="D124" s="6" t="s">
        <v>17</v>
      </c>
      <c r="E124" s="5" t="s">
        <v>18</v>
      </c>
      <c r="F124" s="1"/>
      <c r="G124" s="1"/>
      <c r="H124" s="1"/>
      <c r="I124" s="1"/>
      <c r="J124" s="5">
        <v>455871840.00000006</v>
      </c>
    </row>
    <row r="125" spans="2:13" x14ac:dyDescent="0.2">
      <c r="B125" s="5">
        <v>112</v>
      </c>
      <c r="C125" s="6" t="s">
        <v>16</v>
      </c>
      <c r="D125" s="6" t="s">
        <v>17</v>
      </c>
      <c r="E125" s="5" t="s">
        <v>220</v>
      </c>
      <c r="F125" s="1"/>
      <c r="G125" s="1"/>
      <c r="H125" s="1"/>
      <c r="I125" s="1"/>
      <c r="J125" s="5">
        <v>153605880</v>
      </c>
    </row>
    <row r="126" spans="2:13" x14ac:dyDescent="0.2">
      <c r="B126" s="5">
        <v>113</v>
      </c>
      <c r="C126" s="6" t="s">
        <v>16</v>
      </c>
      <c r="D126" s="6" t="s">
        <v>17</v>
      </c>
      <c r="E126" s="5" t="s">
        <v>19</v>
      </c>
      <c r="F126" s="1"/>
      <c r="G126" s="1"/>
      <c r="H126" s="1"/>
      <c r="I126" s="1"/>
      <c r="J126" s="5">
        <v>135336336</v>
      </c>
    </row>
    <row r="127" spans="2:13" x14ac:dyDescent="0.2">
      <c r="B127" s="5">
        <v>114</v>
      </c>
      <c r="C127" s="6" t="s">
        <v>16</v>
      </c>
      <c r="D127" s="6" t="s">
        <v>17</v>
      </c>
      <c r="E127" s="5" t="s">
        <v>20</v>
      </c>
      <c r="F127" s="1"/>
      <c r="G127" s="1"/>
      <c r="H127" s="1"/>
      <c r="I127" s="1"/>
      <c r="J127" s="5">
        <v>62067838</v>
      </c>
      <c r="L127" s="2">
        <v>52</v>
      </c>
      <c r="M127" s="5" t="s">
        <v>222</v>
      </c>
    </row>
    <row r="128" spans="2:13" x14ac:dyDescent="0.2">
      <c r="B128" s="1"/>
      <c r="C128" s="1"/>
      <c r="D128" s="1"/>
      <c r="E128" s="1"/>
      <c r="F128" s="5" t="s">
        <v>15</v>
      </c>
      <c r="G128" s="1"/>
      <c r="H128" s="1"/>
      <c r="I128" s="1"/>
      <c r="J128" s="7">
        <v>806881894</v>
      </c>
    </row>
    <row r="129" spans="2:14" x14ac:dyDescent="0.2">
      <c r="B129" s="2">
        <v>120</v>
      </c>
      <c r="C129" s="5" t="s">
        <v>89</v>
      </c>
      <c r="D129" s="1"/>
      <c r="E129" s="1"/>
      <c r="F129" s="1"/>
      <c r="G129" s="1"/>
      <c r="H129" s="1"/>
      <c r="I129" s="1"/>
      <c r="J129" s="1"/>
      <c r="L129" s="83">
        <v>100</v>
      </c>
      <c r="M129" s="22" t="s">
        <v>14</v>
      </c>
      <c r="N129" s="1">
        <f>J145</f>
        <v>1739870740</v>
      </c>
    </row>
    <row r="130" spans="2:14" x14ac:dyDescent="0.2">
      <c r="B130" s="5">
        <v>123</v>
      </c>
      <c r="C130" s="6" t="s">
        <v>16</v>
      </c>
      <c r="D130" s="6" t="s">
        <v>17</v>
      </c>
      <c r="E130" s="5" t="s">
        <v>90</v>
      </c>
      <c r="F130" s="1"/>
      <c r="G130" s="1"/>
      <c r="H130" s="1"/>
      <c r="I130" s="1"/>
      <c r="J130" s="5">
        <v>10000000</v>
      </c>
      <c r="L130" s="83">
        <v>200</v>
      </c>
      <c r="M130" s="22" t="s">
        <v>29</v>
      </c>
      <c r="N130" s="1">
        <f>J168</f>
        <v>319980000</v>
      </c>
    </row>
    <row r="131" spans="2:14" x14ac:dyDescent="0.2">
      <c r="B131" s="1"/>
      <c r="C131" s="1"/>
      <c r="D131" s="1"/>
      <c r="E131" s="1"/>
      <c r="F131" s="5" t="s">
        <v>89</v>
      </c>
      <c r="G131" s="1"/>
      <c r="H131" s="1"/>
      <c r="I131" s="1"/>
      <c r="J131" s="7">
        <v>10000000</v>
      </c>
      <c r="L131" s="83">
        <v>300</v>
      </c>
      <c r="M131" s="22" t="s">
        <v>36</v>
      </c>
      <c r="N131" s="1">
        <f>J191</f>
        <v>150863000</v>
      </c>
    </row>
    <row r="132" spans="2:14" x14ac:dyDescent="0.2">
      <c r="B132" s="2">
        <v>130</v>
      </c>
      <c r="C132" s="5" t="s">
        <v>23</v>
      </c>
      <c r="D132" s="1"/>
      <c r="E132" s="1"/>
      <c r="F132" s="1"/>
      <c r="G132" s="1"/>
      <c r="H132" s="1"/>
      <c r="I132" s="1"/>
      <c r="J132" s="1"/>
      <c r="L132" s="83">
        <v>500</v>
      </c>
      <c r="M132" s="22" t="s">
        <v>41</v>
      </c>
      <c r="N132" s="1">
        <f>J199</f>
        <v>140000000</v>
      </c>
    </row>
    <row r="133" spans="2:14" x14ac:dyDescent="0.2">
      <c r="B133" s="5">
        <v>131</v>
      </c>
      <c r="C133" s="6" t="s">
        <v>16</v>
      </c>
      <c r="D133" s="6" t="s">
        <v>17</v>
      </c>
      <c r="E133" s="5" t="s">
        <v>186</v>
      </c>
      <c r="F133" s="1"/>
      <c r="G133" s="1"/>
      <c r="H133" s="1"/>
      <c r="I133" s="1"/>
      <c r="J133" s="5">
        <v>49519437</v>
      </c>
      <c r="L133" s="83">
        <v>600</v>
      </c>
      <c r="M133" s="22" t="s">
        <v>133</v>
      </c>
    </row>
    <row r="134" spans="2:14" x14ac:dyDescent="0.2">
      <c r="B134" s="5">
        <v>133</v>
      </c>
      <c r="C134" s="6" t="s">
        <v>16</v>
      </c>
      <c r="D134" s="6" t="s">
        <v>17</v>
      </c>
      <c r="E134" s="5" t="s">
        <v>187</v>
      </c>
      <c r="F134" s="1"/>
      <c r="G134" s="1"/>
      <c r="H134" s="1"/>
      <c r="I134" s="1"/>
      <c r="J134" s="5">
        <v>87540865</v>
      </c>
      <c r="L134" s="83">
        <v>700</v>
      </c>
      <c r="M134" s="22" t="s">
        <v>341</v>
      </c>
    </row>
    <row r="135" spans="2:14" x14ac:dyDescent="0.2">
      <c r="B135" s="5">
        <v>134</v>
      </c>
      <c r="C135" s="6" t="s">
        <v>16</v>
      </c>
      <c r="D135" s="6" t="s">
        <v>17</v>
      </c>
      <c r="E135" s="5" t="s">
        <v>24</v>
      </c>
      <c r="F135" s="1"/>
      <c r="G135" s="1"/>
      <c r="H135" s="1"/>
      <c r="I135" s="1"/>
      <c r="J135" s="5">
        <v>95138163</v>
      </c>
      <c r="L135" s="83">
        <v>800</v>
      </c>
      <c r="M135" s="83" t="s">
        <v>45</v>
      </c>
      <c r="N135" s="1">
        <f>J204</f>
        <v>20000000</v>
      </c>
    </row>
    <row r="136" spans="2:14" x14ac:dyDescent="0.2">
      <c r="B136" s="1"/>
      <c r="C136" s="1"/>
      <c r="D136" s="1"/>
      <c r="E136" s="1"/>
      <c r="F136" s="5" t="s">
        <v>23</v>
      </c>
      <c r="G136" s="1"/>
      <c r="H136" s="1"/>
      <c r="I136" s="1"/>
      <c r="J136" s="7">
        <v>232198465</v>
      </c>
      <c r="L136" s="83">
        <v>900</v>
      </c>
      <c r="M136" s="22" t="s">
        <v>101</v>
      </c>
    </row>
    <row r="137" spans="2:14" x14ac:dyDescent="0.2">
      <c r="B137" s="2">
        <v>140</v>
      </c>
      <c r="C137" s="5" t="s">
        <v>25</v>
      </c>
      <c r="D137" s="1"/>
      <c r="E137" s="1"/>
      <c r="F137" s="1"/>
      <c r="G137" s="1"/>
      <c r="H137" s="1"/>
      <c r="I137" s="1"/>
      <c r="J137" s="1"/>
      <c r="N137" s="12">
        <f>SUM(N129:N136)</f>
        <v>2370713740</v>
      </c>
    </row>
    <row r="138" spans="2:14" x14ac:dyDescent="0.2">
      <c r="B138" s="5">
        <v>141</v>
      </c>
      <c r="C138" s="6" t="s">
        <v>16</v>
      </c>
      <c r="D138" s="6" t="s">
        <v>17</v>
      </c>
      <c r="E138" s="5" t="s">
        <v>106</v>
      </c>
      <c r="F138" s="1"/>
      <c r="G138" s="1"/>
      <c r="H138" s="1"/>
      <c r="I138" s="1"/>
      <c r="J138" s="5">
        <v>144083329</v>
      </c>
    </row>
    <row r="139" spans="2:14" x14ac:dyDescent="0.2">
      <c r="B139" s="5">
        <v>144</v>
      </c>
      <c r="C139" s="6" t="s">
        <v>16</v>
      </c>
      <c r="D139" s="6" t="s">
        <v>17</v>
      </c>
      <c r="E139" s="5" t="s">
        <v>26</v>
      </c>
      <c r="F139" s="1"/>
      <c r="G139" s="1"/>
      <c r="H139" s="1"/>
      <c r="I139" s="1"/>
      <c r="J139" s="5">
        <v>381745172</v>
      </c>
    </row>
    <row r="140" spans="2:14" x14ac:dyDescent="0.2">
      <c r="B140" s="5">
        <v>149</v>
      </c>
      <c r="C140" s="6" t="s">
        <v>16</v>
      </c>
      <c r="D140" s="6" t="s">
        <v>17</v>
      </c>
      <c r="E140" s="5" t="s">
        <v>27</v>
      </c>
      <c r="F140" s="1"/>
      <c r="G140" s="1"/>
      <c r="H140" s="1"/>
      <c r="I140" s="1"/>
      <c r="J140" s="5">
        <v>135850000</v>
      </c>
    </row>
    <row r="141" spans="2:14" x14ac:dyDescent="0.2">
      <c r="B141" s="1"/>
      <c r="C141" s="1"/>
      <c r="D141" s="1"/>
      <c r="E141" s="1"/>
      <c r="F141" s="5" t="s">
        <v>25</v>
      </c>
      <c r="G141" s="1"/>
      <c r="H141" s="1"/>
      <c r="I141" s="1"/>
      <c r="J141" s="7">
        <v>661678501</v>
      </c>
    </row>
    <row r="142" spans="2:14" x14ac:dyDescent="0.2">
      <c r="B142" s="2">
        <v>190</v>
      </c>
      <c r="C142" s="5" t="s">
        <v>189</v>
      </c>
      <c r="D142" s="1"/>
      <c r="E142" s="1"/>
      <c r="F142" s="1"/>
      <c r="G142" s="1"/>
      <c r="H142" s="1"/>
      <c r="I142" s="1"/>
      <c r="J142" s="1"/>
    </row>
    <row r="143" spans="2:14" x14ac:dyDescent="0.2">
      <c r="B143" s="5">
        <v>191</v>
      </c>
      <c r="C143" s="6" t="s">
        <v>16</v>
      </c>
      <c r="D143" s="6" t="s">
        <v>17</v>
      </c>
      <c r="E143" s="5" t="s">
        <v>190</v>
      </c>
      <c r="F143" s="1"/>
      <c r="G143" s="1"/>
      <c r="H143" s="1"/>
      <c r="I143" s="1"/>
      <c r="J143" s="5">
        <v>29111880</v>
      </c>
    </row>
    <row r="144" spans="2:14" x14ac:dyDescent="0.2">
      <c r="B144" s="1"/>
      <c r="C144" s="1"/>
      <c r="D144" s="1"/>
      <c r="E144" s="1"/>
      <c r="F144" s="5" t="s">
        <v>189</v>
      </c>
      <c r="G144" s="1"/>
      <c r="H144" s="1"/>
      <c r="I144" s="1"/>
      <c r="J144" s="7">
        <v>29111880</v>
      </c>
    </row>
    <row r="145" spans="2:10" x14ac:dyDescent="0.2">
      <c r="B145" s="1"/>
      <c r="C145" s="4" t="s">
        <v>28</v>
      </c>
      <c r="D145" s="1"/>
      <c r="E145" s="1"/>
      <c r="F145" s="5" t="s">
        <v>14</v>
      </c>
      <c r="G145" s="1"/>
      <c r="H145" s="1"/>
      <c r="I145" s="1"/>
      <c r="J145" s="8">
        <v>1739870740</v>
      </c>
    </row>
    <row r="146" spans="2:10" x14ac:dyDescent="0.2">
      <c r="B146" s="4" t="s">
        <v>13</v>
      </c>
      <c r="C146" s="1"/>
      <c r="D146" s="1"/>
      <c r="E146" s="2">
        <v>200</v>
      </c>
      <c r="F146" s="5" t="s">
        <v>29</v>
      </c>
      <c r="G146" s="1"/>
      <c r="H146" s="1"/>
      <c r="I146" s="1"/>
      <c r="J146" s="1"/>
    </row>
    <row r="147" spans="2:10" x14ac:dyDescent="0.2">
      <c r="B147" s="2">
        <v>210</v>
      </c>
      <c r="C147" s="5" t="s">
        <v>57</v>
      </c>
      <c r="D147" s="1"/>
      <c r="E147" s="1"/>
      <c r="F147" s="1"/>
      <c r="G147" s="1"/>
      <c r="H147" s="1"/>
      <c r="I147" s="1"/>
      <c r="J147" s="1"/>
    </row>
    <row r="148" spans="2:10" x14ac:dyDescent="0.2">
      <c r="B148" s="1"/>
      <c r="C148" s="6" t="s">
        <v>16</v>
      </c>
      <c r="D148" s="6" t="s">
        <v>17</v>
      </c>
      <c r="E148" s="1"/>
      <c r="F148" s="1"/>
      <c r="G148" s="1"/>
      <c r="H148" s="1"/>
      <c r="I148" s="1"/>
      <c r="J148" s="5">
        <v>7440000</v>
      </c>
    </row>
    <row r="149" spans="2:10" x14ac:dyDescent="0.2">
      <c r="B149" s="1"/>
      <c r="C149" s="1"/>
      <c r="D149" s="1"/>
      <c r="E149" s="1"/>
      <c r="F149" s="5" t="s">
        <v>57</v>
      </c>
      <c r="G149" s="1"/>
      <c r="H149" s="1"/>
      <c r="I149" s="1"/>
      <c r="J149" s="7">
        <v>7440000</v>
      </c>
    </row>
    <row r="150" spans="2:10" x14ac:dyDescent="0.2">
      <c r="B150" s="2">
        <v>230</v>
      </c>
      <c r="C150" s="5" t="s">
        <v>31</v>
      </c>
      <c r="D150" s="1"/>
      <c r="E150" s="1"/>
      <c r="F150" s="1"/>
      <c r="G150" s="1"/>
      <c r="H150" s="1"/>
      <c r="I150" s="1"/>
      <c r="J150" s="1"/>
    </row>
    <row r="151" spans="2:10" x14ac:dyDescent="0.2">
      <c r="B151" s="1"/>
      <c r="C151" s="6" t="s">
        <v>16</v>
      </c>
      <c r="D151" s="6" t="s">
        <v>17</v>
      </c>
      <c r="E151" s="1"/>
      <c r="F151" s="1"/>
      <c r="G151" s="1"/>
      <c r="H151" s="1"/>
      <c r="I151" s="1"/>
      <c r="J151" s="5">
        <v>106140000</v>
      </c>
    </row>
    <row r="152" spans="2:10" x14ac:dyDescent="0.2">
      <c r="B152" s="1"/>
      <c r="C152" s="1"/>
      <c r="D152" s="1"/>
      <c r="E152" s="1"/>
      <c r="F152" s="5" t="s">
        <v>31</v>
      </c>
      <c r="G152" s="1"/>
      <c r="H152" s="1"/>
      <c r="I152" s="1"/>
      <c r="J152" s="7">
        <v>106140000</v>
      </c>
    </row>
    <row r="153" spans="2:10" x14ac:dyDescent="0.2">
      <c r="B153" s="2">
        <v>240</v>
      </c>
      <c r="C153" s="5" t="s">
        <v>32</v>
      </c>
      <c r="D153" s="1"/>
      <c r="E153" s="1"/>
      <c r="F153" s="1"/>
      <c r="G153" s="1"/>
      <c r="H153" s="1"/>
      <c r="I153" s="1"/>
      <c r="J153" s="1"/>
    </row>
    <row r="154" spans="2:10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49400000</v>
      </c>
    </row>
    <row r="155" spans="2:10" x14ac:dyDescent="0.2">
      <c r="B155" s="1"/>
      <c r="C155" s="1"/>
      <c r="D155" s="1"/>
      <c r="E155" s="1"/>
      <c r="F155" s="5" t="s">
        <v>32</v>
      </c>
      <c r="G155" s="1"/>
      <c r="H155" s="1"/>
      <c r="I155" s="1"/>
      <c r="J155" s="7">
        <v>49400000</v>
      </c>
    </row>
    <row r="156" spans="2:10" x14ac:dyDescent="0.2">
      <c r="B156" s="2">
        <v>260</v>
      </c>
      <c r="C156" s="5" t="s">
        <v>34</v>
      </c>
      <c r="D156" s="1"/>
      <c r="E156" s="1"/>
      <c r="F156" s="1"/>
      <c r="G156" s="1"/>
      <c r="H156" s="1"/>
      <c r="I156" s="1"/>
      <c r="J156" s="1"/>
    </row>
    <row r="157" spans="2:10" x14ac:dyDescent="0.2">
      <c r="B157" s="1"/>
      <c r="C157" s="6" t="s">
        <v>16</v>
      </c>
      <c r="D157" s="6" t="s">
        <v>17</v>
      </c>
      <c r="E157" s="1"/>
      <c r="F157" s="1"/>
      <c r="G157" s="1"/>
      <c r="H157" s="1"/>
      <c r="I157" s="1"/>
      <c r="J157" s="5">
        <v>73600000</v>
      </c>
    </row>
    <row r="158" spans="2:10" x14ac:dyDescent="0.2">
      <c r="B158" s="1"/>
      <c r="C158" s="1"/>
      <c r="D158" s="1"/>
      <c r="E158" s="1"/>
      <c r="F158" s="5" t="s">
        <v>34</v>
      </c>
      <c r="G158" s="1"/>
      <c r="H158" s="1"/>
      <c r="I158" s="1"/>
      <c r="J158" s="7">
        <v>73600000</v>
      </c>
    </row>
    <row r="159" spans="2:10" x14ac:dyDescent="0.2">
      <c r="B159" s="2">
        <v>270</v>
      </c>
      <c r="C159" s="5" t="s">
        <v>68</v>
      </c>
      <c r="D159" s="1"/>
      <c r="E159" s="1"/>
      <c r="F159" s="1"/>
      <c r="G159" s="1"/>
      <c r="H159" s="1"/>
      <c r="I159" s="1"/>
      <c r="J159" s="1"/>
    </row>
    <row r="160" spans="2:10" x14ac:dyDescent="0.2">
      <c r="B160" s="1"/>
      <c r="C160" s="6" t="s">
        <v>16</v>
      </c>
      <c r="D160" s="6" t="s">
        <v>17</v>
      </c>
      <c r="E160" s="1"/>
      <c r="F160" s="1"/>
      <c r="G160" s="1"/>
      <c r="H160" s="1"/>
      <c r="I160" s="1"/>
      <c r="J160" s="5">
        <v>20000000</v>
      </c>
    </row>
    <row r="161" spans="2:10" x14ac:dyDescent="0.2">
      <c r="B161" s="1"/>
      <c r="C161" s="1"/>
      <c r="D161" s="1"/>
      <c r="E161" s="1"/>
      <c r="F161" s="5" t="s">
        <v>68</v>
      </c>
      <c r="G161" s="1"/>
      <c r="H161" s="1"/>
      <c r="I161" s="1"/>
      <c r="J161" s="7">
        <v>20000000</v>
      </c>
    </row>
    <row r="162" spans="2:10" x14ac:dyDescent="0.2">
      <c r="B162" s="2">
        <v>280</v>
      </c>
      <c r="C162" s="5" t="s">
        <v>35</v>
      </c>
      <c r="D162" s="1"/>
      <c r="E162" s="1"/>
      <c r="F162" s="1"/>
      <c r="G162" s="1"/>
      <c r="H162" s="1"/>
      <c r="I162" s="1"/>
      <c r="J162" s="1"/>
    </row>
    <row r="163" spans="2:10" x14ac:dyDescent="0.2">
      <c r="B163" s="1"/>
      <c r="C163" s="6" t="s">
        <v>16</v>
      </c>
      <c r="D163" s="6" t="s">
        <v>17</v>
      </c>
      <c r="E163" s="1"/>
      <c r="F163" s="1"/>
      <c r="G163" s="1"/>
      <c r="H163" s="1"/>
      <c r="I163" s="1"/>
      <c r="J163" s="5">
        <v>45400000</v>
      </c>
    </row>
    <row r="164" spans="2:10" x14ac:dyDescent="0.2">
      <c r="B164" s="1"/>
      <c r="C164" s="1"/>
      <c r="D164" s="1"/>
      <c r="E164" s="1"/>
      <c r="F164" s="5" t="s">
        <v>35</v>
      </c>
      <c r="G164" s="1"/>
      <c r="H164" s="1"/>
      <c r="I164" s="1"/>
      <c r="J164" s="7">
        <v>45400000</v>
      </c>
    </row>
    <row r="165" spans="2:10" x14ac:dyDescent="0.2">
      <c r="B165" s="2">
        <v>290</v>
      </c>
      <c r="C165" s="5" t="s">
        <v>151</v>
      </c>
      <c r="D165" s="1"/>
      <c r="E165" s="1"/>
      <c r="F165" s="1"/>
      <c r="G165" s="1"/>
      <c r="H165" s="1"/>
      <c r="I165" s="1"/>
      <c r="J165" s="1"/>
    </row>
    <row r="166" spans="2:10" x14ac:dyDescent="0.2">
      <c r="B166" s="1"/>
      <c r="C166" s="6" t="s">
        <v>16</v>
      </c>
      <c r="D166" s="6" t="s">
        <v>17</v>
      </c>
      <c r="E166" s="1"/>
      <c r="F166" s="1"/>
      <c r="G166" s="1"/>
      <c r="H166" s="1"/>
      <c r="I166" s="1"/>
      <c r="J166" s="5">
        <v>18000000</v>
      </c>
    </row>
    <row r="167" spans="2:10" x14ac:dyDescent="0.2">
      <c r="B167" s="1"/>
      <c r="C167" s="1"/>
      <c r="D167" s="1"/>
      <c r="E167" s="1"/>
      <c r="F167" s="5" t="s">
        <v>151</v>
      </c>
      <c r="G167" s="1"/>
      <c r="H167" s="1"/>
      <c r="I167" s="1"/>
      <c r="J167" s="7">
        <v>18000000</v>
      </c>
    </row>
    <row r="168" spans="2:10" x14ac:dyDescent="0.2">
      <c r="B168" s="1"/>
      <c r="C168" s="4" t="s">
        <v>28</v>
      </c>
      <c r="D168" s="1"/>
      <c r="E168" s="1"/>
      <c r="F168" s="5" t="s">
        <v>29</v>
      </c>
      <c r="G168" s="1"/>
      <c r="H168" s="1"/>
      <c r="I168" s="1"/>
      <c r="J168" s="8">
        <v>319980000</v>
      </c>
    </row>
    <row r="169" spans="2:10" x14ac:dyDescent="0.2">
      <c r="B169" s="4" t="s">
        <v>13</v>
      </c>
      <c r="C169" s="1"/>
      <c r="D169" s="1"/>
      <c r="E169" s="2">
        <v>300</v>
      </c>
      <c r="F169" s="5" t="s">
        <v>36</v>
      </c>
      <c r="G169" s="1"/>
      <c r="H169" s="1"/>
      <c r="I169" s="1"/>
      <c r="J169" s="1"/>
    </row>
    <row r="170" spans="2:10" x14ac:dyDescent="0.2">
      <c r="B170" s="2">
        <v>310</v>
      </c>
      <c r="C170" s="5" t="s">
        <v>58</v>
      </c>
      <c r="D170" s="1"/>
      <c r="E170" s="1"/>
      <c r="F170" s="1"/>
      <c r="G170" s="1"/>
      <c r="H170" s="1"/>
      <c r="I170" s="1"/>
      <c r="J170" s="1"/>
    </row>
    <row r="171" spans="2:10" x14ac:dyDescent="0.2">
      <c r="B171" s="1"/>
      <c r="C171" s="6" t="s">
        <v>16</v>
      </c>
      <c r="D171" s="6" t="s">
        <v>17</v>
      </c>
      <c r="E171" s="1"/>
      <c r="F171" s="1"/>
      <c r="G171" s="1"/>
      <c r="H171" s="1"/>
      <c r="I171" s="1"/>
      <c r="J171" s="5">
        <v>7000000</v>
      </c>
    </row>
    <row r="172" spans="2:10" x14ac:dyDescent="0.2">
      <c r="B172" s="1"/>
      <c r="C172" s="1"/>
      <c r="D172" s="1"/>
      <c r="E172" s="1"/>
      <c r="F172" s="5" t="s">
        <v>58</v>
      </c>
      <c r="G172" s="1"/>
      <c r="H172" s="1"/>
      <c r="I172" s="1"/>
      <c r="J172" s="7">
        <v>7000000</v>
      </c>
    </row>
    <row r="173" spans="2:10" x14ac:dyDescent="0.2">
      <c r="B173" s="2">
        <v>320</v>
      </c>
      <c r="C173" s="5" t="s">
        <v>62</v>
      </c>
      <c r="D173" s="1"/>
      <c r="E173" s="1"/>
      <c r="F173" s="1"/>
      <c r="G173" s="1"/>
      <c r="H173" s="1"/>
      <c r="I173" s="1"/>
      <c r="J173" s="1"/>
    </row>
    <row r="174" spans="2:10" x14ac:dyDescent="0.2">
      <c r="B174" s="1"/>
      <c r="C174" s="6" t="s">
        <v>16</v>
      </c>
      <c r="D174" s="6" t="s">
        <v>17</v>
      </c>
      <c r="E174" s="1"/>
      <c r="F174" s="1"/>
      <c r="G174" s="1"/>
      <c r="H174" s="1"/>
      <c r="I174" s="1"/>
      <c r="J174" s="5">
        <v>13350000</v>
      </c>
    </row>
    <row r="175" spans="2:10" x14ac:dyDescent="0.2">
      <c r="B175" s="1"/>
      <c r="C175" s="1"/>
      <c r="D175" s="1"/>
      <c r="E175" s="1"/>
      <c r="F175" s="5" t="s">
        <v>62</v>
      </c>
      <c r="G175" s="1"/>
      <c r="H175" s="1"/>
      <c r="I175" s="1"/>
      <c r="J175" s="7">
        <v>13350000</v>
      </c>
    </row>
    <row r="176" spans="2:10" x14ac:dyDescent="0.2">
      <c r="B176" s="2">
        <v>330</v>
      </c>
      <c r="C176" s="5" t="s">
        <v>37</v>
      </c>
      <c r="D176" s="1"/>
      <c r="E176" s="1"/>
      <c r="F176" s="1"/>
      <c r="G176" s="1"/>
      <c r="H176" s="1"/>
      <c r="I176" s="1"/>
      <c r="J176" s="1"/>
    </row>
    <row r="177" spans="2:10" x14ac:dyDescent="0.2">
      <c r="B177" s="1"/>
      <c r="C177" s="6" t="s">
        <v>16</v>
      </c>
      <c r="D177" s="6" t="s">
        <v>17</v>
      </c>
      <c r="E177" s="1"/>
      <c r="F177" s="1"/>
      <c r="G177" s="1"/>
      <c r="H177" s="1"/>
      <c r="I177" s="1"/>
      <c r="J177" s="5">
        <v>18450000</v>
      </c>
    </row>
    <row r="178" spans="2:10" x14ac:dyDescent="0.2">
      <c r="B178" s="1"/>
      <c r="C178" s="1"/>
      <c r="D178" s="1"/>
      <c r="E178" s="1"/>
      <c r="F178" s="5" t="s">
        <v>37</v>
      </c>
      <c r="G178" s="1"/>
      <c r="H178" s="1"/>
      <c r="I178" s="1"/>
      <c r="J178" s="7">
        <v>18450000</v>
      </c>
    </row>
    <row r="179" spans="2:10" x14ac:dyDescent="0.2">
      <c r="B179" s="2">
        <v>340</v>
      </c>
      <c r="C179" s="5" t="s">
        <v>38</v>
      </c>
      <c r="D179" s="1"/>
      <c r="E179" s="1"/>
      <c r="F179" s="1"/>
      <c r="G179" s="1"/>
      <c r="H179" s="1"/>
      <c r="I179" s="1"/>
      <c r="J179" s="1"/>
    </row>
    <row r="180" spans="2:10" x14ac:dyDescent="0.2">
      <c r="B180" s="1"/>
      <c r="C180" s="6" t="s">
        <v>16</v>
      </c>
      <c r="D180" s="6" t="s">
        <v>17</v>
      </c>
      <c r="E180" s="1"/>
      <c r="F180" s="1"/>
      <c r="G180" s="1"/>
      <c r="H180" s="1"/>
      <c r="I180" s="1"/>
      <c r="J180" s="5">
        <v>52213000</v>
      </c>
    </row>
    <row r="181" spans="2:10" x14ac:dyDescent="0.2">
      <c r="B181" s="1"/>
      <c r="C181" s="1"/>
      <c r="D181" s="1"/>
      <c r="E181" s="1"/>
      <c r="F181" s="5" t="s">
        <v>38</v>
      </c>
      <c r="G181" s="1"/>
      <c r="H181" s="1"/>
      <c r="I181" s="1"/>
      <c r="J181" s="7">
        <v>52213000</v>
      </c>
    </row>
    <row r="182" spans="2:10" x14ac:dyDescent="0.2">
      <c r="B182" s="2">
        <v>350</v>
      </c>
      <c r="C182" s="5" t="s">
        <v>39</v>
      </c>
      <c r="D182" s="1"/>
      <c r="E182" s="1"/>
      <c r="F182" s="1"/>
      <c r="G182" s="1"/>
      <c r="H182" s="1"/>
      <c r="I182" s="1"/>
      <c r="J182" s="1"/>
    </row>
    <row r="183" spans="2:10" x14ac:dyDescent="0.2">
      <c r="B183" s="1"/>
      <c r="C183" s="6" t="s">
        <v>16</v>
      </c>
      <c r="D183" s="6" t="s">
        <v>17</v>
      </c>
      <c r="E183" s="1"/>
      <c r="F183" s="1"/>
      <c r="G183" s="1"/>
      <c r="H183" s="1"/>
      <c r="I183" s="1"/>
      <c r="J183" s="5">
        <v>8000000</v>
      </c>
    </row>
    <row r="184" spans="2:10" x14ac:dyDescent="0.2">
      <c r="B184" s="1"/>
      <c r="C184" s="1"/>
      <c r="D184" s="1"/>
      <c r="E184" s="1"/>
      <c r="F184" s="5" t="s">
        <v>39</v>
      </c>
      <c r="G184" s="1"/>
      <c r="H184" s="1"/>
      <c r="I184" s="1"/>
      <c r="J184" s="7">
        <v>8000000</v>
      </c>
    </row>
    <row r="185" spans="2:10" x14ac:dyDescent="0.2">
      <c r="B185" s="2">
        <v>360</v>
      </c>
      <c r="C185" s="5" t="s">
        <v>99</v>
      </c>
      <c r="D185" s="1"/>
      <c r="E185" s="1"/>
      <c r="F185" s="1"/>
      <c r="G185" s="1"/>
      <c r="H185" s="1"/>
      <c r="I185" s="1"/>
      <c r="J185" s="1"/>
    </row>
    <row r="186" spans="2:10" x14ac:dyDescent="0.2">
      <c r="B186" s="1"/>
      <c r="C186" s="6" t="s">
        <v>16</v>
      </c>
      <c r="D186" s="6" t="s">
        <v>17</v>
      </c>
      <c r="E186" s="1"/>
      <c r="F186" s="1"/>
      <c r="G186" s="1"/>
      <c r="H186" s="1"/>
      <c r="I186" s="1"/>
      <c r="J186" s="5">
        <v>31750000</v>
      </c>
    </row>
    <row r="187" spans="2:10" x14ac:dyDescent="0.2">
      <c r="B187" s="1"/>
      <c r="C187" s="1"/>
      <c r="D187" s="1"/>
      <c r="E187" s="1"/>
      <c r="F187" s="5" t="s">
        <v>99</v>
      </c>
      <c r="G187" s="1"/>
      <c r="H187" s="1"/>
      <c r="I187" s="1"/>
      <c r="J187" s="7">
        <v>31750000</v>
      </c>
    </row>
    <row r="188" spans="2:10" x14ac:dyDescent="0.2">
      <c r="B188" s="2">
        <v>390</v>
      </c>
      <c r="C188" s="5" t="s">
        <v>40</v>
      </c>
      <c r="D188" s="1"/>
      <c r="E188" s="1"/>
      <c r="F188" s="1"/>
      <c r="G188" s="1"/>
      <c r="H188" s="1"/>
      <c r="I188" s="1"/>
      <c r="J188" s="1"/>
    </row>
    <row r="189" spans="2:10" x14ac:dyDescent="0.2">
      <c r="B189" s="1"/>
      <c r="C189" s="6" t="s">
        <v>16</v>
      </c>
      <c r="D189" s="6" t="s">
        <v>17</v>
      </c>
      <c r="E189" s="1"/>
      <c r="F189" s="1"/>
      <c r="G189" s="1"/>
      <c r="H189" s="1"/>
      <c r="I189" s="1"/>
      <c r="J189" s="5">
        <v>20100000</v>
      </c>
    </row>
    <row r="190" spans="2:10" x14ac:dyDescent="0.2">
      <c r="B190" s="1"/>
      <c r="C190" s="1"/>
      <c r="D190" s="1"/>
      <c r="E190" s="1"/>
      <c r="F190" s="5" t="s">
        <v>40</v>
      </c>
      <c r="G190" s="1"/>
      <c r="H190" s="1"/>
      <c r="I190" s="1"/>
      <c r="J190" s="7">
        <v>20100000</v>
      </c>
    </row>
    <row r="191" spans="2:10" x14ac:dyDescent="0.2">
      <c r="B191" s="1"/>
      <c r="C191" s="4" t="s">
        <v>28</v>
      </c>
      <c r="D191" s="1"/>
      <c r="E191" s="1"/>
      <c r="F191" s="5" t="s">
        <v>36</v>
      </c>
      <c r="G191" s="1"/>
      <c r="H191" s="1"/>
      <c r="I191" s="1"/>
      <c r="J191" s="8">
        <v>150863000</v>
      </c>
    </row>
    <row r="192" spans="2:10" x14ac:dyDescent="0.2">
      <c r="B192" s="4" t="s">
        <v>13</v>
      </c>
      <c r="C192" s="1"/>
      <c r="D192" s="1"/>
      <c r="E192" s="2">
        <v>500</v>
      </c>
      <c r="F192" s="5" t="s">
        <v>41</v>
      </c>
      <c r="G192" s="1"/>
      <c r="H192" s="1"/>
      <c r="I192" s="1"/>
      <c r="J192" s="1"/>
    </row>
    <row r="193" spans="2:10" x14ac:dyDescent="0.2">
      <c r="B193" s="2">
        <v>530</v>
      </c>
      <c r="C193" s="5" t="s">
        <v>42</v>
      </c>
      <c r="D193" s="1"/>
      <c r="E193" s="1"/>
      <c r="F193" s="1"/>
      <c r="G193" s="1"/>
      <c r="H193" s="1"/>
      <c r="I193" s="1"/>
      <c r="J193" s="1"/>
    </row>
    <row r="194" spans="2:10" x14ac:dyDescent="0.2">
      <c r="B194" s="1"/>
      <c r="C194" s="6" t="s">
        <v>16</v>
      </c>
      <c r="D194" s="6" t="s">
        <v>17</v>
      </c>
      <c r="E194" s="1"/>
      <c r="F194" s="1"/>
      <c r="G194" s="1"/>
      <c r="H194" s="1"/>
      <c r="I194" s="1"/>
      <c r="J194" s="5">
        <v>25000000</v>
      </c>
    </row>
    <row r="195" spans="2:10" x14ac:dyDescent="0.2">
      <c r="B195" s="1"/>
      <c r="C195" s="1"/>
      <c r="D195" s="1"/>
      <c r="E195" s="1"/>
      <c r="F195" s="5" t="s">
        <v>42</v>
      </c>
      <c r="G195" s="1"/>
      <c r="H195" s="1"/>
      <c r="I195" s="1"/>
      <c r="J195" s="7">
        <v>25000000</v>
      </c>
    </row>
    <row r="196" spans="2:10" x14ac:dyDescent="0.2">
      <c r="B196" s="2">
        <v>540</v>
      </c>
      <c r="C196" s="5" t="s">
        <v>43</v>
      </c>
      <c r="D196" s="1"/>
      <c r="E196" s="1"/>
      <c r="F196" s="1"/>
      <c r="G196" s="1"/>
      <c r="H196" s="1"/>
      <c r="I196" s="1"/>
      <c r="J196" s="1"/>
    </row>
    <row r="197" spans="2:10" x14ac:dyDescent="0.2">
      <c r="B197" s="1"/>
      <c r="C197" s="6" t="s">
        <v>16</v>
      </c>
      <c r="D197" s="6" t="s">
        <v>17</v>
      </c>
      <c r="E197" s="1"/>
      <c r="F197" s="1"/>
      <c r="G197" s="1"/>
      <c r="H197" s="1"/>
      <c r="I197" s="1"/>
      <c r="J197" s="5">
        <v>115000000</v>
      </c>
    </row>
    <row r="198" spans="2:10" x14ac:dyDescent="0.2">
      <c r="B198" s="1"/>
      <c r="C198" s="1"/>
      <c r="D198" s="1"/>
      <c r="E198" s="1"/>
      <c r="F198" s="5" t="s">
        <v>43</v>
      </c>
      <c r="G198" s="1"/>
      <c r="H198" s="1"/>
      <c r="I198" s="1"/>
      <c r="J198" s="7">
        <v>115000000</v>
      </c>
    </row>
    <row r="199" spans="2:10" x14ac:dyDescent="0.2">
      <c r="B199" s="1"/>
      <c r="C199" s="4" t="s">
        <v>28</v>
      </c>
      <c r="D199" s="1"/>
      <c r="E199" s="1"/>
      <c r="F199" s="5" t="s">
        <v>41</v>
      </c>
      <c r="G199" s="1"/>
      <c r="H199" s="1"/>
      <c r="I199" s="1"/>
      <c r="J199" s="8">
        <v>140000000</v>
      </c>
    </row>
    <row r="200" spans="2:10" x14ac:dyDescent="0.2">
      <c r="B200" s="4" t="s">
        <v>13</v>
      </c>
      <c r="C200" s="1"/>
      <c r="D200" s="1"/>
      <c r="E200" s="2">
        <v>800</v>
      </c>
      <c r="F200" s="5" t="s">
        <v>45</v>
      </c>
      <c r="G200" s="1"/>
      <c r="H200" s="1"/>
      <c r="I200" s="1"/>
      <c r="J200" s="1"/>
    </row>
    <row r="201" spans="2:10" x14ac:dyDescent="0.2">
      <c r="B201" s="2">
        <v>840</v>
      </c>
      <c r="C201" s="5" t="s">
        <v>46</v>
      </c>
      <c r="D201" s="1"/>
      <c r="E201" s="1"/>
      <c r="F201" s="1"/>
      <c r="G201" s="1"/>
      <c r="H201" s="1"/>
      <c r="I201" s="1"/>
      <c r="J201" s="1"/>
    </row>
    <row r="202" spans="2:10" x14ac:dyDescent="0.2">
      <c r="B202" s="5">
        <v>846</v>
      </c>
      <c r="C202" s="6" t="s">
        <v>16</v>
      </c>
      <c r="D202" s="6" t="s">
        <v>17</v>
      </c>
      <c r="E202" s="5" t="s">
        <v>69</v>
      </c>
      <c r="F202" s="1"/>
      <c r="G202" s="1"/>
      <c r="H202" s="1"/>
      <c r="I202" s="1"/>
      <c r="J202" s="5">
        <v>20000000</v>
      </c>
    </row>
    <row r="203" spans="2:10" x14ac:dyDescent="0.2">
      <c r="B203" s="1"/>
      <c r="C203" s="1"/>
      <c r="D203" s="1"/>
      <c r="E203" s="1"/>
      <c r="F203" s="5" t="s">
        <v>46</v>
      </c>
      <c r="G203" s="1"/>
      <c r="H203" s="1"/>
      <c r="I203" s="1"/>
      <c r="J203" s="7">
        <v>20000000</v>
      </c>
    </row>
    <row r="204" spans="2:10" x14ac:dyDescent="0.2">
      <c r="B204" s="1"/>
      <c r="C204" s="4" t="s">
        <v>28</v>
      </c>
      <c r="D204" s="1"/>
      <c r="E204" s="1"/>
      <c r="F204" s="5" t="s">
        <v>45</v>
      </c>
      <c r="G204" s="1"/>
      <c r="H204" s="1"/>
      <c r="I204" s="1"/>
      <c r="J204" s="8">
        <v>20000000</v>
      </c>
    </row>
    <row r="205" spans="2:10" x14ac:dyDescent="0.2">
      <c r="B205" s="1"/>
      <c r="C205" s="1"/>
      <c r="D205" s="4" t="s">
        <v>49</v>
      </c>
      <c r="E205" s="1"/>
      <c r="F205" s="4" t="s">
        <v>222</v>
      </c>
      <c r="G205" s="1"/>
      <c r="H205" s="1"/>
      <c r="I205" s="1"/>
      <c r="J205" s="8">
        <v>2370713740</v>
      </c>
    </row>
    <row r="206" spans="2:10" x14ac:dyDescent="0.2">
      <c r="B206" s="1"/>
      <c r="C206" s="4" t="s">
        <v>50</v>
      </c>
      <c r="D206" s="1"/>
      <c r="E206" s="5" t="s">
        <v>10</v>
      </c>
      <c r="F206" s="1"/>
      <c r="G206" s="1"/>
      <c r="H206" s="1"/>
      <c r="I206" s="1"/>
      <c r="J206" s="8">
        <v>2370713740</v>
      </c>
    </row>
    <row r="207" spans="2:10" x14ac:dyDescent="0.2">
      <c r="B207" s="4" t="s">
        <v>51</v>
      </c>
      <c r="C207" s="1"/>
      <c r="D207" s="1"/>
      <c r="E207" s="5" t="s">
        <v>222</v>
      </c>
      <c r="F207" s="1"/>
      <c r="G207" s="1"/>
      <c r="H207" s="1"/>
      <c r="I207" s="1"/>
      <c r="J207" s="4">
        <v>2370713740</v>
      </c>
    </row>
    <row r="208" spans="2:10" x14ac:dyDescent="0.2">
      <c r="B208" s="78"/>
      <c r="C208" s="78"/>
      <c r="D208" s="78"/>
      <c r="E208" s="78"/>
      <c r="F208" s="78"/>
      <c r="G208" s="78"/>
      <c r="H208" s="78"/>
      <c r="I208" s="78"/>
      <c r="J208" s="78"/>
    </row>
    <row r="210" spans="2:14" x14ac:dyDescent="0.2">
      <c r="B210" s="4" t="s">
        <v>6</v>
      </c>
      <c r="C210" s="1"/>
      <c r="D210" s="5" t="s">
        <v>223</v>
      </c>
      <c r="E210" s="5" t="s">
        <v>224</v>
      </c>
      <c r="F210" s="1"/>
      <c r="G210" s="1"/>
      <c r="H210" s="1"/>
      <c r="I210" s="1"/>
      <c r="J210" s="1"/>
    </row>
    <row r="211" spans="2:14" x14ac:dyDescent="0.2">
      <c r="B211" s="4" t="s">
        <v>9</v>
      </c>
      <c r="C211" s="1"/>
      <c r="D211" s="2">
        <v>2</v>
      </c>
      <c r="E211" s="5" t="s">
        <v>10</v>
      </c>
      <c r="F211" s="1"/>
      <c r="G211" s="1"/>
      <c r="H211" s="1"/>
      <c r="I211" s="1"/>
      <c r="J211" s="1"/>
    </row>
    <row r="212" spans="2:14" x14ac:dyDescent="0.2">
      <c r="B212" s="4" t="s">
        <v>11</v>
      </c>
      <c r="C212" s="1"/>
      <c r="D212" s="1"/>
      <c r="E212" s="2">
        <v>53</v>
      </c>
      <c r="F212" s="5" t="s">
        <v>225</v>
      </c>
      <c r="G212" s="1"/>
      <c r="H212" s="1"/>
      <c r="I212" s="1"/>
      <c r="J212" s="1"/>
    </row>
    <row r="213" spans="2:14" x14ac:dyDescent="0.2">
      <c r="B213" s="4" t="s">
        <v>13</v>
      </c>
      <c r="C213" s="1"/>
      <c r="D213" s="1"/>
      <c r="E213" s="2">
        <v>100</v>
      </c>
      <c r="F213" s="5" t="s">
        <v>14</v>
      </c>
      <c r="G213" s="1"/>
      <c r="H213" s="1"/>
      <c r="I213" s="1"/>
      <c r="J213" s="1"/>
    </row>
    <row r="214" spans="2:14" x14ac:dyDescent="0.2">
      <c r="B214" s="2">
        <v>110</v>
      </c>
      <c r="C214" s="5" t="s">
        <v>15</v>
      </c>
      <c r="D214" s="1"/>
      <c r="E214" s="1"/>
      <c r="F214" s="1"/>
      <c r="G214" s="1"/>
      <c r="H214" s="1"/>
      <c r="I214" s="1"/>
      <c r="J214" s="1"/>
    </row>
    <row r="215" spans="2:14" x14ac:dyDescent="0.2">
      <c r="B215" s="5">
        <v>111</v>
      </c>
      <c r="C215" s="6" t="s">
        <v>16</v>
      </c>
      <c r="D215" s="6" t="s">
        <v>17</v>
      </c>
      <c r="E215" s="5" t="s">
        <v>18</v>
      </c>
      <c r="F215" s="1"/>
      <c r="G215" s="1"/>
      <c r="H215" s="1"/>
      <c r="I215" s="1"/>
      <c r="J215" s="5">
        <v>2179705800</v>
      </c>
    </row>
    <row r="216" spans="2:14" x14ac:dyDescent="0.2">
      <c r="B216" s="5">
        <v>113</v>
      </c>
      <c r="C216" s="6" t="s">
        <v>16</v>
      </c>
      <c r="D216" s="6" t="s">
        <v>17</v>
      </c>
      <c r="E216" s="5" t="s">
        <v>19</v>
      </c>
      <c r="F216" s="1"/>
      <c r="G216" s="1"/>
      <c r="H216" s="1"/>
      <c r="I216" s="1"/>
      <c r="J216" s="5">
        <v>30600000</v>
      </c>
      <c r="L216" s="5" t="s">
        <v>223</v>
      </c>
      <c r="M216" s="5" t="s">
        <v>224</v>
      </c>
    </row>
    <row r="217" spans="2:14" x14ac:dyDescent="0.2">
      <c r="B217" s="5">
        <v>114</v>
      </c>
      <c r="C217" s="6" t="s">
        <v>16</v>
      </c>
      <c r="D217" s="6" t="s">
        <v>17</v>
      </c>
      <c r="E217" s="5" t="s">
        <v>20</v>
      </c>
      <c r="F217" s="1"/>
      <c r="G217" s="1"/>
      <c r="H217" s="1"/>
      <c r="I217" s="1"/>
      <c r="J217" s="5">
        <v>307450070</v>
      </c>
    </row>
    <row r="218" spans="2:14" x14ac:dyDescent="0.2">
      <c r="B218" s="5">
        <v>115</v>
      </c>
      <c r="C218" s="6" t="s">
        <v>16</v>
      </c>
      <c r="D218" s="6" t="s">
        <v>17</v>
      </c>
      <c r="E218" s="5" t="s">
        <v>21</v>
      </c>
      <c r="F218" s="1"/>
      <c r="G218" s="1"/>
      <c r="H218" s="1"/>
      <c r="I218" s="1"/>
      <c r="J218" s="5">
        <v>877383840</v>
      </c>
      <c r="L218" s="83">
        <v>100</v>
      </c>
      <c r="M218" s="22" t="s">
        <v>14</v>
      </c>
      <c r="N218" s="1">
        <f>J236</f>
        <v>7213107707</v>
      </c>
    </row>
    <row r="219" spans="2:14" x14ac:dyDescent="0.2">
      <c r="B219" s="5">
        <v>117</v>
      </c>
      <c r="C219" s="6" t="s">
        <v>16</v>
      </c>
      <c r="D219" s="6" t="s">
        <v>17</v>
      </c>
      <c r="E219" s="5" t="s">
        <v>22</v>
      </c>
      <c r="F219" s="1"/>
      <c r="G219" s="1"/>
      <c r="H219" s="1"/>
      <c r="I219" s="1"/>
      <c r="J219" s="5">
        <v>601711200</v>
      </c>
      <c r="L219" s="83">
        <v>200</v>
      </c>
      <c r="M219" s="22" t="s">
        <v>29</v>
      </c>
      <c r="N219" s="1">
        <f>J253</f>
        <v>249350000</v>
      </c>
    </row>
    <row r="220" spans="2:14" x14ac:dyDescent="0.2">
      <c r="B220" s="1"/>
      <c r="C220" s="1"/>
      <c r="D220" s="1"/>
      <c r="E220" s="1"/>
      <c r="F220" s="5" t="s">
        <v>15</v>
      </c>
      <c r="G220" s="1"/>
      <c r="H220" s="1"/>
      <c r="I220" s="1"/>
      <c r="J220" s="7">
        <v>3996850910</v>
      </c>
      <c r="L220" s="83">
        <v>300</v>
      </c>
      <c r="M220" s="22" t="s">
        <v>36</v>
      </c>
      <c r="N220" s="1">
        <f>J270</f>
        <v>354300000</v>
      </c>
    </row>
    <row r="221" spans="2:14" x14ac:dyDescent="0.2">
      <c r="B221" s="2">
        <v>120</v>
      </c>
      <c r="C221" s="5" t="s">
        <v>89</v>
      </c>
      <c r="D221" s="1"/>
      <c r="E221" s="1"/>
      <c r="F221" s="1"/>
      <c r="G221" s="1"/>
      <c r="H221" s="1"/>
      <c r="I221" s="1"/>
      <c r="J221" s="1"/>
      <c r="L221" s="83">
        <v>500</v>
      </c>
      <c r="M221" s="22" t="s">
        <v>41</v>
      </c>
      <c r="N221" s="1">
        <f>J278</f>
        <v>407200000</v>
      </c>
    </row>
    <row r="222" spans="2:14" x14ac:dyDescent="0.2">
      <c r="B222" s="5">
        <v>123</v>
      </c>
      <c r="C222" s="6" t="s">
        <v>16</v>
      </c>
      <c r="D222" s="6" t="s">
        <v>17</v>
      </c>
      <c r="E222" s="5" t="s">
        <v>90</v>
      </c>
      <c r="F222" s="1"/>
      <c r="G222" s="1"/>
      <c r="H222" s="1"/>
      <c r="I222" s="1"/>
      <c r="J222" s="5">
        <v>10400000</v>
      </c>
      <c r="L222" s="83">
        <v>600</v>
      </c>
      <c r="M222" s="22" t="s">
        <v>133</v>
      </c>
    </row>
    <row r="223" spans="2:14" x14ac:dyDescent="0.2">
      <c r="B223" s="1"/>
      <c r="C223" s="1"/>
      <c r="D223" s="1"/>
      <c r="E223" s="1"/>
      <c r="F223" s="5" t="s">
        <v>89</v>
      </c>
      <c r="G223" s="1"/>
      <c r="H223" s="1"/>
      <c r="I223" s="1"/>
      <c r="J223" s="7">
        <v>10400000</v>
      </c>
      <c r="L223" s="83">
        <v>700</v>
      </c>
      <c r="M223" s="22" t="s">
        <v>341</v>
      </c>
    </row>
    <row r="224" spans="2:14" x14ac:dyDescent="0.2">
      <c r="B224" s="2">
        <v>130</v>
      </c>
      <c r="C224" s="5" t="s">
        <v>23</v>
      </c>
      <c r="D224" s="1"/>
      <c r="E224" s="1"/>
      <c r="F224" s="1"/>
      <c r="G224" s="1"/>
      <c r="H224" s="1"/>
      <c r="I224" s="1"/>
      <c r="J224" s="1"/>
      <c r="L224" s="83">
        <v>800</v>
      </c>
      <c r="M224" s="83" t="s">
        <v>45</v>
      </c>
    </row>
    <row r="225" spans="2:14" x14ac:dyDescent="0.2">
      <c r="B225" s="5">
        <v>131</v>
      </c>
      <c r="C225" s="6" t="s">
        <v>16</v>
      </c>
      <c r="D225" s="6" t="s">
        <v>17</v>
      </c>
      <c r="E225" s="5" t="s">
        <v>186</v>
      </c>
      <c r="F225" s="1"/>
      <c r="G225" s="1"/>
      <c r="H225" s="1"/>
      <c r="I225" s="1"/>
      <c r="J225" s="5">
        <v>153441116</v>
      </c>
      <c r="L225" s="83">
        <v>900</v>
      </c>
      <c r="M225" s="22" t="s">
        <v>101</v>
      </c>
    </row>
    <row r="226" spans="2:14" x14ac:dyDescent="0.2">
      <c r="B226" s="5">
        <v>133</v>
      </c>
      <c r="C226" s="6" t="s">
        <v>16</v>
      </c>
      <c r="D226" s="6" t="s">
        <v>17</v>
      </c>
      <c r="E226" s="5" t="s">
        <v>187</v>
      </c>
      <c r="F226" s="1"/>
      <c r="G226" s="1"/>
      <c r="H226" s="1"/>
      <c r="I226" s="1"/>
      <c r="J226" s="5">
        <v>1332087499</v>
      </c>
      <c r="N226" s="1">
        <f>SUM(N218:N225)</f>
        <v>8223957707</v>
      </c>
    </row>
    <row r="227" spans="2:14" x14ac:dyDescent="0.2">
      <c r="B227" s="5">
        <v>134</v>
      </c>
      <c r="C227" s="6" t="s">
        <v>16</v>
      </c>
      <c r="D227" s="6" t="s">
        <v>17</v>
      </c>
      <c r="E227" s="5" t="s">
        <v>24</v>
      </c>
      <c r="F227" s="1"/>
      <c r="G227" s="1"/>
      <c r="H227" s="1"/>
      <c r="I227" s="1"/>
      <c r="J227" s="5">
        <v>487999569.00000006</v>
      </c>
    </row>
    <row r="228" spans="2:14" x14ac:dyDescent="0.2">
      <c r="B228" s="1"/>
      <c r="C228" s="1"/>
      <c r="D228" s="1"/>
      <c r="E228" s="1"/>
      <c r="F228" s="5" t="s">
        <v>23</v>
      </c>
      <c r="G228" s="1"/>
      <c r="H228" s="1"/>
      <c r="I228" s="1"/>
      <c r="J228" s="7">
        <v>1973528184</v>
      </c>
    </row>
    <row r="229" spans="2:14" x14ac:dyDescent="0.2">
      <c r="B229" s="2">
        <v>140</v>
      </c>
      <c r="C229" s="5" t="s">
        <v>25</v>
      </c>
      <c r="D229" s="1"/>
      <c r="E229" s="1"/>
      <c r="F229" s="1"/>
      <c r="G229" s="1"/>
      <c r="H229" s="1"/>
      <c r="I229" s="1"/>
      <c r="J229" s="1"/>
    </row>
    <row r="230" spans="2:14" x14ac:dyDescent="0.2">
      <c r="B230" s="5">
        <v>144</v>
      </c>
      <c r="C230" s="6" t="s">
        <v>16</v>
      </c>
      <c r="D230" s="6" t="s">
        <v>17</v>
      </c>
      <c r="E230" s="5" t="s">
        <v>26</v>
      </c>
      <c r="F230" s="1"/>
      <c r="G230" s="1"/>
      <c r="H230" s="1"/>
      <c r="I230" s="1"/>
      <c r="J230" s="5">
        <v>615332913</v>
      </c>
    </row>
    <row r="231" spans="2:14" x14ac:dyDescent="0.2">
      <c r="B231" s="5">
        <v>149</v>
      </c>
      <c r="C231" s="6" t="s">
        <v>16</v>
      </c>
      <c r="D231" s="6" t="s">
        <v>17</v>
      </c>
      <c r="E231" s="5" t="s">
        <v>27</v>
      </c>
      <c r="F231" s="1"/>
      <c r="G231" s="1"/>
      <c r="H231" s="1"/>
      <c r="I231" s="1"/>
      <c r="J231" s="5">
        <v>440245000</v>
      </c>
    </row>
    <row r="232" spans="2:14" x14ac:dyDescent="0.2">
      <c r="B232" s="1"/>
      <c r="C232" s="1"/>
      <c r="D232" s="1"/>
      <c r="E232" s="1"/>
      <c r="F232" s="5" t="s">
        <v>25</v>
      </c>
      <c r="G232" s="1"/>
      <c r="H232" s="1"/>
      <c r="I232" s="1"/>
      <c r="J232" s="7">
        <v>1055577913</v>
      </c>
    </row>
    <row r="233" spans="2:14" x14ac:dyDescent="0.2">
      <c r="B233" s="2">
        <v>190</v>
      </c>
      <c r="C233" s="5" t="s">
        <v>189</v>
      </c>
      <c r="D233" s="1"/>
      <c r="E233" s="1"/>
      <c r="F233" s="1"/>
      <c r="G233" s="1"/>
      <c r="H233" s="1"/>
      <c r="I233" s="1"/>
      <c r="J233" s="1"/>
    </row>
    <row r="234" spans="2:14" x14ac:dyDescent="0.2">
      <c r="B234" s="5">
        <v>191</v>
      </c>
      <c r="C234" s="6" t="s">
        <v>16</v>
      </c>
      <c r="D234" s="6" t="s">
        <v>17</v>
      </c>
      <c r="E234" s="5" t="s">
        <v>190</v>
      </c>
      <c r="F234" s="1"/>
      <c r="G234" s="1"/>
      <c r="H234" s="1"/>
      <c r="I234" s="1"/>
      <c r="J234" s="5">
        <v>176750700</v>
      </c>
    </row>
    <row r="235" spans="2:14" x14ac:dyDescent="0.2">
      <c r="B235" s="1"/>
      <c r="C235" s="1"/>
      <c r="D235" s="1"/>
      <c r="E235" s="1"/>
      <c r="F235" s="5" t="s">
        <v>189</v>
      </c>
      <c r="G235" s="1"/>
      <c r="H235" s="1"/>
      <c r="I235" s="1"/>
      <c r="J235" s="7">
        <v>176750700</v>
      </c>
    </row>
    <row r="236" spans="2:14" x14ac:dyDescent="0.2">
      <c r="B236" s="1"/>
      <c r="C236" s="4" t="s">
        <v>28</v>
      </c>
      <c r="D236" s="1"/>
      <c r="E236" s="1"/>
      <c r="F236" s="5" t="s">
        <v>14</v>
      </c>
      <c r="G236" s="1"/>
      <c r="H236" s="1"/>
      <c r="I236" s="1"/>
      <c r="J236" s="8">
        <v>7213107707</v>
      </c>
    </row>
    <row r="237" spans="2:14" x14ac:dyDescent="0.2">
      <c r="B237" s="4" t="s">
        <v>13</v>
      </c>
      <c r="C237" s="1"/>
      <c r="D237" s="1"/>
      <c r="E237" s="2">
        <v>200</v>
      </c>
      <c r="F237" s="5" t="s">
        <v>29</v>
      </c>
      <c r="G237" s="1"/>
      <c r="H237" s="1"/>
      <c r="I237" s="1"/>
      <c r="J237" s="1"/>
    </row>
    <row r="238" spans="2:14" x14ac:dyDescent="0.2">
      <c r="B238" s="2">
        <v>210</v>
      </c>
      <c r="C238" s="5" t="s">
        <v>57</v>
      </c>
      <c r="D238" s="1"/>
      <c r="E238" s="1"/>
      <c r="F238" s="1"/>
      <c r="G238" s="1"/>
      <c r="H238" s="1"/>
      <c r="I238" s="1"/>
      <c r="J238" s="1"/>
    </row>
    <row r="239" spans="2:14" x14ac:dyDescent="0.2">
      <c r="B239" s="1"/>
      <c r="C239" s="6" t="s">
        <v>16</v>
      </c>
      <c r="D239" s="6" t="s">
        <v>17</v>
      </c>
      <c r="E239" s="1"/>
      <c r="F239" s="1"/>
      <c r="G239" s="1"/>
      <c r="H239" s="1"/>
      <c r="I239" s="1"/>
      <c r="J239" s="5">
        <v>9350000</v>
      </c>
    </row>
    <row r="240" spans="2:14" x14ac:dyDescent="0.2">
      <c r="B240" s="1"/>
      <c r="C240" s="1"/>
      <c r="D240" s="1"/>
      <c r="E240" s="1"/>
      <c r="F240" s="5" t="s">
        <v>57</v>
      </c>
      <c r="G240" s="1"/>
      <c r="H240" s="1"/>
      <c r="I240" s="1"/>
      <c r="J240" s="7">
        <v>9350000</v>
      </c>
    </row>
    <row r="241" spans="2:10" x14ac:dyDescent="0.2">
      <c r="B241" s="2">
        <v>230</v>
      </c>
      <c r="C241" s="5" t="s">
        <v>31</v>
      </c>
      <c r="D241" s="1"/>
      <c r="E241" s="1"/>
      <c r="F241" s="1"/>
      <c r="G241" s="1"/>
      <c r="H241" s="1"/>
      <c r="I241" s="1"/>
      <c r="J241" s="1"/>
    </row>
    <row r="242" spans="2:10" x14ac:dyDescent="0.2">
      <c r="B242" s="1"/>
      <c r="C242" s="6" t="s">
        <v>16</v>
      </c>
      <c r="D242" s="6" t="s">
        <v>17</v>
      </c>
      <c r="E242" s="1"/>
      <c r="F242" s="1"/>
      <c r="G242" s="1"/>
      <c r="H242" s="1"/>
      <c r="I242" s="1"/>
      <c r="J242" s="5">
        <v>158400000</v>
      </c>
    </row>
    <row r="243" spans="2:10" x14ac:dyDescent="0.2">
      <c r="B243" s="1"/>
      <c r="C243" s="1"/>
      <c r="D243" s="1"/>
      <c r="E243" s="1"/>
      <c r="F243" s="5" t="s">
        <v>31</v>
      </c>
      <c r="G243" s="1"/>
      <c r="H243" s="1"/>
      <c r="I243" s="1"/>
      <c r="J243" s="7">
        <v>158400000</v>
      </c>
    </row>
    <row r="244" spans="2:10" x14ac:dyDescent="0.2">
      <c r="B244" s="2">
        <v>240</v>
      </c>
      <c r="C244" s="5" t="s">
        <v>32</v>
      </c>
      <c r="D244" s="1"/>
      <c r="E244" s="1"/>
      <c r="F244" s="1"/>
      <c r="G244" s="1"/>
      <c r="H244" s="1"/>
      <c r="I244" s="1"/>
      <c r="J244" s="1"/>
    </row>
    <row r="245" spans="2:10" x14ac:dyDescent="0.2">
      <c r="B245" s="1"/>
      <c r="C245" s="6" t="s">
        <v>16</v>
      </c>
      <c r="D245" s="6" t="s">
        <v>17</v>
      </c>
      <c r="E245" s="1"/>
      <c r="F245" s="1"/>
      <c r="G245" s="1"/>
      <c r="H245" s="1"/>
      <c r="I245" s="1"/>
      <c r="J245" s="5">
        <v>15600000</v>
      </c>
    </row>
    <row r="246" spans="2:10" x14ac:dyDescent="0.2">
      <c r="B246" s="1"/>
      <c r="C246" s="1"/>
      <c r="D246" s="1"/>
      <c r="E246" s="1"/>
      <c r="F246" s="5" t="s">
        <v>32</v>
      </c>
      <c r="G246" s="1"/>
      <c r="H246" s="1"/>
      <c r="I246" s="1"/>
      <c r="J246" s="7">
        <v>15600000</v>
      </c>
    </row>
    <row r="247" spans="2:10" x14ac:dyDescent="0.2">
      <c r="B247" s="2">
        <v>260</v>
      </c>
      <c r="C247" s="5" t="s">
        <v>34</v>
      </c>
      <c r="D247" s="1"/>
      <c r="E247" s="1"/>
      <c r="F247" s="1"/>
      <c r="G247" s="1"/>
      <c r="H247" s="1"/>
      <c r="I247" s="1"/>
      <c r="J247" s="1"/>
    </row>
    <row r="248" spans="2:10" x14ac:dyDescent="0.2">
      <c r="B248" s="1"/>
      <c r="C248" s="6" t="s">
        <v>16</v>
      </c>
      <c r="D248" s="6" t="s">
        <v>17</v>
      </c>
      <c r="E248" s="1"/>
      <c r="F248" s="1"/>
      <c r="G248" s="1"/>
      <c r="H248" s="1"/>
      <c r="I248" s="1"/>
      <c r="J248" s="5">
        <v>49800000</v>
      </c>
    </row>
    <row r="249" spans="2:10" x14ac:dyDescent="0.2">
      <c r="B249" s="1"/>
      <c r="C249" s="1"/>
      <c r="D249" s="1"/>
      <c r="E249" s="1"/>
      <c r="F249" s="5" t="s">
        <v>34</v>
      </c>
      <c r="G249" s="1"/>
      <c r="H249" s="1"/>
      <c r="I249" s="1"/>
      <c r="J249" s="7">
        <v>49800000</v>
      </c>
    </row>
    <row r="250" spans="2:10" x14ac:dyDescent="0.2">
      <c r="B250" s="2">
        <v>290</v>
      </c>
      <c r="C250" s="5" t="s">
        <v>151</v>
      </c>
      <c r="D250" s="1"/>
      <c r="E250" s="1"/>
      <c r="F250" s="1"/>
      <c r="G250" s="1"/>
      <c r="H250" s="1"/>
      <c r="I250" s="1"/>
      <c r="J250" s="1"/>
    </row>
    <row r="251" spans="2:10" x14ac:dyDescent="0.2">
      <c r="B251" s="1"/>
      <c r="C251" s="6" t="s">
        <v>16</v>
      </c>
      <c r="D251" s="6" t="s">
        <v>17</v>
      </c>
      <c r="E251" s="1"/>
      <c r="F251" s="1"/>
      <c r="G251" s="1"/>
      <c r="H251" s="1"/>
      <c r="I251" s="1"/>
      <c r="J251" s="5">
        <v>16200000</v>
      </c>
    </row>
    <row r="252" spans="2:10" x14ac:dyDescent="0.2">
      <c r="B252" s="1"/>
      <c r="C252" s="1"/>
      <c r="D252" s="1"/>
      <c r="E252" s="1"/>
      <c r="F252" s="5" t="s">
        <v>151</v>
      </c>
      <c r="G252" s="1"/>
      <c r="H252" s="1"/>
      <c r="I252" s="1"/>
      <c r="J252" s="7">
        <v>16200000</v>
      </c>
    </row>
    <row r="253" spans="2:10" x14ac:dyDescent="0.2">
      <c r="B253" s="1"/>
      <c r="C253" s="4" t="s">
        <v>28</v>
      </c>
      <c r="D253" s="1"/>
      <c r="E253" s="1"/>
      <c r="F253" s="5" t="s">
        <v>29</v>
      </c>
      <c r="G253" s="1"/>
      <c r="H253" s="1"/>
      <c r="I253" s="1"/>
      <c r="J253" s="8">
        <v>249350000</v>
      </c>
    </row>
    <row r="254" spans="2:10" x14ac:dyDescent="0.2">
      <c r="B254" s="4" t="s">
        <v>13</v>
      </c>
      <c r="C254" s="1"/>
      <c r="D254" s="1"/>
      <c r="E254" s="2">
        <v>300</v>
      </c>
      <c r="F254" s="5" t="s">
        <v>36</v>
      </c>
      <c r="G254" s="1"/>
      <c r="H254" s="1"/>
      <c r="I254" s="1"/>
      <c r="J254" s="1"/>
    </row>
    <row r="255" spans="2:10" x14ac:dyDescent="0.2">
      <c r="B255" s="2">
        <v>320</v>
      </c>
      <c r="C255" s="5" t="s">
        <v>62</v>
      </c>
      <c r="D255" s="1"/>
      <c r="E255" s="1"/>
      <c r="F255" s="1"/>
      <c r="G255" s="1"/>
      <c r="H255" s="1"/>
      <c r="I255" s="1"/>
      <c r="J255" s="1"/>
    </row>
    <row r="256" spans="2:10" x14ac:dyDescent="0.2">
      <c r="B256" s="1"/>
      <c r="C256" s="6" t="s">
        <v>16</v>
      </c>
      <c r="D256" s="6" t="s">
        <v>17</v>
      </c>
      <c r="E256" s="1"/>
      <c r="F256" s="1"/>
      <c r="G256" s="1"/>
      <c r="H256" s="1"/>
      <c r="I256" s="1"/>
      <c r="J256" s="5">
        <v>60000000</v>
      </c>
    </row>
    <row r="257" spans="2:10" x14ac:dyDescent="0.2">
      <c r="B257" s="1"/>
      <c r="C257" s="1"/>
      <c r="D257" s="1"/>
      <c r="E257" s="1"/>
      <c r="F257" s="5" t="s">
        <v>62</v>
      </c>
      <c r="G257" s="1"/>
      <c r="H257" s="1"/>
      <c r="I257" s="1"/>
      <c r="J257" s="7">
        <v>60000000</v>
      </c>
    </row>
    <row r="258" spans="2:10" x14ac:dyDescent="0.2">
      <c r="B258" s="2">
        <v>330</v>
      </c>
      <c r="C258" s="5" t="s">
        <v>37</v>
      </c>
      <c r="D258" s="1"/>
      <c r="E258" s="1"/>
      <c r="F258" s="1"/>
      <c r="G258" s="1"/>
      <c r="H258" s="1"/>
      <c r="I258" s="1"/>
      <c r="J258" s="1"/>
    </row>
    <row r="259" spans="2:10" x14ac:dyDescent="0.2">
      <c r="B259" s="1"/>
      <c r="C259" s="6" t="s">
        <v>16</v>
      </c>
      <c r="D259" s="6" t="s">
        <v>17</v>
      </c>
      <c r="E259" s="1"/>
      <c r="F259" s="1"/>
      <c r="G259" s="1"/>
      <c r="H259" s="1"/>
      <c r="I259" s="1"/>
      <c r="J259" s="5">
        <v>89000000</v>
      </c>
    </row>
    <row r="260" spans="2:10" x14ac:dyDescent="0.2">
      <c r="B260" s="1"/>
      <c r="C260" s="1"/>
      <c r="D260" s="1"/>
      <c r="E260" s="1"/>
      <c r="F260" s="5" t="s">
        <v>37</v>
      </c>
      <c r="G260" s="1"/>
      <c r="H260" s="1"/>
      <c r="I260" s="1"/>
      <c r="J260" s="7">
        <v>89000000</v>
      </c>
    </row>
    <row r="261" spans="2:10" x14ac:dyDescent="0.2">
      <c r="B261" s="2">
        <v>340</v>
      </c>
      <c r="C261" s="5" t="s">
        <v>38</v>
      </c>
      <c r="D261" s="1"/>
      <c r="E261" s="1"/>
      <c r="F261" s="1"/>
      <c r="G261" s="1"/>
      <c r="H261" s="1"/>
      <c r="I261" s="1"/>
      <c r="J261" s="1"/>
    </row>
    <row r="262" spans="2:10" x14ac:dyDescent="0.2">
      <c r="B262" s="1"/>
      <c r="C262" s="6" t="s">
        <v>16</v>
      </c>
      <c r="D262" s="6" t="s">
        <v>17</v>
      </c>
      <c r="E262" s="1"/>
      <c r="F262" s="1"/>
      <c r="G262" s="1"/>
      <c r="H262" s="1"/>
      <c r="I262" s="1"/>
      <c r="J262" s="5">
        <v>184300000</v>
      </c>
    </row>
    <row r="263" spans="2:10" x14ac:dyDescent="0.2">
      <c r="B263" s="1"/>
      <c r="C263" s="1"/>
      <c r="D263" s="1"/>
      <c r="E263" s="1"/>
      <c r="F263" s="5" t="s">
        <v>38</v>
      </c>
      <c r="G263" s="1"/>
      <c r="H263" s="1"/>
      <c r="I263" s="1"/>
      <c r="J263" s="7">
        <v>184300000</v>
      </c>
    </row>
    <row r="264" spans="2:10" x14ac:dyDescent="0.2">
      <c r="B264" s="2">
        <v>350</v>
      </c>
      <c r="C264" s="5" t="s">
        <v>39</v>
      </c>
      <c r="D264" s="1"/>
      <c r="E264" s="1"/>
      <c r="F264" s="1"/>
      <c r="G264" s="1"/>
      <c r="H264" s="1"/>
      <c r="I264" s="1"/>
      <c r="J264" s="1"/>
    </row>
    <row r="265" spans="2:10" x14ac:dyDescent="0.2">
      <c r="B265" s="1"/>
      <c r="C265" s="6" t="s">
        <v>16</v>
      </c>
      <c r="D265" s="6" t="s">
        <v>17</v>
      </c>
      <c r="E265" s="1"/>
      <c r="F265" s="1"/>
      <c r="G265" s="1"/>
      <c r="H265" s="1"/>
      <c r="I265" s="1"/>
      <c r="J265" s="5">
        <v>11500000</v>
      </c>
    </row>
    <row r="266" spans="2:10" x14ac:dyDescent="0.2">
      <c r="B266" s="1"/>
      <c r="C266" s="1"/>
      <c r="D266" s="1"/>
      <c r="E266" s="1"/>
      <c r="F266" s="5" t="s">
        <v>39</v>
      </c>
      <c r="G266" s="1"/>
      <c r="H266" s="1"/>
      <c r="I266" s="1"/>
      <c r="J266" s="7">
        <v>11500000</v>
      </c>
    </row>
    <row r="267" spans="2:10" x14ac:dyDescent="0.2">
      <c r="B267" s="2">
        <v>390</v>
      </c>
      <c r="C267" s="5" t="s">
        <v>40</v>
      </c>
      <c r="D267" s="1"/>
      <c r="E267" s="1"/>
      <c r="F267" s="1"/>
      <c r="G267" s="1"/>
      <c r="H267" s="1"/>
      <c r="I267" s="1"/>
      <c r="J267" s="1"/>
    </row>
    <row r="268" spans="2:10" x14ac:dyDescent="0.2">
      <c r="B268" s="1"/>
      <c r="C268" s="6" t="s">
        <v>16</v>
      </c>
      <c r="D268" s="6" t="s">
        <v>17</v>
      </c>
      <c r="E268" s="1"/>
      <c r="F268" s="1"/>
      <c r="G268" s="1"/>
      <c r="H268" s="1"/>
      <c r="I268" s="1"/>
      <c r="J268" s="5">
        <v>9500000</v>
      </c>
    </row>
    <row r="269" spans="2:10" x14ac:dyDescent="0.2">
      <c r="B269" s="1"/>
      <c r="C269" s="1"/>
      <c r="D269" s="1"/>
      <c r="E269" s="1"/>
      <c r="F269" s="5" t="s">
        <v>40</v>
      </c>
      <c r="G269" s="1"/>
      <c r="H269" s="1"/>
      <c r="I269" s="1"/>
      <c r="J269" s="7">
        <v>9500000</v>
      </c>
    </row>
    <row r="270" spans="2:10" x14ac:dyDescent="0.2">
      <c r="B270" s="1"/>
      <c r="C270" s="4" t="s">
        <v>28</v>
      </c>
      <c r="D270" s="1"/>
      <c r="E270" s="1"/>
      <c r="F270" s="5" t="s">
        <v>36</v>
      </c>
      <c r="G270" s="1"/>
      <c r="H270" s="1"/>
      <c r="I270" s="1"/>
      <c r="J270" s="8">
        <v>354300000</v>
      </c>
    </row>
    <row r="271" spans="2:10" x14ac:dyDescent="0.2">
      <c r="B271" s="4" t="s">
        <v>13</v>
      </c>
      <c r="C271" s="1"/>
      <c r="D271" s="1"/>
      <c r="E271" s="2">
        <v>500</v>
      </c>
      <c r="F271" s="5" t="s">
        <v>41</v>
      </c>
      <c r="G271" s="1"/>
      <c r="H271" s="1"/>
      <c r="I271" s="1"/>
      <c r="J271" s="1"/>
    </row>
    <row r="272" spans="2:10" x14ac:dyDescent="0.2">
      <c r="B272" s="2">
        <v>530</v>
      </c>
      <c r="C272" s="5" t="s">
        <v>42</v>
      </c>
      <c r="D272" s="1"/>
      <c r="E272" s="1"/>
      <c r="F272" s="1"/>
      <c r="G272" s="1"/>
      <c r="H272" s="1"/>
      <c r="I272" s="1"/>
      <c r="J272" s="1"/>
    </row>
    <row r="273" spans="2:10" x14ac:dyDescent="0.2">
      <c r="B273" s="1"/>
      <c r="C273" s="6" t="s">
        <v>16</v>
      </c>
      <c r="D273" s="6" t="s">
        <v>17</v>
      </c>
      <c r="E273" s="1"/>
      <c r="F273" s="1"/>
      <c r="G273" s="1"/>
      <c r="H273" s="1"/>
      <c r="I273" s="1"/>
      <c r="J273" s="5">
        <v>32200000</v>
      </c>
    </row>
    <row r="274" spans="2:10" x14ac:dyDescent="0.2">
      <c r="B274" s="1"/>
      <c r="C274" s="1"/>
      <c r="D274" s="1"/>
      <c r="E274" s="1"/>
      <c r="F274" s="5" t="s">
        <v>42</v>
      </c>
      <c r="G274" s="1"/>
      <c r="H274" s="1"/>
      <c r="I274" s="1"/>
      <c r="J274" s="7">
        <v>32200000</v>
      </c>
    </row>
    <row r="275" spans="2:10" x14ac:dyDescent="0.2">
      <c r="B275" s="2">
        <v>540</v>
      </c>
      <c r="C275" s="5" t="s">
        <v>43</v>
      </c>
      <c r="D275" s="1"/>
      <c r="E275" s="1"/>
      <c r="F275" s="1"/>
      <c r="G275" s="1"/>
      <c r="H275" s="1"/>
      <c r="I275" s="1"/>
      <c r="J275" s="1"/>
    </row>
    <row r="276" spans="2:10" x14ac:dyDescent="0.2">
      <c r="B276" s="1"/>
      <c r="C276" s="6" t="s">
        <v>16</v>
      </c>
      <c r="D276" s="6" t="s">
        <v>17</v>
      </c>
      <c r="E276" s="1"/>
      <c r="F276" s="1"/>
      <c r="G276" s="1"/>
      <c r="H276" s="1"/>
      <c r="I276" s="1"/>
      <c r="J276" s="5">
        <v>375000000</v>
      </c>
    </row>
    <row r="277" spans="2:10" x14ac:dyDescent="0.2">
      <c r="B277" s="1"/>
      <c r="C277" s="1"/>
      <c r="D277" s="1"/>
      <c r="E277" s="1"/>
      <c r="F277" s="5" t="s">
        <v>43</v>
      </c>
      <c r="G277" s="1"/>
      <c r="H277" s="1"/>
      <c r="I277" s="1"/>
      <c r="J277" s="7">
        <v>375000000</v>
      </c>
    </row>
    <row r="278" spans="2:10" x14ac:dyDescent="0.2">
      <c r="B278" s="1"/>
      <c r="C278" s="4" t="s">
        <v>28</v>
      </c>
      <c r="D278" s="1"/>
      <c r="E278" s="1"/>
      <c r="F278" s="5" t="s">
        <v>41</v>
      </c>
      <c r="G278" s="1"/>
      <c r="H278" s="1"/>
      <c r="I278" s="1"/>
      <c r="J278" s="8">
        <v>407200000</v>
      </c>
    </row>
    <row r="279" spans="2:10" x14ac:dyDescent="0.2">
      <c r="B279" s="1"/>
      <c r="C279" s="1"/>
      <c r="D279" s="4" t="s">
        <v>49</v>
      </c>
      <c r="E279" s="1"/>
      <c r="F279" s="4" t="s">
        <v>225</v>
      </c>
      <c r="G279" s="1"/>
      <c r="H279" s="1"/>
      <c r="I279" s="1"/>
      <c r="J279" s="8">
        <v>8223957707</v>
      </c>
    </row>
    <row r="280" spans="2:10" x14ac:dyDescent="0.2">
      <c r="B280" s="1"/>
      <c r="C280" s="4" t="s">
        <v>50</v>
      </c>
      <c r="D280" s="1"/>
      <c r="E280" s="5" t="s">
        <v>10</v>
      </c>
      <c r="F280" s="1"/>
      <c r="G280" s="1"/>
      <c r="H280" s="1"/>
      <c r="I280" s="1"/>
      <c r="J280" s="8">
        <v>8223957707</v>
      </c>
    </row>
    <row r="281" spans="2:10" x14ac:dyDescent="0.2">
      <c r="B281" s="4" t="s">
        <v>51</v>
      </c>
      <c r="C281" s="1"/>
      <c r="D281" s="1"/>
      <c r="E281" s="5" t="s">
        <v>224</v>
      </c>
      <c r="F281" s="1"/>
      <c r="G281" s="1"/>
      <c r="H281" s="1"/>
      <c r="I281" s="1"/>
      <c r="J281" s="4">
        <v>8223957707</v>
      </c>
    </row>
    <row r="289" spans="5:14" x14ac:dyDescent="0.2">
      <c r="K289" s="48" t="s">
        <v>300</v>
      </c>
      <c r="L289" s="35">
        <v>5800</v>
      </c>
    </row>
    <row r="290" spans="5:14" x14ac:dyDescent="0.2">
      <c r="L290" s="35"/>
    </row>
    <row r="291" spans="5:14" x14ac:dyDescent="0.2">
      <c r="J291" s="33" t="s">
        <v>295</v>
      </c>
      <c r="K291" s="36" t="s">
        <v>294</v>
      </c>
      <c r="L291" s="35"/>
    </row>
    <row r="292" spans="5:14" x14ac:dyDescent="0.2">
      <c r="E292" s="5" t="s">
        <v>219</v>
      </c>
      <c r="F292" s="1"/>
      <c r="G292" s="1"/>
      <c r="H292" s="1"/>
      <c r="I292" s="1"/>
      <c r="J292" s="4">
        <v>75119087542</v>
      </c>
      <c r="K292" s="35">
        <f>J292/L289</f>
        <v>12951566.817586208</v>
      </c>
      <c r="M292" s="5" t="s">
        <v>219</v>
      </c>
      <c r="N292" s="153">
        <f>K292</f>
        <v>12951566.817586208</v>
      </c>
    </row>
    <row r="293" spans="5:14" x14ac:dyDescent="0.2">
      <c r="E293" s="5" t="s">
        <v>222</v>
      </c>
      <c r="F293" s="1"/>
      <c r="G293" s="1"/>
      <c r="H293" s="1"/>
      <c r="I293" s="1"/>
      <c r="J293" s="4">
        <v>2370713740</v>
      </c>
      <c r="K293" s="35">
        <f>J293/L289</f>
        <v>408743.74827586208</v>
      </c>
      <c r="M293" s="5" t="s">
        <v>222</v>
      </c>
      <c r="N293" s="153">
        <f t="shared" ref="N293:N294" si="0">K293</f>
        <v>408743.74827586208</v>
      </c>
    </row>
    <row r="294" spans="5:14" x14ac:dyDescent="0.2">
      <c r="E294" s="5" t="s">
        <v>224</v>
      </c>
      <c r="F294" s="1"/>
      <c r="G294" s="1"/>
      <c r="H294" s="1"/>
      <c r="I294" s="1"/>
      <c r="J294" s="4">
        <v>8223957707</v>
      </c>
      <c r="K294" s="35">
        <f>J294/L289</f>
        <v>1417923.7425862069</v>
      </c>
      <c r="M294" s="5" t="s">
        <v>224</v>
      </c>
      <c r="N294" s="153">
        <f t="shared" si="0"/>
        <v>1417923.7425862069</v>
      </c>
    </row>
    <row r="296" spans="5:14" x14ac:dyDescent="0.2">
      <c r="J296" s="12">
        <f>SUM(J292:J295)</f>
        <v>85713758989</v>
      </c>
      <c r="K296" s="48">
        <f>SUM(K292:K295)</f>
        <v>14778234.308448277</v>
      </c>
    </row>
    <row r="299" spans="5:14" x14ac:dyDescent="0.2">
      <c r="F299" s="83">
        <v>100</v>
      </c>
      <c r="G299" s="22" t="s">
        <v>14</v>
      </c>
      <c r="H299" s="24"/>
      <c r="I299" s="24"/>
      <c r="J299" s="23">
        <f>N12+N129+N218</f>
        <v>74010281739</v>
      </c>
      <c r="K299" s="84">
        <f>J299/$L$289</f>
        <v>12760393.403275862</v>
      </c>
      <c r="L299" s="113">
        <f>K299/$K$307</f>
        <v>0.86345859301886452</v>
      </c>
    </row>
    <row r="300" spans="5:14" x14ac:dyDescent="0.2">
      <c r="F300" s="83">
        <v>200</v>
      </c>
      <c r="G300" s="22" t="s">
        <v>29</v>
      </c>
      <c r="H300" s="24"/>
      <c r="I300" s="24"/>
      <c r="J300" s="23">
        <f>N13+N130+N219</f>
        <v>3887330000</v>
      </c>
      <c r="K300" s="84">
        <f t="shared" ref="K300:K306" si="1">J300/$L$289</f>
        <v>670229.31034482759</v>
      </c>
      <c r="L300" s="113">
        <f t="shared" ref="L300:L307" si="2">K300/$K$307</f>
        <v>4.5352462030032736E-2</v>
      </c>
    </row>
    <row r="301" spans="5:14" x14ac:dyDescent="0.2">
      <c r="F301" s="83">
        <v>300</v>
      </c>
      <c r="G301" s="22" t="s">
        <v>36</v>
      </c>
      <c r="H301" s="24"/>
      <c r="I301" s="24"/>
      <c r="J301" s="23">
        <f>N14+N131+N220</f>
        <v>3374259600</v>
      </c>
      <c r="K301" s="84">
        <f t="shared" si="1"/>
        <v>581768.89655172417</v>
      </c>
      <c r="L301" s="113">
        <f t="shared" si="2"/>
        <v>3.9366603912833087E-2</v>
      </c>
    </row>
    <row r="302" spans="5:14" x14ac:dyDescent="0.2">
      <c r="F302" s="83">
        <v>500</v>
      </c>
      <c r="G302" s="22" t="s">
        <v>41</v>
      </c>
      <c r="H302" s="24"/>
      <c r="I302" s="24"/>
      <c r="J302" s="23">
        <f>N15+N221+N132</f>
        <v>2999100000</v>
      </c>
      <c r="K302" s="84">
        <f t="shared" si="1"/>
        <v>517086.20689655171</v>
      </c>
      <c r="L302" s="113">
        <f t="shared" si="2"/>
        <v>3.498971501628912E-2</v>
      </c>
    </row>
    <row r="303" spans="5:14" x14ac:dyDescent="0.2">
      <c r="F303" s="83">
        <v>600</v>
      </c>
      <c r="G303" s="22" t="s">
        <v>133</v>
      </c>
      <c r="H303" s="24"/>
      <c r="I303" s="24"/>
      <c r="J303" s="85"/>
      <c r="K303" s="84">
        <f t="shared" si="1"/>
        <v>0</v>
      </c>
      <c r="L303" s="113">
        <f t="shared" si="2"/>
        <v>0</v>
      </c>
    </row>
    <row r="304" spans="5:14" x14ac:dyDescent="0.2">
      <c r="F304" s="83">
        <v>700</v>
      </c>
      <c r="G304" s="22" t="s">
        <v>341</v>
      </c>
      <c r="H304" s="24"/>
      <c r="I304" s="24"/>
      <c r="J304" s="85"/>
      <c r="K304" s="84">
        <f t="shared" si="1"/>
        <v>0</v>
      </c>
      <c r="L304" s="113">
        <f t="shared" si="2"/>
        <v>0</v>
      </c>
    </row>
    <row r="305" spans="6:14" x14ac:dyDescent="0.2">
      <c r="F305" s="83">
        <v>800</v>
      </c>
      <c r="G305" s="83" t="s">
        <v>45</v>
      </c>
      <c r="H305" s="24"/>
      <c r="I305" s="24"/>
      <c r="J305" s="23">
        <f>N18+N135</f>
        <v>1378787650</v>
      </c>
      <c r="K305" s="84">
        <f t="shared" si="1"/>
        <v>237722.00862068965</v>
      </c>
      <c r="L305" s="113">
        <f t="shared" si="2"/>
        <v>1.6085954766923073E-2</v>
      </c>
    </row>
    <row r="306" spans="6:14" ht="13.5" thickBot="1" x14ac:dyDescent="0.25">
      <c r="F306" s="83">
        <v>900</v>
      </c>
      <c r="G306" s="22" t="s">
        <v>101</v>
      </c>
      <c r="H306" s="24"/>
      <c r="I306" s="24"/>
      <c r="J306" s="148">
        <f>N19</f>
        <v>64000000</v>
      </c>
      <c r="K306" s="149">
        <f t="shared" si="1"/>
        <v>11034.48275862069</v>
      </c>
      <c r="L306" s="193">
        <f t="shared" si="2"/>
        <v>7.4667125505735172E-4</v>
      </c>
    </row>
    <row r="307" spans="6:14" ht="13.5" thickBot="1" x14ac:dyDescent="0.25">
      <c r="J307" s="144">
        <f>SUM(J299:J306)</f>
        <v>85713758989</v>
      </c>
      <c r="K307" s="145">
        <f>SUM(K299:K306)</f>
        <v>14778234.308448277</v>
      </c>
      <c r="L307" s="138">
        <f t="shared" si="2"/>
        <v>1</v>
      </c>
    </row>
    <row r="310" spans="6:14" x14ac:dyDescent="0.2">
      <c r="J310" s="90">
        <f>J296-J307</f>
        <v>0</v>
      </c>
    </row>
    <row r="313" spans="6:14" x14ac:dyDescent="0.2">
      <c r="L313" s="83">
        <v>100</v>
      </c>
      <c r="M313" s="22" t="s">
        <v>14</v>
      </c>
      <c r="N313" s="153">
        <f>K299</f>
        <v>12760393.403275862</v>
      </c>
    </row>
    <row r="314" spans="6:14" x14ac:dyDescent="0.2">
      <c r="L314" s="83">
        <v>200</v>
      </c>
      <c r="M314" s="22" t="s">
        <v>29</v>
      </c>
      <c r="N314" s="153">
        <f t="shared" ref="N314:N316" si="3">K300</f>
        <v>670229.31034482759</v>
      </c>
    </row>
    <row r="315" spans="6:14" x14ac:dyDescent="0.2">
      <c r="L315" s="83">
        <v>300</v>
      </c>
      <c r="M315" s="22" t="s">
        <v>36</v>
      </c>
      <c r="N315" s="153">
        <f t="shared" si="3"/>
        <v>581768.89655172417</v>
      </c>
    </row>
    <row r="316" spans="6:14" x14ac:dyDescent="0.2">
      <c r="L316" s="83">
        <v>500</v>
      </c>
      <c r="M316" s="22" t="s">
        <v>41</v>
      </c>
      <c r="N316" s="153">
        <f t="shared" si="3"/>
        <v>517086.20689655171</v>
      </c>
    </row>
    <row r="317" spans="6:14" x14ac:dyDescent="0.2">
      <c r="L317" s="83">
        <v>800</v>
      </c>
      <c r="M317" s="83" t="s">
        <v>45</v>
      </c>
      <c r="N317" s="153">
        <f>K305</f>
        <v>237722.00862068965</v>
      </c>
    </row>
    <row r="318" spans="6:14" x14ac:dyDescent="0.2">
      <c r="L318" s="83">
        <v>900</v>
      </c>
      <c r="M318" s="22" t="s">
        <v>101</v>
      </c>
      <c r="N318" s="153">
        <f>K306</f>
        <v>11034.48275862069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topLeftCell="B61" workbookViewId="0">
      <selection activeCell="D81" sqref="D81"/>
    </sheetView>
  </sheetViews>
  <sheetFormatPr baseColWidth="10" defaultRowHeight="12.75" x14ac:dyDescent="0.2"/>
  <cols>
    <col min="1" max="1" width="4" customWidth="1"/>
    <col min="10" max="10" width="17" bestFit="1" customWidth="1"/>
    <col min="11" max="11" width="12.42578125" bestFit="1" customWidth="1"/>
    <col min="12" max="12" width="6.5703125" bestFit="1" customWidth="1"/>
  </cols>
  <sheetData>
    <row r="2" spans="2:10" x14ac:dyDescent="0.2">
      <c r="B2" s="4" t="s">
        <v>6</v>
      </c>
      <c r="C2" s="1"/>
      <c r="D2" s="5" t="s">
        <v>252</v>
      </c>
      <c r="E2" s="5" t="s">
        <v>253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47</v>
      </c>
      <c r="F4" s="5" t="s">
        <v>254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202274400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57489880.000000007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460604159.99999994</v>
      </c>
    </row>
    <row r="11" spans="2:10" x14ac:dyDescent="0.2">
      <c r="B11" s="1"/>
      <c r="C11" s="1"/>
      <c r="D11" s="1"/>
      <c r="E11" s="1"/>
      <c r="F11" s="5" t="s">
        <v>15</v>
      </c>
      <c r="G11" s="1"/>
      <c r="H11" s="1"/>
      <c r="I11" s="1"/>
      <c r="J11" s="7">
        <v>747368440</v>
      </c>
    </row>
    <row r="12" spans="2:10" x14ac:dyDescent="0.2">
      <c r="B12" s="2">
        <v>130</v>
      </c>
      <c r="C12" s="5" t="s">
        <v>23</v>
      </c>
      <c r="D12" s="1"/>
      <c r="E12" s="1"/>
      <c r="F12" s="1"/>
      <c r="G12" s="1"/>
      <c r="H12" s="1"/>
      <c r="I12" s="1"/>
      <c r="J12" s="1"/>
    </row>
    <row r="13" spans="2:10" x14ac:dyDescent="0.2">
      <c r="B13" s="5">
        <v>134</v>
      </c>
      <c r="C13" s="6" t="s">
        <v>16</v>
      </c>
      <c r="D13" s="6" t="s">
        <v>17</v>
      </c>
      <c r="E13" s="5" t="s">
        <v>24</v>
      </c>
      <c r="F13" s="1"/>
      <c r="G13" s="1"/>
      <c r="H13" s="1"/>
      <c r="I13" s="1"/>
      <c r="J13" s="5">
        <v>154887030</v>
      </c>
    </row>
    <row r="14" spans="2:10" x14ac:dyDescent="0.2">
      <c r="B14" s="1"/>
      <c r="C14" s="1"/>
      <c r="D14" s="1"/>
      <c r="E14" s="1"/>
      <c r="F14" s="5" t="s">
        <v>23</v>
      </c>
      <c r="G14" s="1"/>
      <c r="H14" s="1"/>
      <c r="I14" s="1"/>
      <c r="J14" s="7">
        <v>154887030</v>
      </c>
    </row>
    <row r="15" spans="2:10" x14ac:dyDescent="0.2">
      <c r="B15" s="2">
        <v>140</v>
      </c>
      <c r="C15" s="5" t="s">
        <v>25</v>
      </c>
      <c r="D15" s="1"/>
      <c r="E15" s="1"/>
      <c r="F15" s="1"/>
      <c r="G15" s="1"/>
      <c r="H15" s="1"/>
      <c r="I15" s="1"/>
      <c r="J15" s="1"/>
    </row>
    <row r="16" spans="2:10" x14ac:dyDescent="0.2">
      <c r="B16" s="5">
        <v>144</v>
      </c>
      <c r="C16" s="6" t="s">
        <v>16</v>
      </c>
      <c r="D16" s="6" t="s">
        <v>17</v>
      </c>
      <c r="E16" s="5" t="s">
        <v>26</v>
      </c>
      <c r="F16" s="1"/>
      <c r="G16" s="1"/>
      <c r="H16" s="1"/>
      <c r="I16" s="1"/>
      <c r="J16" s="5">
        <v>591862921</v>
      </c>
    </row>
    <row r="17" spans="2:10" x14ac:dyDescent="0.2">
      <c r="B17" s="5">
        <v>149</v>
      </c>
      <c r="C17" s="6" t="s">
        <v>16</v>
      </c>
      <c r="D17" s="6" t="s">
        <v>17</v>
      </c>
      <c r="E17" s="5" t="s">
        <v>27</v>
      </c>
      <c r="F17" s="1"/>
      <c r="G17" s="1"/>
      <c r="H17" s="1"/>
      <c r="I17" s="1"/>
      <c r="J17" s="5">
        <v>285638145</v>
      </c>
    </row>
    <row r="18" spans="2:10" x14ac:dyDescent="0.2">
      <c r="B18" s="1"/>
      <c r="C18" s="1"/>
      <c r="D18" s="1"/>
      <c r="E18" s="1"/>
      <c r="F18" s="5" t="s">
        <v>25</v>
      </c>
      <c r="G18" s="1"/>
      <c r="H18" s="1"/>
      <c r="I18" s="1"/>
      <c r="J18" s="7">
        <v>877501066</v>
      </c>
    </row>
    <row r="19" spans="2:10" x14ac:dyDescent="0.2">
      <c r="B19" s="1"/>
      <c r="C19" s="4" t="s">
        <v>28</v>
      </c>
      <c r="D19" s="1"/>
      <c r="E19" s="1"/>
      <c r="F19" s="5" t="s">
        <v>14</v>
      </c>
      <c r="G19" s="1"/>
      <c r="H19" s="1"/>
      <c r="I19" s="1"/>
      <c r="J19" s="8">
        <v>1779756536</v>
      </c>
    </row>
    <row r="20" spans="2:10" x14ac:dyDescent="0.2">
      <c r="B20" s="4" t="s">
        <v>13</v>
      </c>
      <c r="C20" s="1"/>
      <c r="D20" s="1"/>
      <c r="E20" s="2">
        <v>200</v>
      </c>
      <c r="F20" s="5" t="s">
        <v>29</v>
      </c>
      <c r="G20" s="1"/>
      <c r="H20" s="1"/>
      <c r="I20" s="1"/>
      <c r="J20" s="1"/>
    </row>
    <row r="21" spans="2:10" x14ac:dyDescent="0.2">
      <c r="B21" s="2">
        <v>210</v>
      </c>
      <c r="C21" s="5" t="s">
        <v>57</v>
      </c>
      <c r="D21" s="1"/>
      <c r="E21" s="1"/>
      <c r="F21" s="1"/>
      <c r="G21" s="1"/>
      <c r="H21" s="1"/>
      <c r="I21" s="1"/>
      <c r="J21" s="1"/>
    </row>
    <row r="22" spans="2:10" x14ac:dyDescent="0.2">
      <c r="B22" s="1"/>
      <c r="C22" s="6" t="s">
        <v>16</v>
      </c>
      <c r="D22" s="6" t="s">
        <v>17</v>
      </c>
      <c r="E22" s="1"/>
      <c r="F22" s="1"/>
      <c r="G22" s="1"/>
      <c r="H22" s="1"/>
      <c r="I22" s="1"/>
      <c r="J22" s="5">
        <v>21780000</v>
      </c>
    </row>
    <row r="23" spans="2:10" x14ac:dyDescent="0.2">
      <c r="B23" s="1"/>
      <c r="C23" s="1"/>
      <c r="D23" s="1"/>
      <c r="E23" s="1"/>
      <c r="F23" s="5" t="s">
        <v>57</v>
      </c>
      <c r="G23" s="1"/>
      <c r="H23" s="1"/>
      <c r="I23" s="1"/>
      <c r="J23" s="7">
        <v>21780000</v>
      </c>
    </row>
    <row r="24" spans="2:10" x14ac:dyDescent="0.2">
      <c r="B24" s="2">
        <v>230</v>
      </c>
      <c r="C24" s="5" t="s">
        <v>31</v>
      </c>
      <c r="D24" s="1"/>
      <c r="E24" s="1"/>
      <c r="F24" s="1"/>
      <c r="G24" s="1"/>
      <c r="H24" s="1"/>
      <c r="I24" s="1"/>
      <c r="J24" s="1"/>
    </row>
    <row r="25" spans="2:10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12000000</v>
      </c>
    </row>
    <row r="26" spans="2:10" x14ac:dyDescent="0.2">
      <c r="B26" s="1"/>
      <c r="C26" s="1"/>
      <c r="D26" s="1"/>
      <c r="E26" s="1"/>
      <c r="F26" s="5" t="s">
        <v>31</v>
      </c>
      <c r="G26" s="1"/>
      <c r="H26" s="1"/>
      <c r="I26" s="1"/>
      <c r="J26" s="7">
        <v>12000000</v>
      </c>
    </row>
    <row r="27" spans="2:10" x14ac:dyDescent="0.2">
      <c r="B27" s="2">
        <v>250</v>
      </c>
      <c r="C27" s="5" t="s">
        <v>33</v>
      </c>
      <c r="D27" s="1"/>
      <c r="E27" s="1"/>
      <c r="F27" s="1"/>
      <c r="G27" s="1"/>
      <c r="H27" s="1"/>
      <c r="I27" s="1"/>
      <c r="J27" s="1"/>
    </row>
    <row r="28" spans="2:10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91080000</v>
      </c>
    </row>
    <row r="29" spans="2:10" x14ac:dyDescent="0.2">
      <c r="B29" s="1"/>
      <c r="C29" s="1"/>
      <c r="D29" s="1"/>
      <c r="E29" s="1"/>
      <c r="F29" s="5" t="s">
        <v>33</v>
      </c>
      <c r="G29" s="1"/>
      <c r="H29" s="1"/>
      <c r="I29" s="1"/>
      <c r="J29" s="7">
        <v>91080000</v>
      </c>
    </row>
    <row r="30" spans="2:10" x14ac:dyDescent="0.2">
      <c r="B30" s="2">
        <v>260</v>
      </c>
      <c r="C30" s="5" t="s">
        <v>34</v>
      </c>
      <c r="D30" s="1"/>
      <c r="E30" s="1"/>
      <c r="F30" s="1"/>
      <c r="G30" s="1"/>
      <c r="H30" s="1"/>
      <c r="I30" s="1"/>
      <c r="J30" s="1"/>
    </row>
    <row r="31" spans="2:10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30000000</v>
      </c>
    </row>
    <row r="32" spans="2:10" x14ac:dyDescent="0.2">
      <c r="B32" s="1"/>
      <c r="C32" s="1"/>
      <c r="D32" s="1"/>
      <c r="E32" s="1"/>
      <c r="F32" s="5" t="s">
        <v>34</v>
      </c>
      <c r="G32" s="1"/>
      <c r="H32" s="1"/>
      <c r="I32" s="1"/>
      <c r="J32" s="7">
        <v>30000000</v>
      </c>
    </row>
    <row r="33" spans="2:10" x14ac:dyDescent="0.2">
      <c r="B33" s="2">
        <v>280</v>
      </c>
      <c r="C33" s="5" t="s">
        <v>35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15000000</v>
      </c>
    </row>
    <row r="35" spans="2:10" x14ac:dyDescent="0.2">
      <c r="B35" s="1"/>
      <c r="C35" s="1"/>
      <c r="D35" s="1"/>
      <c r="E35" s="1"/>
      <c r="F35" s="5" t="s">
        <v>35</v>
      </c>
      <c r="G35" s="1"/>
      <c r="H35" s="1"/>
      <c r="I35" s="1"/>
      <c r="J35" s="7">
        <v>15000000</v>
      </c>
    </row>
    <row r="36" spans="2:10" x14ac:dyDescent="0.2">
      <c r="B36" s="1"/>
      <c r="C36" s="4" t="s">
        <v>28</v>
      </c>
      <c r="D36" s="1"/>
      <c r="E36" s="1"/>
      <c r="F36" s="5" t="s">
        <v>29</v>
      </c>
      <c r="G36" s="1"/>
      <c r="H36" s="1"/>
      <c r="I36" s="1"/>
      <c r="J36" s="8">
        <v>169860000</v>
      </c>
    </row>
    <row r="37" spans="2:10" x14ac:dyDescent="0.2">
      <c r="B37" s="4" t="s">
        <v>13</v>
      </c>
      <c r="C37" s="1"/>
      <c r="D37" s="1"/>
      <c r="E37" s="2">
        <v>300</v>
      </c>
      <c r="F37" s="5" t="s">
        <v>36</v>
      </c>
      <c r="G37" s="1"/>
      <c r="H37" s="1"/>
      <c r="I37" s="1"/>
      <c r="J37" s="1"/>
    </row>
    <row r="38" spans="2:10" x14ac:dyDescent="0.2">
      <c r="B38" s="2">
        <v>320</v>
      </c>
      <c r="C38" s="5" t="s">
        <v>62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53725100</v>
      </c>
    </row>
    <row r="40" spans="2:10" x14ac:dyDescent="0.2">
      <c r="B40" s="1"/>
      <c r="C40" s="1"/>
      <c r="D40" s="1"/>
      <c r="E40" s="1"/>
      <c r="F40" s="5" t="s">
        <v>62</v>
      </c>
      <c r="G40" s="1"/>
      <c r="H40" s="1"/>
      <c r="I40" s="1"/>
      <c r="J40" s="7">
        <v>53725100</v>
      </c>
    </row>
    <row r="41" spans="2:10" x14ac:dyDescent="0.2">
      <c r="B41" s="2">
        <v>330</v>
      </c>
      <c r="C41" s="5" t="s">
        <v>37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30000000</v>
      </c>
    </row>
    <row r="43" spans="2:10" x14ac:dyDescent="0.2">
      <c r="B43" s="1"/>
      <c r="C43" s="1"/>
      <c r="D43" s="1"/>
      <c r="E43" s="1"/>
      <c r="F43" s="5" t="s">
        <v>37</v>
      </c>
      <c r="G43" s="1"/>
      <c r="H43" s="1"/>
      <c r="I43" s="1"/>
      <c r="J43" s="7">
        <v>30000000</v>
      </c>
    </row>
    <row r="44" spans="2:10" x14ac:dyDescent="0.2">
      <c r="B44" s="2">
        <v>340</v>
      </c>
      <c r="C44" s="5" t="s">
        <v>38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34500000</v>
      </c>
    </row>
    <row r="46" spans="2:10" x14ac:dyDescent="0.2">
      <c r="B46" s="1"/>
      <c r="C46" s="1"/>
      <c r="D46" s="1"/>
      <c r="E46" s="1"/>
      <c r="F46" s="5" t="s">
        <v>38</v>
      </c>
      <c r="G46" s="1"/>
      <c r="H46" s="1"/>
      <c r="I46" s="1"/>
      <c r="J46" s="7">
        <v>34500000</v>
      </c>
    </row>
    <row r="47" spans="2:10" x14ac:dyDescent="0.2">
      <c r="B47" s="2">
        <v>390</v>
      </c>
      <c r="C47" s="5" t="s">
        <v>40</v>
      </c>
      <c r="D47" s="1"/>
      <c r="E47" s="1"/>
      <c r="F47" s="1"/>
      <c r="G47" s="1"/>
      <c r="H47" s="1"/>
      <c r="I47" s="1"/>
      <c r="J47" s="1"/>
    </row>
    <row r="48" spans="2:10" x14ac:dyDescent="0.2">
      <c r="B48" s="1"/>
      <c r="C48" s="6" t="s">
        <v>16</v>
      </c>
      <c r="D48" s="6" t="s">
        <v>17</v>
      </c>
      <c r="E48" s="1"/>
      <c r="F48" s="1"/>
      <c r="G48" s="1"/>
      <c r="H48" s="1"/>
      <c r="I48" s="1"/>
      <c r="J48" s="5">
        <v>40000000</v>
      </c>
    </row>
    <row r="49" spans="2:10" x14ac:dyDescent="0.2">
      <c r="B49" s="1"/>
      <c r="C49" s="1"/>
      <c r="D49" s="1"/>
      <c r="E49" s="1"/>
      <c r="F49" s="5" t="s">
        <v>40</v>
      </c>
      <c r="G49" s="1"/>
      <c r="H49" s="1"/>
      <c r="I49" s="1"/>
      <c r="J49" s="7">
        <v>40000000</v>
      </c>
    </row>
    <row r="50" spans="2:10" x14ac:dyDescent="0.2">
      <c r="B50" s="1"/>
      <c r="C50" s="4" t="s">
        <v>28</v>
      </c>
      <c r="D50" s="1"/>
      <c r="E50" s="1"/>
      <c r="F50" s="5" t="s">
        <v>36</v>
      </c>
      <c r="G50" s="1"/>
      <c r="H50" s="1"/>
      <c r="I50" s="1"/>
      <c r="J50" s="8">
        <v>158225100</v>
      </c>
    </row>
    <row r="51" spans="2:10" x14ac:dyDescent="0.2">
      <c r="B51" s="4" t="s">
        <v>13</v>
      </c>
      <c r="C51" s="1"/>
      <c r="D51" s="1"/>
      <c r="E51" s="2">
        <v>500</v>
      </c>
      <c r="F51" s="5" t="s">
        <v>41</v>
      </c>
      <c r="G51" s="1"/>
      <c r="H51" s="1"/>
      <c r="I51" s="1"/>
      <c r="J51" s="1"/>
    </row>
    <row r="52" spans="2:10" x14ac:dyDescent="0.2">
      <c r="B52" s="2">
        <v>530</v>
      </c>
      <c r="C52" s="5" t="s">
        <v>42</v>
      </c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6" t="s">
        <v>16</v>
      </c>
      <c r="D53" s="6" t="s">
        <v>17</v>
      </c>
      <c r="E53" s="1"/>
      <c r="F53" s="1"/>
      <c r="G53" s="1"/>
      <c r="H53" s="1"/>
      <c r="I53" s="1"/>
      <c r="J53" s="5">
        <v>88000000</v>
      </c>
    </row>
    <row r="54" spans="2:10" x14ac:dyDescent="0.2">
      <c r="B54" s="1"/>
      <c r="C54" s="1"/>
      <c r="D54" s="1"/>
      <c r="E54" s="1"/>
      <c r="F54" s="5" t="s">
        <v>42</v>
      </c>
      <c r="G54" s="1"/>
      <c r="H54" s="1"/>
      <c r="I54" s="1"/>
      <c r="J54" s="7">
        <v>88000000</v>
      </c>
    </row>
    <row r="55" spans="2:10" x14ac:dyDescent="0.2">
      <c r="B55" s="2">
        <v>540</v>
      </c>
      <c r="C55" s="5" t="s">
        <v>43</v>
      </c>
      <c r="D55" s="1"/>
      <c r="E55" s="1"/>
      <c r="F55" s="1"/>
      <c r="G55" s="1"/>
      <c r="H55" s="1"/>
      <c r="I55" s="1"/>
      <c r="J55" s="1"/>
    </row>
    <row r="56" spans="2:10" x14ac:dyDescent="0.2">
      <c r="B56" s="1"/>
      <c r="C56" s="6" t="s">
        <v>16</v>
      </c>
      <c r="D56" s="6" t="s">
        <v>17</v>
      </c>
      <c r="E56" s="1"/>
      <c r="F56" s="1"/>
      <c r="G56" s="1"/>
      <c r="H56" s="1"/>
      <c r="I56" s="1"/>
      <c r="J56" s="5">
        <v>20000000</v>
      </c>
    </row>
    <row r="57" spans="2:10" x14ac:dyDescent="0.2">
      <c r="B57" s="1"/>
      <c r="C57" s="1"/>
      <c r="D57" s="1"/>
      <c r="E57" s="1"/>
      <c r="F57" s="5" t="s">
        <v>43</v>
      </c>
      <c r="G57" s="1"/>
      <c r="H57" s="1"/>
      <c r="I57" s="1"/>
      <c r="J57" s="7">
        <v>20000000</v>
      </c>
    </row>
    <row r="58" spans="2:10" x14ac:dyDescent="0.2">
      <c r="B58" s="1"/>
      <c r="C58" s="4" t="s">
        <v>28</v>
      </c>
      <c r="D58" s="1"/>
      <c r="E58" s="1"/>
      <c r="F58" s="5" t="s">
        <v>41</v>
      </c>
      <c r="G58" s="1"/>
      <c r="H58" s="1"/>
      <c r="I58" s="1"/>
      <c r="J58" s="8">
        <v>108000000</v>
      </c>
    </row>
    <row r="59" spans="2:10" x14ac:dyDescent="0.2">
      <c r="B59" s="4" t="s">
        <v>13</v>
      </c>
      <c r="C59" s="1"/>
      <c r="D59" s="1"/>
      <c r="E59" s="2">
        <v>800</v>
      </c>
      <c r="F59" s="5" t="s">
        <v>45</v>
      </c>
      <c r="G59" s="1"/>
      <c r="H59" s="1"/>
      <c r="I59" s="1"/>
      <c r="J59" s="1"/>
    </row>
    <row r="60" spans="2:10" x14ac:dyDescent="0.2">
      <c r="B60" s="2">
        <v>830</v>
      </c>
      <c r="C60" s="5" t="s">
        <v>107</v>
      </c>
      <c r="D60" s="1"/>
      <c r="E60" s="1"/>
      <c r="F60" s="1"/>
      <c r="G60" s="1"/>
      <c r="H60" s="1"/>
      <c r="I60" s="1"/>
      <c r="J60" s="1"/>
    </row>
    <row r="61" spans="2:10" x14ac:dyDescent="0.2">
      <c r="B61" s="5">
        <v>831</v>
      </c>
      <c r="C61" s="6" t="s">
        <v>16</v>
      </c>
      <c r="D61" s="6" t="s">
        <v>17</v>
      </c>
      <c r="E61" s="5" t="s">
        <v>108</v>
      </c>
      <c r="F61" s="1"/>
      <c r="G61" s="1"/>
      <c r="H61" s="1"/>
      <c r="I61" s="1"/>
      <c r="J61" s="5">
        <v>12683002115</v>
      </c>
    </row>
    <row r="62" spans="2:10" x14ac:dyDescent="0.2">
      <c r="B62" s="1"/>
      <c r="C62" s="1"/>
      <c r="D62" s="1"/>
      <c r="E62" s="1"/>
      <c r="F62" s="5" t="s">
        <v>107</v>
      </c>
      <c r="G62" s="1"/>
      <c r="H62" s="1"/>
      <c r="I62" s="1"/>
      <c r="J62" s="7">
        <v>12683002115</v>
      </c>
    </row>
    <row r="63" spans="2:10" x14ac:dyDescent="0.2">
      <c r="B63" s="1"/>
      <c r="C63" s="4" t="s">
        <v>28</v>
      </c>
      <c r="D63" s="1"/>
      <c r="E63" s="1"/>
      <c r="F63" s="5" t="s">
        <v>45</v>
      </c>
      <c r="G63" s="1"/>
      <c r="H63" s="1"/>
      <c r="I63" s="1"/>
      <c r="J63" s="8">
        <v>12683002115</v>
      </c>
    </row>
    <row r="64" spans="2:10" x14ac:dyDescent="0.2">
      <c r="B64" s="1"/>
      <c r="C64" s="1"/>
      <c r="D64" s="4" t="s">
        <v>49</v>
      </c>
      <c r="E64" s="1"/>
      <c r="F64" s="4" t="s">
        <v>254</v>
      </c>
      <c r="G64" s="1"/>
      <c r="H64" s="1"/>
      <c r="I64" s="1"/>
      <c r="J64" s="8">
        <v>14898843751</v>
      </c>
    </row>
    <row r="65" spans="2:12" x14ac:dyDescent="0.2">
      <c r="B65" s="1"/>
      <c r="C65" s="4" t="s">
        <v>50</v>
      </c>
      <c r="D65" s="1"/>
      <c r="E65" s="5" t="s">
        <v>10</v>
      </c>
      <c r="F65" s="1"/>
      <c r="G65" s="1"/>
      <c r="H65" s="1"/>
      <c r="I65" s="1"/>
      <c r="J65" s="8">
        <v>14898843751</v>
      </c>
    </row>
    <row r="66" spans="2:12" x14ac:dyDescent="0.2">
      <c r="B66" s="4" t="s">
        <v>51</v>
      </c>
      <c r="C66" s="1"/>
      <c r="D66" s="1"/>
      <c r="E66" s="5" t="s">
        <v>253</v>
      </c>
      <c r="F66" s="1"/>
      <c r="G66" s="1"/>
      <c r="H66" s="1"/>
      <c r="I66" s="1"/>
      <c r="J66" s="4">
        <v>14898843751</v>
      </c>
    </row>
    <row r="70" spans="2:12" x14ac:dyDescent="0.2">
      <c r="J70" s="35"/>
      <c r="K70" s="35" t="s">
        <v>300</v>
      </c>
      <c r="L70" s="35">
        <v>5800</v>
      </c>
    </row>
    <row r="71" spans="2:12" x14ac:dyDescent="0.2">
      <c r="J71" s="35"/>
      <c r="K71" s="35"/>
      <c r="L71" s="35"/>
    </row>
    <row r="72" spans="2:12" x14ac:dyDescent="0.2">
      <c r="J72" s="36" t="s">
        <v>295</v>
      </c>
      <c r="K72" s="36" t="s">
        <v>294</v>
      </c>
      <c r="L72" s="35"/>
    </row>
    <row r="73" spans="2:12" x14ac:dyDescent="0.2">
      <c r="E73" s="5" t="s">
        <v>253</v>
      </c>
      <c r="F73" s="1"/>
      <c r="G73" s="1"/>
      <c r="H73" s="1"/>
      <c r="I73" s="1"/>
      <c r="J73" s="61">
        <v>14898843751</v>
      </c>
      <c r="K73" s="35">
        <f>J73/L70</f>
        <v>2568766.1639655172</v>
      </c>
      <c r="L73" s="35"/>
    </row>
    <row r="74" spans="2:12" x14ac:dyDescent="0.2">
      <c r="J74" s="35"/>
      <c r="K74" s="35"/>
      <c r="L74" s="35"/>
    </row>
    <row r="75" spans="2:12" x14ac:dyDescent="0.2">
      <c r="J75" s="35"/>
      <c r="K75" s="35"/>
      <c r="L75" s="35"/>
    </row>
    <row r="76" spans="2:12" x14ac:dyDescent="0.2">
      <c r="J76" s="35"/>
      <c r="K76" s="35"/>
      <c r="L76" s="35"/>
    </row>
    <row r="78" spans="2:12" x14ac:dyDescent="0.2">
      <c r="F78" s="83">
        <v>100</v>
      </c>
      <c r="G78" s="22" t="s">
        <v>14</v>
      </c>
      <c r="H78" s="24"/>
      <c r="I78" s="24"/>
      <c r="J78" s="23">
        <f>J19</f>
        <v>1779756536</v>
      </c>
      <c r="K78" s="172">
        <f>J78/$L$70</f>
        <v>306854.57517241378</v>
      </c>
      <c r="L78" s="113">
        <f>K78/$K$86</f>
        <v>0.11945601724164293</v>
      </c>
    </row>
    <row r="79" spans="2:12" x14ac:dyDescent="0.2">
      <c r="F79" s="83">
        <v>200</v>
      </c>
      <c r="G79" s="22" t="s">
        <v>29</v>
      </c>
      <c r="H79" s="24"/>
      <c r="I79" s="24"/>
      <c r="J79" s="23">
        <f>J36</f>
        <v>169860000</v>
      </c>
      <c r="K79" s="172">
        <f t="shared" ref="K79:K84" si="0">J79/$L$70</f>
        <v>29286.206896551725</v>
      </c>
      <c r="L79" s="113">
        <f t="shared" ref="L79:L86" si="1">K79/$K$86</f>
        <v>1.1400884715540367E-2</v>
      </c>
    </row>
    <row r="80" spans="2:12" x14ac:dyDescent="0.2">
      <c r="F80" s="83">
        <v>300</v>
      </c>
      <c r="G80" s="22" t="s">
        <v>36</v>
      </c>
      <c r="H80" s="24"/>
      <c r="I80" s="24"/>
      <c r="J80" s="23">
        <f>J50</f>
        <v>158225100</v>
      </c>
      <c r="K80" s="172">
        <f t="shared" si="0"/>
        <v>27280.189655172413</v>
      </c>
      <c r="L80" s="113">
        <f t="shared" si="1"/>
        <v>1.0619958343370105E-2</v>
      </c>
    </row>
    <row r="81" spans="6:12" x14ac:dyDescent="0.2">
      <c r="F81" s="83">
        <v>500</v>
      </c>
      <c r="G81" s="22" t="s">
        <v>41</v>
      </c>
      <c r="H81" s="24"/>
      <c r="I81" s="24"/>
      <c r="J81" s="23">
        <f>J58</f>
        <v>108000000</v>
      </c>
      <c r="K81" s="172">
        <f t="shared" si="0"/>
        <v>18620.689655172413</v>
      </c>
      <c r="L81" s="113">
        <f t="shared" si="1"/>
        <v>7.2488846654795687E-3</v>
      </c>
    </row>
    <row r="82" spans="6:12" x14ac:dyDescent="0.2">
      <c r="F82" s="83">
        <v>600</v>
      </c>
      <c r="G82" s="22" t="s">
        <v>133</v>
      </c>
      <c r="H82" s="24"/>
      <c r="I82" s="24"/>
      <c r="J82" s="85"/>
      <c r="K82" s="172"/>
      <c r="L82" s="113"/>
    </row>
    <row r="83" spans="6:12" x14ac:dyDescent="0.2">
      <c r="F83" s="83">
        <v>700</v>
      </c>
      <c r="G83" s="22" t="s">
        <v>341</v>
      </c>
      <c r="H83" s="24"/>
      <c r="I83" s="24"/>
      <c r="J83" s="85"/>
      <c r="K83" s="172"/>
      <c r="L83" s="113"/>
    </row>
    <row r="84" spans="6:12" x14ac:dyDescent="0.2">
      <c r="F84" s="83">
        <v>800</v>
      </c>
      <c r="G84" s="83" t="s">
        <v>45</v>
      </c>
      <c r="H84" s="24"/>
      <c r="I84" s="24"/>
      <c r="J84" s="23">
        <f>J63</f>
        <v>12683002115</v>
      </c>
      <c r="K84" s="172">
        <f t="shared" si="0"/>
        <v>2186724.5025862069</v>
      </c>
      <c r="L84" s="113">
        <f t="shared" si="1"/>
        <v>0.85127425503396703</v>
      </c>
    </row>
    <row r="85" spans="6:12" x14ac:dyDescent="0.2">
      <c r="F85" s="83">
        <v>900</v>
      </c>
      <c r="G85" s="22" t="s">
        <v>101</v>
      </c>
      <c r="H85" s="24"/>
      <c r="I85" s="24"/>
      <c r="J85" s="85"/>
      <c r="K85" s="172"/>
      <c r="L85" s="113"/>
    </row>
    <row r="86" spans="6:12" x14ac:dyDescent="0.2">
      <c r="J86" s="12">
        <f>SUM(J78:J85)</f>
        <v>14898843751</v>
      </c>
      <c r="K86" s="12">
        <f>SUM(K78:K85)</f>
        <v>2568766.1639655172</v>
      </c>
      <c r="L86" s="109">
        <f t="shared" si="1"/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9"/>
  <sheetViews>
    <sheetView topLeftCell="B71" workbookViewId="0">
      <selection activeCell="H85" sqref="H85"/>
    </sheetView>
  </sheetViews>
  <sheetFormatPr baseColWidth="10" defaultRowHeight="12.75" x14ac:dyDescent="0.2"/>
  <cols>
    <col min="1" max="1" width="3" customWidth="1"/>
    <col min="10" max="10" width="12.28515625" bestFit="1" customWidth="1"/>
    <col min="11" max="11" width="12.42578125" bestFit="1" customWidth="1"/>
    <col min="12" max="12" width="11.5703125" bestFit="1" customWidth="1"/>
  </cols>
  <sheetData>
    <row r="2" spans="2:10" x14ac:dyDescent="0.2">
      <c r="B2" s="4" t="s">
        <v>6</v>
      </c>
      <c r="C2" s="1"/>
      <c r="D2" s="5" t="s">
        <v>255</v>
      </c>
      <c r="E2" s="5" t="s">
        <v>256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100</v>
      </c>
      <c r="F4" s="5" t="s">
        <v>142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1153238760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133591910.00000001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40183680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382680480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1736694830</v>
      </c>
    </row>
    <row r="13" spans="2:10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480475670</v>
      </c>
    </row>
    <row r="15" spans="2:10" x14ac:dyDescent="0.2">
      <c r="B15" s="5">
        <v>135</v>
      </c>
      <c r="C15" s="6" t="s">
        <v>16</v>
      </c>
      <c r="D15" s="6" t="s">
        <v>17</v>
      </c>
      <c r="E15" s="5" t="s">
        <v>257</v>
      </c>
      <c r="F15" s="1"/>
      <c r="G15" s="1"/>
      <c r="H15" s="1"/>
      <c r="I15" s="1"/>
      <c r="J15" s="5">
        <v>245261314</v>
      </c>
    </row>
    <row r="16" spans="2:10" x14ac:dyDescent="0.2">
      <c r="B16" s="1"/>
      <c r="C16" s="1"/>
      <c r="D16" s="1"/>
      <c r="E16" s="1"/>
      <c r="F16" s="5" t="s">
        <v>23</v>
      </c>
      <c r="G16" s="1"/>
      <c r="H16" s="1"/>
      <c r="I16" s="1"/>
      <c r="J16" s="7">
        <v>725736984</v>
      </c>
    </row>
    <row r="17" spans="2:10" x14ac:dyDescent="0.2">
      <c r="B17" s="2">
        <v>140</v>
      </c>
      <c r="C17" s="5" t="s">
        <v>25</v>
      </c>
      <c r="D17" s="1"/>
      <c r="E17" s="1"/>
      <c r="F17" s="1"/>
      <c r="G17" s="1"/>
      <c r="H17" s="1"/>
      <c r="I17" s="1"/>
      <c r="J17" s="1"/>
    </row>
    <row r="18" spans="2:10" x14ac:dyDescent="0.2">
      <c r="B18" s="5">
        <v>144</v>
      </c>
      <c r="C18" s="6" t="s">
        <v>16</v>
      </c>
      <c r="D18" s="6" t="s">
        <v>17</v>
      </c>
      <c r="E18" s="5" t="s">
        <v>26</v>
      </c>
      <c r="F18" s="1"/>
      <c r="G18" s="1"/>
      <c r="H18" s="1"/>
      <c r="I18" s="1"/>
      <c r="J18" s="5">
        <v>2151164297</v>
      </c>
    </row>
    <row r="19" spans="2:10" x14ac:dyDescent="0.2">
      <c r="B19" s="5">
        <v>149</v>
      </c>
      <c r="C19" s="6" t="s">
        <v>16</v>
      </c>
      <c r="D19" s="6" t="s">
        <v>17</v>
      </c>
      <c r="E19" s="5" t="s">
        <v>27</v>
      </c>
      <c r="F19" s="1"/>
      <c r="G19" s="1"/>
      <c r="H19" s="1"/>
      <c r="I19" s="1"/>
      <c r="J19" s="5">
        <v>201763575</v>
      </c>
    </row>
    <row r="20" spans="2:10" x14ac:dyDescent="0.2">
      <c r="B20" s="1"/>
      <c r="C20" s="1"/>
      <c r="D20" s="1"/>
      <c r="E20" s="1"/>
      <c r="F20" s="5" t="s">
        <v>25</v>
      </c>
      <c r="G20" s="1"/>
      <c r="H20" s="1"/>
      <c r="I20" s="1"/>
      <c r="J20" s="7">
        <v>2352927872</v>
      </c>
    </row>
    <row r="21" spans="2:10" x14ac:dyDescent="0.2">
      <c r="B21" s="1"/>
      <c r="C21" s="4" t="s">
        <v>28</v>
      </c>
      <c r="D21" s="1"/>
      <c r="E21" s="1"/>
      <c r="F21" s="5" t="s">
        <v>14</v>
      </c>
      <c r="G21" s="1"/>
      <c r="H21" s="1"/>
      <c r="I21" s="1"/>
      <c r="J21" s="8">
        <v>4815359686</v>
      </c>
    </row>
    <row r="22" spans="2:10" x14ac:dyDescent="0.2">
      <c r="B22" s="4" t="s">
        <v>13</v>
      </c>
      <c r="C22" s="1"/>
      <c r="D22" s="1"/>
      <c r="E22" s="2">
        <v>200</v>
      </c>
      <c r="F22" s="5" t="s">
        <v>29</v>
      </c>
      <c r="G22" s="1"/>
      <c r="H22" s="1"/>
      <c r="I22" s="1"/>
      <c r="J22" s="1"/>
    </row>
    <row r="23" spans="2:10" x14ac:dyDescent="0.2">
      <c r="B23" s="2">
        <v>210</v>
      </c>
      <c r="C23" s="5" t="s">
        <v>57</v>
      </c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9000000</v>
      </c>
    </row>
    <row r="25" spans="2:10" x14ac:dyDescent="0.2">
      <c r="B25" s="1"/>
      <c r="C25" s="1"/>
      <c r="D25" s="1"/>
      <c r="E25" s="1"/>
      <c r="F25" s="5" t="s">
        <v>57</v>
      </c>
      <c r="G25" s="1"/>
      <c r="H25" s="1"/>
      <c r="I25" s="1"/>
      <c r="J25" s="7">
        <v>9000000</v>
      </c>
    </row>
    <row r="26" spans="2:10" x14ac:dyDescent="0.2">
      <c r="B26" s="2">
        <v>230</v>
      </c>
      <c r="C26" s="5" t="s">
        <v>31</v>
      </c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5184000</v>
      </c>
    </row>
    <row r="28" spans="2:10" x14ac:dyDescent="0.2">
      <c r="B28" s="1"/>
      <c r="C28" s="1"/>
      <c r="D28" s="1"/>
      <c r="E28" s="1"/>
      <c r="F28" s="5" t="s">
        <v>31</v>
      </c>
      <c r="G28" s="1"/>
      <c r="H28" s="1"/>
      <c r="I28" s="1"/>
      <c r="J28" s="7">
        <v>5184000</v>
      </c>
    </row>
    <row r="29" spans="2:10" x14ac:dyDescent="0.2">
      <c r="B29" s="2">
        <v>240</v>
      </c>
      <c r="C29" s="5" t="s">
        <v>32</v>
      </c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88000000</v>
      </c>
    </row>
    <row r="31" spans="2:10" x14ac:dyDescent="0.2">
      <c r="B31" s="1"/>
      <c r="C31" s="1"/>
      <c r="D31" s="1"/>
      <c r="E31" s="1"/>
      <c r="F31" s="5" t="s">
        <v>32</v>
      </c>
      <c r="G31" s="1"/>
      <c r="H31" s="1"/>
      <c r="I31" s="1"/>
      <c r="J31" s="7">
        <v>88000000</v>
      </c>
    </row>
    <row r="32" spans="2:10" x14ac:dyDescent="0.2">
      <c r="B32" s="2">
        <v>250</v>
      </c>
      <c r="C32" s="5" t="s">
        <v>33</v>
      </c>
      <c r="D32" s="1"/>
      <c r="E32" s="1"/>
      <c r="F32" s="1"/>
      <c r="G32" s="1"/>
      <c r="H32" s="1"/>
      <c r="I32" s="1"/>
      <c r="J32" s="1"/>
    </row>
    <row r="33" spans="2:10" x14ac:dyDescent="0.2">
      <c r="B33" s="1"/>
      <c r="C33" s="6" t="s">
        <v>16</v>
      </c>
      <c r="D33" s="6" t="s">
        <v>17</v>
      </c>
      <c r="E33" s="1"/>
      <c r="F33" s="1"/>
      <c r="G33" s="1"/>
      <c r="H33" s="1"/>
      <c r="I33" s="1"/>
      <c r="J33" s="5">
        <v>341400000</v>
      </c>
    </row>
    <row r="34" spans="2:10" x14ac:dyDescent="0.2">
      <c r="B34" s="1"/>
      <c r="C34" s="1"/>
      <c r="D34" s="1"/>
      <c r="E34" s="1"/>
      <c r="F34" s="5" t="s">
        <v>33</v>
      </c>
      <c r="G34" s="1"/>
      <c r="H34" s="1"/>
      <c r="I34" s="1"/>
      <c r="J34" s="7">
        <v>341400000</v>
      </c>
    </row>
    <row r="35" spans="2:10" x14ac:dyDescent="0.2">
      <c r="B35" s="2">
        <v>260</v>
      </c>
      <c r="C35" s="5" t="s">
        <v>34</v>
      </c>
      <c r="D35" s="1"/>
      <c r="E35" s="1"/>
      <c r="F35" s="1"/>
      <c r="G35" s="1"/>
      <c r="H35" s="1"/>
      <c r="I35" s="1"/>
      <c r="J35" s="1"/>
    </row>
    <row r="36" spans="2:10" x14ac:dyDescent="0.2">
      <c r="B36" s="1"/>
      <c r="C36" s="6" t="s">
        <v>16</v>
      </c>
      <c r="D36" s="6" t="s">
        <v>17</v>
      </c>
      <c r="E36" s="1"/>
      <c r="F36" s="1"/>
      <c r="G36" s="1"/>
      <c r="H36" s="1"/>
      <c r="I36" s="1"/>
      <c r="J36" s="5">
        <v>138640000</v>
      </c>
    </row>
    <row r="37" spans="2:10" x14ac:dyDescent="0.2">
      <c r="B37" s="1"/>
      <c r="C37" s="1"/>
      <c r="D37" s="1"/>
      <c r="E37" s="1"/>
      <c r="F37" s="5" t="s">
        <v>34</v>
      </c>
      <c r="G37" s="1"/>
      <c r="H37" s="1"/>
      <c r="I37" s="1"/>
      <c r="J37" s="7">
        <v>138640000</v>
      </c>
    </row>
    <row r="38" spans="2:10" x14ac:dyDescent="0.2">
      <c r="B38" s="2">
        <v>280</v>
      </c>
      <c r="C38" s="5" t="s">
        <v>35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10380000</v>
      </c>
    </row>
    <row r="40" spans="2:10" x14ac:dyDescent="0.2">
      <c r="B40" s="1"/>
      <c r="C40" s="1"/>
      <c r="D40" s="1"/>
      <c r="E40" s="1"/>
      <c r="F40" s="5" t="s">
        <v>35</v>
      </c>
      <c r="G40" s="1"/>
      <c r="H40" s="1"/>
      <c r="I40" s="1"/>
      <c r="J40" s="7">
        <v>10380000</v>
      </c>
    </row>
    <row r="41" spans="2:10" x14ac:dyDescent="0.2">
      <c r="B41" s="1"/>
      <c r="C41" s="4" t="s">
        <v>28</v>
      </c>
      <c r="D41" s="1"/>
      <c r="E41" s="1"/>
      <c r="F41" s="5" t="s">
        <v>29</v>
      </c>
      <c r="G41" s="1"/>
      <c r="H41" s="1"/>
      <c r="I41" s="1"/>
      <c r="J41" s="8">
        <v>592604000</v>
      </c>
    </row>
    <row r="42" spans="2:10" x14ac:dyDescent="0.2">
      <c r="B42" s="4" t="s">
        <v>13</v>
      </c>
      <c r="C42" s="1"/>
      <c r="D42" s="1"/>
      <c r="E42" s="2">
        <v>300</v>
      </c>
      <c r="F42" s="5" t="s">
        <v>36</v>
      </c>
      <c r="G42" s="1"/>
      <c r="H42" s="1"/>
      <c r="I42" s="1"/>
      <c r="J42" s="1"/>
    </row>
    <row r="43" spans="2:10" x14ac:dyDescent="0.2">
      <c r="B43" s="2">
        <v>310</v>
      </c>
      <c r="C43" s="5" t="s">
        <v>58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20970000</v>
      </c>
    </row>
    <row r="45" spans="2:10" x14ac:dyDescent="0.2">
      <c r="B45" s="1"/>
      <c r="C45" s="1"/>
      <c r="D45" s="1"/>
      <c r="E45" s="1"/>
      <c r="F45" s="5" t="s">
        <v>58</v>
      </c>
      <c r="G45" s="1"/>
      <c r="H45" s="1"/>
      <c r="I45" s="1"/>
      <c r="J45" s="7">
        <v>20970000</v>
      </c>
    </row>
    <row r="46" spans="2:10" x14ac:dyDescent="0.2">
      <c r="B46" s="2">
        <v>320</v>
      </c>
      <c r="C46" s="5" t="s">
        <v>62</v>
      </c>
      <c r="D46" s="1"/>
      <c r="E46" s="1"/>
      <c r="F46" s="1"/>
      <c r="G46" s="1"/>
      <c r="H46" s="1"/>
      <c r="I46" s="1"/>
      <c r="J46" s="1"/>
    </row>
    <row r="47" spans="2:10" x14ac:dyDescent="0.2">
      <c r="B47" s="1"/>
      <c r="C47" s="6" t="s">
        <v>16</v>
      </c>
      <c r="D47" s="6" t="s">
        <v>17</v>
      </c>
      <c r="E47" s="1"/>
      <c r="F47" s="1"/>
      <c r="G47" s="1"/>
      <c r="H47" s="1"/>
      <c r="I47" s="1"/>
      <c r="J47" s="5">
        <v>150367800</v>
      </c>
    </row>
    <row r="48" spans="2:10" x14ac:dyDescent="0.2">
      <c r="B48" s="1"/>
      <c r="C48" s="1"/>
      <c r="D48" s="1"/>
      <c r="E48" s="1"/>
      <c r="F48" s="5" t="s">
        <v>62</v>
      </c>
      <c r="G48" s="1"/>
      <c r="H48" s="1"/>
      <c r="I48" s="1"/>
      <c r="J48" s="7">
        <v>150367800</v>
      </c>
    </row>
    <row r="49" spans="2:10" x14ac:dyDescent="0.2">
      <c r="B49" s="2">
        <v>330</v>
      </c>
      <c r="C49" s="5" t="s">
        <v>37</v>
      </c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6" t="s">
        <v>16</v>
      </c>
      <c r="D50" s="6" t="s">
        <v>17</v>
      </c>
      <c r="E50" s="1"/>
      <c r="F50" s="1"/>
      <c r="G50" s="1"/>
      <c r="H50" s="1"/>
      <c r="I50" s="1"/>
      <c r="J50" s="5">
        <v>56960000</v>
      </c>
    </row>
    <row r="51" spans="2:10" x14ac:dyDescent="0.2">
      <c r="B51" s="1"/>
      <c r="C51" s="1"/>
      <c r="D51" s="1"/>
      <c r="E51" s="1"/>
      <c r="F51" s="5" t="s">
        <v>37</v>
      </c>
      <c r="G51" s="1"/>
      <c r="H51" s="1"/>
      <c r="I51" s="1"/>
      <c r="J51" s="7">
        <v>56960000</v>
      </c>
    </row>
    <row r="52" spans="2:10" x14ac:dyDescent="0.2">
      <c r="B52" s="2">
        <v>340</v>
      </c>
      <c r="C52" s="5" t="s">
        <v>38</v>
      </c>
      <c r="D52" s="1"/>
      <c r="E52" s="1"/>
      <c r="F52" s="1"/>
      <c r="G52" s="1"/>
      <c r="H52" s="1"/>
      <c r="I52" s="1"/>
      <c r="J52" s="1"/>
    </row>
    <row r="53" spans="2:10" x14ac:dyDescent="0.2">
      <c r="B53" s="1"/>
      <c r="C53" s="6" t="s">
        <v>16</v>
      </c>
      <c r="D53" s="6" t="s">
        <v>17</v>
      </c>
      <c r="E53" s="1"/>
      <c r="F53" s="1"/>
      <c r="G53" s="1"/>
      <c r="H53" s="1"/>
      <c r="I53" s="1"/>
      <c r="J53" s="5">
        <v>89628000</v>
      </c>
    </row>
    <row r="54" spans="2:10" x14ac:dyDescent="0.2">
      <c r="B54" s="1"/>
      <c r="C54" s="1"/>
      <c r="D54" s="1"/>
      <c r="E54" s="1"/>
      <c r="F54" s="5" t="s">
        <v>38</v>
      </c>
      <c r="G54" s="1"/>
      <c r="H54" s="1"/>
      <c r="I54" s="1"/>
      <c r="J54" s="7">
        <v>89628000</v>
      </c>
    </row>
    <row r="55" spans="2:10" x14ac:dyDescent="0.2">
      <c r="B55" s="2">
        <v>350</v>
      </c>
      <c r="C55" s="5" t="s">
        <v>39</v>
      </c>
      <c r="D55" s="1"/>
      <c r="E55" s="1"/>
      <c r="F55" s="1"/>
      <c r="G55" s="1"/>
      <c r="H55" s="1"/>
      <c r="I55" s="1"/>
      <c r="J55" s="1"/>
    </row>
    <row r="56" spans="2:10" x14ac:dyDescent="0.2">
      <c r="B56" s="1"/>
      <c r="C56" s="6" t="s">
        <v>16</v>
      </c>
      <c r="D56" s="6" t="s">
        <v>17</v>
      </c>
      <c r="E56" s="1"/>
      <c r="F56" s="1"/>
      <c r="G56" s="1"/>
      <c r="H56" s="1"/>
      <c r="I56" s="1"/>
      <c r="J56" s="5">
        <v>25216500</v>
      </c>
    </row>
    <row r="57" spans="2:10" x14ac:dyDescent="0.2">
      <c r="B57" s="1"/>
      <c r="C57" s="1"/>
      <c r="D57" s="1"/>
      <c r="E57" s="1"/>
      <c r="F57" s="5" t="s">
        <v>39</v>
      </c>
      <c r="G57" s="1"/>
      <c r="H57" s="1"/>
      <c r="I57" s="1"/>
      <c r="J57" s="7">
        <v>25216500</v>
      </c>
    </row>
    <row r="58" spans="2:10" x14ac:dyDescent="0.2">
      <c r="B58" s="2">
        <v>390</v>
      </c>
      <c r="C58" s="5" t="s">
        <v>40</v>
      </c>
      <c r="D58" s="1"/>
      <c r="E58" s="1"/>
      <c r="F58" s="1"/>
      <c r="G58" s="1"/>
      <c r="H58" s="1"/>
      <c r="I58" s="1"/>
      <c r="J58" s="1"/>
    </row>
    <row r="59" spans="2:10" x14ac:dyDescent="0.2">
      <c r="B59" s="1"/>
      <c r="C59" s="6" t="s">
        <v>16</v>
      </c>
      <c r="D59" s="6" t="s">
        <v>17</v>
      </c>
      <c r="E59" s="1"/>
      <c r="F59" s="1"/>
      <c r="G59" s="1"/>
      <c r="H59" s="1"/>
      <c r="I59" s="1"/>
      <c r="J59" s="5">
        <v>45385600</v>
      </c>
    </row>
    <row r="60" spans="2:10" x14ac:dyDescent="0.2">
      <c r="B60" s="1"/>
      <c r="C60" s="1"/>
      <c r="D60" s="1"/>
      <c r="E60" s="1"/>
      <c r="F60" s="5" t="s">
        <v>40</v>
      </c>
      <c r="G60" s="1"/>
      <c r="H60" s="1"/>
      <c r="I60" s="1"/>
      <c r="J60" s="7">
        <v>45385600</v>
      </c>
    </row>
    <row r="61" spans="2:10" x14ac:dyDescent="0.2">
      <c r="B61" s="1"/>
      <c r="C61" s="4" t="s">
        <v>28</v>
      </c>
      <c r="D61" s="1"/>
      <c r="E61" s="1"/>
      <c r="F61" s="5" t="s">
        <v>36</v>
      </c>
      <c r="G61" s="1"/>
      <c r="H61" s="1"/>
      <c r="I61" s="1"/>
      <c r="J61" s="8">
        <v>388527900</v>
      </c>
    </row>
    <row r="62" spans="2:10" x14ac:dyDescent="0.2">
      <c r="B62" s="4" t="s">
        <v>13</v>
      </c>
      <c r="C62" s="1"/>
      <c r="D62" s="1"/>
      <c r="E62" s="2">
        <v>500</v>
      </c>
      <c r="F62" s="5" t="s">
        <v>41</v>
      </c>
      <c r="G62" s="1"/>
      <c r="H62" s="1"/>
      <c r="I62" s="1"/>
      <c r="J62" s="1"/>
    </row>
    <row r="63" spans="2:10" x14ac:dyDescent="0.2">
      <c r="B63" s="2">
        <v>520</v>
      </c>
      <c r="C63" s="5" t="s">
        <v>63</v>
      </c>
      <c r="D63" s="1"/>
      <c r="E63" s="1"/>
      <c r="F63" s="1"/>
      <c r="G63" s="1"/>
      <c r="H63" s="1"/>
      <c r="I63" s="1"/>
      <c r="J63" s="1"/>
    </row>
    <row r="64" spans="2:10" x14ac:dyDescent="0.2">
      <c r="B64" s="1"/>
      <c r="C64" s="6" t="s">
        <v>16</v>
      </c>
      <c r="D64" s="6" t="s">
        <v>64</v>
      </c>
      <c r="E64" s="1"/>
      <c r="F64" s="1"/>
      <c r="G64" s="1"/>
      <c r="H64" s="1"/>
      <c r="I64" s="1"/>
      <c r="J64" s="5">
        <v>160000000</v>
      </c>
    </row>
    <row r="65" spans="2:10" x14ac:dyDescent="0.2">
      <c r="B65" s="1"/>
      <c r="C65" s="1"/>
      <c r="D65" s="1"/>
      <c r="E65" s="1"/>
      <c r="F65" s="5" t="s">
        <v>63</v>
      </c>
      <c r="G65" s="1"/>
      <c r="H65" s="1"/>
      <c r="I65" s="1"/>
      <c r="J65" s="7">
        <v>160000000</v>
      </c>
    </row>
    <row r="66" spans="2:10" x14ac:dyDescent="0.2">
      <c r="B66" s="2">
        <v>530</v>
      </c>
      <c r="C66" s="5" t="s">
        <v>42</v>
      </c>
      <c r="D66" s="1"/>
      <c r="E66" s="1"/>
      <c r="F66" s="1"/>
      <c r="G66" s="1"/>
      <c r="H66" s="1"/>
      <c r="I66" s="1"/>
      <c r="J66" s="1"/>
    </row>
    <row r="67" spans="2:10" x14ac:dyDescent="0.2">
      <c r="B67" s="1"/>
      <c r="C67" s="6" t="s">
        <v>16</v>
      </c>
      <c r="D67" s="6" t="s">
        <v>17</v>
      </c>
      <c r="E67" s="1"/>
      <c r="F67" s="1"/>
      <c r="G67" s="1"/>
      <c r="H67" s="1"/>
      <c r="I67" s="1"/>
      <c r="J67" s="5">
        <v>22240000</v>
      </c>
    </row>
    <row r="68" spans="2:10" x14ac:dyDescent="0.2">
      <c r="B68" s="1"/>
      <c r="C68" s="1"/>
      <c r="D68" s="1"/>
      <c r="E68" s="1"/>
      <c r="F68" s="5" t="s">
        <v>42</v>
      </c>
      <c r="G68" s="1"/>
      <c r="H68" s="1"/>
      <c r="I68" s="1"/>
      <c r="J68" s="7">
        <v>22240000</v>
      </c>
    </row>
    <row r="69" spans="2:10" x14ac:dyDescent="0.2">
      <c r="B69" s="2">
        <v>540</v>
      </c>
      <c r="C69" s="5" t="s">
        <v>43</v>
      </c>
      <c r="D69" s="1"/>
      <c r="E69" s="1"/>
      <c r="F69" s="1"/>
      <c r="G69" s="1"/>
      <c r="H69" s="1"/>
      <c r="I69" s="1"/>
      <c r="J69" s="1"/>
    </row>
    <row r="70" spans="2:10" x14ac:dyDescent="0.2">
      <c r="B70" s="1"/>
      <c r="C70" s="6" t="s">
        <v>16</v>
      </c>
      <c r="D70" s="6" t="s">
        <v>17</v>
      </c>
      <c r="E70" s="1"/>
      <c r="F70" s="1"/>
      <c r="G70" s="1"/>
      <c r="H70" s="1"/>
      <c r="I70" s="1"/>
      <c r="J70" s="5">
        <v>11000000</v>
      </c>
    </row>
    <row r="71" spans="2:10" x14ac:dyDescent="0.2">
      <c r="B71" s="1"/>
      <c r="C71" s="1"/>
      <c r="D71" s="1"/>
      <c r="E71" s="1"/>
      <c r="F71" s="5" t="s">
        <v>43</v>
      </c>
      <c r="G71" s="1"/>
      <c r="H71" s="1"/>
      <c r="I71" s="1"/>
      <c r="J71" s="7">
        <v>11000000</v>
      </c>
    </row>
    <row r="72" spans="2:10" x14ac:dyDescent="0.2">
      <c r="B72" s="2">
        <v>570</v>
      </c>
      <c r="C72" s="5" t="s">
        <v>44</v>
      </c>
      <c r="D72" s="1"/>
      <c r="E72" s="1"/>
      <c r="F72" s="1"/>
      <c r="G72" s="1"/>
      <c r="H72" s="1"/>
      <c r="I72" s="1"/>
      <c r="J72" s="1"/>
    </row>
    <row r="73" spans="2:10" x14ac:dyDescent="0.2">
      <c r="B73" s="1"/>
      <c r="C73" s="6" t="s">
        <v>16</v>
      </c>
      <c r="D73" s="6" t="s">
        <v>17</v>
      </c>
      <c r="E73" s="1"/>
      <c r="F73" s="1"/>
      <c r="G73" s="1"/>
      <c r="H73" s="1"/>
      <c r="I73" s="1"/>
      <c r="J73" s="5">
        <v>200000000</v>
      </c>
    </row>
    <row r="74" spans="2:10" x14ac:dyDescent="0.2">
      <c r="B74" s="1"/>
      <c r="C74" s="1"/>
      <c r="D74" s="1"/>
      <c r="E74" s="1"/>
      <c r="F74" s="5" t="s">
        <v>44</v>
      </c>
      <c r="G74" s="1"/>
      <c r="H74" s="1"/>
      <c r="I74" s="1"/>
      <c r="J74" s="7">
        <v>200000000</v>
      </c>
    </row>
    <row r="75" spans="2:10" x14ac:dyDescent="0.2">
      <c r="B75" s="1"/>
      <c r="C75" s="4" t="s">
        <v>28</v>
      </c>
      <c r="D75" s="1"/>
      <c r="E75" s="1"/>
      <c r="F75" s="5" t="s">
        <v>41</v>
      </c>
      <c r="G75" s="1"/>
      <c r="H75" s="1"/>
      <c r="I75" s="1"/>
      <c r="J75" s="8">
        <v>393240000</v>
      </c>
    </row>
    <row r="76" spans="2:10" x14ac:dyDescent="0.2">
      <c r="B76" s="1"/>
      <c r="C76" s="1"/>
      <c r="D76" s="4" t="s">
        <v>49</v>
      </c>
      <c r="E76" s="1"/>
      <c r="F76" s="4" t="s">
        <v>142</v>
      </c>
      <c r="G76" s="1"/>
      <c r="H76" s="1"/>
      <c r="I76" s="1"/>
      <c r="J76" s="8">
        <v>6189731586</v>
      </c>
    </row>
    <row r="77" spans="2:10" x14ac:dyDescent="0.2">
      <c r="B77" s="1"/>
      <c r="C77" s="4" t="s">
        <v>50</v>
      </c>
      <c r="D77" s="1"/>
      <c r="E77" s="5" t="s">
        <v>10</v>
      </c>
      <c r="F77" s="1"/>
      <c r="G77" s="1"/>
      <c r="H77" s="1"/>
      <c r="I77" s="1"/>
      <c r="J77" s="8">
        <v>6189731586</v>
      </c>
    </row>
    <row r="78" spans="2:10" x14ac:dyDescent="0.2">
      <c r="B78" s="4" t="s">
        <v>51</v>
      </c>
      <c r="C78" s="1"/>
      <c r="D78" s="1"/>
      <c r="E78" s="5" t="s">
        <v>256</v>
      </c>
      <c r="F78" s="1"/>
      <c r="G78" s="1"/>
      <c r="H78" s="1"/>
      <c r="I78" s="1"/>
      <c r="J78" s="4">
        <v>6189731586</v>
      </c>
    </row>
    <row r="83" spans="5:12" x14ac:dyDescent="0.2">
      <c r="K83" s="35" t="s">
        <v>300</v>
      </c>
      <c r="L83" s="35">
        <v>5800</v>
      </c>
    </row>
    <row r="84" spans="5:12" x14ac:dyDescent="0.2">
      <c r="K84" s="35"/>
      <c r="L84" s="35"/>
    </row>
    <row r="85" spans="5:12" x14ac:dyDescent="0.2">
      <c r="K85" s="35"/>
      <c r="L85" s="35"/>
    </row>
    <row r="86" spans="5:12" x14ac:dyDescent="0.2">
      <c r="J86" s="33" t="s">
        <v>295</v>
      </c>
      <c r="K86" s="36" t="s">
        <v>294</v>
      </c>
      <c r="L86" s="35"/>
    </row>
    <row r="87" spans="5:12" x14ac:dyDescent="0.2">
      <c r="E87" s="5" t="s">
        <v>256</v>
      </c>
      <c r="F87" s="1"/>
      <c r="G87" s="1"/>
      <c r="H87" s="1"/>
      <c r="I87" s="1"/>
      <c r="J87" s="4">
        <v>6189731586</v>
      </c>
      <c r="K87" s="35">
        <f>J87/L83</f>
        <v>1067195.1010344827</v>
      </c>
      <c r="L87" s="35"/>
    </row>
    <row r="90" spans="5:12" x14ac:dyDescent="0.2">
      <c r="E90" s="158"/>
      <c r="F90" s="83">
        <v>100</v>
      </c>
      <c r="G90" s="22" t="s">
        <v>14</v>
      </c>
      <c r="H90" s="24"/>
      <c r="I90" s="24"/>
      <c r="J90" s="23">
        <f>J21</f>
        <v>4815359686</v>
      </c>
      <c r="K90" s="172">
        <f>J90/$L$83</f>
        <v>830234.42862068966</v>
      </c>
      <c r="L90" s="113">
        <f>K90/$K$98</f>
        <v>0.77795937014319516</v>
      </c>
    </row>
    <row r="91" spans="5:12" x14ac:dyDescent="0.2">
      <c r="E91" s="158"/>
      <c r="F91" s="83">
        <v>200</v>
      </c>
      <c r="G91" s="22" t="s">
        <v>29</v>
      </c>
      <c r="H91" s="24"/>
      <c r="I91" s="24"/>
      <c r="J91" s="23">
        <f>J41</f>
        <v>592604000</v>
      </c>
      <c r="K91" s="172">
        <f t="shared" ref="K91:K93" si="0">J91/$L$83</f>
        <v>102173.10344827586</v>
      </c>
      <c r="L91" s="113">
        <f t="shared" ref="L91:L93" si="1">K91/$K$98</f>
        <v>9.5739854267729144E-2</v>
      </c>
    </row>
    <row r="92" spans="5:12" x14ac:dyDescent="0.2">
      <c r="E92" s="158"/>
      <c r="F92" s="83">
        <v>300</v>
      </c>
      <c r="G92" s="22" t="s">
        <v>36</v>
      </c>
      <c r="H92" s="24"/>
      <c r="I92" s="24"/>
      <c r="J92" s="23">
        <f>J61</f>
        <v>388527900</v>
      </c>
      <c r="K92" s="172">
        <f t="shared" si="0"/>
        <v>66987.568965517246</v>
      </c>
      <c r="L92" s="113">
        <f t="shared" si="1"/>
        <v>6.2769749318173432E-2</v>
      </c>
    </row>
    <row r="93" spans="5:12" x14ac:dyDescent="0.2">
      <c r="E93" s="158"/>
      <c r="F93" s="83">
        <v>500</v>
      </c>
      <c r="G93" s="22" t="s">
        <v>41</v>
      </c>
      <c r="H93" s="24"/>
      <c r="I93" s="24"/>
      <c r="J93" s="23">
        <f>J75</f>
        <v>393240000</v>
      </c>
      <c r="K93" s="172">
        <f t="shared" si="0"/>
        <v>67800</v>
      </c>
      <c r="L93" s="113">
        <f t="shared" si="1"/>
        <v>6.3531026270902347E-2</v>
      </c>
    </row>
    <row r="94" spans="5:12" x14ac:dyDescent="0.2">
      <c r="E94" s="158"/>
      <c r="F94" s="83">
        <v>600</v>
      </c>
      <c r="G94" s="22" t="s">
        <v>133</v>
      </c>
      <c r="H94" s="24"/>
      <c r="I94" s="24"/>
      <c r="J94" s="85"/>
      <c r="K94" s="85"/>
      <c r="L94" s="113"/>
    </row>
    <row r="95" spans="5:12" x14ac:dyDescent="0.2">
      <c r="E95" s="158"/>
      <c r="F95" s="83">
        <v>700</v>
      </c>
      <c r="G95" s="22" t="s">
        <v>341</v>
      </c>
      <c r="H95" s="24"/>
      <c r="I95" s="24"/>
      <c r="J95" s="85"/>
      <c r="K95" s="85"/>
      <c r="L95" s="113"/>
    </row>
    <row r="96" spans="5:12" x14ac:dyDescent="0.2">
      <c r="E96" s="158"/>
      <c r="F96" s="83">
        <v>800</v>
      </c>
      <c r="G96" s="83" t="s">
        <v>45</v>
      </c>
      <c r="H96" s="24"/>
      <c r="I96" s="24"/>
      <c r="J96" s="85"/>
      <c r="K96" s="85"/>
      <c r="L96" s="113"/>
    </row>
    <row r="97" spans="5:12" ht="13.5" thickBot="1" x14ac:dyDescent="0.25">
      <c r="E97" s="158"/>
      <c r="F97" s="101">
        <v>900</v>
      </c>
      <c r="G97" s="102" t="s">
        <v>101</v>
      </c>
      <c r="H97" s="28"/>
      <c r="I97" s="28"/>
      <c r="J97" s="105"/>
      <c r="K97" s="105"/>
      <c r="L97" s="185"/>
    </row>
    <row r="98" spans="5:12" ht="13.5" thickBot="1" x14ac:dyDescent="0.25">
      <c r="F98" s="124"/>
      <c r="G98" s="30"/>
      <c r="H98" s="30"/>
      <c r="I98" s="30"/>
      <c r="J98" s="45">
        <f>SUM(J90:J97)</f>
        <v>6189731586</v>
      </c>
      <c r="K98" s="45">
        <f>SUM(K90:K97)</f>
        <v>1067195.1010344827</v>
      </c>
      <c r="L98" s="138">
        <f>SUM(L90:L97)</f>
        <v>1</v>
      </c>
    </row>
    <row r="99" spans="5:12" x14ac:dyDescent="0.2">
      <c r="J99" s="32"/>
      <c r="K99" s="32"/>
      <c r="L99" s="3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4"/>
  <sheetViews>
    <sheetView topLeftCell="C61" workbookViewId="0">
      <selection activeCell="H90" sqref="H90"/>
    </sheetView>
  </sheetViews>
  <sheetFormatPr baseColWidth="10" defaultRowHeight="12.75" x14ac:dyDescent="0.2"/>
  <cols>
    <col min="1" max="1" width="3.5703125" customWidth="1"/>
    <col min="11" max="11" width="11.42578125" style="21"/>
  </cols>
  <sheetData>
    <row r="2" spans="2:10" x14ac:dyDescent="0.2">
      <c r="B2" s="4" t="s">
        <v>6</v>
      </c>
      <c r="C2" s="1"/>
      <c r="D2" s="5" t="s">
        <v>285</v>
      </c>
      <c r="E2" s="5" t="s">
        <v>286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112</v>
      </c>
      <c r="F4" s="5" t="s">
        <v>287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40759680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18354200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152490720</v>
      </c>
    </row>
    <row r="11" spans="2:10" x14ac:dyDescent="0.2">
      <c r="B11" s="1"/>
      <c r="C11" s="1"/>
      <c r="D11" s="1"/>
      <c r="E11" s="1"/>
      <c r="F11" s="5" t="s">
        <v>15</v>
      </c>
      <c r="G11" s="1"/>
      <c r="H11" s="1"/>
      <c r="I11" s="1"/>
      <c r="J11" s="7">
        <v>238604600</v>
      </c>
    </row>
    <row r="12" spans="2:10" x14ac:dyDescent="0.2">
      <c r="B12" s="2">
        <v>130</v>
      </c>
      <c r="C12" s="5" t="s">
        <v>23</v>
      </c>
      <c r="D12" s="1"/>
      <c r="E12" s="1"/>
      <c r="F12" s="1"/>
      <c r="G12" s="1"/>
      <c r="H12" s="1"/>
      <c r="I12" s="1"/>
      <c r="J12" s="1"/>
    </row>
    <row r="13" spans="2:10" x14ac:dyDescent="0.2">
      <c r="B13" s="5">
        <v>134</v>
      </c>
      <c r="C13" s="6" t="s">
        <v>16</v>
      </c>
      <c r="D13" s="6" t="s">
        <v>17</v>
      </c>
      <c r="E13" s="5" t="s">
        <v>24</v>
      </c>
      <c r="F13" s="1"/>
      <c r="G13" s="1"/>
      <c r="H13" s="1"/>
      <c r="I13" s="1"/>
      <c r="J13" s="5">
        <v>19325040</v>
      </c>
    </row>
    <row r="14" spans="2:10" x14ac:dyDescent="0.2">
      <c r="B14" s="1"/>
      <c r="C14" s="1"/>
      <c r="D14" s="1"/>
      <c r="E14" s="1"/>
      <c r="F14" s="5" t="s">
        <v>23</v>
      </c>
      <c r="G14" s="1"/>
      <c r="H14" s="1"/>
      <c r="I14" s="1"/>
      <c r="J14" s="7">
        <v>19325040</v>
      </c>
    </row>
    <row r="15" spans="2:10" x14ac:dyDescent="0.2">
      <c r="B15" s="2">
        <v>140</v>
      </c>
      <c r="C15" s="5" t="s">
        <v>25</v>
      </c>
      <c r="D15" s="1"/>
      <c r="E15" s="1"/>
      <c r="F15" s="1"/>
      <c r="G15" s="1"/>
      <c r="H15" s="1"/>
      <c r="I15" s="1"/>
      <c r="J15" s="1"/>
    </row>
    <row r="16" spans="2:10" x14ac:dyDescent="0.2">
      <c r="B16" s="5">
        <v>149</v>
      </c>
      <c r="C16" s="6" t="s">
        <v>16</v>
      </c>
      <c r="D16" s="6" t="s">
        <v>17</v>
      </c>
      <c r="E16" s="5" t="s">
        <v>27</v>
      </c>
      <c r="F16" s="1"/>
      <c r="G16" s="1"/>
      <c r="H16" s="1"/>
      <c r="I16" s="1"/>
      <c r="J16" s="5">
        <v>149500000</v>
      </c>
    </row>
    <row r="17" spans="2:10" x14ac:dyDescent="0.2">
      <c r="B17" s="1"/>
      <c r="C17" s="1"/>
      <c r="D17" s="1"/>
      <c r="E17" s="1"/>
      <c r="F17" s="5" t="s">
        <v>25</v>
      </c>
      <c r="G17" s="1"/>
      <c r="H17" s="1"/>
      <c r="I17" s="1"/>
      <c r="J17" s="7">
        <v>149500000</v>
      </c>
    </row>
    <row r="18" spans="2:10" x14ac:dyDescent="0.2">
      <c r="B18" s="1"/>
      <c r="C18" s="4" t="s">
        <v>28</v>
      </c>
      <c r="D18" s="1"/>
      <c r="E18" s="1"/>
      <c r="F18" s="5" t="s">
        <v>14</v>
      </c>
      <c r="G18" s="1"/>
      <c r="H18" s="1"/>
      <c r="I18" s="1"/>
      <c r="J18" s="8">
        <v>407429640</v>
      </c>
    </row>
    <row r="19" spans="2:10" x14ac:dyDescent="0.2">
      <c r="B19" s="4" t="s">
        <v>13</v>
      </c>
      <c r="C19" s="1"/>
      <c r="D19" s="1"/>
      <c r="E19" s="2">
        <v>200</v>
      </c>
      <c r="F19" s="5" t="s">
        <v>29</v>
      </c>
      <c r="G19" s="1"/>
      <c r="H19" s="1"/>
      <c r="I19" s="1"/>
      <c r="J19" s="1"/>
    </row>
    <row r="20" spans="2:10" x14ac:dyDescent="0.2">
      <c r="B20" s="2">
        <v>230</v>
      </c>
      <c r="C20" s="5" t="s">
        <v>31</v>
      </c>
      <c r="D20" s="1"/>
      <c r="E20" s="1"/>
      <c r="F20" s="1"/>
      <c r="G20" s="1"/>
      <c r="H20" s="1"/>
      <c r="I20" s="1"/>
      <c r="J20" s="1"/>
    </row>
    <row r="21" spans="2:10" x14ac:dyDescent="0.2">
      <c r="B21" s="1"/>
      <c r="C21" s="6" t="s">
        <v>16</v>
      </c>
      <c r="D21" s="6" t="s">
        <v>17</v>
      </c>
      <c r="E21" s="1"/>
      <c r="F21" s="1"/>
      <c r="G21" s="1"/>
      <c r="H21" s="1"/>
      <c r="I21" s="1"/>
      <c r="J21" s="5">
        <v>5000000</v>
      </c>
    </row>
    <row r="22" spans="2:10" x14ac:dyDescent="0.2">
      <c r="B22" s="1"/>
      <c r="C22" s="1"/>
      <c r="D22" s="1"/>
      <c r="E22" s="1"/>
      <c r="F22" s="5" t="s">
        <v>31</v>
      </c>
      <c r="G22" s="1"/>
      <c r="H22" s="1"/>
      <c r="I22" s="1"/>
      <c r="J22" s="7">
        <v>5000000</v>
      </c>
    </row>
    <row r="23" spans="2:10" x14ac:dyDescent="0.2">
      <c r="B23" s="2">
        <v>240</v>
      </c>
      <c r="C23" s="5" t="s">
        <v>32</v>
      </c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5000000</v>
      </c>
    </row>
    <row r="25" spans="2:10" x14ac:dyDescent="0.2">
      <c r="B25" s="1"/>
      <c r="C25" s="1"/>
      <c r="D25" s="1"/>
      <c r="E25" s="1"/>
      <c r="F25" s="5" t="s">
        <v>32</v>
      </c>
      <c r="G25" s="1"/>
      <c r="H25" s="1"/>
      <c r="I25" s="1"/>
      <c r="J25" s="7">
        <v>5000000</v>
      </c>
    </row>
    <row r="26" spans="2:10" x14ac:dyDescent="0.2">
      <c r="B26" s="2">
        <v>260</v>
      </c>
      <c r="C26" s="5" t="s">
        <v>34</v>
      </c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8500000</v>
      </c>
    </row>
    <row r="28" spans="2:10" x14ac:dyDescent="0.2">
      <c r="B28" s="1"/>
      <c r="C28" s="1"/>
      <c r="D28" s="1"/>
      <c r="E28" s="1"/>
      <c r="F28" s="5" t="s">
        <v>34</v>
      </c>
      <c r="G28" s="1"/>
      <c r="H28" s="1"/>
      <c r="I28" s="1"/>
      <c r="J28" s="7">
        <v>8500000</v>
      </c>
    </row>
    <row r="29" spans="2:10" x14ac:dyDescent="0.2">
      <c r="B29" s="2">
        <v>280</v>
      </c>
      <c r="C29" s="5" t="s">
        <v>35</v>
      </c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25000000</v>
      </c>
    </row>
    <row r="31" spans="2:10" x14ac:dyDescent="0.2">
      <c r="B31" s="1"/>
      <c r="C31" s="1"/>
      <c r="D31" s="1"/>
      <c r="E31" s="1"/>
      <c r="F31" s="5" t="s">
        <v>35</v>
      </c>
      <c r="G31" s="1"/>
      <c r="H31" s="1"/>
      <c r="I31" s="1"/>
      <c r="J31" s="7">
        <v>25000000</v>
      </c>
    </row>
    <row r="32" spans="2:10" x14ac:dyDescent="0.2">
      <c r="B32" s="1"/>
      <c r="C32" s="4" t="s">
        <v>28</v>
      </c>
      <c r="D32" s="1"/>
      <c r="E32" s="1"/>
      <c r="F32" s="5" t="s">
        <v>29</v>
      </c>
      <c r="G32" s="1"/>
      <c r="H32" s="1"/>
      <c r="I32" s="1"/>
      <c r="J32" s="8">
        <v>43500000</v>
      </c>
    </row>
    <row r="33" spans="2:10" x14ac:dyDescent="0.2">
      <c r="B33" s="4" t="s">
        <v>13</v>
      </c>
      <c r="C33" s="1"/>
      <c r="D33" s="1"/>
      <c r="E33" s="2">
        <v>300</v>
      </c>
      <c r="F33" s="5" t="s">
        <v>36</v>
      </c>
      <c r="G33" s="1"/>
      <c r="H33" s="1"/>
      <c r="I33" s="1"/>
      <c r="J33" s="1"/>
    </row>
    <row r="34" spans="2:10" x14ac:dyDescent="0.2">
      <c r="B34" s="2">
        <v>330</v>
      </c>
      <c r="C34" s="5" t="s">
        <v>37</v>
      </c>
      <c r="D34" s="1"/>
      <c r="E34" s="1"/>
      <c r="F34" s="1"/>
      <c r="G34" s="1"/>
      <c r="H34" s="1"/>
      <c r="I34" s="1"/>
      <c r="J34" s="1"/>
    </row>
    <row r="35" spans="2:10" x14ac:dyDescent="0.2">
      <c r="B35" s="1"/>
      <c r="C35" s="6" t="s">
        <v>16</v>
      </c>
      <c r="D35" s="6" t="s">
        <v>17</v>
      </c>
      <c r="E35" s="1"/>
      <c r="F35" s="1"/>
      <c r="G35" s="1"/>
      <c r="H35" s="1"/>
      <c r="I35" s="1"/>
      <c r="J35" s="5">
        <v>10420000</v>
      </c>
    </row>
    <row r="36" spans="2:10" x14ac:dyDescent="0.2">
      <c r="B36" s="1"/>
      <c r="C36" s="1"/>
      <c r="D36" s="1"/>
      <c r="E36" s="1"/>
      <c r="F36" s="5" t="s">
        <v>37</v>
      </c>
      <c r="G36" s="1"/>
      <c r="H36" s="1"/>
      <c r="I36" s="1"/>
      <c r="J36" s="7">
        <v>10420000</v>
      </c>
    </row>
    <row r="37" spans="2:10" x14ac:dyDescent="0.2">
      <c r="B37" s="2">
        <v>340</v>
      </c>
      <c r="C37" s="5" t="s">
        <v>38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7758650</v>
      </c>
    </row>
    <row r="39" spans="2:10" x14ac:dyDescent="0.2">
      <c r="B39" s="1"/>
      <c r="C39" s="1"/>
      <c r="D39" s="1"/>
      <c r="E39" s="1"/>
      <c r="F39" s="5" t="s">
        <v>38</v>
      </c>
      <c r="G39" s="1"/>
      <c r="H39" s="1"/>
      <c r="I39" s="1"/>
      <c r="J39" s="7">
        <v>7758650</v>
      </c>
    </row>
    <row r="40" spans="2:10" x14ac:dyDescent="0.2">
      <c r="B40" s="2">
        <v>350</v>
      </c>
      <c r="C40" s="5" t="s">
        <v>39</v>
      </c>
      <c r="D40" s="1"/>
      <c r="E40" s="1"/>
      <c r="F40" s="1"/>
      <c r="G40" s="1"/>
      <c r="H40" s="1"/>
      <c r="I40" s="1"/>
      <c r="J40" s="1"/>
    </row>
    <row r="41" spans="2:10" x14ac:dyDescent="0.2">
      <c r="B41" s="1"/>
      <c r="C41" s="6" t="s">
        <v>16</v>
      </c>
      <c r="D41" s="6" t="s">
        <v>17</v>
      </c>
      <c r="E41" s="1"/>
      <c r="F41" s="1"/>
      <c r="G41" s="1"/>
      <c r="H41" s="1"/>
      <c r="I41" s="1"/>
      <c r="J41" s="5">
        <v>3040000</v>
      </c>
    </row>
    <row r="42" spans="2:10" x14ac:dyDescent="0.2">
      <c r="B42" s="1"/>
      <c r="C42" s="1"/>
      <c r="D42" s="1"/>
      <c r="E42" s="1"/>
      <c r="F42" s="5" t="s">
        <v>39</v>
      </c>
      <c r="G42" s="1"/>
      <c r="H42" s="1"/>
      <c r="I42" s="1"/>
      <c r="J42" s="7">
        <v>3040000</v>
      </c>
    </row>
    <row r="43" spans="2:10" x14ac:dyDescent="0.2">
      <c r="B43" s="2">
        <v>390</v>
      </c>
      <c r="C43" s="5" t="s">
        <v>40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2570000</v>
      </c>
    </row>
    <row r="45" spans="2:10" x14ac:dyDescent="0.2">
      <c r="B45" s="1"/>
      <c r="C45" s="1"/>
      <c r="D45" s="1"/>
      <c r="E45" s="1"/>
      <c r="F45" s="5" t="s">
        <v>40</v>
      </c>
      <c r="G45" s="1"/>
      <c r="H45" s="1"/>
      <c r="I45" s="1"/>
      <c r="J45" s="7">
        <v>2570000</v>
      </c>
    </row>
    <row r="46" spans="2:10" x14ac:dyDescent="0.2">
      <c r="B46" s="1"/>
      <c r="C46" s="4" t="s">
        <v>28</v>
      </c>
      <c r="D46" s="1"/>
      <c r="E46" s="1"/>
      <c r="F46" s="5" t="s">
        <v>36</v>
      </c>
      <c r="G46" s="1"/>
      <c r="H46" s="1"/>
      <c r="I46" s="1"/>
      <c r="J46" s="8">
        <v>23788650</v>
      </c>
    </row>
    <row r="47" spans="2:10" x14ac:dyDescent="0.2">
      <c r="B47" s="4" t="s">
        <v>13</v>
      </c>
      <c r="C47" s="1"/>
      <c r="D47" s="1"/>
      <c r="E47" s="2">
        <v>500</v>
      </c>
      <c r="F47" s="5" t="s">
        <v>41</v>
      </c>
      <c r="G47" s="1"/>
      <c r="H47" s="1"/>
      <c r="I47" s="1"/>
      <c r="J47" s="1"/>
    </row>
    <row r="48" spans="2:10" x14ac:dyDescent="0.2">
      <c r="B48" s="2">
        <v>530</v>
      </c>
      <c r="C48" s="5" t="s">
        <v>42</v>
      </c>
      <c r="D48" s="1"/>
      <c r="E48" s="1"/>
      <c r="F48" s="1"/>
      <c r="G48" s="1"/>
      <c r="H48" s="1"/>
      <c r="I48" s="1"/>
      <c r="J48" s="1"/>
    </row>
    <row r="49" spans="2:12" x14ac:dyDescent="0.2">
      <c r="B49" s="1"/>
      <c r="C49" s="6" t="s">
        <v>16</v>
      </c>
      <c r="D49" s="6" t="s">
        <v>17</v>
      </c>
      <c r="E49" s="1"/>
      <c r="F49" s="1"/>
      <c r="G49" s="1"/>
      <c r="H49" s="1"/>
      <c r="I49" s="1"/>
      <c r="J49" s="5">
        <v>6000000</v>
      </c>
    </row>
    <row r="50" spans="2:12" x14ac:dyDescent="0.2">
      <c r="B50" s="1"/>
      <c r="C50" s="1"/>
      <c r="D50" s="1"/>
      <c r="E50" s="1"/>
      <c r="F50" s="5" t="s">
        <v>42</v>
      </c>
      <c r="G50" s="1"/>
      <c r="H50" s="1"/>
      <c r="I50" s="1"/>
      <c r="J50" s="7">
        <v>6000000</v>
      </c>
    </row>
    <row r="51" spans="2:12" x14ac:dyDescent="0.2">
      <c r="B51" s="1"/>
      <c r="C51" s="4" t="s">
        <v>28</v>
      </c>
      <c r="D51" s="1"/>
      <c r="E51" s="1"/>
      <c r="F51" s="5" t="s">
        <v>41</v>
      </c>
      <c r="G51" s="1"/>
      <c r="H51" s="1"/>
      <c r="I51" s="1"/>
      <c r="J51" s="8">
        <v>6000000</v>
      </c>
    </row>
    <row r="52" spans="2:12" x14ac:dyDescent="0.2">
      <c r="B52" s="1"/>
      <c r="C52" s="1"/>
      <c r="D52" s="4" t="s">
        <v>49</v>
      </c>
      <c r="E52" s="1"/>
      <c r="F52" s="4" t="s">
        <v>287</v>
      </c>
      <c r="G52" s="1"/>
      <c r="H52" s="1"/>
      <c r="I52" s="1"/>
      <c r="J52" s="8">
        <v>480718290</v>
      </c>
    </row>
    <row r="53" spans="2:12" x14ac:dyDescent="0.2">
      <c r="B53" s="1"/>
      <c r="C53" s="4" t="s">
        <v>50</v>
      </c>
      <c r="D53" s="1"/>
      <c r="E53" s="5" t="s">
        <v>10</v>
      </c>
      <c r="F53" s="1"/>
      <c r="G53" s="1"/>
      <c r="H53" s="1"/>
      <c r="I53" s="1"/>
      <c r="J53" s="8">
        <v>480718290</v>
      </c>
    </row>
    <row r="54" spans="2:12" x14ac:dyDescent="0.2">
      <c r="B54" s="4" t="s">
        <v>51</v>
      </c>
      <c r="C54" s="1"/>
      <c r="D54" s="1"/>
      <c r="E54" s="5" t="s">
        <v>286</v>
      </c>
      <c r="F54" s="1"/>
      <c r="G54" s="1"/>
      <c r="H54" s="1"/>
      <c r="I54" s="1"/>
      <c r="J54" s="4">
        <v>480718290</v>
      </c>
    </row>
    <row r="57" spans="2:12" x14ac:dyDescent="0.2">
      <c r="K57" s="60" t="s">
        <v>300</v>
      </c>
      <c r="L57" s="21">
        <v>5800</v>
      </c>
    </row>
    <row r="59" spans="2:12" x14ac:dyDescent="0.2">
      <c r="J59" s="50" t="s">
        <v>295</v>
      </c>
      <c r="K59" s="36" t="s">
        <v>294</v>
      </c>
    </row>
    <row r="60" spans="2:12" x14ac:dyDescent="0.2">
      <c r="E60" s="5" t="s">
        <v>286</v>
      </c>
      <c r="F60" s="1"/>
      <c r="G60" s="1"/>
      <c r="H60" s="1"/>
      <c r="I60" s="1"/>
      <c r="J60" s="4">
        <v>480718290</v>
      </c>
      <c r="K60" s="21">
        <f>J60/L57</f>
        <v>82882.463793103452</v>
      </c>
    </row>
    <row r="64" spans="2:12" ht="13.5" thickBot="1" x14ac:dyDescent="0.25"/>
    <row r="65" spans="6:12" x14ac:dyDescent="0.2">
      <c r="F65" s="146">
        <v>100</v>
      </c>
      <c r="G65" s="42" t="s">
        <v>14</v>
      </c>
      <c r="H65" s="42"/>
      <c r="I65" s="120"/>
      <c r="J65" s="26">
        <f>J18</f>
        <v>407429640</v>
      </c>
      <c r="K65" s="147">
        <f>J65/$L$57</f>
        <v>70246.489655172409</v>
      </c>
      <c r="L65" s="135">
        <f>K65/$K$73</f>
        <v>0.84754345419226707</v>
      </c>
    </row>
    <row r="66" spans="6:12" x14ac:dyDescent="0.2">
      <c r="F66" s="121">
        <v>200</v>
      </c>
      <c r="G66" s="22" t="s">
        <v>29</v>
      </c>
      <c r="H66" s="22"/>
      <c r="I66" s="24"/>
      <c r="J66" s="23">
        <f>J32</f>
        <v>43500000</v>
      </c>
      <c r="K66" s="84">
        <f t="shared" ref="K66:K68" si="0">J66/$L$57</f>
        <v>7500</v>
      </c>
      <c r="L66" s="136">
        <f t="shared" ref="L66:L73" si="1">K66/$K$73</f>
        <v>9.0489587987176434E-2</v>
      </c>
    </row>
    <row r="67" spans="6:12" x14ac:dyDescent="0.2">
      <c r="F67" s="121">
        <v>300</v>
      </c>
      <c r="G67" s="22" t="s">
        <v>36</v>
      </c>
      <c r="H67" s="22"/>
      <c r="I67" s="24"/>
      <c r="J67" s="23">
        <f>J46</f>
        <v>23788650</v>
      </c>
      <c r="K67" s="84">
        <f t="shared" si="0"/>
        <v>4101.4913793103451</v>
      </c>
      <c r="L67" s="136">
        <f t="shared" si="1"/>
        <v>4.9485635339566549E-2</v>
      </c>
    </row>
    <row r="68" spans="6:12" x14ac:dyDescent="0.2">
      <c r="F68" s="121">
        <v>500</v>
      </c>
      <c r="G68" s="22" t="s">
        <v>41</v>
      </c>
      <c r="H68" s="22"/>
      <c r="I68" s="24"/>
      <c r="J68" s="23">
        <f>J51</f>
        <v>6000000</v>
      </c>
      <c r="K68" s="84">
        <f t="shared" si="0"/>
        <v>1034.4827586206898</v>
      </c>
      <c r="L68" s="136">
        <f t="shared" si="1"/>
        <v>1.2481322480989855E-2</v>
      </c>
    </row>
    <row r="69" spans="6:12" x14ac:dyDescent="0.2">
      <c r="F69" s="121">
        <v>600</v>
      </c>
      <c r="G69" s="22" t="s">
        <v>133</v>
      </c>
      <c r="H69" s="22"/>
      <c r="I69" s="24"/>
      <c r="J69" s="85"/>
      <c r="K69" s="84"/>
      <c r="L69" s="136"/>
    </row>
    <row r="70" spans="6:12" x14ac:dyDescent="0.2">
      <c r="F70" s="121">
        <v>700</v>
      </c>
      <c r="G70" s="22" t="s">
        <v>341</v>
      </c>
      <c r="H70" s="22"/>
      <c r="I70" s="24"/>
      <c r="J70" s="85"/>
      <c r="K70" s="84"/>
      <c r="L70" s="136"/>
    </row>
    <row r="71" spans="6:12" x14ac:dyDescent="0.2">
      <c r="F71" s="121">
        <v>800</v>
      </c>
      <c r="G71" s="83" t="s">
        <v>45</v>
      </c>
      <c r="H71" s="83"/>
      <c r="I71" s="24"/>
      <c r="J71" s="85"/>
      <c r="K71" s="84"/>
      <c r="L71" s="136"/>
    </row>
    <row r="72" spans="6:12" ht="13.5" thickBot="1" x14ac:dyDescent="0.25">
      <c r="F72" s="122">
        <v>900</v>
      </c>
      <c r="G72" s="102" t="s">
        <v>101</v>
      </c>
      <c r="H72" s="102" t="s">
        <v>101</v>
      </c>
      <c r="I72" s="28"/>
      <c r="J72" s="105"/>
      <c r="K72" s="149"/>
      <c r="L72" s="137"/>
    </row>
    <row r="73" spans="6:12" ht="13.5" thickBot="1" x14ac:dyDescent="0.25">
      <c r="F73" s="124"/>
      <c r="G73" s="30"/>
      <c r="H73" s="30"/>
      <c r="I73" s="30"/>
      <c r="J73" s="45">
        <f>SUM(J65:J72)</f>
        <v>480718290</v>
      </c>
      <c r="K73" s="45">
        <f>SUM(K65:K72)</f>
        <v>82882.463793103452</v>
      </c>
      <c r="L73" s="138">
        <f t="shared" si="1"/>
        <v>1</v>
      </c>
    </row>
    <row r="74" spans="6:12" x14ac:dyDescent="0.2">
      <c r="J74" s="32"/>
      <c r="K74" s="35"/>
      <c r="L74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9"/>
  <sheetViews>
    <sheetView workbookViewId="0">
      <selection activeCell="G29" sqref="G29"/>
    </sheetView>
  </sheetViews>
  <sheetFormatPr baseColWidth="10" defaultRowHeight="12.75" x14ac:dyDescent="0.2"/>
  <cols>
    <col min="1" max="1" width="3.28515625" customWidth="1"/>
    <col min="2" max="2" width="5.28515625" customWidth="1"/>
    <col min="3" max="3" width="30.5703125" customWidth="1"/>
    <col min="4" max="4" width="16.85546875" bestFit="1" customWidth="1"/>
    <col min="5" max="5" width="12" bestFit="1" customWidth="1"/>
    <col min="6" max="6" width="11.42578125" customWidth="1"/>
    <col min="7" max="7" width="11.5703125" bestFit="1" customWidth="1"/>
  </cols>
  <sheetData>
    <row r="2" spans="2:6" ht="13.5" thickBot="1" x14ac:dyDescent="0.25"/>
    <row r="3" spans="2:6" ht="19.5" thickBot="1" x14ac:dyDescent="0.35">
      <c r="B3" s="257" t="s">
        <v>371</v>
      </c>
      <c r="C3" s="258"/>
      <c r="D3" s="258"/>
      <c r="E3" s="258"/>
      <c r="F3" s="259"/>
    </row>
    <row r="5" spans="2:6" ht="15.75" x14ac:dyDescent="0.25">
      <c r="B5" s="262" t="s">
        <v>53</v>
      </c>
      <c r="C5" s="263"/>
      <c r="D5" s="226" t="s">
        <v>295</v>
      </c>
      <c r="E5" s="227" t="s">
        <v>294</v>
      </c>
      <c r="F5" s="228" t="s">
        <v>343</v>
      </c>
    </row>
    <row r="6" spans="2:6" x14ac:dyDescent="0.2">
      <c r="B6" s="83">
        <v>100</v>
      </c>
      <c r="C6" s="22" t="s">
        <v>14</v>
      </c>
      <c r="D6" s="22">
        <f>'Area Social'!J633</f>
        <v>34756364640</v>
      </c>
      <c r="E6" s="22">
        <f>'Area Social'!K633</f>
        <v>5992476.6620689658</v>
      </c>
      <c r="F6" s="245">
        <f>'Area Social'!L633</f>
        <v>0.63240180215111585</v>
      </c>
    </row>
    <row r="7" spans="2:6" x14ac:dyDescent="0.2">
      <c r="B7" s="83">
        <v>200</v>
      </c>
      <c r="C7" s="22" t="s">
        <v>29</v>
      </c>
      <c r="D7" s="22">
        <f>'Area Social'!J634</f>
        <v>2351723750</v>
      </c>
      <c r="E7" s="22">
        <f>'Area Social'!K634</f>
        <v>405469.61206896551</v>
      </c>
      <c r="F7" s="245">
        <f>'Area Social'!L634</f>
        <v>4.279027317920267E-2</v>
      </c>
    </row>
    <row r="8" spans="2:6" x14ac:dyDescent="0.2">
      <c r="B8" s="83">
        <v>300</v>
      </c>
      <c r="C8" s="22" t="s">
        <v>36</v>
      </c>
      <c r="D8" s="22">
        <f>'Area Social'!J635</f>
        <v>5047228886</v>
      </c>
      <c r="E8" s="22">
        <f>'Area Social'!K635</f>
        <v>870211.87689655169</v>
      </c>
      <c r="F8" s="245">
        <f>'Area Social'!L635</f>
        <v>9.1835745091192272E-2</v>
      </c>
    </row>
    <row r="9" spans="2:6" x14ac:dyDescent="0.2">
      <c r="B9" s="83">
        <v>500</v>
      </c>
      <c r="C9" s="22" t="s">
        <v>41</v>
      </c>
      <c r="D9" s="22">
        <f>'Area Social'!J636</f>
        <v>1493305000</v>
      </c>
      <c r="E9" s="22">
        <f>'Area Social'!K636</f>
        <v>257466.37931034484</v>
      </c>
      <c r="F9" s="245">
        <f>'Area Social'!L636</f>
        <v>2.7171103276849268E-2</v>
      </c>
    </row>
    <row r="10" spans="2:6" x14ac:dyDescent="0.2">
      <c r="B10" s="83">
        <v>800</v>
      </c>
      <c r="C10" s="83" t="s">
        <v>45</v>
      </c>
      <c r="D10" s="22">
        <f>'Area Social'!J637</f>
        <v>11306684484</v>
      </c>
      <c r="E10" s="22">
        <f>'Area Social'!K637</f>
        <v>1949428.3593103448</v>
      </c>
      <c r="F10" s="245">
        <f>'Area Social'!L637</f>
        <v>0.20572829517982807</v>
      </c>
    </row>
    <row r="11" spans="2:6" ht="13.5" thickBot="1" x14ac:dyDescent="0.25">
      <c r="B11" s="101">
        <v>900</v>
      </c>
      <c r="C11" s="102" t="s">
        <v>101</v>
      </c>
      <c r="D11" s="102">
        <f>'Area Social'!J638</f>
        <v>4000000</v>
      </c>
      <c r="E11" s="102">
        <f>'Area Social'!K638</f>
        <v>689.65517241379314</v>
      </c>
      <c r="F11" s="246">
        <f>'Area Social'!L638</f>
        <v>7.2781121811952066E-5</v>
      </c>
    </row>
    <row r="12" spans="2:6" ht="16.5" thickBot="1" x14ac:dyDescent="0.3">
      <c r="B12" s="124"/>
      <c r="C12" s="247" t="s">
        <v>372</v>
      </c>
      <c r="D12" s="218">
        <f>SUM(D6:D11)</f>
        <v>54959306760</v>
      </c>
      <c r="E12" s="218">
        <f>SUM(E6:E11)</f>
        <v>9475742.544827586</v>
      </c>
      <c r="F12" s="219">
        <f>SUM(F6:F11)</f>
        <v>1</v>
      </c>
    </row>
    <row r="14" spans="2:6" ht="13.5" thickBot="1" x14ac:dyDescent="0.25"/>
    <row r="15" spans="2:6" ht="16.5" thickBot="1" x14ac:dyDescent="0.3">
      <c r="B15" s="255" t="s">
        <v>351</v>
      </c>
      <c r="C15" s="256"/>
      <c r="D15" s="221" t="s">
        <v>295</v>
      </c>
      <c r="E15" s="221" t="s">
        <v>294</v>
      </c>
      <c r="F15" s="222" t="s">
        <v>343</v>
      </c>
    </row>
    <row r="16" spans="2:6" x14ac:dyDescent="0.2">
      <c r="B16" s="126">
        <v>100</v>
      </c>
      <c r="C16" s="127" t="s">
        <v>14</v>
      </c>
      <c r="D16" s="129">
        <f>'Dir. Obras'!J268</f>
        <v>20945957708</v>
      </c>
      <c r="E16" s="129">
        <f>'Dir. Obras'!K268</f>
        <v>3611372.0186206899</v>
      </c>
      <c r="F16" s="160">
        <f>'Dir. Obras'!L268</f>
        <v>0.10755628871317648</v>
      </c>
    </row>
    <row r="17" spans="2:6" x14ac:dyDescent="0.2">
      <c r="B17" s="121">
        <v>200</v>
      </c>
      <c r="C17" s="22" t="s">
        <v>29</v>
      </c>
      <c r="D17" s="129">
        <f>'Dir. Obras'!J269</f>
        <v>5882275000</v>
      </c>
      <c r="E17" s="129">
        <f>'Dir. Obras'!K269</f>
        <v>1014185.3448275862</v>
      </c>
      <c r="F17" s="160">
        <f>'Dir. Obras'!L269</f>
        <v>3.0205143971462282E-2</v>
      </c>
    </row>
    <row r="18" spans="2:6" x14ac:dyDescent="0.2">
      <c r="B18" s="121">
        <v>300</v>
      </c>
      <c r="C18" s="22" t="s">
        <v>36</v>
      </c>
      <c r="D18" s="129">
        <f>'Dir. Obras'!J270</f>
        <v>24661671720</v>
      </c>
      <c r="E18" s="129">
        <f>'Dir. Obras'!K270</f>
        <v>4252012.3655172409</v>
      </c>
      <c r="F18" s="160">
        <f>'Dir. Obras'!L270</f>
        <v>0.12663626656005367</v>
      </c>
    </row>
    <row r="19" spans="2:6" x14ac:dyDescent="0.2">
      <c r="B19" s="121">
        <v>500</v>
      </c>
      <c r="C19" s="22" t="s">
        <v>41</v>
      </c>
      <c r="D19" s="129">
        <f>'Dir. Obras'!J271</f>
        <v>143254242647</v>
      </c>
      <c r="E19" s="129">
        <f>'Dir. Obras'!K271</f>
        <v>24699007.352931034</v>
      </c>
      <c r="F19" s="160">
        <f>'Dir. Obras'!L271</f>
        <v>0.73560230075530753</v>
      </c>
    </row>
    <row r="20" spans="2:6" x14ac:dyDescent="0.2">
      <c r="B20" s="121">
        <v>800</v>
      </c>
      <c r="C20" s="83" t="s">
        <v>45</v>
      </c>
      <c r="D20" s="85"/>
      <c r="E20" s="119"/>
      <c r="F20" s="117"/>
    </row>
    <row r="21" spans="2:6" ht="13.5" thickBot="1" x14ac:dyDescent="0.25">
      <c r="B21" s="122">
        <v>900</v>
      </c>
      <c r="C21" s="102" t="s">
        <v>101</v>
      </c>
      <c r="D21" s="105"/>
      <c r="E21" s="123"/>
      <c r="F21" s="118"/>
    </row>
    <row r="22" spans="2:6" ht="16.5" thickBot="1" x14ac:dyDescent="0.3">
      <c r="B22" s="124"/>
      <c r="C22" s="247" t="s">
        <v>372</v>
      </c>
      <c r="D22" s="218">
        <f>SUM(D16:D21)</f>
        <v>194744147075</v>
      </c>
      <c r="E22" s="218">
        <f>SUM(E16:E21)</f>
        <v>33576577.081896551</v>
      </c>
      <c r="F22" s="220">
        <f>SUM(F16:F20)</f>
        <v>1</v>
      </c>
    </row>
    <row r="24" spans="2:6" ht="13.5" thickBot="1" x14ac:dyDescent="0.25">
      <c r="D24" s="51"/>
      <c r="E24" s="33"/>
      <c r="F24" s="34"/>
    </row>
    <row r="25" spans="2:6" ht="16.5" thickBot="1" x14ac:dyDescent="0.3">
      <c r="B25" s="266" t="s">
        <v>353</v>
      </c>
      <c r="C25" s="267"/>
      <c r="D25" s="223" t="s">
        <v>304</v>
      </c>
      <c r="E25" s="224" t="s">
        <v>294</v>
      </c>
      <c r="F25" s="225" t="s">
        <v>343</v>
      </c>
    </row>
    <row r="26" spans="2:6" ht="13.5" thickBot="1" x14ac:dyDescent="0.25">
      <c r="B26" s="146">
        <v>100</v>
      </c>
      <c r="C26" s="42" t="s">
        <v>14</v>
      </c>
      <c r="D26" s="26">
        <f>'Dir Adm'!J413</f>
        <v>23537033726</v>
      </c>
      <c r="E26" s="26">
        <f>'Dir Adm'!K413</f>
        <v>4058109.2631034483</v>
      </c>
      <c r="F26" s="213">
        <f>E26/$E$34</f>
        <v>0.12739695747892962</v>
      </c>
    </row>
    <row r="27" spans="2:6" ht="13.5" thickBot="1" x14ac:dyDescent="0.25">
      <c r="B27" s="121">
        <v>200</v>
      </c>
      <c r="C27" s="22" t="s">
        <v>29</v>
      </c>
      <c r="D27" s="26">
        <f>'Dir Adm'!J414</f>
        <v>17215716832</v>
      </c>
      <c r="E27" s="26">
        <f>'Dir Adm'!K414</f>
        <v>2968227.04</v>
      </c>
      <c r="F27" s="213">
        <f t="shared" ref="F27:F33" si="0">E27/$E$34</f>
        <v>9.3182087885308282E-2</v>
      </c>
    </row>
    <row r="28" spans="2:6" ht="13.5" thickBot="1" x14ac:dyDescent="0.25">
      <c r="B28" s="121">
        <v>300</v>
      </c>
      <c r="C28" s="22" t="s">
        <v>36</v>
      </c>
      <c r="D28" s="26">
        <f>'Dir Adm'!J415</f>
        <v>32344236133</v>
      </c>
      <c r="E28" s="26">
        <f>'Dir Adm'!K415</f>
        <v>5576592.4367241375</v>
      </c>
      <c r="F28" s="213">
        <f t="shared" si="0"/>
        <v>0.17506697416898878</v>
      </c>
    </row>
    <row r="29" spans="2:6" ht="13.5" thickBot="1" x14ac:dyDescent="0.25">
      <c r="B29" s="121">
        <v>500</v>
      </c>
      <c r="C29" s="22" t="s">
        <v>41</v>
      </c>
      <c r="D29" s="26">
        <f>'Dir Adm'!J416</f>
        <v>4782353400</v>
      </c>
      <c r="E29" s="26">
        <f>'Dir Adm'!K416</f>
        <v>824543.68965517241</v>
      </c>
      <c r="F29" s="213">
        <f t="shared" si="0"/>
        <v>2.5885049061046432E-2</v>
      </c>
    </row>
    <row r="30" spans="2:6" ht="13.5" thickBot="1" x14ac:dyDescent="0.25">
      <c r="B30" s="121">
        <v>600</v>
      </c>
      <c r="C30" s="22" t="s">
        <v>133</v>
      </c>
      <c r="D30" s="26">
        <f>'Dir Adm'!J417</f>
        <v>800000000</v>
      </c>
      <c r="E30" s="26">
        <f>'Dir Adm'!K417</f>
        <v>137931.03448275861</v>
      </c>
      <c r="F30" s="213">
        <f t="shared" si="0"/>
        <v>4.3300938924415635E-3</v>
      </c>
    </row>
    <row r="31" spans="2:6" ht="13.5" thickBot="1" x14ac:dyDescent="0.25">
      <c r="B31" s="121">
        <v>700</v>
      </c>
      <c r="C31" s="22" t="s">
        <v>341</v>
      </c>
      <c r="D31" s="26">
        <f>'Dir Adm'!J418</f>
        <v>68322272081</v>
      </c>
      <c r="E31" s="26">
        <f>'Dir Adm'!K418</f>
        <v>11779702.082931034</v>
      </c>
      <c r="F31" s="213">
        <f t="shared" si="0"/>
        <v>0.36980231631958604</v>
      </c>
    </row>
    <row r="32" spans="2:6" ht="13.5" thickBot="1" x14ac:dyDescent="0.25">
      <c r="B32" s="121">
        <v>800</v>
      </c>
      <c r="C32" s="83" t="s">
        <v>45</v>
      </c>
      <c r="D32" s="26">
        <f>'Dir Adm'!J419</f>
        <v>37515887376</v>
      </c>
      <c r="E32" s="26">
        <f>'Dir Adm'!K419</f>
        <v>6468256.4441379309</v>
      </c>
      <c r="F32" s="213">
        <f t="shared" si="0"/>
        <v>0.20305914349542895</v>
      </c>
    </row>
    <row r="33" spans="2:6" ht="13.5" thickBot="1" x14ac:dyDescent="0.25">
      <c r="B33" s="122">
        <v>900</v>
      </c>
      <c r="C33" s="102" t="s">
        <v>101</v>
      </c>
      <c r="D33" s="26">
        <f>'Dir Adm'!J420</f>
        <v>236000000</v>
      </c>
      <c r="E33" s="26">
        <f>'Dir Adm'!K420</f>
        <v>40689.65517241379</v>
      </c>
      <c r="F33" s="213">
        <f t="shared" si="0"/>
        <v>1.2773776982702612E-3</v>
      </c>
    </row>
    <row r="34" spans="2:6" ht="16.5" thickBot="1" x14ac:dyDescent="0.3">
      <c r="B34" s="124"/>
      <c r="C34" s="247" t="s">
        <v>372</v>
      </c>
      <c r="D34" s="218">
        <f>SUM(D26:D33)</f>
        <v>184753499548</v>
      </c>
      <c r="E34" s="218">
        <f>SUM(E26:E33)</f>
        <v>31854051.646206897</v>
      </c>
      <c r="F34" s="219">
        <f>SUM(F26:F33)</f>
        <v>0.99999999999999989</v>
      </c>
    </row>
    <row r="36" spans="2:6" ht="13.5" thickBot="1" x14ac:dyDescent="0.25"/>
    <row r="37" spans="2:6" ht="16.5" thickBot="1" x14ac:dyDescent="0.3">
      <c r="B37" s="264" t="s">
        <v>352</v>
      </c>
      <c r="C37" s="265"/>
      <c r="D37" s="231" t="s">
        <v>342</v>
      </c>
      <c r="E37" s="224" t="s">
        <v>294</v>
      </c>
      <c r="F37" s="225" t="s">
        <v>343</v>
      </c>
    </row>
    <row r="38" spans="2:6" x14ac:dyDescent="0.2">
      <c r="B38" s="159">
        <v>100</v>
      </c>
      <c r="C38" s="127" t="s">
        <v>14</v>
      </c>
      <c r="D38" s="127">
        <f>'Serv urban'!J125</f>
        <v>72702901648.000015</v>
      </c>
      <c r="E38" s="127">
        <f>'Serv urban'!K125</f>
        <v>12534983.042758623</v>
      </c>
      <c r="F38" s="214">
        <f>'Serv urban'!L125</f>
        <v>0.58719419865831846</v>
      </c>
    </row>
    <row r="39" spans="2:6" x14ac:dyDescent="0.2">
      <c r="B39" s="83">
        <v>200</v>
      </c>
      <c r="C39" s="22" t="s">
        <v>29</v>
      </c>
      <c r="D39" s="127">
        <f>'Serv urban'!J126</f>
        <v>45258000000</v>
      </c>
      <c r="E39" s="127">
        <f>'Serv urban'!K126</f>
        <v>7803103.4482758623</v>
      </c>
      <c r="F39" s="214">
        <f>'Serv urban'!L126</f>
        <v>0.36553197245889069</v>
      </c>
    </row>
    <row r="40" spans="2:6" x14ac:dyDescent="0.2">
      <c r="B40" s="83">
        <v>300</v>
      </c>
      <c r="C40" s="22" t="s">
        <v>36</v>
      </c>
      <c r="D40" s="127">
        <f>'Serv urban'!J127</f>
        <v>4148165000</v>
      </c>
      <c r="E40" s="127">
        <f>'Serv urban'!K127</f>
        <v>715200.86206896557</v>
      </c>
      <c r="F40" s="214">
        <f>'Serv urban'!L127</f>
        <v>3.3503180311435198E-2</v>
      </c>
    </row>
    <row r="41" spans="2:6" x14ac:dyDescent="0.2">
      <c r="B41" s="83">
        <v>500</v>
      </c>
      <c r="C41" s="22" t="s">
        <v>41</v>
      </c>
      <c r="D41" s="127">
        <f>'Serv urban'!J128</f>
        <v>1345000000</v>
      </c>
      <c r="E41" s="127">
        <f>'Serv urban'!K128</f>
        <v>231896.55172413794</v>
      </c>
      <c r="F41" s="214">
        <f>'Serv urban'!L128</f>
        <v>1.0863062949251137E-2</v>
      </c>
    </row>
    <row r="42" spans="2:6" x14ac:dyDescent="0.2">
      <c r="B42" s="83">
        <v>600</v>
      </c>
      <c r="C42" s="22" t="s">
        <v>133</v>
      </c>
      <c r="D42" s="127">
        <f>'Serv urban'!J129</f>
        <v>0</v>
      </c>
      <c r="E42" s="127">
        <f>'Serv urban'!K129</f>
        <v>0</v>
      </c>
      <c r="F42" s="214">
        <f>'Serv urban'!L129</f>
        <v>0</v>
      </c>
    </row>
    <row r="43" spans="2:6" x14ac:dyDescent="0.2">
      <c r="B43" s="83">
        <v>700</v>
      </c>
      <c r="C43" s="22" t="s">
        <v>341</v>
      </c>
      <c r="D43" s="127">
        <f>'Serv urban'!J130</f>
        <v>0</v>
      </c>
      <c r="E43" s="127">
        <f>'Serv urban'!K130</f>
        <v>0</v>
      </c>
      <c r="F43" s="214">
        <f>'Serv urban'!L130</f>
        <v>0</v>
      </c>
    </row>
    <row r="44" spans="2:6" x14ac:dyDescent="0.2">
      <c r="B44" s="83">
        <v>800</v>
      </c>
      <c r="C44" s="83" t="s">
        <v>45</v>
      </c>
      <c r="D44" s="127">
        <f>'Serv urban'!J131</f>
        <v>360000000</v>
      </c>
      <c r="E44" s="127">
        <f>'Serv urban'!K131</f>
        <v>62068.965517241377</v>
      </c>
      <c r="F44" s="214">
        <f>'Serv urban'!L131</f>
        <v>2.9075856221043935E-3</v>
      </c>
    </row>
    <row r="45" spans="2:6" ht="13.5" thickBot="1" x14ac:dyDescent="0.25">
      <c r="B45" s="101">
        <v>900</v>
      </c>
      <c r="C45" s="102" t="s">
        <v>101</v>
      </c>
      <c r="D45" s="22"/>
      <c r="E45" s="127"/>
      <c r="F45" s="113"/>
    </row>
    <row r="46" spans="2:6" ht="16.5" thickBot="1" x14ac:dyDescent="0.3">
      <c r="B46" s="243"/>
      <c r="C46" s="247" t="s">
        <v>372</v>
      </c>
      <c r="D46" s="215">
        <f>SUM(D38:D45)</f>
        <v>123814066648.00002</v>
      </c>
      <c r="E46" s="216">
        <f>SUM(E38:E45)</f>
        <v>21347252.870344833</v>
      </c>
      <c r="F46" s="217">
        <f>SUM(F38:F45)</f>
        <v>0.99999999999999978</v>
      </c>
    </row>
    <row r="48" spans="2:6" ht="13.5" thickBot="1" x14ac:dyDescent="0.25"/>
    <row r="49" spans="2:6" ht="16.5" thickBot="1" x14ac:dyDescent="0.3">
      <c r="B49" s="255" t="s">
        <v>354</v>
      </c>
      <c r="C49" s="256"/>
      <c r="D49" s="221" t="s">
        <v>304</v>
      </c>
      <c r="E49" s="221" t="s">
        <v>294</v>
      </c>
      <c r="F49" s="233" t="s">
        <v>343</v>
      </c>
    </row>
    <row r="50" spans="2:6" x14ac:dyDescent="0.2">
      <c r="B50" s="159">
        <v>100</v>
      </c>
      <c r="C50" s="127" t="s">
        <v>14</v>
      </c>
      <c r="D50" s="129">
        <f>Intend!J360</f>
        <v>6501280100</v>
      </c>
      <c r="E50" s="129">
        <f>Intend!K360</f>
        <v>1120910.3620689656</v>
      </c>
      <c r="F50" s="160">
        <f>Intend!L360</f>
        <v>0.21859320786322659</v>
      </c>
    </row>
    <row r="51" spans="2:6" x14ac:dyDescent="0.2">
      <c r="B51" s="83">
        <v>200</v>
      </c>
      <c r="C51" s="22" t="s">
        <v>29</v>
      </c>
      <c r="D51" s="129">
        <f>Intend!J361</f>
        <v>2634691000</v>
      </c>
      <c r="E51" s="129">
        <f>Intend!K361</f>
        <v>454257.06896551722</v>
      </c>
      <c r="F51" s="160">
        <f>Intend!L361</f>
        <v>8.8586485824287464E-2</v>
      </c>
    </row>
    <row r="52" spans="2:6" x14ac:dyDescent="0.2">
      <c r="B52" s="83">
        <v>300</v>
      </c>
      <c r="C52" s="22" t="s">
        <v>36</v>
      </c>
      <c r="D52" s="129">
        <f>Intend!J362</f>
        <v>910736250</v>
      </c>
      <c r="E52" s="129">
        <f>Intend!K362</f>
        <v>157023.49137931035</v>
      </c>
      <c r="F52" s="160">
        <f>Intend!L362</f>
        <v>3.062177837943415E-2</v>
      </c>
    </row>
    <row r="53" spans="2:6" x14ac:dyDescent="0.2">
      <c r="B53" s="83">
        <v>500</v>
      </c>
      <c r="C53" s="22" t="s">
        <v>41</v>
      </c>
      <c r="D53" s="129">
        <f>Intend!J363</f>
        <v>14701458499</v>
      </c>
      <c r="E53" s="129">
        <f>Intend!K363</f>
        <v>2534734.2239655172</v>
      </c>
      <c r="F53" s="160">
        <f>Intend!L363</f>
        <v>0.49430864754842757</v>
      </c>
    </row>
    <row r="54" spans="2:6" x14ac:dyDescent="0.2">
      <c r="B54" s="83">
        <v>600</v>
      </c>
      <c r="C54" s="22" t="s">
        <v>133</v>
      </c>
      <c r="D54" s="129">
        <f>Intend!J364</f>
        <v>0</v>
      </c>
      <c r="E54" s="129">
        <f>Intend!K364</f>
        <v>0</v>
      </c>
      <c r="F54" s="160">
        <f>Intend!L364</f>
        <v>0</v>
      </c>
    </row>
    <row r="55" spans="2:6" x14ac:dyDescent="0.2">
      <c r="B55" s="83">
        <v>700</v>
      </c>
      <c r="C55" s="22" t="s">
        <v>341</v>
      </c>
      <c r="D55" s="129">
        <f>Intend!J365</f>
        <v>0</v>
      </c>
      <c r="E55" s="129">
        <f>Intend!K365</f>
        <v>0</v>
      </c>
      <c r="F55" s="160">
        <f>Intend!L365</f>
        <v>0</v>
      </c>
    </row>
    <row r="56" spans="2:6" x14ac:dyDescent="0.2">
      <c r="B56" s="83">
        <v>800</v>
      </c>
      <c r="C56" s="83" t="s">
        <v>45</v>
      </c>
      <c r="D56" s="129">
        <f>Intend!J366</f>
        <v>4993289357</v>
      </c>
      <c r="E56" s="129">
        <f>Intend!K366</f>
        <v>860911.95810344827</v>
      </c>
      <c r="F56" s="160">
        <f>Intend!L366</f>
        <v>0.16788988038462424</v>
      </c>
    </row>
    <row r="57" spans="2:6" ht="13.5" thickBot="1" x14ac:dyDescent="0.25">
      <c r="B57" s="101">
        <v>900</v>
      </c>
      <c r="C57" s="102" t="s">
        <v>101</v>
      </c>
      <c r="D57" s="105"/>
      <c r="E57" s="28"/>
      <c r="F57" s="165"/>
    </row>
    <row r="58" spans="2:6" ht="16.5" thickBot="1" x14ac:dyDescent="0.3">
      <c r="B58" s="103"/>
      <c r="C58" s="104"/>
      <c r="D58" s="234">
        <f>SUM(D49:D57)</f>
        <v>29741455206</v>
      </c>
      <c r="E58" s="235">
        <f>SUM(E49:E57)</f>
        <v>5127837.1044827588</v>
      </c>
      <c r="F58" s="236">
        <f>SUM(F49:F57)</f>
        <v>1</v>
      </c>
    </row>
    <row r="59" spans="2:6" ht="13.5" thickBot="1" x14ac:dyDescent="0.25"/>
    <row r="60" spans="2:6" ht="16.5" thickBot="1" x14ac:dyDescent="0.3">
      <c r="B60" s="238" t="s">
        <v>357</v>
      </c>
      <c r="C60" s="232"/>
      <c r="D60" s="221" t="s">
        <v>304</v>
      </c>
      <c r="E60" s="221" t="s">
        <v>294</v>
      </c>
      <c r="F60" s="233" t="s">
        <v>343</v>
      </c>
    </row>
    <row r="61" spans="2:6" x14ac:dyDescent="0.2">
      <c r="B61" s="83">
        <v>100</v>
      </c>
      <c r="C61" s="22" t="s">
        <v>14</v>
      </c>
      <c r="D61" s="172">
        <f>'Desar Urbano'!J358</f>
        <v>19117091994</v>
      </c>
      <c r="E61" s="172">
        <f>'Desar Urbano'!K358</f>
        <v>3296050.3437931035</v>
      </c>
      <c r="F61" s="113">
        <f>'Desar Urbano'!L358</f>
        <v>0.40274844107764807</v>
      </c>
    </row>
    <row r="62" spans="2:6" x14ac:dyDescent="0.2">
      <c r="B62" s="83">
        <v>200</v>
      </c>
      <c r="C62" s="22" t="s">
        <v>29</v>
      </c>
      <c r="D62" s="172">
        <f>'Desar Urbano'!J359</f>
        <v>1467791700</v>
      </c>
      <c r="E62" s="172">
        <f>'Desar Urbano'!K359</f>
        <v>253067.53448275861</v>
      </c>
      <c r="F62" s="113">
        <f>'Desar Urbano'!L359</f>
        <v>3.0922632960454794E-2</v>
      </c>
    </row>
    <row r="63" spans="2:6" x14ac:dyDescent="0.2">
      <c r="B63" s="83">
        <v>300</v>
      </c>
      <c r="C63" s="22" t="s">
        <v>36</v>
      </c>
      <c r="D63" s="172">
        <f>'Desar Urbano'!J360</f>
        <v>1150257349</v>
      </c>
      <c r="E63" s="172">
        <f>'Desar Urbano'!K360</f>
        <v>198320.2325862069</v>
      </c>
      <c r="F63" s="113">
        <f>'Desar Urbano'!L360</f>
        <v>2.4232992878480478E-2</v>
      </c>
    </row>
    <row r="64" spans="2:6" x14ac:dyDescent="0.2">
      <c r="B64" s="83">
        <v>500</v>
      </c>
      <c r="C64" s="22" t="s">
        <v>41</v>
      </c>
      <c r="D64" s="172">
        <f>'Desar Urbano'!J361</f>
        <v>25215441181</v>
      </c>
      <c r="E64" s="172">
        <f>'Desar Urbano'!K361</f>
        <v>4347489.8587931031</v>
      </c>
      <c r="F64" s="113">
        <f>'Desar Urbano'!L361</f>
        <v>0.53122512722752124</v>
      </c>
    </row>
    <row r="65" spans="2:6" x14ac:dyDescent="0.2">
      <c r="B65" s="83">
        <v>600</v>
      </c>
      <c r="C65" s="22" t="s">
        <v>133</v>
      </c>
      <c r="D65" s="172">
        <f>'Desar Urbano'!J362</f>
        <v>0</v>
      </c>
      <c r="E65" s="172">
        <f>'Desar Urbano'!K362</f>
        <v>0</v>
      </c>
      <c r="F65" s="113">
        <f>'Desar Urbano'!L362</f>
        <v>0</v>
      </c>
    </row>
    <row r="66" spans="2:6" x14ac:dyDescent="0.2">
      <c r="B66" s="83">
        <v>700</v>
      </c>
      <c r="C66" s="22" t="s">
        <v>341</v>
      </c>
      <c r="D66" s="172">
        <f>'Desar Urbano'!J363</f>
        <v>0</v>
      </c>
      <c r="E66" s="172">
        <f>'Desar Urbano'!K363</f>
        <v>0</v>
      </c>
      <c r="F66" s="113">
        <f>'Desar Urbano'!L363</f>
        <v>0</v>
      </c>
    </row>
    <row r="67" spans="2:6" x14ac:dyDescent="0.2">
      <c r="B67" s="83">
        <v>800</v>
      </c>
      <c r="C67" s="83" t="s">
        <v>45</v>
      </c>
      <c r="D67" s="172">
        <f>'Desar Urbano'!J364</f>
        <v>504000000</v>
      </c>
      <c r="E67" s="172">
        <f>'Desar Urbano'!K364</f>
        <v>86896.551724137928</v>
      </c>
      <c r="F67" s="113">
        <f>'Desar Urbano'!L364</f>
        <v>1.0617996417386212E-2</v>
      </c>
    </row>
    <row r="68" spans="2:6" x14ac:dyDescent="0.2">
      <c r="B68" s="83">
        <v>900</v>
      </c>
      <c r="C68" s="22" t="s">
        <v>101</v>
      </c>
      <c r="D68" s="172">
        <f>'Desar Urbano'!J365</f>
        <v>12000000</v>
      </c>
      <c r="E68" s="172">
        <f>'Desar Urbano'!K365</f>
        <v>2068.9655172413795</v>
      </c>
      <c r="F68" s="113">
        <f>'Desar Urbano'!L365</f>
        <v>2.5280943850919553E-4</v>
      </c>
    </row>
    <row r="69" spans="2:6" ht="13.5" thickBot="1" x14ac:dyDescent="0.25">
      <c r="B69" s="24"/>
      <c r="C69" s="24"/>
      <c r="D69" s="24"/>
      <c r="E69" s="85"/>
      <c r="F69" s="113"/>
    </row>
    <row r="70" spans="2:6" ht="16.5" thickBot="1" x14ac:dyDescent="0.3">
      <c r="B70" s="237"/>
      <c r="C70" s="247" t="s">
        <v>372</v>
      </c>
      <c r="D70" s="239">
        <f>SUM(D61:D68)</f>
        <v>47466582224</v>
      </c>
      <c r="E70" s="240">
        <f>SUM(E61:E68)</f>
        <v>8183893.4868965512</v>
      </c>
      <c r="F70" s="241">
        <f>SUM(F61:F68)</f>
        <v>1</v>
      </c>
    </row>
    <row r="72" spans="2:6" ht="13.5" thickBot="1" x14ac:dyDescent="0.25"/>
    <row r="73" spans="2:6" ht="16.5" thickBot="1" x14ac:dyDescent="0.3">
      <c r="B73" s="255" t="s">
        <v>356</v>
      </c>
      <c r="C73" s="256"/>
      <c r="D73" s="221" t="s">
        <v>304</v>
      </c>
      <c r="E73" s="221" t="s">
        <v>294</v>
      </c>
      <c r="F73" s="233" t="s">
        <v>343</v>
      </c>
    </row>
    <row r="74" spans="2:6" x14ac:dyDescent="0.2">
      <c r="B74" s="83">
        <v>100</v>
      </c>
      <c r="C74" s="22" t="s">
        <v>14</v>
      </c>
      <c r="D74" s="84">
        <f>'D Gest Amb'!J177</f>
        <v>14426915447</v>
      </c>
      <c r="E74" s="84">
        <f>'D Gest Amb'!K177</f>
        <v>2487399.2149999999</v>
      </c>
      <c r="F74" s="113">
        <f>'D Gest Amb'!L177</f>
        <v>0.49767267377686714</v>
      </c>
    </row>
    <row r="75" spans="2:6" x14ac:dyDescent="0.2">
      <c r="B75" s="83">
        <v>200</v>
      </c>
      <c r="C75" s="22" t="s">
        <v>29</v>
      </c>
      <c r="D75" s="84">
        <f>'D Gest Amb'!J178</f>
        <v>3332018290</v>
      </c>
      <c r="E75" s="84">
        <f>'D Gest Amb'!K178</f>
        <v>574485.9120689655</v>
      </c>
      <c r="F75" s="113">
        <f>'D Gest Amb'!L178</f>
        <v>0.11494171831460687</v>
      </c>
    </row>
    <row r="76" spans="2:6" x14ac:dyDescent="0.2">
      <c r="B76" s="83">
        <v>300</v>
      </c>
      <c r="C76" s="22" t="s">
        <v>36</v>
      </c>
      <c r="D76" s="84">
        <f>'D Gest Amb'!J179</f>
        <v>5772516081</v>
      </c>
      <c r="E76" s="84">
        <f>'D Gest Amb'!K179</f>
        <v>995261.39327586209</v>
      </c>
      <c r="F76" s="113">
        <f>'D Gest Amb'!L179</f>
        <v>0.1991294343551879</v>
      </c>
    </row>
    <row r="77" spans="2:6" x14ac:dyDescent="0.2">
      <c r="B77" s="83">
        <v>500</v>
      </c>
      <c r="C77" s="22" t="s">
        <v>41</v>
      </c>
      <c r="D77" s="84">
        <f>'D Gest Amb'!J180</f>
        <v>3327313695</v>
      </c>
      <c r="E77" s="84">
        <f>'D Gest Amb'!K180</f>
        <v>573674.77500000002</v>
      </c>
      <c r="F77" s="113">
        <f>'D Gest Amb'!L180</f>
        <v>0.1147794280189932</v>
      </c>
    </row>
    <row r="78" spans="2:6" x14ac:dyDescent="0.2">
      <c r="B78" s="83">
        <v>600</v>
      </c>
      <c r="C78" s="22" t="s">
        <v>133</v>
      </c>
      <c r="D78" s="84">
        <f>'D Gest Amb'!J181</f>
        <v>0</v>
      </c>
      <c r="E78" s="84">
        <f>'D Gest Amb'!K181</f>
        <v>0</v>
      </c>
      <c r="F78" s="113">
        <f>'D Gest Amb'!L181</f>
        <v>0</v>
      </c>
    </row>
    <row r="79" spans="2:6" x14ac:dyDescent="0.2">
      <c r="B79" s="83">
        <v>700</v>
      </c>
      <c r="C79" s="22" t="s">
        <v>341</v>
      </c>
      <c r="D79" s="84">
        <f>'D Gest Amb'!J182</f>
        <v>0</v>
      </c>
      <c r="E79" s="84">
        <f>'D Gest Amb'!K182</f>
        <v>0</v>
      </c>
      <c r="F79" s="113">
        <f>'D Gest Amb'!L182</f>
        <v>0</v>
      </c>
    </row>
    <row r="80" spans="2:6" x14ac:dyDescent="0.2">
      <c r="B80" s="83">
        <v>800</v>
      </c>
      <c r="C80" s="83" t="s">
        <v>45</v>
      </c>
      <c r="D80" s="84">
        <f>'D Gest Amb'!J183</f>
        <v>2100000000</v>
      </c>
      <c r="E80" s="84">
        <f>'D Gest Amb'!K183</f>
        <v>362068.96551724139</v>
      </c>
      <c r="F80" s="113">
        <f>'D Gest Amb'!L183</f>
        <v>7.2441861794424439E-2</v>
      </c>
    </row>
    <row r="81" spans="2:6" ht="13.5" thickBot="1" x14ac:dyDescent="0.25">
      <c r="B81" s="101">
        <v>900</v>
      </c>
      <c r="C81" s="102" t="s">
        <v>101</v>
      </c>
      <c r="D81" s="149">
        <f>'D Gest Amb'!J184</f>
        <v>30000000</v>
      </c>
      <c r="E81" s="149">
        <f>'D Gest Amb'!K184</f>
        <v>5172.4137931034484</v>
      </c>
      <c r="F81" s="185">
        <f>'D Gest Amb'!L184</f>
        <v>1.0348837399203491E-3</v>
      </c>
    </row>
    <row r="82" spans="2:6" ht="16.5" thickBot="1" x14ac:dyDescent="0.3">
      <c r="B82" s="124"/>
      <c r="C82" s="247" t="s">
        <v>372</v>
      </c>
      <c r="D82" s="218">
        <f>SUM(D74:D81)</f>
        <v>28988763513</v>
      </c>
      <c r="E82" s="248">
        <f>SUM(E74:E81)</f>
        <v>4998062.674655173</v>
      </c>
      <c r="F82" s="219">
        <f>SUM(F74:F81)</f>
        <v>0.99999999999999989</v>
      </c>
    </row>
    <row r="84" spans="2:6" ht="13.5" thickBot="1" x14ac:dyDescent="0.25"/>
    <row r="85" spans="2:6" ht="16.5" thickBot="1" x14ac:dyDescent="0.3">
      <c r="B85" s="255" t="s">
        <v>355</v>
      </c>
      <c r="C85" s="256"/>
      <c r="D85" s="221" t="s">
        <v>304</v>
      </c>
      <c r="E85" s="221" t="s">
        <v>294</v>
      </c>
      <c r="F85" s="233" t="s">
        <v>343</v>
      </c>
    </row>
    <row r="86" spans="2:6" x14ac:dyDescent="0.2">
      <c r="B86" s="83">
        <v>100</v>
      </c>
      <c r="C86" s="22" t="s">
        <v>14</v>
      </c>
      <c r="D86" s="23">
        <f>'Policia M'!J399</f>
        <v>32947349452</v>
      </c>
      <c r="E86" s="23">
        <f>'Policia M'!K399</f>
        <v>5680577.4917241381</v>
      </c>
      <c r="F86" s="113">
        <f>'Policia M'!L399</f>
        <v>0.75191979531981912</v>
      </c>
    </row>
    <row r="87" spans="2:6" x14ac:dyDescent="0.2">
      <c r="B87" s="83">
        <v>200</v>
      </c>
      <c r="C87" s="22" t="s">
        <v>29</v>
      </c>
      <c r="D87" s="23">
        <f>'Policia M'!J400</f>
        <v>2483312000</v>
      </c>
      <c r="E87" s="23">
        <f>'Policia M'!K400</f>
        <v>428157.24137931032</v>
      </c>
      <c r="F87" s="113">
        <f>'Policia M'!L400</f>
        <v>5.6673798706496643E-2</v>
      </c>
    </row>
    <row r="88" spans="2:6" x14ac:dyDescent="0.2">
      <c r="B88" s="83">
        <v>300</v>
      </c>
      <c r="C88" s="22" t="s">
        <v>36</v>
      </c>
      <c r="D88" s="23">
        <f>'Policia M'!J401</f>
        <v>4666376622</v>
      </c>
      <c r="E88" s="23">
        <f>'Policia M'!K401</f>
        <v>804547.69344827591</v>
      </c>
      <c r="F88" s="113">
        <f>'Policia M'!L401</f>
        <v>0.10649539379825403</v>
      </c>
    </row>
    <row r="89" spans="2:6" x14ac:dyDescent="0.2">
      <c r="B89" s="83">
        <v>500</v>
      </c>
      <c r="C89" s="22" t="s">
        <v>41</v>
      </c>
      <c r="D89" s="23">
        <f>'Policia M'!J402</f>
        <v>1755100000</v>
      </c>
      <c r="E89" s="23">
        <f>'Policia M'!K402</f>
        <v>302603.44827586209</v>
      </c>
      <c r="F89" s="113">
        <f>'Policia M'!L402</f>
        <v>4.0054646419689623E-2</v>
      </c>
    </row>
    <row r="90" spans="2:6" x14ac:dyDescent="0.2">
      <c r="B90" s="83">
        <v>600</v>
      </c>
      <c r="C90" s="22" t="s">
        <v>133</v>
      </c>
      <c r="D90" s="23">
        <f>'Policia M'!J403</f>
        <v>0</v>
      </c>
      <c r="E90" s="23">
        <f>'Policia M'!K403</f>
        <v>0</v>
      </c>
      <c r="F90" s="113">
        <f>'Policia M'!L403</f>
        <v>0</v>
      </c>
    </row>
    <row r="91" spans="2:6" x14ac:dyDescent="0.2">
      <c r="B91" s="83">
        <v>700</v>
      </c>
      <c r="C91" s="22" t="s">
        <v>341</v>
      </c>
      <c r="D91" s="23">
        <f>'Policia M'!J404</f>
        <v>0</v>
      </c>
      <c r="E91" s="23">
        <f>'Policia M'!K404</f>
        <v>0</v>
      </c>
      <c r="F91" s="113">
        <f>'Policia M'!L404</f>
        <v>0</v>
      </c>
    </row>
    <row r="92" spans="2:6" x14ac:dyDescent="0.2">
      <c r="B92" s="83">
        <v>800</v>
      </c>
      <c r="C92" s="83" t="s">
        <v>45</v>
      </c>
      <c r="D92" s="23">
        <f>'Policia M'!J405</f>
        <v>1950000000</v>
      </c>
      <c r="E92" s="23">
        <f>'Policia M'!K405</f>
        <v>336206.89655172412</v>
      </c>
      <c r="F92" s="113">
        <f>'Policia M'!L405</f>
        <v>4.4502626926325992E-2</v>
      </c>
    </row>
    <row r="93" spans="2:6" ht="13.5" thickBot="1" x14ac:dyDescent="0.25">
      <c r="B93" s="101">
        <v>900</v>
      </c>
      <c r="C93" s="102" t="s">
        <v>101</v>
      </c>
      <c r="D93" s="23">
        <f>'Policia M'!J406</f>
        <v>15500000</v>
      </c>
      <c r="E93" s="23">
        <f>'Policia M'!K406</f>
        <v>2672.4137931034484</v>
      </c>
      <c r="F93" s="113">
        <f>'Policia M'!L406</f>
        <v>3.5373882941438616E-4</v>
      </c>
    </row>
    <row r="94" spans="2:6" ht="16.5" thickBot="1" x14ac:dyDescent="0.3">
      <c r="B94" s="124"/>
      <c r="C94" s="247" t="s">
        <v>372</v>
      </c>
      <c r="D94" s="218">
        <f>SUM(D86:D93)</f>
        <v>43817638074</v>
      </c>
      <c r="E94" s="218">
        <f>SUM(E86:E93)</f>
        <v>7554765.1851724153</v>
      </c>
      <c r="F94" s="244">
        <f>SUM(F86:F93)</f>
        <v>0.99999999999999978</v>
      </c>
    </row>
    <row r="95" spans="2:6" x14ac:dyDescent="0.2">
      <c r="B95" s="20"/>
      <c r="C95" s="20"/>
      <c r="D95" s="88"/>
      <c r="E95" s="88"/>
      <c r="F95" s="242"/>
    </row>
    <row r="96" spans="2:6" ht="13.5" thickBot="1" x14ac:dyDescent="0.25">
      <c r="B96" s="20"/>
      <c r="C96" s="20"/>
      <c r="D96" s="88"/>
      <c r="E96" s="88"/>
      <c r="F96" s="242"/>
    </row>
    <row r="97" spans="2:6" ht="16.5" thickBot="1" x14ac:dyDescent="0.3">
      <c r="B97" s="255" t="s">
        <v>358</v>
      </c>
      <c r="C97" s="256"/>
      <c r="D97" s="221" t="s">
        <v>304</v>
      </c>
      <c r="E97" s="221" t="s">
        <v>294</v>
      </c>
      <c r="F97" s="233" t="s">
        <v>343</v>
      </c>
    </row>
    <row r="98" spans="2:6" x14ac:dyDescent="0.2">
      <c r="B98" s="83">
        <v>100</v>
      </c>
      <c r="C98" s="22" t="s">
        <v>14</v>
      </c>
      <c r="D98" s="23">
        <f>'Secret Gral.'!J60</f>
        <v>1464574511</v>
      </c>
      <c r="E98" s="23">
        <f>'Secret Gral.'!K60</f>
        <v>252512.84672413793</v>
      </c>
      <c r="F98" s="188">
        <f>'Secret Gral.'!L60</f>
        <v>0.96492960745983714</v>
      </c>
    </row>
    <row r="99" spans="2:6" x14ac:dyDescent="0.2">
      <c r="B99" s="83">
        <v>200</v>
      </c>
      <c r="C99" s="22" t="s">
        <v>29</v>
      </c>
      <c r="D99" s="23">
        <f>'Secret Gral.'!J61</f>
        <v>6000000</v>
      </c>
      <c r="E99" s="23">
        <f>'Secret Gral.'!K61</f>
        <v>1034.4827586206898</v>
      </c>
      <c r="F99" s="188">
        <f>'Secret Gral.'!L61</f>
        <v>3.9530782498774647E-3</v>
      </c>
    </row>
    <row r="100" spans="2:6" x14ac:dyDescent="0.2">
      <c r="B100" s="83">
        <v>300</v>
      </c>
      <c r="C100" s="22" t="s">
        <v>36</v>
      </c>
      <c r="D100" s="23">
        <f>'Secret Gral.'!J62</f>
        <v>47230000</v>
      </c>
      <c r="E100" s="23">
        <f>'Secret Gral.'!K62</f>
        <v>8143.1034482758623</v>
      </c>
      <c r="F100" s="188">
        <f>'Secret Gral.'!L62</f>
        <v>3.1117314290285438E-2</v>
      </c>
    </row>
    <row r="101" spans="2:6" x14ac:dyDescent="0.2">
      <c r="B101" s="83">
        <v>500</v>
      </c>
      <c r="C101" s="22" t="s">
        <v>41</v>
      </c>
      <c r="D101" s="23">
        <f>'Secret Gral.'!J63</f>
        <v>0</v>
      </c>
      <c r="E101" s="23">
        <f>'Secret Gral.'!K63</f>
        <v>0</v>
      </c>
      <c r="F101" s="113">
        <f>'Secret Gral.'!L63</f>
        <v>0</v>
      </c>
    </row>
    <row r="102" spans="2:6" x14ac:dyDescent="0.2">
      <c r="B102" s="83">
        <v>600</v>
      </c>
      <c r="C102" s="22" t="s">
        <v>133</v>
      </c>
      <c r="D102" s="23">
        <f>'Secret Gral.'!J64</f>
        <v>0</v>
      </c>
      <c r="E102" s="23">
        <f>'Secret Gral.'!K64</f>
        <v>0</v>
      </c>
      <c r="F102" s="113">
        <f>'Secret Gral.'!L64</f>
        <v>0</v>
      </c>
    </row>
    <row r="103" spans="2:6" x14ac:dyDescent="0.2">
      <c r="B103" s="83">
        <v>700</v>
      </c>
      <c r="C103" s="22" t="s">
        <v>341</v>
      </c>
      <c r="D103" s="23">
        <f>'Secret Gral.'!J65</f>
        <v>0</v>
      </c>
      <c r="E103" s="23">
        <f>'Secret Gral.'!K65</f>
        <v>0</v>
      </c>
      <c r="F103" s="113">
        <f>'Secret Gral.'!L65</f>
        <v>0</v>
      </c>
    </row>
    <row r="104" spans="2:6" x14ac:dyDescent="0.2">
      <c r="B104" s="83">
        <v>800</v>
      </c>
      <c r="C104" s="83" t="s">
        <v>45</v>
      </c>
      <c r="D104" s="23">
        <f>'Secret Gral.'!J66</f>
        <v>0</v>
      </c>
      <c r="E104" s="23">
        <f>'Secret Gral.'!K66</f>
        <v>0</v>
      </c>
      <c r="F104" s="113">
        <f>'Secret Gral.'!L66</f>
        <v>0</v>
      </c>
    </row>
    <row r="105" spans="2:6" ht="13.5" thickBot="1" x14ac:dyDescent="0.25">
      <c r="B105" s="101">
        <v>900</v>
      </c>
      <c r="C105" s="102" t="s">
        <v>101</v>
      </c>
      <c r="D105" s="148">
        <f>'Secret Gral.'!J67</f>
        <v>0</v>
      </c>
      <c r="E105" s="148">
        <f>'Secret Gral.'!K67</f>
        <v>0</v>
      </c>
      <c r="F105" s="185">
        <f>'Secret Gral.'!L67</f>
        <v>0</v>
      </c>
    </row>
    <row r="106" spans="2:6" ht="16.5" thickBot="1" x14ac:dyDescent="0.3">
      <c r="B106" s="124"/>
      <c r="C106" s="247" t="s">
        <v>372</v>
      </c>
      <c r="D106" s="218">
        <f>SUM(D98:D105)</f>
        <v>1517804511</v>
      </c>
      <c r="E106" s="218">
        <f>SUM(E98:E105)</f>
        <v>261690.43293103448</v>
      </c>
      <c r="F106" s="219">
        <f>SUM(F98:F105)</f>
        <v>1</v>
      </c>
    </row>
    <row r="108" spans="2:6" ht="13.5" thickBot="1" x14ac:dyDescent="0.25"/>
    <row r="109" spans="2:6" ht="16.5" thickBot="1" x14ac:dyDescent="0.3">
      <c r="B109" s="255" t="s">
        <v>365</v>
      </c>
      <c r="C109" s="256"/>
      <c r="D109" s="221" t="s">
        <v>304</v>
      </c>
      <c r="E109" s="221" t="s">
        <v>294</v>
      </c>
      <c r="F109" s="233" t="s">
        <v>343</v>
      </c>
    </row>
    <row r="110" spans="2:6" x14ac:dyDescent="0.2">
      <c r="B110" s="83">
        <v>100</v>
      </c>
      <c r="C110" s="22" t="s">
        <v>14</v>
      </c>
      <c r="D110" s="23">
        <f>'Asun Jurid'!J68</f>
        <v>4420890648</v>
      </c>
      <c r="E110" s="23">
        <f>'Asun Jurid'!K68</f>
        <v>762222.52551724133</v>
      </c>
      <c r="F110" s="113">
        <f>'Asun Jurid'!L68</f>
        <v>0.57229168016049303</v>
      </c>
    </row>
    <row r="111" spans="2:6" x14ac:dyDescent="0.2">
      <c r="B111" s="83">
        <v>200</v>
      </c>
      <c r="C111" s="22" t="s">
        <v>29</v>
      </c>
      <c r="D111" s="23">
        <f>'Asun Jurid'!J69</f>
        <v>243000000</v>
      </c>
      <c r="E111" s="23">
        <f>'Asun Jurid'!K69</f>
        <v>41896.551724137928</v>
      </c>
      <c r="F111" s="113">
        <f>'Asun Jurid'!L69</f>
        <v>3.1456755968825717E-2</v>
      </c>
    </row>
    <row r="112" spans="2:6" x14ac:dyDescent="0.2">
      <c r="B112" s="83">
        <v>300</v>
      </c>
      <c r="C112" s="22" t="s">
        <v>36</v>
      </c>
      <c r="D112" s="23">
        <f>'Asun Jurid'!J70</f>
        <v>61000000</v>
      </c>
      <c r="E112" s="23">
        <f>'Asun Jurid'!K70</f>
        <v>10517.241379310344</v>
      </c>
      <c r="F112" s="113">
        <f>'Asun Jurid'!L70</f>
        <v>7.8965519098698304E-3</v>
      </c>
    </row>
    <row r="113" spans="2:6" x14ac:dyDescent="0.2">
      <c r="B113" s="83">
        <v>500</v>
      </c>
      <c r="C113" s="22" t="s">
        <v>41</v>
      </c>
      <c r="D113" s="23">
        <f>'Asun Jurid'!J71</f>
        <v>0</v>
      </c>
      <c r="E113" s="23">
        <f>'Asun Jurid'!K71</f>
        <v>0</v>
      </c>
      <c r="F113" s="113">
        <f>'Asun Jurid'!L71</f>
        <v>0</v>
      </c>
    </row>
    <row r="114" spans="2:6" x14ac:dyDescent="0.2">
      <c r="B114" s="83">
        <v>600</v>
      </c>
      <c r="C114" s="22" t="s">
        <v>133</v>
      </c>
      <c r="D114" s="23">
        <f>'Asun Jurid'!J72</f>
        <v>0</v>
      </c>
      <c r="E114" s="23">
        <f>'Asun Jurid'!K72</f>
        <v>0</v>
      </c>
      <c r="F114" s="113">
        <f>'Asun Jurid'!L72</f>
        <v>0</v>
      </c>
    </row>
    <row r="115" spans="2:6" x14ac:dyDescent="0.2">
      <c r="B115" s="83">
        <v>700</v>
      </c>
      <c r="C115" s="22" t="s">
        <v>341</v>
      </c>
      <c r="D115" s="23">
        <f>'Asun Jurid'!J73</f>
        <v>0</v>
      </c>
      <c r="E115" s="23">
        <f>'Asun Jurid'!K73</f>
        <v>0</v>
      </c>
      <c r="F115" s="113">
        <f>'Asun Jurid'!L73</f>
        <v>0</v>
      </c>
    </row>
    <row r="116" spans="2:6" x14ac:dyDescent="0.2">
      <c r="B116" s="83">
        <v>800</v>
      </c>
      <c r="C116" s="83" t="s">
        <v>45</v>
      </c>
      <c r="D116" s="23">
        <f>'Asun Jurid'!J74</f>
        <v>1000000000</v>
      </c>
      <c r="E116" s="23">
        <f>'Asun Jurid'!K74</f>
        <v>172413.79310344829</v>
      </c>
      <c r="F116" s="113">
        <f>'Asun Jurid'!L74</f>
        <v>0.1294516706536038</v>
      </c>
    </row>
    <row r="117" spans="2:6" ht="13.5" thickBot="1" x14ac:dyDescent="0.25">
      <c r="B117" s="83">
        <v>900</v>
      </c>
      <c r="C117" s="22" t="s">
        <v>101</v>
      </c>
      <c r="D117" s="23">
        <f>'Asun Jurid'!J75</f>
        <v>2000000000</v>
      </c>
      <c r="E117" s="23">
        <f>'Asun Jurid'!K75</f>
        <v>344827.58620689658</v>
      </c>
      <c r="F117" s="113">
        <f>'Asun Jurid'!L75</f>
        <v>0.2589033413072076</v>
      </c>
    </row>
    <row r="118" spans="2:6" ht="16.5" thickBot="1" x14ac:dyDescent="0.3">
      <c r="B118" s="24"/>
      <c r="C118" s="247" t="s">
        <v>372</v>
      </c>
      <c r="D118" s="229">
        <f>SUM(D110:D117)</f>
        <v>7724890648</v>
      </c>
      <c r="E118" s="229">
        <f>SUM(E110:E117)</f>
        <v>1331877.6979310345</v>
      </c>
      <c r="F118" s="230">
        <f>SUM(F110:F117)</f>
        <v>0.99999999999999989</v>
      </c>
    </row>
    <row r="120" spans="2:6" ht="13.5" thickBot="1" x14ac:dyDescent="0.25"/>
    <row r="121" spans="2:6" ht="16.5" thickBot="1" x14ac:dyDescent="0.3">
      <c r="B121" s="255" t="s">
        <v>359</v>
      </c>
      <c r="C121" s="256"/>
      <c r="D121" s="221" t="s">
        <v>304</v>
      </c>
      <c r="E121" s="221" t="s">
        <v>294</v>
      </c>
      <c r="F121" s="233" t="s">
        <v>343</v>
      </c>
    </row>
    <row r="122" spans="2:6" x14ac:dyDescent="0.2">
      <c r="B122" s="83">
        <v>100</v>
      </c>
      <c r="C122" s="22" t="s">
        <v>14</v>
      </c>
      <c r="D122" s="23">
        <f>'Contr Inter'!J70</f>
        <v>1612825693</v>
      </c>
      <c r="E122" s="23">
        <f>'Contr Inter'!K70</f>
        <v>278073.39534482762</v>
      </c>
      <c r="F122" s="113">
        <f>'Contr Inter'!L70</f>
        <v>0.9126346927091008</v>
      </c>
    </row>
    <row r="123" spans="2:6" x14ac:dyDescent="0.2">
      <c r="B123" s="83">
        <v>200</v>
      </c>
      <c r="C123" s="22" t="s">
        <v>29</v>
      </c>
      <c r="D123" s="23">
        <f>'Contr Inter'!J71</f>
        <v>36525000</v>
      </c>
      <c r="E123" s="23">
        <f>'Contr Inter'!K71</f>
        <v>6297.4137931034484</v>
      </c>
      <c r="F123" s="113">
        <f>'Contr Inter'!L71</f>
        <v>2.066806245453327E-2</v>
      </c>
    </row>
    <row r="124" spans="2:6" x14ac:dyDescent="0.2">
      <c r="B124" s="83">
        <v>300</v>
      </c>
      <c r="C124" s="22" t="s">
        <v>36</v>
      </c>
      <c r="D124" s="23">
        <f>'Contr Inter'!J72</f>
        <v>112868662</v>
      </c>
      <c r="E124" s="23">
        <f>'Contr Inter'!K72</f>
        <v>19460.114137931036</v>
      </c>
      <c r="F124" s="113">
        <f>'Contr Inter'!L72</f>
        <v>6.3867941283384161E-2</v>
      </c>
    </row>
    <row r="125" spans="2:6" x14ac:dyDescent="0.2">
      <c r="B125" s="83">
        <v>500</v>
      </c>
      <c r="C125" s="22" t="s">
        <v>41</v>
      </c>
      <c r="D125" s="23">
        <f>'Contr Inter'!J73</f>
        <v>5000000</v>
      </c>
      <c r="E125" s="23">
        <f>'Contr Inter'!K73</f>
        <v>862.06896551724139</v>
      </c>
      <c r="F125" s="188">
        <f>'Contr Inter'!L73</f>
        <v>2.8293035529819671E-3</v>
      </c>
    </row>
    <row r="126" spans="2:6" x14ac:dyDescent="0.2">
      <c r="B126" s="83">
        <v>600</v>
      </c>
      <c r="C126" s="22" t="s">
        <v>133</v>
      </c>
      <c r="D126" s="23">
        <f>'Contr Inter'!J74</f>
        <v>0</v>
      </c>
      <c r="E126" s="23">
        <f>'Contr Inter'!K74</f>
        <v>0</v>
      </c>
      <c r="F126" s="113">
        <f>'Contr Inter'!L74</f>
        <v>0</v>
      </c>
    </row>
    <row r="127" spans="2:6" x14ac:dyDescent="0.2">
      <c r="B127" s="83">
        <v>700</v>
      </c>
      <c r="C127" s="22" t="s">
        <v>341</v>
      </c>
      <c r="D127" s="23">
        <f>'Contr Inter'!J75</f>
        <v>0</v>
      </c>
      <c r="E127" s="23">
        <f>'Contr Inter'!K75</f>
        <v>0</v>
      </c>
      <c r="F127" s="113">
        <f>'Contr Inter'!L75</f>
        <v>0</v>
      </c>
    </row>
    <row r="128" spans="2:6" x14ac:dyDescent="0.2">
      <c r="B128" s="83">
        <v>800</v>
      </c>
      <c r="C128" s="83" t="s">
        <v>45</v>
      </c>
      <c r="D128" s="23">
        <f>'Contr Inter'!J76</f>
        <v>0</v>
      </c>
      <c r="E128" s="23">
        <f>'Contr Inter'!K76</f>
        <v>0</v>
      </c>
      <c r="F128" s="113">
        <f>'Contr Inter'!L76</f>
        <v>0</v>
      </c>
    </row>
    <row r="129" spans="2:6" ht="13.5" thickBot="1" x14ac:dyDescent="0.25">
      <c r="B129" s="101">
        <v>900</v>
      </c>
      <c r="C129" s="102" t="s">
        <v>101</v>
      </c>
      <c r="D129" s="148">
        <f>'Contr Inter'!J77</f>
        <v>0</v>
      </c>
      <c r="E129" s="148">
        <f>'Contr Inter'!K77</f>
        <v>0</v>
      </c>
      <c r="F129" s="185">
        <f>'Contr Inter'!L77</f>
        <v>0</v>
      </c>
    </row>
    <row r="130" spans="2:6" ht="16.5" thickBot="1" x14ac:dyDescent="0.3">
      <c r="B130" s="124"/>
      <c r="C130" s="247" t="s">
        <v>372</v>
      </c>
      <c r="D130" s="218">
        <f>SUM(D122:D129)</f>
        <v>1767219355</v>
      </c>
      <c r="E130" s="218">
        <f>SUM(E122:E129)</f>
        <v>304692.99224137928</v>
      </c>
      <c r="F130" s="219">
        <f>SUM(F122:F129)</f>
        <v>1.0000000000000002</v>
      </c>
    </row>
    <row r="132" spans="2:6" ht="13.5" thickBot="1" x14ac:dyDescent="0.25"/>
    <row r="133" spans="2:6" ht="16.5" thickBot="1" x14ac:dyDescent="0.3">
      <c r="B133" s="255" t="s">
        <v>360</v>
      </c>
      <c r="C133" s="256"/>
      <c r="D133" s="221" t="s">
        <v>304</v>
      </c>
      <c r="E133" s="221" t="s">
        <v>294</v>
      </c>
      <c r="F133" s="233" t="s">
        <v>343</v>
      </c>
    </row>
    <row r="134" spans="2:6" x14ac:dyDescent="0.2">
      <c r="B134" s="83">
        <v>100</v>
      </c>
      <c r="C134" s="22" t="s">
        <v>14</v>
      </c>
      <c r="D134" s="23">
        <f>RR.HH!J93</f>
        <v>103253441757</v>
      </c>
      <c r="E134" s="23">
        <f>RR.HH!K93</f>
        <v>17802317.544310346</v>
      </c>
      <c r="F134" s="113">
        <f>RR.HH!L93</f>
        <v>0.91971836215835068</v>
      </c>
    </row>
    <row r="135" spans="2:6" x14ac:dyDescent="0.2">
      <c r="B135" s="83">
        <v>200</v>
      </c>
      <c r="C135" s="22" t="s">
        <v>29</v>
      </c>
      <c r="D135" s="23">
        <f>RR.HH!J94</f>
        <v>607500000</v>
      </c>
      <c r="E135" s="23">
        <f>RR.HH!K94</f>
        <v>104741.37931034483</v>
      </c>
      <c r="F135" s="113">
        <f>RR.HH!L94</f>
        <v>5.4112375868896334E-3</v>
      </c>
    </row>
    <row r="136" spans="2:6" x14ac:dyDescent="0.2">
      <c r="B136" s="83">
        <v>300</v>
      </c>
      <c r="C136" s="22" t="s">
        <v>36</v>
      </c>
      <c r="D136" s="23">
        <f>RR.HH!J95</f>
        <v>1279040842</v>
      </c>
      <c r="E136" s="23">
        <f>RR.HH!K95</f>
        <v>220524.28310344828</v>
      </c>
      <c r="F136" s="113">
        <f>RR.HH!L95</f>
        <v>1.1392911735633523E-2</v>
      </c>
    </row>
    <row r="137" spans="2:6" x14ac:dyDescent="0.2">
      <c r="B137" s="83">
        <v>500</v>
      </c>
      <c r="C137" s="22" t="s">
        <v>41</v>
      </c>
      <c r="D137" s="23">
        <f>RR.HH!J96</f>
        <v>23917200</v>
      </c>
      <c r="E137" s="23">
        <f>RR.HH!K96</f>
        <v>4123.6551724137935</v>
      </c>
      <c r="F137" s="113">
        <f>RR.HH!L96</f>
        <v>2.1303975574182182E-4</v>
      </c>
    </row>
    <row r="138" spans="2:6" x14ac:dyDescent="0.2">
      <c r="B138" s="83">
        <v>600</v>
      </c>
      <c r="C138" s="22" t="s">
        <v>133</v>
      </c>
      <c r="D138" s="23">
        <f>RR.HH!J97</f>
        <v>7102470000</v>
      </c>
      <c r="E138" s="23">
        <f>RR.HH!K97</f>
        <v>1224563.7931034483</v>
      </c>
      <c r="F138" s="113">
        <f>RR.HH!L97</f>
        <v>6.3264448763384384E-2</v>
      </c>
    </row>
    <row r="139" spans="2:6" x14ac:dyDescent="0.2">
      <c r="B139" s="83">
        <v>700</v>
      </c>
      <c r="C139" s="22" t="s">
        <v>341</v>
      </c>
      <c r="D139" s="23">
        <f>RR.HH!J98</f>
        <v>0</v>
      </c>
      <c r="E139" s="23">
        <f>RR.HH!K98</f>
        <v>0</v>
      </c>
      <c r="F139" s="113">
        <f>RR.HH!L98</f>
        <v>0</v>
      </c>
    </row>
    <row r="140" spans="2:6" x14ac:dyDescent="0.2">
      <c r="B140" s="83">
        <v>800</v>
      </c>
      <c r="C140" s="83" t="s">
        <v>45</v>
      </c>
      <c r="D140" s="23">
        <f>RR.HH!J99</f>
        <v>0</v>
      </c>
      <c r="E140" s="23">
        <f>RR.HH!K99</f>
        <v>0</v>
      </c>
      <c r="F140" s="113">
        <f>RR.HH!L99</f>
        <v>0</v>
      </c>
    </row>
    <row r="141" spans="2:6" ht="13.5" thickBot="1" x14ac:dyDescent="0.25">
      <c r="B141" s="83">
        <v>900</v>
      </c>
      <c r="C141" s="22" t="s">
        <v>101</v>
      </c>
      <c r="D141" s="23">
        <f>RR.HH!J100</f>
        <v>0</v>
      </c>
      <c r="E141" s="23">
        <f>RR.HH!K100</f>
        <v>0</v>
      </c>
      <c r="F141" s="113">
        <f>RR.HH!L100</f>
        <v>0</v>
      </c>
    </row>
    <row r="142" spans="2:6" ht="16.5" thickBot="1" x14ac:dyDescent="0.3">
      <c r="B142" s="24"/>
      <c r="C142" s="247" t="s">
        <v>372</v>
      </c>
      <c r="D142" s="229">
        <f>SUM(D134:D141)</f>
        <v>112266369799</v>
      </c>
      <c r="E142" s="229">
        <f>SUM(E134:E141)</f>
        <v>19356270.655000001</v>
      </c>
      <c r="F142" s="230">
        <f>SUM(F134:F141)</f>
        <v>1</v>
      </c>
    </row>
    <row r="144" spans="2:6" ht="13.5" thickBot="1" x14ac:dyDescent="0.25"/>
    <row r="145" spans="2:6" ht="16.5" thickBot="1" x14ac:dyDescent="0.3">
      <c r="B145" s="255" t="s">
        <v>361</v>
      </c>
      <c r="C145" s="256"/>
      <c r="D145" s="221" t="s">
        <v>304</v>
      </c>
      <c r="E145" s="221" t="s">
        <v>294</v>
      </c>
      <c r="F145" s="233" t="s">
        <v>343</v>
      </c>
    </row>
    <row r="146" spans="2:6" x14ac:dyDescent="0.2">
      <c r="B146" s="83">
        <v>100</v>
      </c>
      <c r="C146" s="22" t="s">
        <v>14</v>
      </c>
      <c r="D146" s="23">
        <f>Gabinete!J72</f>
        <v>1763735605</v>
      </c>
      <c r="E146" s="23">
        <f>Gabinete!K72</f>
        <v>304092.34568965517</v>
      </c>
      <c r="F146" s="113">
        <f>Gabinete!L72</f>
        <v>0.4986423576010775</v>
      </c>
    </row>
    <row r="147" spans="2:6" x14ac:dyDescent="0.2">
      <c r="B147" s="83">
        <v>200</v>
      </c>
      <c r="C147" s="22" t="s">
        <v>29</v>
      </c>
      <c r="D147" s="23">
        <f>Gabinete!J73</f>
        <v>233433300</v>
      </c>
      <c r="E147" s="23">
        <f>Gabinete!K73</f>
        <v>40247.120689655174</v>
      </c>
      <c r="F147" s="113">
        <f>Gabinete!L73</f>
        <v>6.599613384490223E-2</v>
      </c>
    </row>
    <row r="148" spans="2:6" x14ac:dyDescent="0.2">
      <c r="B148" s="83">
        <v>300</v>
      </c>
      <c r="C148" s="22" t="s">
        <v>36</v>
      </c>
      <c r="D148" s="23">
        <f>Gabinete!J74</f>
        <v>463211472</v>
      </c>
      <c r="E148" s="23">
        <f>Gabinete!K74</f>
        <v>79864.046896551721</v>
      </c>
      <c r="F148" s="113">
        <f>Gabinete!L74</f>
        <v>0.13095889191733218</v>
      </c>
    </row>
    <row r="149" spans="2:6" x14ac:dyDescent="0.2">
      <c r="B149" s="83">
        <v>500</v>
      </c>
      <c r="C149" s="22" t="s">
        <v>41</v>
      </c>
      <c r="D149" s="23">
        <f>Gabinete!J75</f>
        <v>1076695000</v>
      </c>
      <c r="E149" s="23">
        <f>Gabinete!K75</f>
        <v>185637.06896551725</v>
      </c>
      <c r="F149" s="113">
        <f>Gabinete!L75</f>
        <v>0.30440261663668811</v>
      </c>
    </row>
    <row r="150" spans="2:6" x14ac:dyDescent="0.2">
      <c r="B150" s="83">
        <v>600</v>
      </c>
      <c r="C150" s="22" t="s">
        <v>133</v>
      </c>
      <c r="D150" s="23">
        <f>Gabinete!J76</f>
        <v>0</v>
      </c>
      <c r="E150" s="23">
        <f>Gabinete!K76</f>
        <v>0</v>
      </c>
      <c r="F150" s="113">
        <f>Gabinete!L76</f>
        <v>0</v>
      </c>
    </row>
    <row r="151" spans="2:6" x14ac:dyDescent="0.2">
      <c r="B151" s="83">
        <v>700</v>
      </c>
      <c r="C151" s="22" t="s">
        <v>341</v>
      </c>
      <c r="D151" s="23">
        <f>Gabinete!J77</f>
        <v>0</v>
      </c>
      <c r="E151" s="23">
        <f>Gabinete!K77</f>
        <v>0</v>
      </c>
      <c r="F151" s="113">
        <f>Gabinete!L77</f>
        <v>0</v>
      </c>
    </row>
    <row r="152" spans="2:6" x14ac:dyDescent="0.2">
      <c r="B152" s="83">
        <v>800</v>
      </c>
      <c r="C152" s="83" t="s">
        <v>45</v>
      </c>
      <c r="D152" s="23">
        <f>Gabinete!J78</f>
        <v>0</v>
      </c>
      <c r="E152" s="23">
        <f>Gabinete!K78</f>
        <v>0</v>
      </c>
      <c r="F152" s="113">
        <f>Gabinete!L78</f>
        <v>0</v>
      </c>
    </row>
    <row r="153" spans="2:6" ht="13.5" thickBot="1" x14ac:dyDescent="0.25">
      <c r="B153" s="83">
        <v>900</v>
      </c>
      <c r="C153" s="22" t="s">
        <v>101</v>
      </c>
      <c r="D153" s="23">
        <f>Gabinete!J79</f>
        <v>0</v>
      </c>
      <c r="E153" s="23">
        <f>Gabinete!K79</f>
        <v>0</v>
      </c>
      <c r="F153" s="113">
        <f>Gabinete!L79</f>
        <v>0</v>
      </c>
    </row>
    <row r="154" spans="2:6" ht="16.5" thickBot="1" x14ac:dyDescent="0.3">
      <c r="B154" s="24"/>
      <c r="C154" s="247" t="s">
        <v>372</v>
      </c>
      <c r="D154" s="229">
        <f>SUM(D146:D153)</f>
        <v>3537075377</v>
      </c>
      <c r="E154" s="229">
        <f>SUM(E146:E153)</f>
        <v>609840.58224137931</v>
      </c>
      <c r="F154" s="230">
        <f>SUM(F146:F153)</f>
        <v>1</v>
      </c>
    </row>
    <row r="156" spans="2:6" ht="13.5" thickBot="1" x14ac:dyDescent="0.25"/>
    <row r="157" spans="2:6" ht="16.5" thickBot="1" x14ac:dyDescent="0.3">
      <c r="B157" s="255" t="s">
        <v>362</v>
      </c>
      <c r="C157" s="256"/>
      <c r="D157" s="221" t="s">
        <v>304</v>
      </c>
      <c r="E157" s="221" t="s">
        <v>294</v>
      </c>
      <c r="F157" s="233" t="s">
        <v>343</v>
      </c>
    </row>
    <row r="158" spans="2:6" x14ac:dyDescent="0.2">
      <c r="B158" s="83">
        <v>100</v>
      </c>
      <c r="C158" s="22" t="s">
        <v>14</v>
      </c>
      <c r="D158" s="23">
        <f>'Planif y Sist'!J183</f>
        <v>3601430685</v>
      </c>
      <c r="E158" s="23">
        <f>'Planif y Sist'!K183</f>
        <v>620936.32499999995</v>
      </c>
      <c r="F158" s="113">
        <f>'Planif y Sist'!L183</f>
        <v>0.27558326095900509</v>
      </c>
    </row>
    <row r="159" spans="2:6" x14ac:dyDescent="0.2">
      <c r="B159" s="83">
        <v>200</v>
      </c>
      <c r="C159" s="22" t="s">
        <v>29</v>
      </c>
      <c r="D159" s="23">
        <f>'Planif y Sist'!J184</f>
        <v>1662040000</v>
      </c>
      <c r="E159" s="23">
        <f>'Planif y Sist'!K184</f>
        <v>286558.62068965519</v>
      </c>
      <c r="F159" s="113">
        <f>'Planif y Sist'!L184</f>
        <v>0.12718012454106276</v>
      </c>
    </row>
    <row r="160" spans="2:6" x14ac:dyDescent="0.2">
      <c r="B160" s="83">
        <v>300</v>
      </c>
      <c r="C160" s="22" t="s">
        <v>36</v>
      </c>
      <c r="D160" s="23">
        <f>'Planif y Sist'!J185</f>
        <v>121223500</v>
      </c>
      <c r="E160" s="23">
        <f>'Planif y Sist'!K185</f>
        <v>20900.603448275862</v>
      </c>
      <c r="F160" s="113">
        <f>'Planif y Sist'!L185</f>
        <v>9.2760823008492688E-3</v>
      </c>
    </row>
    <row r="161" spans="2:6" x14ac:dyDescent="0.2">
      <c r="B161" s="83">
        <v>500</v>
      </c>
      <c r="C161" s="22" t="s">
        <v>41</v>
      </c>
      <c r="D161" s="23">
        <f>'Planif y Sist'!J186</f>
        <v>7683700000</v>
      </c>
      <c r="E161" s="23">
        <f>'Planif y Sist'!K186</f>
        <v>1324775.8620689656</v>
      </c>
      <c r="F161" s="113">
        <f>'Planif y Sist'!L186</f>
        <v>0.58796053219908295</v>
      </c>
    </row>
    <row r="162" spans="2:6" x14ac:dyDescent="0.2">
      <c r="B162" s="83">
        <v>600</v>
      </c>
      <c r="C162" s="22" t="s">
        <v>133</v>
      </c>
      <c r="D162" s="23">
        <f>'Planif y Sist'!J187</f>
        <v>0</v>
      </c>
      <c r="E162" s="23">
        <f>'Planif y Sist'!K187</f>
        <v>0</v>
      </c>
      <c r="F162" s="113">
        <f>'Planif y Sist'!L187</f>
        <v>0</v>
      </c>
    </row>
    <row r="163" spans="2:6" x14ac:dyDescent="0.2">
      <c r="B163" s="83">
        <v>700</v>
      </c>
      <c r="C163" s="22" t="s">
        <v>341</v>
      </c>
      <c r="D163" s="23">
        <f>'Planif y Sist'!J188</f>
        <v>0</v>
      </c>
      <c r="E163" s="23">
        <f>'Planif y Sist'!K188</f>
        <v>0</v>
      </c>
      <c r="F163" s="113">
        <f>'Planif y Sist'!L188</f>
        <v>0</v>
      </c>
    </row>
    <row r="164" spans="2:6" x14ac:dyDescent="0.2">
      <c r="B164" s="83">
        <v>800</v>
      </c>
      <c r="C164" s="83" t="s">
        <v>45</v>
      </c>
      <c r="D164" s="23">
        <f>'Planif y Sist'!J189</f>
        <v>0</v>
      </c>
      <c r="E164" s="23">
        <f>'Planif y Sist'!K189</f>
        <v>0</v>
      </c>
      <c r="F164" s="113">
        <f>'Planif y Sist'!L189</f>
        <v>0</v>
      </c>
    </row>
    <row r="165" spans="2:6" ht="13.5" thickBot="1" x14ac:dyDescent="0.25">
      <c r="B165" s="101">
        <v>900</v>
      </c>
      <c r="C165" s="102" t="s">
        <v>101</v>
      </c>
      <c r="D165" s="148">
        <f>'Planif y Sist'!J190</f>
        <v>0</v>
      </c>
      <c r="E165" s="148">
        <f>'Planif y Sist'!K190</f>
        <v>0</v>
      </c>
      <c r="F165" s="185">
        <f>'Planif y Sist'!L190</f>
        <v>0</v>
      </c>
    </row>
    <row r="166" spans="2:6" ht="16.5" thickBot="1" x14ac:dyDescent="0.3">
      <c r="B166" s="124"/>
      <c r="C166" s="247" t="s">
        <v>372</v>
      </c>
      <c r="D166" s="218">
        <f>SUM(D158:D165)</f>
        <v>13068394185</v>
      </c>
      <c r="E166" s="218">
        <f>SUM(E158:E165)</f>
        <v>2253171.4112068964</v>
      </c>
      <c r="F166" s="219">
        <f>SUM(F158:F165)</f>
        <v>1</v>
      </c>
    </row>
    <row r="168" spans="2:6" ht="13.5" thickBot="1" x14ac:dyDescent="0.25"/>
    <row r="169" spans="2:6" ht="16.5" thickBot="1" x14ac:dyDescent="0.3">
      <c r="B169" s="255" t="s">
        <v>363</v>
      </c>
      <c r="C169" s="256"/>
      <c r="D169" s="221" t="s">
        <v>304</v>
      </c>
      <c r="E169" s="221" t="s">
        <v>294</v>
      </c>
      <c r="F169" s="233" t="s">
        <v>343</v>
      </c>
    </row>
    <row r="170" spans="2:6" x14ac:dyDescent="0.2">
      <c r="B170" s="83">
        <v>100</v>
      </c>
      <c r="C170" s="22" t="s">
        <v>14</v>
      </c>
      <c r="D170" s="23">
        <f>Comunic!J107</f>
        <v>2333492277</v>
      </c>
      <c r="E170" s="23">
        <f>Comunic!K107</f>
        <v>402326.25465517241</v>
      </c>
      <c r="F170" s="113">
        <f>Comunic!L107</f>
        <v>0.53600468968972514</v>
      </c>
    </row>
    <row r="171" spans="2:6" x14ac:dyDescent="0.2">
      <c r="B171" s="83">
        <v>200</v>
      </c>
      <c r="C171" s="22" t="s">
        <v>29</v>
      </c>
      <c r="D171" s="23">
        <f>Comunic!J108</f>
        <v>1800000000</v>
      </c>
      <c r="E171" s="23">
        <f>Comunic!K108</f>
        <v>310344.8275862069</v>
      </c>
      <c r="F171" s="113">
        <f>Comunic!L108</f>
        <v>0.41346116760321522</v>
      </c>
    </row>
    <row r="172" spans="2:6" x14ac:dyDescent="0.2">
      <c r="B172" s="83">
        <v>300</v>
      </c>
      <c r="C172" s="22" t="s">
        <v>36</v>
      </c>
      <c r="D172" s="23">
        <f>Comunic!J109</f>
        <v>140000000</v>
      </c>
      <c r="E172" s="23">
        <f>Comunic!K109</f>
        <v>24137.931034482757</v>
      </c>
      <c r="F172" s="113">
        <f>Comunic!L109</f>
        <v>3.2158090813583402E-2</v>
      </c>
    </row>
    <row r="173" spans="2:6" x14ac:dyDescent="0.2">
      <c r="B173" s="83">
        <v>500</v>
      </c>
      <c r="C173" s="22" t="s">
        <v>41</v>
      </c>
      <c r="D173" s="23">
        <f>Comunic!J110</f>
        <v>80000000</v>
      </c>
      <c r="E173" s="23">
        <f>Comunic!K110</f>
        <v>13793.103448275862</v>
      </c>
      <c r="F173" s="113">
        <f>Comunic!L110</f>
        <v>1.8376051893476231E-2</v>
      </c>
    </row>
    <row r="174" spans="2:6" x14ac:dyDescent="0.2">
      <c r="B174" s="83">
        <v>600</v>
      </c>
      <c r="C174" s="22" t="s">
        <v>133</v>
      </c>
      <c r="D174" s="23">
        <f>Comunic!J111</f>
        <v>0</v>
      </c>
      <c r="E174" s="23">
        <f>Comunic!K111</f>
        <v>0</v>
      </c>
      <c r="F174" s="113">
        <f>Comunic!L111</f>
        <v>0</v>
      </c>
    </row>
    <row r="175" spans="2:6" x14ac:dyDescent="0.2">
      <c r="B175" s="83">
        <v>700</v>
      </c>
      <c r="C175" s="22" t="s">
        <v>341</v>
      </c>
      <c r="D175" s="23">
        <f>Comunic!J112</f>
        <v>0</v>
      </c>
      <c r="E175" s="23">
        <f>Comunic!K112</f>
        <v>0</v>
      </c>
      <c r="F175" s="113">
        <f>Comunic!L112</f>
        <v>0</v>
      </c>
    </row>
    <row r="176" spans="2:6" x14ac:dyDescent="0.2">
      <c r="B176" s="83">
        <v>800</v>
      </c>
      <c r="C176" s="83" t="s">
        <v>45</v>
      </c>
      <c r="D176" s="23">
        <f>Comunic!J113</f>
        <v>0</v>
      </c>
      <c r="E176" s="23">
        <f>Comunic!K113</f>
        <v>0</v>
      </c>
      <c r="F176" s="113">
        <f>Comunic!L113</f>
        <v>0</v>
      </c>
    </row>
    <row r="177" spans="2:6" ht="13.5" thickBot="1" x14ac:dyDescent="0.25">
      <c r="B177" s="101">
        <v>900</v>
      </c>
      <c r="C177" s="102" t="s">
        <v>101</v>
      </c>
      <c r="D177" s="148">
        <f>Comunic!J114</f>
        <v>0</v>
      </c>
      <c r="E177" s="148">
        <f>Comunic!K114</f>
        <v>0</v>
      </c>
      <c r="F177" s="185">
        <f>Comunic!L114</f>
        <v>0</v>
      </c>
    </row>
    <row r="178" spans="2:6" ht="16.5" thickBot="1" x14ac:dyDescent="0.3">
      <c r="B178" s="124"/>
      <c r="C178" s="247" t="s">
        <v>372</v>
      </c>
      <c r="D178" s="218">
        <f>SUM(D170:D177)</f>
        <v>4353492277</v>
      </c>
      <c r="E178" s="218">
        <f>SUM(E170:E177)</f>
        <v>750602.11672413792</v>
      </c>
      <c r="F178" s="219">
        <f>SUM(F170:F177)</f>
        <v>1</v>
      </c>
    </row>
    <row r="180" spans="2:6" ht="13.5" thickBot="1" x14ac:dyDescent="0.25"/>
    <row r="181" spans="2:6" ht="16.5" thickBot="1" x14ac:dyDescent="0.3">
      <c r="B181" s="260" t="s">
        <v>364</v>
      </c>
      <c r="C181" s="261"/>
      <c r="D181" s="221" t="s">
        <v>304</v>
      </c>
      <c r="E181" s="221" t="s">
        <v>294</v>
      </c>
      <c r="F181" s="233" t="s">
        <v>343</v>
      </c>
    </row>
    <row r="182" spans="2:6" x14ac:dyDescent="0.2">
      <c r="B182" s="83">
        <v>100</v>
      </c>
      <c r="C182" s="22" t="s">
        <v>14</v>
      </c>
      <c r="D182" s="23">
        <f>'Rel. Interins'!J164</f>
        <v>1144319678</v>
      </c>
      <c r="E182" s="23">
        <f>'Rel. Interins'!K164</f>
        <v>197296.49620689655</v>
      </c>
      <c r="F182" s="113">
        <f>'Rel. Interins'!L164</f>
        <v>0.37107050057076019</v>
      </c>
    </row>
    <row r="183" spans="2:6" x14ac:dyDescent="0.2">
      <c r="B183" s="83">
        <v>200</v>
      </c>
      <c r="C183" s="22" t="s">
        <v>29</v>
      </c>
      <c r="D183" s="23">
        <f>'Rel. Interins'!J165</f>
        <v>477965600</v>
      </c>
      <c r="E183" s="23">
        <f>'Rel. Interins'!K165</f>
        <v>82407.862068965522</v>
      </c>
      <c r="F183" s="113">
        <f>'Rel. Interins'!L165</f>
        <v>0.15499072318461321</v>
      </c>
    </row>
    <row r="184" spans="2:6" x14ac:dyDescent="0.2">
      <c r="B184" s="83">
        <v>300</v>
      </c>
      <c r="C184" s="22" t="s">
        <v>36</v>
      </c>
      <c r="D184" s="23">
        <f>'Rel. Interins'!J166</f>
        <v>60280176</v>
      </c>
      <c r="E184" s="23">
        <f>'Rel. Interins'!K166</f>
        <v>10393.133793103449</v>
      </c>
      <c r="F184" s="113">
        <f>'Rel. Interins'!L166</f>
        <v>1.9547155845390893E-2</v>
      </c>
    </row>
    <row r="185" spans="2:6" x14ac:dyDescent="0.2">
      <c r="B185" s="83">
        <v>500</v>
      </c>
      <c r="C185" s="22" t="s">
        <v>41</v>
      </c>
      <c r="D185" s="23">
        <f>'Rel. Interins'!J167</f>
        <v>363000</v>
      </c>
      <c r="E185" s="23">
        <f>'Rel. Interins'!K167</f>
        <v>62.586206896551722</v>
      </c>
      <c r="F185" s="113">
        <f>'Rel. Interins'!L167</f>
        <v>1.1771063130069318E-4</v>
      </c>
    </row>
    <row r="186" spans="2:6" x14ac:dyDescent="0.2">
      <c r="B186" s="83">
        <v>600</v>
      </c>
      <c r="C186" s="22" t="s">
        <v>133</v>
      </c>
      <c r="D186" s="23">
        <f>'Rel. Interins'!J168</f>
        <v>0</v>
      </c>
      <c r="E186" s="23">
        <f>'Rel. Interins'!K168</f>
        <v>0</v>
      </c>
      <c r="F186" s="113">
        <f>'Rel. Interins'!L168</f>
        <v>0</v>
      </c>
    </row>
    <row r="187" spans="2:6" x14ac:dyDescent="0.2">
      <c r="B187" s="83">
        <v>700</v>
      </c>
      <c r="C187" s="22" t="s">
        <v>341</v>
      </c>
      <c r="D187" s="23">
        <f>'Rel. Interins'!J169</f>
        <v>0</v>
      </c>
      <c r="E187" s="23">
        <f>'Rel. Interins'!K169</f>
        <v>0</v>
      </c>
      <c r="F187" s="113">
        <f>'Rel. Interins'!L169</f>
        <v>0</v>
      </c>
    </row>
    <row r="188" spans="2:6" x14ac:dyDescent="0.2">
      <c r="B188" s="83">
        <v>800</v>
      </c>
      <c r="C188" s="83" t="s">
        <v>45</v>
      </c>
      <c r="D188" s="23">
        <f>'Rel. Interins'!J170</f>
        <v>1400905147</v>
      </c>
      <c r="E188" s="23">
        <f>'Rel. Interins'!K170</f>
        <v>241535.37017241379</v>
      </c>
      <c r="F188" s="113">
        <f>'Rel. Interins'!L170</f>
        <v>0.45427390976793491</v>
      </c>
    </row>
    <row r="189" spans="2:6" ht="13.5" thickBot="1" x14ac:dyDescent="0.25">
      <c r="B189" s="101">
        <v>900</v>
      </c>
      <c r="C189" s="102" t="s">
        <v>101</v>
      </c>
      <c r="D189" s="148">
        <f>'Rel. Interins'!J171</f>
        <v>0</v>
      </c>
      <c r="E189" s="148">
        <f>'Rel. Interins'!K171</f>
        <v>0</v>
      </c>
      <c r="F189" s="185">
        <f>'Rel. Interins'!L171</f>
        <v>0</v>
      </c>
    </row>
    <row r="190" spans="2:6" ht="16.5" thickBot="1" x14ac:dyDescent="0.3">
      <c r="B190" s="124"/>
      <c r="C190" s="247" t="s">
        <v>372</v>
      </c>
      <c r="D190" s="218">
        <f>SUM(D182:D189)</f>
        <v>3083833601</v>
      </c>
      <c r="E190" s="218">
        <f>SUM(E182:E189)</f>
        <v>531695.44844827591</v>
      </c>
      <c r="F190" s="219">
        <f>SUM(F182:F189)</f>
        <v>1</v>
      </c>
    </row>
    <row r="192" spans="2:6" ht="13.5" thickBot="1" x14ac:dyDescent="0.25"/>
    <row r="193" spans="2:6" ht="16.5" thickBot="1" x14ac:dyDescent="0.3">
      <c r="B193" s="255" t="s">
        <v>366</v>
      </c>
      <c r="C193" s="256"/>
      <c r="D193" s="221" t="s">
        <v>304</v>
      </c>
      <c r="E193" s="221" t="s">
        <v>294</v>
      </c>
      <c r="F193" s="233" t="s">
        <v>343</v>
      </c>
    </row>
    <row r="194" spans="2:6" x14ac:dyDescent="0.2">
      <c r="B194" s="83">
        <v>100</v>
      </c>
      <c r="C194" s="22" t="s">
        <v>14</v>
      </c>
      <c r="D194" s="23">
        <f>Terminal!J132</f>
        <v>13071256781</v>
      </c>
      <c r="E194" s="23">
        <f>Terminal!K132</f>
        <v>2253664.9622413791</v>
      </c>
      <c r="F194" s="113">
        <f>Terminal!L132</f>
        <v>0.72722182277044611</v>
      </c>
    </row>
    <row r="195" spans="2:6" x14ac:dyDescent="0.2">
      <c r="B195" s="83">
        <v>200</v>
      </c>
      <c r="C195" s="22" t="s">
        <v>29</v>
      </c>
      <c r="D195" s="23">
        <f>Terminal!J133</f>
        <v>2407796393</v>
      </c>
      <c r="E195" s="23">
        <f>Terminal!K133</f>
        <v>415137.30913793104</v>
      </c>
      <c r="F195" s="113">
        <f>Terminal!L133</f>
        <v>0.13395820395195443</v>
      </c>
    </row>
    <row r="196" spans="2:6" x14ac:dyDescent="0.2">
      <c r="B196" s="83">
        <v>300</v>
      </c>
      <c r="C196" s="22" t="s">
        <v>36</v>
      </c>
      <c r="D196" s="23">
        <f>Terminal!J134</f>
        <v>732582983</v>
      </c>
      <c r="E196" s="23">
        <f>Terminal!K134</f>
        <v>126307.41086206897</v>
      </c>
      <c r="F196" s="113">
        <f>Terminal!L134</f>
        <v>4.0757391668891488E-2</v>
      </c>
    </row>
    <row r="197" spans="2:6" x14ac:dyDescent="0.2">
      <c r="B197" s="83">
        <v>500</v>
      </c>
      <c r="C197" s="22" t="s">
        <v>41</v>
      </c>
      <c r="D197" s="23">
        <f>Terminal!J135</f>
        <v>1520000000</v>
      </c>
      <c r="E197" s="23">
        <f>Terminal!K135</f>
        <v>262068.96551724139</v>
      </c>
      <c r="F197" s="113">
        <f>Terminal!L135</f>
        <v>8.4565485104525093E-2</v>
      </c>
    </row>
    <row r="198" spans="2:6" x14ac:dyDescent="0.2">
      <c r="B198" s="83">
        <v>600</v>
      </c>
      <c r="C198" s="22" t="s">
        <v>133</v>
      </c>
      <c r="D198" s="23">
        <f>Terminal!J136</f>
        <v>0</v>
      </c>
      <c r="E198" s="23">
        <f>Terminal!K136</f>
        <v>0</v>
      </c>
      <c r="F198" s="113">
        <f>Terminal!L136</f>
        <v>0</v>
      </c>
    </row>
    <row r="199" spans="2:6" x14ac:dyDescent="0.2">
      <c r="B199" s="83">
        <v>700</v>
      </c>
      <c r="C199" s="22" t="s">
        <v>341</v>
      </c>
      <c r="D199" s="23">
        <f>Terminal!J137</f>
        <v>0</v>
      </c>
      <c r="E199" s="23">
        <f>Terminal!K137</f>
        <v>0</v>
      </c>
      <c r="F199" s="113">
        <f>Terminal!L137</f>
        <v>0</v>
      </c>
    </row>
    <row r="200" spans="2:6" x14ac:dyDescent="0.2">
      <c r="B200" s="83">
        <v>800</v>
      </c>
      <c r="C200" s="83" t="s">
        <v>45</v>
      </c>
      <c r="D200" s="23">
        <f>Terminal!J138</f>
        <v>237600000</v>
      </c>
      <c r="E200" s="23">
        <f>Terminal!K138</f>
        <v>40965.517241379312</v>
      </c>
      <c r="F200" s="113">
        <f>Terminal!L138</f>
        <v>1.3218920566338922E-2</v>
      </c>
    </row>
    <row r="201" spans="2:6" ht="13.5" thickBot="1" x14ac:dyDescent="0.25">
      <c r="B201" s="101">
        <v>900</v>
      </c>
      <c r="C201" s="102" t="s">
        <v>101</v>
      </c>
      <c r="D201" s="148">
        <f>Terminal!J139</f>
        <v>5000000</v>
      </c>
      <c r="E201" s="148">
        <f>Terminal!K139</f>
        <v>862.06896551724139</v>
      </c>
      <c r="F201" s="185">
        <f>Terminal!L139</f>
        <v>2.7817593784383257E-4</v>
      </c>
    </row>
    <row r="202" spans="2:6" ht="16.5" thickBot="1" x14ac:dyDescent="0.3">
      <c r="B202" s="124"/>
      <c r="C202" s="247" t="s">
        <v>372</v>
      </c>
      <c r="D202" s="218">
        <f>SUM(D194:D201)</f>
        <v>17974236157</v>
      </c>
      <c r="E202" s="218">
        <f>SUM(E194:E201)</f>
        <v>3099006.2339655175</v>
      </c>
      <c r="F202" s="219">
        <f>SUM(F194:F201)</f>
        <v>0.99999999999999989</v>
      </c>
    </row>
    <row r="204" spans="2:6" ht="13.5" thickBot="1" x14ac:dyDescent="0.25"/>
    <row r="205" spans="2:6" ht="16.5" thickBot="1" x14ac:dyDescent="0.3">
      <c r="B205" s="255" t="s">
        <v>367</v>
      </c>
      <c r="C205" s="256"/>
      <c r="D205" s="221" t="s">
        <v>304</v>
      </c>
      <c r="E205" s="221" t="s">
        <v>294</v>
      </c>
      <c r="F205" s="233" t="s">
        <v>343</v>
      </c>
    </row>
    <row r="206" spans="2:6" x14ac:dyDescent="0.2">
      <c r="B206" s="83">
        <v>100</v>
      </c>
      <c r="C206" s="22" t="s">
        <v>14</v>
      </c>
      <c r="D206" s="23">
        <f>Abasto!J129</f>
        <v>8287618068</v>
      </c>
      <c r="E206" s="23">
        <f>Abasto!K129</f>
        <v>1428899.6668965516</v>
      </c>
      <c r="F206" s="113">
        <f>Abasto!L129</f>
        <v>0.61942527533665515</v>
      </c>
    </row>
    <row r="207" spans="2:6" x14ac:dyDescent="0.2">
      <c r="B207" s="83">
        <v>200</v>
      </c>
      <c r="C207" s="22" t="s">
        <v>29</v>
      </c>
      <c r="D207" s="23">
        <f>Abasto!J130</f>
        <v>1557261963</v>
      </c>
      <c r="E207" s="23">
        <f>Abasto!K130</f>
        <v>268493.4418965517</v>
      </c>
      <c r="F207" s="113">
        <f>Abasto!L130</f>
        <v>0.11639139403963362</v>
      </c>
    </row>
    <row r="208" spans="2:6" x14ac:dyDescent="0.2">
      <c r="B208" s="83">
        <v>300</v>
      </c>
      <c r="C208" s="22" t="s">
        <v>36</v>
      </c>
      <c r="D208" s="23">
        <f>Abasto!J131</f>
        <v>849203039</v>
      </c>
      <c r="E208" s="23">
        <f>Abasto!K131</f>
        <v>146414.31706896552</v>
      </c>
      <c r="F208" s="113">
        <f>Abasto!L131</f>
        <v>6.3470326688961437E-2</v>
      </c>
    </row>
    <row r="209" spans="2:6" x14ac:dyDescent="0.2">
      <c r="B209" s="83">
        <v>500</v>
      </c>
      <c r="C209" s="22" t="s">
        <v>41</v>
      </c>
      <c r="D209" s="23">
        <f>Abasto!J132</f>
        <v>2316215338</v>
      </c>
      <c r="E209" s="23">
        <f>Abasto!K132</f>
        <v>399347.47206896549</v>
      </c>
      <c r="F209" s="113">
        <f>Abasto!L132</f>
        <v>0.17311636609068143</v>
      </c>
    </row>
    <row r="210" spans="2:6" x14ac:dyDescent="0.2">
      <c r="B210" s="83">
        <v>600</v>
      </c>
      <c r="C210" s="22" t="s">
        <v>133</v>
      </c>
      <c r="D210" s="23">
        <f>Abasto!J133</f>
        <v>0</v>
      </c>
      <c r="E210" s="23">
        <f>Abasto!K133</f>
        <v>0</v>
      </c>
      <c r="F210" s="113">
        <f>Abasto!L133</f>
        <v>0</v>
      </c>
    </row>
    <row r="211" spans="2:6" x14ac:dyDescent="0.2">
      <c r="B211" s="83">
        <v>700</v>
      </c>
      <c r="C211" s="22" t="s">
        <v>341</v>
      </c>
      <c r="D211" s="23">
        <f>Abasto!J134</f>
        <v>0</v>
      </c>
      <c r="E211" s="23">
        <f>Abasto!K134</f>
        <v>0</v>
      </c>
      <c r="F211" s="113">
        <f>Abasto!L134</f>
        <v>0</v>
      </c>
    </row>
    <row r="212" spans="2:6" x14ac:dyDescent="0.2">
      <c r="B212" s="83">
        <v>800</v>
      </c>
      <c r="C212" s="83" t="s">
        <v>45</v>
      </c>
      <c r="D212" s="23">
        <f>Abasto!J135</f>
        <v>356350000</v>
      </c>
      <c r="E212" s="23">
        <f>Abasto!K135</f>
        <v>61439.65517241379</v>
      </c>
      <c r="F212" s="113">
        <f>Abasto!L135</f>
        <v>2.6633973121722901E-2</v>
      </c>
    </row>
    <row r="213" spans="2:6" ht="13.5" thickBot="1" x14ac:dyDescent="0.25">
      <c r="B213" s="101">
        <v>900</v>
      </c>
      <c r="C213" s="102" t="s">
        <v>101</v>
      </c>
      <c r="D213" s="148">
        <f>Abasto!J136</f>
        <v>12880000</v>
      </c>
      <c r="E213" s="148">
        <f>Abasto!K136</f>
        <v>2220.6896551724139</v>
      </c>
      <c r="F213" s="185">
        <f>Abasto!L136</f>
        <v>9.6266472234542166E-4</v>
      </c>
    </row>
    <row r="214" spans="2:6" ht="16.5" thickBot="1" x14ac:dyDescent="0.3">
      <c r="B214" s="124"/>
      <c r="C214" s="247" t="s">
        <v>372</v>
      </c>
      <c r="D214" s="218">
        <f>SUM(D206:D213)</f>
        <v>13379528408</v>
      </c>
      <c r="E214" s="218">
        <f>SUM(E206:E213)</f>
        <v>2306815.2427586205</v>
      </c>
      <c r="F214" s="219">
        <f>SUM(F206:F213)</f>
        <v>0.99999999999999989</v>
      </c>
    </row>
    <row r="216" spans="2:6" ht="13.5" thickBot="1" x14ac:dyDescent="0.25"/>
    <row r="217" spans="2:6" ht="16.5" thickBot="1" x14ac:dyDescent="0.3">
      <c r="B217" s="255" t="s">
        <v>368</v>
      </c>
      <c r="C217" s="256"/>
      <c r="D217" s="221" t="s">
        <v>304</v>
      </c>
      <c r="E217" s="221" t="s">
        <v>294</v>
      </c>
      <c r="F217" s="233" t="s">
        <v>343</v>
      </c>
    </row>
    <row r="218" spans="2:6" x14ac:dyDescent="0.2">
      <c r="B218" s="83">
        <v>100</v>
      </c>
      <c r="C218" s="22" t="s">
        <v>14</v>
      </c>
      <c r="D218" s="23">
        <f>'Cult y Turis'!J493</f>
        <v>22911623247</v>
      </c>
      <c r="E218" s="23">
        <f>'Cult y Turis'!K493</f>
        <v>3950279.870172414</v>
      </c>
      <c r="F218" s="113">
        <f>'Cult y Turis'!L493</f>
        <v>0.6905145227092766</v>
      </c>
    </row>
    <row r="219" spans="2:6" x14ac:dyDescent="0.2">
      <c r="B219" s="83">
        <v>200</v>
      </c>
      <c r="C219" s="22" t="s">
        <v>29</v>
      </c>
      <c r="D219" s="23">
        <f>'Cult y Turis'!J494</f>
        <v>1700408700</v>
      </c>
      <c r="E219" s="23">
        <f>'Cult y Turis'!K494</f>
        <v>293173.91379310342</v>
      </c>
      <c r="F219" s="113">
        <f>'Cult y Turis'!L494</f>
        <v>5.1247215844688922E-2</v>
      </c>
    </row>
    <row r="220" spans="2:6" x14ac:dyDescent="0.2">
      <c r="B220" s="83">
        <v>300</v>
      </c>
      <c r="C220" s="22" t="s">
        <v>36</v>
      </c>
      <c r="D220" s="23">
        <f>'Cult y Turis'!J495</f>
        <v>1222761513</v>
      </c>
      <c r="E220" s="23">
        <f>'Cult y Turis'!K495</f>
        <v>210820.95051724138</v>
      </c>
      <c r="F220" s="113">
        <f>'Cult y Turis'!L495</f>
        <v>3.6851801089520068E-2</v>
      </c>
    </row>
    <row r="221" spans="2:6" x14ac:dyDescent="0.2">
      <c r="B221" s="83">
        <v>500</v>
      </c>
      <c r="C221" s="22" t="s">
        <v>41</v>
      </c>
      <c r="D221" s="23">
        <f>'Cult y Turis'!J496</f>
        <v>3736645242</v>
      </c>
      <c r="E221" s="23">
        <f>'Cult y Turis'!K496</f>
        <v>644249.1796551724</v>
      </c>
      <c r="F221" s="113">
        <f>'Cult y Turis'!L496</f>
        <v>0.11261567013377659</v>
      </c>
    </row>
    <row r="222" spans="2:6" x14ac:dyDescent="0.2">
      <c r="B222" s="83">
        <v>600</v>
      </c>
      <c r="C222" s="22" t="s">
        <v>133</v>
      </c>
      <c r="D222" s="23">
        <f>'Cult y Turis'!J497</f>
        <v>0</v>
      </c>
      <c r="E222" s="23">
        <f>'Cult y Turis'!K497</f>
        <v>0</v>
      </c>
      <c r="F222" s="113">
        <f>'Cult y Turis'!L497</f>
        <v>0</v>
      </c>
    </row>
    <row r="223" spans="2:6" x14ac:dyDescent="0.2">
      <c r="B223" s="83">
        <v>700</v>
      </c>
      <c r="C223" s="22" t="s">
        <v>341</v>
      </c>
      <c r="D223" s="23">
        <f>'Cult y Turis'!J498</f>
        <v>0</v>
      </c>
      <c r="E223" s="23">
        <f>'Cult y Turis'!K498</f>
        <v>0</v>
      </c>
      <c r="F223" s="113">
        <f>'Cult y Turis'!L498</f>
        <v>0</v>
      </c>
    </row>
    <row r="224" spans="2:6" x14ac:dyDescent="0.2">
      <c r="B224" s="83">
        <v>800</v>
      </c>
      <c r="C224" s="83" t="s">
        <v>45</v>
      </c>
      <c r="D224" s="23">
        <f>'Cult y Turis'!J499</f>
        <v>3575570170</v>
      </c>
      <c r="E224" s="23">
        <f>'Cult y Turis'!K499</f>
        <v>616477.61551724141</v>
      </c>
      <c r="F224" s="113">
        <f>'Cult y Turis'!L499</f>
        <v>0.10776116134304717</v>
      </c>
    </row>
    <row r="225" spans="2:6" ht="13.5" thickBot="1" x14ac:dyDescent="0.25">
      <c r="B225" s="83">
        <v>900</v>
      </c>
      <c r="C225" s="22" t="s">
        <v>101</v>
      </c>
      <c r="D225" s="23">
        <f>'Cult y Turis'!J500</f>
        <v>33500000</v>
      </c>
      <c r="E225" s="23">
        <f>'Cult y Turis'!K500</f>
        <v>5775.8620689655172</v>
      </c>
      <c r="F225" s="113">
        <f>'Cult y Turis'!L500</f>
        <v>1.0096288796905585E-3</v>
      </c>
    </row>
    <row r="226" spans="2:6" ht="16.5" thickBot="1" x14ac:dyDescent="0.3">
      <c r="B226" s="24"/>
      <c r="C226" s="247" t="s">
        <v>372</v>
      </c>
      <c r="D226" s="229">
        <f>SUM(D218:D225)</f>
        <v>33180508872</v>
      </c>
      <c r="E226" s="229">
        <f>SUM(E218:E225)</f>
        <v>5720777.3917241385</v>
      </c>
      <c r="F226" s="230">
        <f>SUM(F218:F225)</f>
        <v>0.99999999999999989</v>
      </c>
    </row>
    <row r="228" spans="2:6" ht="13.5" thickBot="1" x14ac:dyDescent="0.25"/>
    <row r="229" spans="2:6" ht="16.5" thickBot="1" x14ac:dyDescent="0.3">
      <c r="B229" s="255" t="s">
        <v>324</v>
      </c>
      <c r="C229" s="256"/>
      <c r="D229" s="221" t="s">
        <v>304</v>
      </c>
      <c r="E229" s="221" t="s">
        <v>294</v>
      </c>
      <c r="F229" s="233" t="s">
        <v>343</v>
      </c>
    </row>
    <row r="230" spans="2:6" x14ac:dyDescent="0.2">
      <c r="B230" s="83">
        <v>100</v>
      </c>
      <c r="C230" s="22" t="s">
        <v>14</v>
      </c>
      <c r="D230" s="23">
        <f>J.M.A.!J299</f>
        <v>74010281739</v>
      </c>
      <c r="E230" s="23">
        <f>J.M.A.!K299</f>
        <v>12760393.403275862</v>
      </c>
      <c r="F230" s="113">
        <f>J.M.A.!L299</f>
        <v>0.86345859301886452</v>
      </c>
    </row>
    <row r="231" spans="2:6" x14ac:dyDescent="0.2">
      <c r="B231" s="83">
        <v>200</v>
      </c>
      <c r="C231" s="22" t="s">
        <v>29</v>
      </c>
      <c r="D231" s="23">
        <f>J.M.A.!J300</f>
        <v>3887330000</v>
      </c>
      <c r="E231" s="23">
        <f>J.M.A.!K300</f>
        <v>670229.31034482759</v>
      </c>
      <c r="F231" s="113">
        <f>J.M.A.!L300</f>
        <v>4.5352462030032736E-2</v>
      </c>
    </row>
    <row r="232" spans="2:6" x14ac:dyDescent="0.2">
      <c r="B232" s="83">
        <v>300</v>
      </c>
      <c r="C232" s="22" t="s">
        <v>36</v>
      </c>
      <c r="D232" s="23">
        <f>J.M.A.!J301</f>
        <v>3374259600</v>
      </c>
      <c r="E232" s="23">
        <f>J.M.A.!K301</f>
        <v>581768.89655172417</v>
      </c>
      <c r="F232" s="113">
        <f>J.M.A.!L301</f>
        <v>3.9366603912833087E-2</v>
      </c>
    </row>
    <row r="233" spans="2:6" x14ac:dyDescent="0.2">
      <c r="B233" s="83">
        <v>500</v>
      </c>
      <c r="C233" s="22" t="s">
        <v>41</v>
      </c>
      <c r="D233" s="23">
        <f>J.M.A.!J302</f>
        <v>2999100000</v>
      </c>
      <c r="E233" s="23">
        <f>J.M.A.!K302</f>
        <v>517086.20689655171</v>
      </c>
      <c r="F233" s="113">
        <f>J.M.A.!L302</f>
        <v>3.498971501628912E-2</v>
      </c>
    </row>
    <row r="234" spans="2:6" x14ac:dyDescent="0.2">
      <c r="B234" s="83">
        <v>600</v>
      </c>
      <c r="C234" s="22" t="s">
        <v>133</v>
      </c>
      <c r="D234" s="23">
        <f>J.M.A.!J303</f>
        <v>0</v>
      </c>
      <c r="E234" s="23">
        <f>J.M.A.!K303</f>
        <v>0</v>
      </c>
      <c r="F234" s="113">
        <f>J.M.A.!L303</f>
        <v>0</v>
      </c>
    </row>
    <row r="235" spans="2:6" x14ac:dyDescent="0.2">
      <c r="B235" s="83">
        <v>700</v>
      </c>
      <c r="C235" s="22" t="s">
        <v>341</v>
      </c>
      <c r="D235" s="23">
        <f>J.M.A.!J304</f>
        <v>0</v>
      </c>
      <c r="E235" s="23">
        <f>J.M.A.!K304</f>
        <v>0</v>
      </c>
      <c r="F235" s="113">
        <f>J.M.A.!L304</f>
        <v>0</v>
      </c>
    </row>
    <row r="236" spans="2:6" x14ac:dyDescent="0.2">
      <c r="B236" s="83">
        <v>800</v>
      </c>
      <c r="C236" s="83" t="s">
        <v>45</v>
      </c>
      <c r="D236" s="23">
        <f>J.M.A.!J305</f>
        <v>1378787650</v>
      </c>
      <c r="E236" s="23">
        <f>J.M.A.!K305</f>
        <v>237722.00862068965</v>
      </c>
      <c r="F236" s="113">
        <f>J.M.A.!L305</f>
        <v>1.6085954766923073E-2</v>
      </c>
    </row>
    <row r="237" spans="2:6" ht="13.5" thickBot="1" x14ac:dyDescent="0.25">
      <c r="B237" s="101">
        <v>900</v>
      </c>
      <c r="C237" s="102" t="s">
        <v>101</v>
      </c>
      <c r="D237" s="148">
        <f>J.M.A.!J306</f>
        <v>64000000</v>
      </c>
      <c r="E237" s="148">
        <f>J.M.A.!K306</f>
        <v>11034.48275862069</v>
      </c>
      <c r="F237" s="185">
        <f>J.M.A.!L306</f>
        <v>7.4667125505735172E-4</v>
      </c>
    </row>
    <row r="238" spans="2:6" ht="16.5" thickBot="1" x14ac:dyDescent="0.3">
      <c r="B238" s="124"/>
      <c r="C238" s="247" t="s">
        <v>372</v>
      </c>
      <c r="D238" s="218">
        <f>SUM(D230:D237)</f>
        <v>85713758989</v>
      </c>
      <c r="E238" s="218">
        <f>SUM(E230:E237)</f>
        <v>14778234.308448277</v>
      </c>
      <c r="F238" s="219">
        <f>SUM(F230:F237)</f>
        <v>0.99999999999999989</v>
      </c>
    </row>
    <row r="240" spans="2:6" ht="13.5" thickBot="1" x14ac:dyDescent="0.25"/>
    <row r="241" spans="2:6" ht="16.5" thickBot="1" x14ac:dyDescent="0.3">
      <c r="B241" s="255" t="s">
        <v>254</v>
      </c>
      <c r="C241" s="256"/>
      <c r="D241" s="221" t="s">
        <v>304</v>
      </c>
      <c r="E241" s="221" t="s">
        <v>294</v>
      </c>
      <c r="F241" s="233" t="s">
        <v>343</v>
      </c>
    </row>
    <row r="242" spans="2:6" x14ac:dyDescent="0.2">
      <c r="B242" s="83">
        <v>100</v>
      </c>
      <c r="C242" s="22" t="s">
        <v>14</v>
      </c>
      <c r="D242" s="23">
        <f>Comueda!J78</f>
        <v>1779756536</v>
      </c>
      <c r="E242" s="23">
        <f>Comueda!K78</f>
        <v>306854.57517241378</v>
      </c>
      <c r="F242" s="113">
        <f>Comueda!L78</f>
        <v>0.11945601724164293</v>
      </c>
    </row>
    <row r="243" spans="2:6" x14ac:dyDescent="0.2">
      <c r="B243" s="83">
        <v>200</v>
      </c>
      <c r="C243" s="22" t="s">
        <v>29</v>
      </c>
      <c r="D243" s="23">
        <f>Comueda!J79</f>
        <v>169860000</v>
      </c>
      <c r="E243" s="23">
        <f>Comueda!K79</f>
        <v>29286.206896551725</v>
      </c>
      <c r="F243" s="113">
        <f>Comueda!L79</f>
        <v>1.1400884715540367E-2</v>
      </c>
    </row>
    <row r="244" spans="2:6" x14ac:dyDescent="0.2">
      <c r="B244" s="83">
        <v>300</v>
      </c>
      <c r="C244" s="22" t="s">
        <v>36</v>
      </c>
      <c r="D244" s="23">
        <f>Comueda!J80</f>
        <v>158225100</v>
      </c>
      <c r="E244" s="23">
        <f>Comueda!K80</f>
        <v>27280.189655172413</v>
      </c>
      <c r="F244" s="113">
        <f>Comueda!L80</f>
        <v>1.0619958343370105E-2</v>
      </c>
    </row>
    <row r="245" spans="2:6" x14ac:dyDescent="0.2">
      <c r="B245" s="83">
        <v>500</v>
      </c>
      <c r="C245" s="22" t="s">
        <v>41</v>
      </c>
      <c r="D245" s="23">
        <f>Comueda!J81</f>
        <v>108000000</v>
      </c>
      <c r="E245" s="23">
        <f>Comueda!K81</f>
        <v>18620.689655172413</v>
      </c>
      <c r="F245" s="113">
        <f>Comueda!L81</f>
        <v>7.2488846654795687E-3</v>
      </c>
    </row>
    <row r="246" spans="2:6" x14ac:dyDescent="0.2">
      <c r="B246" s="83">
        <v>600</v>
      </c>
      <c r="C246" s="22" t="s">
        <v>133</v>
      </c>
      <c r="D246" s="23">
        <f>Comueda!J82</f>
        <v>0</v>
      </c>
      <c r="E246" s="23">
        <f>Comueda!K82</f>
        <v>0</v>
      </c>
      <c r="F246" s="113">
        <f>Comueda!L82</f>
        <v>0</v>
      </c>
    </row>
    <row r="247" spans="2:6" x14ac:dyDescent="0.2">
      <c r="B247" s="83">
        <v>700</v>
      </c>
      <c r="C247" s="22" t="s">
        <v>341</v>
      </c>
      <c r="D247" s="23">
        <f>Comueda!J83</f>
        <v>0</v>
      </c>
      <c r="E247" s="23">
        <f>Comueda!K83</f>
        <v>0</v>
      </c>
      <c r="F247" s="113">
        <f>Comueda!L83</f>
        <v>0</v>
      </c>
    </row>
    <row r="248" spans="2:6" x14ac:dyDescent="0.2">
      <c r="B248" s="83">
        <v>800</v>
      </c>
      <c r="C248" s="83" t="s">
        <v>45</v>
      </c>
      <c r="D248" s="23">
        <f>Comueda!J84</f>
        <v>12683002115</v>
      </c>
      <c r="E248" s="23">
        <f>Comueda!K84</f>
        <v>2186724.5025862069</v>
      </c>
      <c r="F248" s="113">
        <f>Comueda!L84</f>
        <v>0.85127425503396703</v>
      </c>
    </row>
    <row r="249" spans="2:6" ht="13.5" thickBot="1" x14ac:dyDescent="0.25">
      <c r="B249" s="101">
        <v>900</v>
      </c>
      <c r="C249" s="102" t="s">
        <v>101</v>
      </c>
      <c r="D249" s="148">
        <f>Comueda!J85</f>
        <v>0</v>
      </c>
      <c r="E249" s="148">
        <f>Comueda!K85</f>
        <v>0</v>
      </c>
      <c r="F249" s="185">
        <f>Comueda!L85</f>
        <v>0</v>
      </c>
    </row>
    <row r="250" spans="2:6" ht="16.5" thickBot="1" x14ac:dyDescent="0.3">
      <c r="B250" s="124"/>
      <c r="C250" s="247" t="s">
        <v>372</v>
      </c>
      <c r="D250" s="218">
        <f>SUM(D242:D249)</f>
        <v>14898843751</v>
      </c>
      <c r="E250" s="218">
        <f>SUM(E242:E249)</f>
        <v>2568766.1639655172</v>
      </c>
      <c r="F250" s="219">
        <f>SUM(F242:F249)</f>
        <v>1</v>
      </c>
    </row>
    <row r="252" spans="2:6" ht="13.5" thickBot="1" x14ac:dyDescent="0.25"/>
    <row r="253" spans="2:6" ht="16.5" thickBot="1" x14ac:dyDescent="0.3">
      <c r="B253" s="255" t="s">
        <v>369</v>
      </c>
      <c r="C253" s="256"/>
      <c r="D253" s="221" t="s">
        <v>304</v>
      </c>
      <c r="E253" s="221" t="s">
        <v>294</v>
      </c>
      <c r="F253" s="233" t="s">
        <v>343</v>
      </c>
    </row>
    <row r="254" spans="2:6" x14ac:dyDescent="0.2">
      <c r="B254" s="83">
        <v>100</v>
      </c>
      <c r="C254" s="22" t="s">
        <v>14</v>
      </c>
      <c r="D254" s="23">
        <f>'Mercado 4'!J90</f>
        <v>4815359686</v>
      </c>
      <c r="E254" s="23">
        <f>'Mercado 4'!K90</f>
        <v>830234.42862068966</v>
      </c>
      <c r="F254" s="113">
        <f>'Mercado 4'!L90</f>
        <v>0.77795937014319516</v>
      </c>
    </row>
    <row r="255" spans="2:6" x14ac:dyDescent="0.2">
      <c r="B255" s="83">
        <v>200</v>
      </c>
      <c r="C255" s="22" t="s">
        <v>29</v>
      </c>
      <c r="D255" s="23">
        <f>'Mercado 4'!J91</f>
        <v>592604000</v>
      </c>
      <c r="E255" s="23">
        <f>'Mercado 4'!K91</f>
        <v>102173.10344827586</v>
      </c>
      <c r="F255" s="113">
        <f>'Mercado 4'!L91</f>
        <v>9.5739854267729144E-2</v>
      </c>
    </row>
    <row r="256" spans="2:6" x14ac:dyDescent="0.2">
      <c r="B256" s="83">
        <v>300</v>
      </c>
      <c r="C256" s="22" t="s">
        <v>36</v>
      </c>
      <c r="D256" s="23">
        <f>'Mercado 4'!J92</f>
        <v>388527900</v>
      </c>
      <c r="E256" s="23">
        <f>'Mercado 4'!K92</f>
        <v>66987.568965517246</v>
      </c>
      <c r="F256" s="113">
        <f>'Mercado 4'!L92</f>
        <v>6.2769749318173432E-2</v>
      </c>
    </row>
    <row r="257" spans="2:6" x14ac:dyDescent="0.2">
      <c r="B257" s="83">
        <v>500</v>
      </c>
      <c r="C257" s="22" t="s">
        <v>41</v>
      </c>
      <c r="D257" s="23">
        <f>'Mercado 4'!J93</f>
        <v>393240000</v>
      </c>
      <c r="E257" s="23">
        <f>'Mercado 4'!K93</f>
        <v>67800</v>
      </c>
      <c r="F257" s="113">
        <f>'Mercado 4'!L93</f>
        <v>6.3531026270902347E-2</v>
      </c>
    </row>
    <row r="258" spans="2:6" x14ac:dyDescent="0.2">
      <c r="B258" s="83">
        <v>600</v>
      </c>
      <c r="C258" s="22" t="s">
        <v>133</v>
      </c>
      <c r="D258" s="23">
        <f>'Mercado 4'!J94</f>
        <v>0</v>
      </c>
      <c r="E258" s="23">
        <f>'Mercado 4'!K94</f>
        <v>0</v>
      </c>
      <c r="F258" s="113">
        <f>'Mercado 4'!L94</f>
        <v>0</v>
      </c>
    </row>
    <row r="259" spans="2:6" x14ac:dyDescent="0.2">
      <c r="B259" s="83">
        <v>700</v>
      </c>
      <c r="C259" s="22" t="s">
        <v>341</v>
      </c>
      <c r="D259" s="23">
        <f>'Mercado 4'!J95</f>
        <v>0</v>
      </c>
      <c r="E259" s="23">
        <f>'Mercado 4'!K95</f>
        <v>0</v>
      </c>
      <c r="F259" s="113">
        <f>'Mercado 4'!L95</f>
        <v>0</v>
      </c>
    </row>
    <row r="260" spans="2:6" x14ac:dyDescent="0.2">
      <c r="B260" s="83">
        <v>800</v>
      </c>
      <c r="C260" s="83" t="s">
        <v>45</v>
      </c>
      <c r="D260" s="23">
        <f>'Mercado 4'!J96</f>
        <v>0</v>
      </c>
      <c r="E260" s="23">
        <f>'Mercado 4'!K96</f>
        <v>0</v>
      </c>
      <c r="F260" s="113">
        <f>'Mercado 4'!L96</f>
        <v>0</v>
      </c>
    </row>
    <row r="261" spans="2:6" ht="13.5" thickBot="1" x14ac:dyDescent="0.25">
      <c r="B261" s="83">
        <v>900</v>
      </c>
      <c r="C261" s="22" t="s">
        <v>101</v>
      </c>
      <c r="D261" s="23">
        <f>'Mercado 4'!J97</f>
        <v>0</v>
      </c>
      <c r="E261" s="23">
        <f>'Mercado 4'!K97</f>
        <v>0</v>
      </c>
      <c r="F261" s="113">
        <f>'Mercado 4'!L97</f>
        <v>0</v>
      </c>
    </row>
    <row r="262" spans="2:6" ht="16.5" thickBot="1" x14ac:dyDescent="0.3">
      <c r="B262" s="24"/>
      <c r="C262" s="247" t="s">
        <v>372</v>
      </c>
      <c r="D262" s="229">
        <f>SUM(D254:D261)</f>
        <v>6189731586</v>
      </c>
      <c r="E262" s="229">
        <f>SUM(E254:E261)</f>
        <v>1067195.1010344827</v>
      </c>
      <c r="F262" s="230">
        <f>SUM(F254:F261)</f>
        <v>1</v>
      </c>
    </row>
    <row r="264" spans="2:6" ht="13.5" thickBot="1" x14ac:dyDescent="0.25"/>
    <row r="265" spans="2:6" ht="16.5" thickBot="1" x14ac:dyDescent="0.3">
      <c r="B265" s="255" t="s">
        <v>370</v>
      </c>
      <c r="C265" s="256"/>
      <c r="D265" s="221" t="s">
        <v>304</v>
      </c>
      <c r="E265" s="221" t="s">
        <v>294</v>
      </c>
      <c r="F265" s="233" t="s">
        <v>343</v>
      </c>
    </row>
    <row r="266" spans="2:6" x14ac:dyDescent="0.2">
      <c r="B266" s="83">
        <v>100</v>
      </c>
      <c r="C266" s="22" t="s">
        <v>14</v>
      </c>
      <c r="D266" s="23">
        <f>'Proyec Invers'!J65</f>
        <v>407429640</v>
      </c>
      <c r="E266" s="23">
        <f>'Proyec Invers'!K65</f>
        <v>70246.489655172409</v>
      </c>
      <c r="F266" s="113">
        <f>'Proyec Invers'!L65</f>
        <v>0.84754345419226707</v>
      </c>
    </row>
    <row r="267" spans="2:6" x14ac:dyDescent="0.2">
      <c r="B267" s="83">
        <v>200</v>
      </c>
      <c r="C267" s="22" t="s">
        <v>29</v>
      </c>
      <c r="D267" s="23">
        <f>'Proyec Invers'!J66</f>
        <v>43500000</v>
      </c>
      <c r="E267" s="23">
        <f>'Proyec Invers'!K66</f>
        <v>7500</v>
      </c>
      <c r="F267" s="113">
        <f>'Proyec Invers'!L66</f>
        <v>9.0489587987176434E-2</v>
      </c>
    </row>
    <row r="268" spans="2:6" x14ac:dyDescent="0.2">
      <c r="B268" s="83">
        <v>300</v>
      </c>
      <c r="C268" s="22" t="s">
        <v>36</v>
      </c>
      <c r="D268" s="23">
        <f>'Proyec Invers'!J67</f>
        <v>23788650</v>
      </c>
      <c r="E268" s="23">
        <f>'Proyec Invers'!K67</f>
        <v>4101.4913793103451</v>
      </c>
      <c r="F268" s="113">
        <f>'Proyec Invers'!L67</f>
        <v>4.9485635339566549E-2</v>
      </c>
    </row>
    <row r="269" spans="2:6" x14ac:dyDescent="0.2">
      <c r="B269" s="83">
        <v>500</v>
      </c>
      <c r="C269" s="22" t="s">
        <v>41</v>
      </c>
      <c r="D269" s="23">
        <f>'Proyec Invers'!J68</f>
        <v>6000000</v>
      </c>
      <c r="E269" s="23">
        <f>'Proyec Invers'!K68</f>
        <v>1034.4827586206898</v>
      </c>
      <c r="F269" s="113">
        <f>'Proyec Invers'!L68</f>
        <v>1.2481322480989855E-2</v>
      </c>
    </row>
    <row r="270" spans="2:6" x14ac:dyDescent="0.2">
      <c r="B270" s="83">
        <v>600</v>
      </c>
      <c r="C270" s="22" t="s">
        <v>133</v>
      </c>
      <c r="D270" s="23">
        <f>'Proyec Invers'!J69</f>
        <v>0</v>
      </c>
      <c r="E270" s="23">
        <f>'Proyec Invers'!K69</f>
        <v>0</v>
      </c>
      <c r="F270" s="113">
        <f>'Proyec Invers'!L69</f>
        <v>0</v>
      </c>
    </row>
    <row r="271" spans="2:6" x14ac:dyDescent="0.2">
      <c r="B271" s="83">
        <v>700</v>
      </c>
      <c r="C271" s="22" t="s">
        <v>341</v>
      </c>
      <c r="D271" s="23">
        <f>'Proyec Invers'!J70</f>
        <v>0</v>
      </c>
      <c r="E271" s="23">
        <f>'Proyec Invers'!K70</f>
        <v>0</v>
      </c>
      <c r="F271" s="113">
        <f>'Proyec Invers'!L70</f>
        <v>0</v>
      </c>
    </row>
    <row r="272" spans="2:6" x14ac:dyDescent="0.2">
      <c r="B272" s="83">
        <v>800</v>
      </c>
      <c r="C272" s="83" t="s">
        <v>45</v>
      </c>
      <c r="D272" s="23">
        <f>'Proyec Invers'!J71</f>
        <v>0</v>
      </c>
      <c r="E272" s="23">
        <f>'Proyec Invers'!K71</f>
        <v>0</v>
      </c>
      <c r="F272" s="113">
        <f>'Proyec Invers'!L71</f>
        <v>0</v>
      </c>
    </row>
    <row r="273" spans="2:6" ht="13.5" thickBot="1" x14ac:dyDescent="0.25">
      <c r="B273" s="101">
        <v>900</v>
      </c>
      <c r="C273" s="102" t="s">
        <v>101</v>
      </c>
      <c r="D273" s="148">
        <f>'Proyec Invers'!J72</f>
        <v>0</v>
      </c>
      <c r="E273" s="148">
        <f>'Proyec Invers'!K72</f>
        <v>0</v>
      </c>
      <c r="F273" s="185">
        <f>'Proyec Invers'!L72</f>
        <v>0</v>
      </c>
    </row>
    <row r="274" spans="2:6" ht="16.5" thickBot="1" x14ac:dyDescent="0.3">
      <c r="B274" s="124"/>
      <c r="C274" s="247" t="s">
        <v>372</v>
      </c>
      <c r="D274" s="218">
        <f>SUM(D266:D273)</f>
        <v>480718290</v>
      </c>
      <c r="E274" s="218">
        <f>SUM(E266:E273)</f>
        <v>82882.463793103452</v>
      </c>
      <c r="F274" s="219">
        <f>SUM(F266:F273)</f>
        <v>0.99999999999999989</v>
      </c>
    </row>
    <row r="278" spans="2:6" ht="15.75" x14ac:dyDescent="0.25">
      <c r="C278" s="249" t="s">
        <v>345</v>
      </c>
      <c r="D278" s="34"/>
    </row>
    <row r="279" spans="2:6" ht="13.5" thickBot="1" x14ac:dyDescent="0.25">
      <c r="D279" s="32"/>
    </row>
    <row r="280" spans="2:6" x14ac:dyDescent="0.2">
      <c r="B280" s="146">
        <v>100</v>
      </c>
      <c r="C280" s="42" t="s">
        <v>14</v>
      </c>
      <c r="D280" s="250">
        <f>Resumen!C105</f>
        <v>469812931266</v>
      </c>
      <c r="E280" s="147">
        <f>D280/5800</f>
        <v>81002229.52862069</v>
      </c>
      <c r="F280" s="135">
        <f>E280/$E$289</f>
        <v>0.45727363543383603</v>
      </c>
    </row>
    <row r="281" spans="2:6" x14ac:dyDescent="0.2">
      <c r="B281" s="121">
        <v>200</v>
      </c>
      <c r="C281" s="22" t="s">
        <v>29</v>
      </c>
      <c r="D281" s="251">
        <f>Resumen!C106</f>
        <v>96050753528</v>
      </c>
      <c r="E281" s="84">
        <f t="shared" ref="E281:E287" si="1">D281/5800</f>
        <v>16560474.746206896</v>
      </c>
      <c r="F281" s="136">
        <f t="shared" ref="F281:F287" si="2">E281/$E$289</f>
        <v>9.3487161227242432E-2</v>
      </c>
    </row>
    <row r="282" spans="2:6" x14ac:dyDescent="0.2">
      <c r="B282" s="121">
        <v>300</v>
      </c>
      <c r="C282" s="22" t="s">
        <v>36</v>
      </c>
      <c r="D282" s="251">
        <f>Resumen!C107</f>
        <v>87735391478</v>
      </c>
      <c r="E282" s="84">
        <f t="shared" si="1"/>
        <v>15126791.63413793</v>
      </c>
      <c r="F282" s="136">
        <f t="shared" si="2"/>
        <v>8.5393735990295941E-2</v>
      </c>
    </row>
    <row r="283" spans="2:6" x14ac:dyDescent="0.2">
      <c r="B283" s="121">
        <v>500</v>
      </c>
      <c r="C283" s="22" t="s">
        <v>41</v>
      </c>
      <c r="D283" s="251">
        <f>Resumen!C108</f>
        <v>215823090202</v>
      </c>
      <c r="E283" s="84">
        <f t="shared" si="1"/>
        <v>37210877.621034481</v>
      </c>
      <c r="F283" s="136">
        <f t="shared" si="2"/>
        <v>0.21006277711704055</v>
      </c>
    </row>
    <row r="284" spans="2:6" x14ac:dyDescent="0.2">
      <c r="B284" s="121">
        <v>600</v>
      </c>
      <c r="C284" s="22" t="s">
        <v>133</v>
      </c>
      <c r="D284" s="251">
        <f>Resumen!C109</f>
        <v>7902470000</v>
      </c>
      <c r="E284" s="84">
        <f t="shared" si="1"/>
        <v>1362494.8275862068</v>
      </c>
      <c r="F284" s="136">
        <f t="shared" si="2"/>
        <v>7.6915532658271444E-3</v>
      </c>
    </row>
    <row r="285" spans="2:6" x14ac:dyDescent="0.2">
      <c r="B285" s="121">
        <v>700</v>
      </c>
      <c r="C285" s="22" t="s">
        <v>341</v>
      </c>
      <c r="D285" s="251">
        <f>Resumen!C110</f>
        <v>68322272081</v>
      </c>
      <c r="E285" s="84">
        <f t="shared" si="1"/>
        <v>11779702.082931034</v>
      </c>
      <c r="F285" s="136">
        <f t="shared" si="2"/>
        <v>6.6498752282937654E-2</v>
      </c>
    </row>
    <row r="286" spans="2:6" x14ac:dyDescent="0.2">
      <c r="B286" s="121">
        <v>800</v>
      </c>
      <c r="C286" s="83" t="s">
        <v>45</v>
      </c>
      <c r="D286" s="251">
        <f>Resumen!C111</f>
        <v>79362076299</v>
      </c>
      <c r="E286" s="84">
        <f t="shared" si="1"/>
        <v>13683116.603275862</v>
      </c>
      <c r="F286" s="136">
        <f t="shared" si="2"/>
        <v>7.7243904391968141E-2</v>
      </c>
    </row>
    <row r="287" spans="2:6" x14ac:dyDescent="0.2">
      <c r="B287" s="121">
        <v>900</v>
      </c>
      <c r="C287" s="22" t="s">
        <v>101</v>
      </c>
      <c r="D287" s="251">
        <f>Resumen!C112</f>
        <v>2412880000</v>
      </c>
      <c r="E287" s="84">
        <f t="shared" si="1"/>
        <v>416013.79310344829</v>
      </c>
      <c r="F287" s="136">
        <f t="shared" si="2"/>
        <v>2.3484802908519745E-3</v>
      </c>
    </row>
    <row r="288" spans="2:6" ht="13.5" thickBot="1" x14ac:dyDescent="0.25">
      <c r="B288" s="67"/>
      <c r="C288" s="68"/>
      <c r="D288" s="176"/>
      <c r="E288" s="252"/>
      <c r="F288" s="253"/>
    </row>
    <row r="289" spans="2:6" ht="16.5" thickBot="1" x14ac:dyDescent="0.3">
      <c r="B289" s="124"/>
      <c r="C289" s="247" t="s">
        <v>372</v>
      </c>
      <c r="D289" s="173">
        <f>SUM(D280:D288)</f>
        <v>1027421864854</v>
      </c>
      <c r="E289" s="184">
        <f>SUM(E280:E288)</f>
        <v>177141700.83689657</v>
      </c>
      <c r="F289" s="138">
        <f>SUM(F280:F288)</f>
        <v>1</v>
      </c>
    </row>
  </sheetData>
  <mergeCells count="23">
    <mergeCell ref="B37:C37"/>
    <mergeCell ref="B25:C25"/>
    <mergeCell ref="B145:C145"/>
    <mergeCell ref="B97:C97"/>
    <mergeCell ref="B85:C85"/>
    <mergeCell ref="B73:C73"/>
    <mergeCell ref="B49:C49"/>
    <mergeCell ref="B229:C229"/>
    <mergeCell ref="B241:C241"/>
    <mergeCell ref="B253:C253"/>
    <mergeCell ref="B265:C265"/>
    <mergeCell ref="B3:F3"/>
    <mergeCell ref="B157:C157"/>
    <mergeCell ref="B169:C169"/>
    <mergeCell ref="B181:C181"/>
    <mergeCell ref="B193:C193"/>
    <mergeCell ref="B205:C205"/>
    <mergeCell ref="B217:C217"/>
    <mergeCell ref="B15:C15"/>
    <mergeCell ref="B5:C5"/>
    <mergeCell ref="B109:C109"/>
    <mergeCell ref="B121:C121"/>
    <mergeCell ref="B133:C13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7"/>
  <sheetViews>
    <sheetView topLeftCell="B41" workbookViewId="0">
      <selection activeCell="B1" sqref="B1"/>
    </sheetView>
  </sheetViews>
  <sheetFormatPr baseColWidth="10" defaultRowHeight="12.75" x14ac:dyDescent="0.2"/>
  <cols>
    <col min="1" max="1" width="8" customWidth="1"/>
    <col min="2" max="2" width="26.42578125" customWidth="1"/>
    <col min="3" max="3" width="17.28515625" style="32" customWidth="1"/>
    <col min="5" max="5" width="11.42578125" style="72"/>
    <col min="6" max="6" width="15.7109375" bestFit="1" customWidth="1"/>
  </cols>
  <sheetData>
    <row r="2" spans="2:6" x14ac:dyDescent="0.2">
      <c r="B2" s="4" t="s">
        <v>290</v>
      </c>
      <c r="C2" s="1"/>
      <c r="D2" s="1"/>
      <c r="E2" s="70"/>
      <c r="F2" s="4">
        <v>1027421864854</v>
      </c>
    </row>
    <row r="7" spans="2:6" x14ac:dyDescent="0.2">
      <c r="B7" s="1"/>
      <c r="C7" s="1"/>
      <c r="D7" s="1"/>
      <c r="E7" s="71" t="s">
        <v>300</v>
      </c>
      <c r="F7" s="62">
        <v>5800</v>
      </c>
    </row>
    <row r="8" spans="2:6" x14ac:dyDescent="0.2">
      <c r="B8" s="1"/>
      <c r="C8" s="1"/>
      <c r="D8" s="1"/>
      <c r="E8" s="70"/>
      <c r="F8" s="62"/>
    </row>
    <row r="9" spans="2:6" ht="13.5" thickBot="1" x14ac:dyDescent="0.25">
      <c r="B9" s="1"/>
      <c r="C9" s="1"/>
      <c r="D9" s="1"/>
      <c r="E9" s="70"/>
      <c r="F9" s="62"/>
    </row>
    <row r="10" spans="2:6" ht="13.5" thickBot="1" x14ac:dyDescent="0.25">
      <c r="B10" s="200"/>
      <c r="C10" s="203" t="s">
        <v>304</v>
      </c>
      <c r="D10" s="203" t="s">
        <v>294</v>
      </c>
      <c r="E10" s="125" t="s">
        <v>329</v>
      </c>
      <c r="F10" s="62"/>
    </row>
    <row r="11" spans="2:6" x14ac:dyDescent="0.2">
      <c r="B11" s="201" t="s">
        <v>305</v>
      </c>
      <c r="C11" s="129">
        <f>Sheet1!I4494</f>
        <v>54959306760</v>
      </c>
      <c r="D11" s="129">
        <f>Sheet1!J4494</f>
        <v>9475742.544827586</v>
      </c>
      <c r="E11" s="202">
        <f t="shared" ref="E11:E34" si="0">D11/$D$36</f>
        <v>5.3492444184852821E-2</v>
      </c>
      <c r="F11" s="62"/>
    </row>
    <row r="12" spans="2:6" x14ac:dyDescent="0.2">
      <c r="B12" s="196" t="s">
        <v>308</v>
      </c>
      <c r="C12" s="23">
        <f>Sheet1!I4495</f>
        <v>194744147075</v>
      </c>
      <c r="D12" s="23">
        <f>Sheet1!J4495</f>
        <v>33576577.081896551</v>
      </c>
      <c r="E12" s="197">
        <f t="shared" si="0"/>
        <v>0.18954643047495759</v>
      </c>
      <c r="F12" s="62"/>
    </row>
    <row r="13" spans="2:6" x14ac:dyDescent="0.2">
      <c r="B13" s="196" t="s">
        <v>307</v>
      </c>
      <c r="C13" s="23">
        <f>Sheet1!I4496</f>
        <v>116431227467</v>
      </c>
      <c r="D13" s="23">
        <f>Sheet1!J4496</f>
        <v>20074349.563275862</v>
      </c>
      <c r="E13" s="197">
        <f t="shared" si="0"/>
        <v>0.11332368080714852</v>
      </c>
      <c r="F13" s="62"/>
    </row>
    <row r="14" spans="2:6" x14ac:dyDescent="0.2">
      <c r="B14" s="196" t="s">
        <v>332</v>
      </c>
      <c r="C14" s="23">
        <f>Sheet1!I4497</f>
        <v>68322272081</v>
      </c>
      <c r="D14" s="23">
        <f>Sheet1!J4497</f>
        <v>11779702.082931034</v>
      </c>
      <c r="E14" s="197">
        <f t="shared" si="0"/>
        <v>6.6498752282937654E-2</v>
      </c>
      <c r="F14" s="62"/>
    </row>
    <row r="15" spans="2:6" x14ac:dyDescent="0.2">
      <c r="B15" s="196" t="s">
        <v>306</v>
      </c>
      <c r="C15" s="23">
        <f>Sheet1!I4498</f>
        <v>123814066648</v>
      </c>
      <c r="D15" s="23">
        <f>Sheet1!J4498</f>
        <v>21347252.870344829</v>
      </c>
      <c r="E15" s="197">
        <f t="shared" si="0"/>
        <v>0.12050947218803289</v>
      </c>
      <c r="F15" s="62"/>
    </row>
    <row r="16" spans="2:6" x14ac:dyDescent="0.2">
      <c r="B16" s="196" t="s">
        <v>309</v>
      </c>
      <c r="C16" s="23">
        <f>Sheet1!I4499</f>
        <v>29741455206</v>
      </c>
      <c r="D16" s="23">
        <f>Sheet1!J4499</f>
        <v>5127837.1044827588</v>
      </c>
      <c r="E16" s="197">
        <f t="shared" si="0"/>
        <v>2.8947656482107627E-2</v>
      </c>
      <c r="F16" s="62"/>
    </row>
    <row r="17" spans="2:6" x14ac:dyDescent="0.2">
      <c r="B17" s="196" t="s">
        <v>310</v>
      </c>
      <c r="C17" s="23">
        <f>Sheet1!I4500</f>
        <v>47466582224</v>
      </c>
      <c r="D17" s="23">
        <f>Sheet1!J4500</f>
        <v>8183893.4868965521</v>
      </c>
      <c r="E17" s="197">
        <f t="shared" si="0"/>
        <v>4.6199700286449673E-2</v>
      </c>
      <c r="F17" s="62"/>
    </row>
    <row r="18" spans="2:6" x14ac:dyDescent="0.2">
      <c r="B18" s="196" t="s">
        <v>311</v>
      </c>
      <c r="C18" s="23">
        <f>Sheet1!I4501</f>
        <v>28988763513</v>
      </c>
      <c r="D18" s="23">
        <f>Sheet1!J4501</f>
        <v>4998062.674655172</v>
      </c>
      <c r="E18" s="197">
        <f t="shared" si="0"/>
        <v>2.8215054112284629E-2</v>
      </c>
      <c r="F18" s="62"/>
    </row>
    <row r="19" spans="2:6" x14ac:dyDescent="0.2">
      <c r="B19" s="196" t="s">
        <v>312</v>
      </c>
      <c r="C19" s="23">
        <f>Sheet1!I4502</f>
        <v>43817638074</v>
      </c>
      <c r="D19" s="23">
        <f>Sheet1!J4502</f>
        <v>7554765.1851724135</v>
      </c>
      <c r="E19" s="197">
        <f t="shared" si="0"/>
        <v>4.2648146368022471E-2</v>
      </c>
      <c r="F19" s="62"/>
    </row>
    <row r="20" spans="2:6" x14ac:dyDescent="0.2">
      <c r="B20" s="196" t="s">
        <v>313</v>
      </c>
      <c r="C20" s="23">
        <f>Sheet1!I4503</f>
        <v>1517804511</v>
      </c>
      <c r="D20" s="23">
        <f>Sheet1!J4503</f>
        <v>261690.43293103448</v>
      </c>
      <c r="E20" s="197">
        <f t="shared" si="0"/>
        <v>1.4772943451185796E-3</v>
      </c>
      <c r="F20" s="62"/>
    </row>
    <row r="21" spans="2:6" x14ac:dyDescent="0.2">
      <c r="B21" s="196" t="s">
        <v>314</v>
      </c>
      <c r="C21" s="23">
        <f>Sheet1!I4504</f>
        <v>7724890648</v>
      </c>
      <c r="D21" s="23">
        <f>Sheet1!J4504</f>
        <v>1331877.6979310345</v>
      </c>
      <c r="E21" s="197">
        <f t="shared" si="0"/>
        <v>7.5187135024596067E-3</v>
      </c>
      <c r="F21" s="62"/>
    </row>
    <row r="22" spans="2:6" x14ac:dyDescent="0.2">
      <c r="B22" s="196" t="s">
        <v>315</v>
      </c>
      <c r="C22" s="23">
        <f>Sheet1!I4505</f>
        <v>1767219355</v>
      </c>
      <c r="D22" s="23">
        <f>Sheet1!J4505</f>
        <v>304692.99224137934</v>
      </c>
      <c r="E22" s="197">
        <f t="shared" si="0"/>
        <v>1.7200523129329427E-3</v>
      </c>
      <c r="F22" s="62"/>
    </row>
    <row r="23" spans="2:6" x14ac:dyDescent="0.2">
      <c r="B23" s="196" t="s">
        <v>316</v>
      </c>
      <c r="C23" s="23">
        <f>Sheet1!I4506</f>
        <v>112266369799</v>
      </c>
      <c r="D23" s="23">
        <f>Sheet1!J4506</f>
        <v>19356270.655000001</v>
      </c>
      <c r="E23" s="197">
        <f t="shared" si="0"/>
        <v>0.10926998309010429</v>
      </c>
      <c r="F23" s="62"/>
    </row>
    <row r="24" spans="2:6" x14ac:dyDescent="0.2">
      <c r="B24" s="196" t="s">
        <v>317</v>
      </c>
      <c r="C24" s="23">
        <f>Sheet1!I4507</f>
        <v>3537075377</v>
      </c>
      <c r="D24" s="23">
        <f>Sheet1!J4507</f>
        <v>609840.58224137931</v>
      </c>
      <c r="E24" s="197">
        <f t="shared" si="0"/>
        <v>3.4426709202870914E-3</v>
      </c>
      <c r="F24" s="62"/>
    </row>
    <row r="25" spans="2:6" x14ac:dyDescent="0.2">
      <c r="B25" s="196" t="s">
        <v>318</v>
      </c>
      <c r="C25" s="23">
        <f>Sheet1!I4508</f>
        <v>13068394185</v>
      </c>
      <c r="D25" s="23">
        <f>Sheet1!J4508</f>
        <v>2253171.4112068964</v>
      </c>
      <c r="E25" s="197">
        <f t="shared" si="0"/>
        <v>1.2719599058617522E-2</v>
      </c>
      <c r="F25" s="62"/>
    </row>
    <row r="26" spans="2:6" x14ac:dyDescent="0.2">
      <c r="B26" s="196" t="s">
        <v>319</v>
      </c>
      <c r="C26" s="23">
        <f>Sheet1!I4509</f>
        <v>4353492277</v>
      </c>
      <c r="D26" s="23">
        <f>Sheet1!J4509</f>
        <v>750602.11672413792</v>
      </c>
      <c r="E26" s="197">
        <f t="shared" si="0"/>
        <v>4.237297672868433E-3</v>
      </c>
      <c r="F26" s="62"/>
    </row>
    <row r="27" spans="2:6" x14ac:dyDescent="0.2">
      <c r="B27" s="196" t="s">
        <v>320</v>
      </c>
      <c r="C27" s="23">
        <f>Sheet1!I4510</f>
        <v>3083833601</v>
      </c>
      <c r="D27" s="23">
        <f>Sheet1!J4510</f>
        <v>531695.44844827591</v>
      </c>
      <c r="E27" s="197">
        <f t="shared" si="0"/>
        <v>3.0015261563838946E-3</v>
      </c>
      <c r="F27" s="62"/>
    </row>
    <row r="28" spans="2:6" x14ac:dyDescent="0.2">
      <c r="B28" s="196" t="s">
        <v>321</v>
      </c>
      <c r="C28" s="23">
        <f>Sheet1!I4511</f>
        <v>17974236157</v>
      </c>
      <c r="D28" s="23">
        <f>Sheet1!J4511</f>
        <v>3099006.233965517</v>
      </c>
      <c r="E28" s="197">
        <f t="shared" si="0"/>
        <v>1.7494504226415498E-2</v>
      </c>
      <c r="F28" s="62"/>
    </row>
    <row r="29" spans="2:6" x14ac:dyDescent="0.2">
      <c r="B29" s="196" t="s">
        <v>322</v>
      </c>
      <c r="C29" s="23">
        <f>Sheet1!I4512</f>
        <v>13379528408</v>
      </c>
      <c r="D29" s="23">
        <f>Sheet1!J4512</f>
        <v>2306815.2427586205</v>
      </c>
      <c r="E29" s="197">
        <f t="shared" si="0"/>
        <v>1.3022429116691294E-2</v>
      </c>
      <c r="F29" s="62"/>
    </row>
    <row r="30" spans="2:6" x14ac:dyDescent="0.2">
      <c r="B30" s="196" t="s">
        <v>323</v>
      </c>
      <c r="C30" s="23">
        <f>Sheet1!I4513</f>
        <v>33180508872</v>
      </c>
      <c r="D30" s="23">
        <f>Sheet1!J4513</f>
        <v>5720777.3917241376</v>
      </c>
      <c r="E30" s="197">
        <f t="shared" si="0"/>
        <v>3.2294921888502977E-2</v>
      </c>
      <c r="F30" s="62"/>
    </row>
    <row r="31" spans="2:6" x14ac:dyDescent="0.2">
      <c r="B31" s="196" t="s">
        <v>324</v>
      </c>
      <c r="C31" s="23">
        <f>Sheet1!I4514</f>
        <v>85713758989</v>
      </c>
      <c r="D31" s="23">
        <f>Sheet1!J4514</f>
        <v>14778234.308448276</v>
      </c>
      <c r="E31" s="197">
        <f t="shared" si="0"/>
        <v>8.3426060823788478E-2</v>
      </c>
      <c r="F31" s="62"/>
    </row>
    <row r="32" spans="2:6" x14ac:dyDescent="0.2">
      <c r="B32" s="196" t="s">
        <v>325</v>
      </c>
      <c r="C32" s="23">
        <f>Sheet1!I4515</f>
        <v>14898843751</v>
      </c>
      <c r="D32" s="23">
        <f>Sheet1!J4515</f>
        <v>2568766.1639655172</v>
      </c>
      <c r="E32" s="197">
        <f t="shared" si="0"/>
        <v>1.4501193969740145E-2</v>
      </c>
      <c r="F32" s="62"/>
    </row>
    <row r="33" spans="2:6" x14ac:dyDescent="0.2">
      <c r="B33" s="196" t="s">
        <v>326</v>
      </c>
      <c r="C33" s="23">
        <f>Sheet1!I4516</f>
        <v>6189731586</v>
      </c>
      <c r="D33" s="23">
        <f>Sheet1!J4516</f>
        <v>1067195.1010344827</v>
      </c>
      <c r="E33" s="197">
        <f t="shared" si="0"/>
        <v>6.0245277988896801E-3</v>
      </c>
      <c r="F33" s="62"/>
    </row>
    <row r="34" spans="2:6" x14ac:dyDescent="0.2">
      <c r="B34" s="196" t="s">
        <v>327</v>
      </c>
      <c r="C34" s="23">
        <f>Sheet1!I4517</f>
        <v>480718290</v>
      </c>
      <c r="D34" s="23">
        <f>Sheet1!J4517</f>
        <v>82882.463793103452</v>
      </c>
      <c r="E34" s="197">
        <f t="shared" si="0"/>
        <v>4.6788793040559984E-4</v>
      </c>
      <c r="F34" s="62"/>
    </row>
    <row r="35" spans="2:6" ht="13.5" thickBot="1" x14ac:dyDescent="0.25">
      <c r="B35" s="198"/>
      <c r="C35" s="148"/>
      <c r="D35" s="148"/>
      <c r="E35" s="199"/>
      <c r="F35" s="62"/>
    </row>
    <row r="36" spans="2:6" ht="13.5" thickBot="1" x14ac:dyDescent="0.25">
      <c r="B36" s="200"/>
      <c r="C36" s="45">
        <f>SUM(C11:C35)</f>
        <v>1027421864854</v>
      </c>
      <c r="D36" s="45">
        <f>SUM(D11:D35)</f>
        <v>177141700.83689657</v>
      </c>
      <c r="E36" s="125">
        <f>D36/$D$36</f>
        <v>1</v>
      </c>
      <c r="F36" s="62"/>
    </row>
    <row r="37" spans="2:6" x14ac:dyDescent="0.2">
      <c r="B37" s="1"/>
      <c r="C37" s="1"/>
      <c r="D37" s="1"/>
      <c r="E37" s="70"/>
      <c r="F37" s="62"/>
    </row>
    <row r="38" spans="2:6" x14ac:dyDescent="0.2">
      <c r="B38" s="1"/>
      <c r="C38" s="1"/>
      <c r="D38" s="1"/>
      <c r="E38" s="70"/>
      <c r="F38" s="62"/>
    </row>
    <row r="39" spans="2:6" x14ac:dyDescent="0.2">
      <c r="B39" s="1"/>
      <c r="C39" s="1"/>
      <c r="D39" s="1"/>
      <c r="E39" s="70"/>
      <c r="F39" s="62"/>
    </row>
    <row r="40" spans="2:6" x14ac:dyDescent="0.2">
      <c r="B40" s="1"/>
      <c r="C40" s="1"/>
      <c r="D40" s="1"/>
      <c r="E40" s="70"/>
      <c r="F40" s="62"/>
    </row>
    <row r="41" spans="2:6" x14ac:dyDescent="0.2">
      <c r="B41" s="1"/>
      <c r="C41" s="1"/>
      <c r="D41" s="1"/>
      <c r="E41" s="70"/>
      <c r="F41" s="62"/>
    </row>
    <row r="42" spans="2:6" x14ac:dyDescent="0.2">
      <c r="B42" s="1" t="s">
        <v>305</v>
      </c>
      <c r="C42" s="70">
        <f>E11</f>
        <v>5.3492444184852821E-2</v>
      </c>
    </row>
    <row r="43" spans="2:6" x14ac:dyDescent="0.2">
      <c r="B43" s="1" t="s">
        <v>308</v>
      </c>
      <c r="C43" s="70">
        <f t="shared" ref="C43:C65" si="1">E12</f>
        <v>0.18954643047495759</v>
      </c>
    </row>
    <row r="44" spans="2:6" x14ac:dyDescent="0.2">
      <c r="B44" s="1" t="s">
        <v>307</v>
      </c>
      <c r="C44" s="70">
        <f t="shared" si="1"/>
        <v>0.11332368080714852</v>
      </c>
    </row>
    <row r="45" spans="2:6" x14ac:dyDescent="0.2">
      <c r="B45" s="1" t="s">
        <v>332</v>
      </c>
      <c r="C45" s="70">
        <f t="shared" si="1"/>
        <v>6.6498752282937654E-2</v>
      </c>
    </row>
    <row r="46" spans="2:6" x14ac:dyDescent="0.2">
      <c r="B46" s="1" t="s">
        <v>306</v>
      </c>
      <c r="C46" s="70">
        <f t="shared" si="1"/>
        <v>0.12050947218803289</v>
      </c>
    </row>
    <row r="47" spans="2:6" x14ac:dyDescent="0.2">
      <c r="B47" s="1" t="s">
        <v>309</v>
      </c>
      <c r="C47" s="70">
        <f t="shared" si="1"/>
        <v>2.8947656482107627E-2</v>
      </c>
    </row>
    <row r="48" spans="2:6" x14ac:dyDescent="0.2">
      <c r="B48" s="1" t="s">
        <v>310</v>
      </c>
      <c r="C48" s="70">
        <f t="shared" si="1"/>
        <v>4.6199700286449673E-2</v>
      </c>
    </row>
    <row r="49" spans="2:3" x14ac:dyDescent="0.2">
      <c r="B49" s="1" t="s">
        <v>311</v>
      </c>
      <c r="C49" s="70">
        <f t="shared" si="1"/>
        <v>2.8215054112284629E-2</v>
      </c>
    </row>
    <row r="50" spans="2:3" x14ac:dyDescent="0.2">
      <c r="B50" s="1" t="s">
        <v>312</v>
      </c>
      <c r="C50" s="70">
        <f t="shared" si="1"/>
        <v>4.2648146368022471E-2</v>
      </c>
    </row>
    <row r="51" spans="2:3" x14ac:dyDescent="0.2">
      <c r="B51" s="1" t="s">
        <v>313</v>
      </c>
      <c r="C51" s="70">
        <f t="shared" si="1"/>
        <v>1.4772943451185796E-3</v>
      </c>
    </row>
    <row r="52" spans="2:3" x14ac:dyDescent="0.2">
      <c r="B52" s="1" t="s">
        <v>314</v>
      </c>
      <c r="C52" s="70">
        <f t="shared" si="1"/>
        <v>7.5187135024596067E-3</v>
      </c>
    </row>
    <row r="53" spans="2:3" x14ac:dyDescent="0.2">
      <c r="B53" s="1" t="s">
        <v>315</v>
      </c>
      <c r="C53" s="70">
        <f t="shared" si="1"/>
        <v>1.7200523129329427E-3</v>
      </c>
    </row>
    <row r="54" spans="2:3" x14ac:dyDescent="0.2">
      <c r="B54" s="1" t="s">
        <v>316</v>
      </c>
      <c r="C54" s="70">
        <f t="shared" si="1"/>
        <v>0.10926998309010429</v>
      </c>
    </row>
    <row r="55" spans="2:3" x14ac:dyDescent="0.2">
      <c r="B55" s="1" t="s">
        <v>317</v>
      </c>
      <c r="C55" s="70">
        <f t="shared" si="1"/>
        <v>3.4426709202870914E-3</v>
      </c>
    </row>
    <row r="56" spans="2:3" x14ac:dyDescent="0.2">
      <c r="B56" s="1" t="s">
        <v>318</v>
      </c>
      <c r="C56" s="70">
        <f t="shared" si="1"/>
        <v>1.2719599058617522E-2</v>
      </c>
    </row>
    <row r="57" spans="2:3" x14ac:dyDescent="0.2">
      <c r="B57" s="1" t="s">
        <v>319</v>
      </c>
      <c r="C57" s="70">
        <f t="shared" si="1"/>
        <v>4.237297672868433E-3</v>
      </c>
    </row>
    <row r="58" spans="2:3" x14ac:dyDescent="0.2">
      <c r="B58" s="1" t="s">
        <v>320</v>
      </c>
      <c r="C58" s="70">
        <f t="shared" si="1"/>
        <v>3.0015261563838946E-3</v>
      </c>
    </row>
    <row r="59" spans="2:3" x14ac:dyDescent="0.2">
      <c r="B59" s="1" t="s">
        <v>321</v>
      </c>
      <c r="C59" s="70">
        <f t="shared" si="1"/>
        <v>1.7494504226415498E-2</v>
      </c>
    </row>
    <row r="60" spans="2:3" x14ac:dyDescent="0.2">
      <c r="B60" s="1" t="s">
        <v>322</v>
      </c>
      <c r="C60" s="70">
        <f t="shared" si="1"/>
        <v>1.3022429116691294E-2</v>
      </c>
    </row>
    <row r="61" spans="2:3" x14ac:dyDescent="0.2">
      <c r="B61" s="1" t="s">
        <v>323</v>
      </c>
      <c r="C61" s="70">
        <f t="shared" si="1"/>
        <v>3.2294921888502977E-2</v>
      </c>
    </row>
    <row r="62" spans="2:3" x14ac:dyDescent="0.2">
      <c r="B62" s="1" t="s">
        <v>324</v>
      </c>
      <c r="C62" s="70">
        <f t="shared" si="1"/>
        <v>8.3426060823788478E-2</v>
      </c>
    </row>
    <row r="63" spans="2:3" x14ac:dyDescent="0.2">
      <c r="B63" s="1" t="s">
        <v>325</v>
      </c>
      <c r="C63" s="70">
        <f t="shared" si="1"/>
        <v>1.4501193969740145E-2</v>
      </c>
    </row>
    <row r="64" spans="2:3" x14ac:dyDescent="0.2">
      <c r="B64" s="1" t="s">
        <v>326</v>
      </c>
      <c r="C64" s="70">
        <f t="shared" si="1"/>
        <v>6.0245277988896801E-3</v>
      </c>
    </row>
    <row r="65" spans="2:3" x14ac:dyDescent="0.2">
      <c r="B65" s="1" t="s">
        <v>327</v>
      </c>
      <c r="C65" s="70">
        <f t="shared" si="1"/>
        <v>4.6788793040559984E-4</v>
      </c>
    </row>
    <row r="67" spans="2:3" x14ac:dyDescent="0.2">
      <c r="C67" s="71">
        <f>SUM(C42:C66)</f>
        <v>1</v>
      </c>
    </row>
    <row r="74" spans="2:3" x14ac:dyDescent="0.2">
      <c r="B74" s="1" t="s">
        <v>305</v>
      </c>
      <c r="C74" s="70">
        <f>Sheet1!K4528</f>
        <v>5.836129732526564E-2</v>
      </c>
    </row>
    <row r="75" spans="2:3" x14ac:dyDescent="0.2">
      <c r="B75" s="1" t="s">
        <v>308</v>
      </c>
      <c r="C75" s="70">
        <f>Sheet1!K4529</f>
        <v>0.20679884335934326</v>
      </c>
    </row>
    <row r="76" spans="2:3" x14ac:dyDescent="0.2">
      <c r="B76" s="1" t="s">
        <v>307</v>
      </c>
      <c r="C76" s="70">
        <f>Sheet1!K4530</f>
        <v>0.12363834052384293</v>
      </c>
    </row>
    <row r="77" spans="2:3" x14ac:dyDescent="0.2">
      <c r="B77" s="1" t="s">
        <v>332</v>
      </c>
      <c r="C77" s="70">
        <f>Sheet1!K4531</f>
        <v>7.2551432503857455E-2</v>
      </c>
    </row>
    <row r="78" spans="2:3" x14ac:dyDescent="0.2">
      <c r="B78" s="1" t="s">
        <v>306</v>
      </c>
      <c r="C78" s="70">
        <f>Sheet1!K4532</f>
        <v>0.13147817872319509</v>
      </c>
    </row>
    <row r="79" spans="2:3" x14ac:dyDescent="0.2">
      <c r="B79" s="1" t="s">
        <v>309</v>
      </c>
      <c r="C79" s="70">
        <f>Sheet1!K4533</f>
        <v>3.1582456411672462E-2</v>
      </c>
    </row>
    <row r="80" spans="2:3" x14ac:dyDescent="0.2">
      <c r="B80" s="1" t="s">
        <v>310</v>
      </c>
      <c r="C80" s="70">
        <f>Sheet1!K4534</f>
        <v>5.040477184849107E-2</v>
      </c>
    </row>
    <row r="81" spans="2:3" x14ac:dyDescent="0.2">
      <c r="B81" s="1" t="s">
        <v>311</v>
      </c>
      <c r="C81" s="70">
        <f>Sheet1!K4535</f>
        <v>3.078317297308655E-2</v>
      </c>
    </row>
    <row r="82" spans="2:3" x14ac:dyDescent="0.2">
      <c r="B82" s="1" t="s">
        <v>312</v>
      </c>
      <c r="C82" s="70">
        <f>Sheet1!K4536</f>
        <v>4.6529957426406116E-2</v>
      </c>
    </row>
    <row r="83" spans="2:3" x14ac:dyDescent="0.2">
      <c r="B83" s="1" t="s">
        <v>313</v>
      </c>
      <c r="C83" s="70">
        <f>Sheet1!K4537</f>
        <v>1.6117568719511341E-3</v>
      </c>
    </row>
    <row r="84" spans="2:3" x14ac:dyDescent="0.2">
      <c r="B84" s="1" t="s">
        <v>314</v>
      </c>
      <c r="C84" s="70">
        <f>Sheet1!K4538</f>
        <v>8.2030627111405723E-3</v>
      </c>
    </row>
    <row r="85" spans="2:3" x14ac:dyDescent="0.2">
      <c r="B85" s="1" t="s">
        <v>315</v>
      </c>
      <c r="C85" s="70">
        <f>Sheet1!K4539</f>
        <v>1.8766105378021907E-3</v>
      </c>
    </row>
    <row r="86" spans="2:3" x14ac:dyDescent="0.2">
      <c r="B86" s="1" t="s">
        <v>316</v>
      </c>
      <c r="C86" s="70">
        <f>Sheet1!K4540</f>
        <v>0.11921567744803305</v>
      </c>
    </row>
    <row r="87" spans="2:3" x14ac:dyDescent="0.2">
      <c r="B87" s="1" t="s">
        <v>317</v>
      </c>
      <c r="C87" s="70">
        <f>Sheet1!K4541</f>
        <v>3.7560209527463307E-3</v>
      </c>
    </row>
    <row r="88" spans="2:3" x14ac:dyDescent="0.2">
      <c r="B88" s="1" t="s">
        <v>318</v>
      </c>
      <c r="C88" s="70">
        <f>Sheet1!K4542</f>
        <v>1.3877330038479501E-2</v>
      </c>
    </row>
    <row r="89" spans="2:3" x14ac:dyDescent="0.2">
      <c r="B89" s="1" t="s">
        <v>319</v>
      </c>
      <c r="C89" s="70">
        <f>Sheet1!K4543</f>
        <v>4.6229741996338947E-3</v>
      </c>
    </row>
    <row r="90" spans="2:3" x14ac:dyDescent="0.2">
      <c r="B90" s="1" t="s">
        <v>320</v>
      </c>
      <c r="C90" s="70">
        <f>Sheet1!K4544</f>
        <v>3.274723432657898E-3</v>
      </c>
    </row>
    <row r="91" spans="2:3" x14ac:dyDescent="0.2">
      <c r="B91" s="1" t="s">
        <v>321</v>
      </c>
      <c r="C91" s="70">
        <f>Sheet1!K4545</f>
        <v>1.9086844474477446E-2</v>
      </c>
    </row>
    <row r="92" spans="2:3" x14ac:dyDescent="0.2">
      <c r="B92" s="1" t="s">
        <v>322</v>
      </c>
      <c r="C92" s="70">
        <f>Sheet1!K4546</f>
        <v>1.4207723523533141E-2</v>
      </c>
    </row>
    <row r="93" spans="2:3" x14ac:dyDescent="0.2">
      <c r="B93" s="1" t="s">
        <v>323</v>
      </c>
      <c r="C93" s="70">
        <f>Sheet1!K4547</f>
        <v>3.5234388092605672E-2</v>
      </c>
    </row>
    <row r="94" spans="2:3" x14ac:dyDescent="0.2">
      <c r="B94" s="1" t="s">
        <v>325</v>
      </c>
      <c r="C94" s="70">
        <f>Sheet1!K4548</f>
        <v>1.5821084748245593E-2</v>
      </c>
    </row>
    <row r="95" spans="2:3" x14ac:dyDescent="0.2">
      <c r="B95" s="1" t="s">
        <v>326</v>
      </c>
      <c r="C95" s="70">
        <f>Sheet1!K4549</f>
        <v>6.5728770384900327E-3</v>
      </c>
    </row>
    <row r="96" spans="2:3" x14ac:dyDescent="0.2">
      <c r="B96" s="1" t="s">
        <v>327</v>
      </c>
      <c r="C96" s="70">
        <f>Sheet1!K4550</f>
        <v>5.1047483504290247E-4</v>
      </c>
    </row>
    <row r="98" spans="1:3" x14ac:dyDescent="0.2">
      <c r="C98" s="71">
        <f>SUM(C74:C97)</f>
        <v>0.99999999999999989</v>
      </c>
    </row>
    <row r="99" spans="1:3" x14ac:dyDescent="0.2">
      <c r="C99" s="71"/>
    </row>
    <row r="100" spans="1:3" x14ac:dyDescent="0.2">
      <c r="C100" s="71"/>
    </row>
    <row r="103" spans="1:3" x14ac:dyDescent="0.2">
      <c r="B103" t="s">
        <v>345</v>
      </c>
    </row>
    <row r="105" spans="1:3" x14ac:dyDescent="0.2">
      <c r="A105" s="83">
        <v>100</v>
      </c>
      <c r="B105" s="22" t="s">
        <v>14</v>
      </c>
      <c r="C105" s="23">
        <f>'Area Social'!J633+'Dir. Obras'!J268+'Dir Adm'!J413+'Serv urban'!J125+Intend!J360+'Desar Urbano'!J358+'D Gest Amb'!J177+'Policia M'!J399+'Secret Gral.'!J60+'Asun Jurid'!J68+'Contr Inter'!J70+RR.HH!J93+Gabinete!J72+'Planif y Sist'!J183+Comunic!J107+'Rel. Interins'!J164+Terminal!J132+Abasto!J129+'Cult y Turis'!J493+J.M.A.!J299+Comueda!J78+'Mercado 4'!J90+'Proyec Invers'!J65</f>
        <v>469812931266</v>
      </c>
    </row>
    <row r="106" spans="1:3" x14ac:dyDescent="0.2">
      <c r="A106" s="83">
        <v>200</v>
      </c>
      <c r="B106" s="22" t="s">
        <v>29</v>
      </c>
      <c r="C106" s="23">
        <f>'Area Social'!J634+'Dir. Obras'!J269+'Dir Adm'!J414+'Serv urban'!J126+Intend!J361+'Desar Urbano'!J359+'D Gest Amb'!J178+'Policia M'!J400+'Secret Gral.'!J61+'Asun Jurid'!J69+'Contr Inter'!J71+RR.HH!J94+Gabinete!J73+'Planif y Sist'!J184+Comunic!J108+'Rel. Interins'!J165+Terminal!J133+Abasto!J130+'Cult y Turis'!J494+J.M.A.!J300+Comueda!J79+'Mercado 4'!J91+'Proyec Invers'!J66</f>
        <v>96050753528</v>
      </c>
    </row>
    <row r="107" spans="1:3" x14ac:dyDescent="0.2">
      <c r="A107" s="83">
        <v>300</v>
      </c>
      <c r="B107" s="22" t="s">
        <v>36</v>
      </c>
      <c r="C107" s="23">
        <f>'Area Social'!J635+'Dir. Obras'!J270+'Dir Adm'!J415+'Serv urban'!J127+Intend!J362+'Desar Urbano'!J360+'D Gest Amb'!J179+'Policia M'!J401+'Secret Gral.'!J62+'Asun Jurid'!J70+'Contr Inter'!J72+RR.HH!J95+Gabinete!J74+'Planif y Sist'!J185+Comunic!J109+'Rel. Interins'!J166+Terminal!J134+Abasto!J131+'Cult y Turis'!J495+J.M.A.!J301+Comueda!J80+'Mercado 4'!J92+'Proyec Invers'!J67</f>
        <v>87735391478</v>
      </c>
    </row>
    <row r="108" spans="1:3" x14ac:dyDescent="0.2">
      <c r="A108" s="83">
        <v>500</v>
      </c>
      <c r="B108" s="22" t="s">
        <v>41</v>
      </c>
      <c r="C108" s="23">
        <f>'Area Social'!J636+'Dir. Obras'!J271+'Dir Adm'!J416+'Serv urban'!J128+Intend!J363+'Desar Urbano'!J361+'D Gest Amb'!J180+'Policia M'!J402+'Contr Inter'!J73+RR.HH!J96+Gabinete!J75+'Planif y Sist'!J186+Comunic!J110+'Rel. Interins'!J167+Terminal!J135+Abasto!J132+'Cult y Turis'!J496+J.M.A.!J302+Comueda!J81+'Mercado 4'!J93+'Proyec Invers'!J68</f>
        <v>215823090202</v>
      </c>
    </row>
    <row r="109" spans="1:3" x14ac:dyDescent="0.2">
      <c r="A109" s="83">
        <v>600</v>
      </c>
      <c r="B109" s="22" t="s">
        <v>133</v>
      </c>
      <c r="C109" s="23">
        <f>'Dir Adm'!J417+RR.HH!J97</f>
        <v>7902470000</v>
      </c>
    </row>
    <row r="110" spans="1:3" x14ac:dyDescent="0.2">
      <c r="A110" s="83">
        <v>700</v>
      </c>
      <c r="B110" s="22" t="s">
        <v>341</v>
      </c>
      <c r="C110" s="23">
        <f>'Dir Adm'!J418</f>
        <v>68322272081</v>
      </c>
    </row>
    <row r="111" spans="1:3" x14ac:dyDescent="0.2">
      <c r="A111" s="83">
        <v>800</v>
      </c>
      <c r="B111" s="83" t="s">
        <v>45</v>
      </c>
      <c r="C111" s="23">
        <f>'Area Social'!J637+'Dir Adm'!J419+'Serv urban'!J131+Intend!J366+'Desar Urbano'!J364+'D Gest Amb'!J183+'Policia M'!J405+'Asun Jurid'!J74+'Rel. Interins'!J170+Terminal!J138+Abasto!J135+'Cult y Turis'!J499+J.M.A.!J305+Comueda!J84</f>
        <v>79362076299</v>
      </c>
    </row>
    <row r="112" spans="1:3" x14ac:dyDescent="0.2">
      <c r="A112" s="83">
        <v>900</v>
      </c>
      <c r="B112" s="22" t="s">
        <v>101</v>
      </c>
      <c r="C112" s="23">
        <f>'Area Social'!J638+'Dir Adm'!J420+'Desar Urbano'!J365+'D Gest Amb'!J184+'Policia M'!J406+'Asun Jurid'!J75+Terminal!J139+Abasto!J136+'Cult y Turis'!J500+J.M.A.!J306</f>
        <v>2412880000</v>
      </c>
    </row>
    <row r="113" spans="1:3" x14ac:dyDescent="0.2">
      <c r="A113" s="24"/>
      <c r="B113" s="24"/>
      <c r="C113" s="85"/>
    </row>
    <row r="114" spans="1:3" x14ac:dyDescent="0.2">
      <c r="A114" s="24"/>
      <c r="B114" s="24"/>
      <c r="C114" s="86">
        <f>SUM(C105:C113)</f>
        <v>1027421864854</v>
      </c>
    </row>
    <row r="117" spans="1:3" x14ac:dyDescent="0.2">
      <c r="C117" s="1">
        <f>C36</f>
        <v>1027421864854</v>
      </c>
    </row>
    <row r="118" spans="1:3" x14ac:dyDescent="0.2">
      <c r="B118">
        <v>5800</v>
      </c>
    </row>
    <row r="120" spans="1:3" x14ac:dyDescent="0.2">
      <c r="C120" s="1">
        <f>C114-C117</f>
        <v>0</v>
      </c>
    </row>
    <row r="121" spans="1:3" x14ac:dyDescent="0.2">
      <c r="C121" s="1"/>
    </row>
    <row r="122" spans="1:3" x14ac:dyDescent="0.2">
      <c r="C122" s="1"/>
    </row>
    <row r="123" spans="1:3" x14ac:dyDescent="0.2">
      <c r="C123" s="1"/>
    </row>
    <row r="124" spans="1:3" x14ac:dyDescent="0.2">
      <c r="C124" s="1"/>
    </row>
    <row r="125" spans="1:3" x14ac:dyDescent="0.2">
      <c r="A125" t="s">
        <v>346</v>
      </c>
    </row>
    <row r="127" spans="1:3" x14ac:dyDescent="0.2">
      <c r="A127" s="83">
        <v>100</v>
      </c>
      <c r="B127" s="22" t="s">
        <v>14</v>
      </c>
      <c r="C127" s="84">
        <f t="shared" ref="C127:C134" si="2">C105/$B$118</f>
        <v>81002229.52862069</v>
      </c>
    </row>
    <row r="128" spans="1:3" x14ac:dyDescent="0.2">
      <c r="A128" s="83">
        <v>200</v>
      </c>
      <c r="B128" s="22" t="s">
        <v>29</v>
      </c>
      <c r="C128" s="84">
        <f t="shared" si="2"/>
        <v>16560474.746206896</v>
      </c>
    </row>
    <row r="129" spans="1:3" x14ac:dyDescent="0.2">
      <c r="A129" s="83">
        <v>300</v>
      </c>
      <c r="B129" s="22" t="s">
        <v>36</v>
      </c>
      <c r="C129" s="84">
        <f t="shared" si="2"/>
        <v>15126791.63413793</v>
      </c>
    </row>
    <row r="130" spans="1:3" x14ac:dyDescent="0.2">
      <c r="A130" s="83">
        <v>500</v>
      </c>
      <c r="B130" s="22" t="s">
        <v>41</v>
      </c>
      <c r="C130" s="84">
        <f t="shared" si="2"/>
        <v>37210877.621034481</v>
      </c>
    </row>
    <row r="131" spans="1:3" x14ac:dyDescent="0.2">
      <c r="A131" s="83">
        <v>600</v>
      </c>
      <c r="B131" s="22" t="s">
        <v>133</v>
      </c>
      <c r="C131" s="84">
        <f t="shared" si="2"/>
        <v>1362494.8275862068</v>
      </c>
    </row>
    <row r="132" spans="1:3" x14ac:dyDescent="0.2">
      <c r="A132" s="83">
        <v>700</v>
      </c>
      <c r="B132" s="22" t="s">
        <v>341</v>
      </c>
      <c r="C132" s="84">
        <f t="shared" si="2"/>
        <v>11779702.082931034</v>
      </c>
    </row>
    <row r="133" spans="1:3" x14ac:dyDescent="0.2">
      <c r="A133" s="83">
        <v>800</v>
      </c>
      <c r="B133" s="83" t="s">
        <v>45</v>
      </c>
      <c r="C133" s="84">
        <f t="shared" si="2"/>
        <v>13683116.603275862</v>
      </c>
    </row>
    <row r="134" spans="1:3" x14ac:dyDescent="0.2">
      <c r="A134" s="83">
        <v>900</v>
      </c>
      <c r="B134" s="22" t="s">
        <v>101</v>
      </c>
      <c r="C134" s="84">
        <f t="shared" si="2"/>
        <v>416013.79310344829</v>
      </c>
    </row>
    <row r="135" spans="1:3" x14ac:dyDescent="0.2">
      <c r="A135" s="24"/>
      <c r="B135" s="24"/>
      <c r="C135" s="85"/>
    </row>
    <row r="136" spans="1:3" x14ac:dyDescent="0.2">
      <c r="A136" s="24"/>
      <c r="B136" s="24"/>
      <c r="C136" s="194">
        <f>SUM(C127:C135)</f>
        <v>177141700.83689657</v>
      </c>
    </row>
    <row r="146" spans="1:3" x14ac:dyDescent="0.2">
      <c r="A146" t="s">
        <v>347</v>
      </c>
    </row>
    <row r="148" spans="1:3" x14ac:dyDescent="0.2">
      <c r="A148" s="83">
        <v>100</v>
      </c>
      <c r="B148" s="22" t="s">
        <v>14</v>
      </c>
      <c r="C148" s="188">
        <f>C127/$C$136</f>
        <v>0.45727363543383603</v>
      </c>
    </row>
    <row r="149" spans="1:3" x14ac:dyDescent="0.2">
      <c r="A149" s="83">
        <v>200</v>
      </c>
      <c r="B149" s="22" t="s">
        <v>29</v>
      </c>
      <c r="C149" s="188">
        <f t="shared" ref="C149:C155" si="3">C128/$C$136</f>
        <v>9.3487161227242432E-2</v>
      </c>
    </row>
    <row r="150" spans="1:3" x14ac:dyDescent="0.2">
      <c r="A150" s="83">
        <v>300</v>
      </c>
      <c r="B150" s="22" t="s">
        <v>36</v>
      </c>
      <c r="C150" s="188">
        <f t="shared" si="3"/>
        <v>8.5393735990295941E-2</v>
      </c>
    </row>
    <row r="151" spans="1:3" x14ac:dyDescent="0.2">
      <c r="A151" s="83">
        <v>500</v>
      </c>
      <c r="B151" s="22" t="s">
        <v>41</v>
      </c>
      <c r="C151" s="188">
        <f t="shared" si="3"/>
        <v>0.21006277711704055</v>
      </c>
    </row>
    <row r="152" spans="1:3" x14ac:dyDescent="0.2">
      <c r="A152" s="83">
        <v>600</v>
      </c>
      <c r="B152" s="22" t="s">
        <v>133</v>
      </c>
      <c r="C152" s="188">
        <f t="shared" si="3"/>
        <v>7.6915532658271444E-3</v>
      </c>
    </row>
    <row r="153" spans="1:3" x14ac:dyDescent="0.2">
      <c r="A153" s="83">
        <v>700</v>
      </c>
      <c r="B153" s="22" t="s">
        <v>341</v>
      </c>
      <c r="C153" s="188">
        <f t="shared" si="3"/>
        <v>6.6498752282937654E-2</v>
      </c>
    </row>
    <row r="154" spans="1:3" x14ac:dyDescent="0.2">
      <c r="A154" s="83">
        <v>800</v>
      </c>
      <c r="B154" s="83" t="s">
        <v>45</v>
      </c>
      <c r="C154" s="188">
        <f t="shared" si="3"/>
        <v>7.7243904391968141E-2</v>
      </c>
    </row>
    <row r="155" spans="1:3" x14ac:dyDescent="0.2">
      <c r="A155" s="83">
        <v>900</v>
      </c>
      <c r="B155" s="22" t="s">
        <v>101</v>
      </c>
      <c r="C155" s="188">
        <f t="shared" si="3"/>
        <v>2.3484802908519745E-3</v>
      </c>
    </row>
    <row r="156" spans="1:3" x14ac:dyDescent="0.2">
      <c r="A156" s="24"/>
      <c r="B156" s="24"/>
      <c r="C156" s="85"/>
    </row>
    <row r="157" spans="1:3" x14ac:dyDescent="0.2">
      <c r="A157" s="24"/>
      <c r="B157" s="24"/>
      <c r="C157" s="195">
        <f>SUM(C148:C156)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4"/>
  <sheetViews>
    <sheetView topLeftCell="N290" workbookViewId="0">
      <selection activeCell="D268" sqref="D268"/>
    </sheetView>
  </sheetViews>
  <sheetFormatPr baseColWidth="10" defaultRowHeight="12.75" x14ac:dyDescent="0.2"/>
  <cols>
    <col min="1" max="1" width="2.5703125" customWidth="1"/>
    <col min="10" max="10" width="14.28515625" bestFit="1" customWidth="1"/>
    <col min="11" max="11" width="14.28515625" style="94" bestFit="1" customWidth="1"/>
    <col min="12" max="12" width="9.7109375" style="32" customWidth="1"/>
    <col min="13" max="13" width="26.42578125" customWidth="1"/>
    <col min="14" max="14" width="14.28515625" style="32" bestFit="1" customWidth="1"/>
  </cols>
  <sheetData>
    <row r="2" spans="2:14" x14ac:dyDescent="0.2">
      <c r="B2" s="4" t="s">
        <v>6</v>
      </c>
      <c r="C2" s="1"/>
      <c r="D2" s="5" t="s">
        <v>79</v>
      </c>
      <c r="E2" s="5" t="s">
        <v>80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12</v>
      </c>
      <c r="F4" s="5" t="s">
        <v>81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175022400</v>
      </c>
    </row>
    <row r="8" spans="2:14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</row>
    <row r="9" spans="2:14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28145120</v>
      </c>
      <c r="L9" s="32">
        <v>24</v>
      </c>
      <c r="M9" s="5" t="s">
        <v>80</v>
      </c>
    </row>
    <row r="10" spans="2:14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51163680</v>
      </c>
    </row>
    <row r="11" spans="2:14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75555360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365886560</v>
      </c>
      <c r="L12" s="2">
        <v>100</v>
      </c>
      <c r="M12" s="5" t="s">
        <v>14</v>
      </c>
      <c r="N12" s="1">
        <f>J20</f>
        <v>747223419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  <c r="L13" s="2">
        <v>200</v>
      </c>
      <c r="M13" s="5" t="s">
        <v>29</v>
      </c>
      <c r="N13" s="1">
        <f>J34</f>
        <v>77075000</v>
      </c>
    </row>
    <row r="14" spans="2:14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30174144</v>
      </c>
      <c r="L14" s="2">
        <v>300</v>
      </c>
      <c r="M14" s="5" t="s">
        <v>36</v>
      </c>
      <c r="N14" s="1">
        <f>J48</f>
        <v>69073873</v>
      </c>
    </row>
    <row r="15" spans="2:14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30174144</v>
      </c>
      <c r="L15" s="2">
        <v>500</v>
      </c>
      <c r="M15" s="5" t="s">
        <v>41</v>
      </c>
      <c r="N15" s="1">
        <f>J56</f>
        <v>17000000</v>
      </c>
    </row>
    <row r="16" spans="2:14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  <c r="L16" s="2">
        <v>800</v>
      </c>
      <c r="M16" s="2" t="s">
        <v>45</v>
      </c>
      <c r="N16" s="1"/>
    </row>
    <row r="17" spans="2:14" x14ac:dyDescent="0.2">
      <c r="B17" s="5">
        <v>145</v>
      </c>
      <c r="C17" s="6" t="s">
        <v>16</v>
      </c>
      <c r="D17" s="6" t="s">
        <v>17</v>
      </c>
      <c r="E17" s="5" t="s">
        <v>72</v>
      </c>
      <c r="F17" s="1"/>
      <c r="G17" s="1"/>
      <c r="H17" s="1"/>
      <c r="I17" s="1"/>
      <c r="J17" s="5">
        <v>301450000</v>
      </c>
      <c r="L17" s="2">
        <v>900</v>
      </c>
      <c r="M17" s="5" t="s">
        <v>101</v>
      </c>
    </row>
    <row r="18" spans="2:14" x14ac:dyDescent="0.2">
      <c r="B18" s="5">
        <v>149</v>
      </c>
      <c r="C18" s="6" t="s">
        <v>16</v>
      </c>
      <c r="D18" s="6" t="s">
        <v>17</v>
      </c>
      <c r="E18" s="5" t="s">
        <v>27</v>
      </c>
      <c r="F18" s="1"/>
      <c r="G18" s="1"/>
      <c r="H18" s="1"/>
      <c r="I18" s="1"/>
      <c r="J18" s="5">
        <v>49712715</v>
      </c>
    </row>
    <row r="19" spans="2:14" x14ac:dyDescent="0.2">
      <c r="B19" s="1"/>
      <c r="C19" s="1"/>
      <c r="D19" s="1"/>
      <c r="E19" s="1"/>
      <c r="F19" s="5" t="s">
        <v>25</v>
      </c>
      <c r="G19" s="1"/>
      <c r="H19" s="1"/>
      <c r="I19" s="1"/>
      <c r="J19" s="7">
        <v>351162715</v>
      </c>
      <c r="N19" s="12">
        <f>SUM(N12:N18)</f>
        <v>910372292</v>
      </c>
    </row>
    <row r="20" spans="2:14" x14ac:dyDescent="0.2">
      <c r="B20" s="1"/>
      <c r="C20" s="4" t="s">
        <v>28</v>
      </c>
      <c r="D20" s="1"/>
      <c r="E20" s="1"/>
      <c r="F20" s="5" t="s">
        <v>14</v>
      </c>
      <c r="G20" s="1"/>
      <c r="H20" s="1"/>
      <c r="I20" s="1"/>
      <c r="J20" s="8">
        <v>747223419</v>
      </c>
    </row>
    <row r="21" spans="2:14" x14ac:dyDescent="0.2">
      <c r="B21" s="4" t="s">
        <v>13</v>
      </c>
      <c r="C21" s="1"/>
      <c r="D21" s="1"/>
      <c r="E21" s="2">
        <v>200</v>
      </c>
      <c r="F21" s="5" t="s">
        <v>29</v>
      </c>
      <c r="G21" s="1"/>
      <c r="H21" s="1"/>
      <c r="I21" s="1"/>
      <c r="J21" s="1"/>
    </row>
    <row r="22" spans="2:14" x14ac:dyDescent="0.2">
      <c r="B22" s="2">
        <v>230</v>
      </c>
      <c r="C22" s="5" t="s">
        <v>31</v>
      </c>
      <c r="D22" s="1"/>
      <c r="E22" s="1"/>
      <c r="F22" s="1"/>
      <c r="G22" s="1"/>
      <c r="H22" s="1"/>
      <c r="I22" s="1"/>
      <c r="J22" s="1"/>
    </row>
    <row r="23" spans="2:14" x14ac:dyDescent="0.2">
      <c r="B23" s="1"/>
      <c r="C23" s="6" t="s">
        <v>16</v>
      </c>
      <c r="D23" s="6" t="s">
        <v>17</v>
      </c>
      <c r="E23" s="1"/>
      <c r="F23" s="1"/>
      <c r="G23" s="1"/>
      <c r="H23" s="1"/>
      <c r="I23" s="1"/>
      <c r="J23" s="5">
        <v>5750000</v>
      </c>
    </row>
    <row r="24" spans="2:14" x14ac:dyDescent="0.2">
      <c r="B24" s="1"/>
      <c r="C24" s="1"/>
      <c r="D24" s="1"/>
      <c r="E24" s="1"/>
      <c r="F24" s="5" t="s">
        <v>31</v>
      </c>
      <c r="G24" s="1"/>
      <c r="H24" s="1"/>
      <c r="I24" s="1"/>
      <c r="J24" s="7">
        <v>5750000</v>
      </c>
    </row>
    <row r="25" spans="2:14" x14ac:dyDescent="0.2">
      <c r="B25" s="2">
        <v>240</v>
      </c>
      <c r="C25" s="5" t="s">
        <v>32</v>
      </c>
      <c r="D25" s="1"/>
      <c r="E25" s="1"/>
      <c r="F25" s="1"/>
      <c r="G25" s="1"/>
      <c r="H25" s="1"/>
      <c r="I25" s="1"/>
      <c r="J25" s="1"/>
    </row>
    <row r="26" spans="2:14" x14ac:dyDescent="0.2">
      <c r="B26" s="1"/>
      <c r="C26" s="6" t="s">
        <v>16</v>
      </c>
      <c r="D26" s="6" t="s">
        <v>17</v>
      </c>
      <c r="E26" s="1"/>
      <c r="F26" s="1"/>
      <c r="G26" s="1"/>
      <c r="H26" s="1"/>
      <c r="I26" s="1"/>
      <c r="J26" s="5">
        <v>32025000</v>
      </c>
    </row>
    <row r="27" spans="2:14" x14ac:dyDescent="0.2">
      <c r="B27" s="1"/>
      <c r="C27" s="1"/>
      <c r="D27" s="1"/>
      <c r="E27" s="1"/>
      <c r="F27" s="5" t="s">
        <v>32</v>
      </c>
      <c r="G27" s="1"/>
      <c r="H27" s="1"/>
      <c r="I27" s="1"/>
      <c r="J27" s="7">
        <v>32025000</v>
      </c>
    </row>
    <row r="28" spans="2:14" x14ac:dyDescent="0.2">
      <c r="B28" s="2">
        <v>260</v>
      </c>
      <c r="C28" s="5" t="s">
        <v>34</v>
      </c>
      <c r="D28" s="1"/>
      <c r="E28" s="1"/>
      <c r="F28" s="1"/>
      <c r="G28" s="1"/>
      <c r="H28" s="1"/>
      <c r="I28" s="1"/>
      <c r="J28" s="1"/>
    </row>
    <row r="29" spans="2:14" x14ac:dyDescent="0.2">
      <c r="B29" s="1"/>
      <c r="C29" s="6" t="s">
        <v>16</v>
      </c>
      <c r="D29" s="6" t="s">
        <v>17</v>
      </c>
      <c r="E29" s="1"/>
      <c r="F29" s="1"/>
      <c r="G29" s="1"/>
      <c r="H29" s="1"/>
      <c r="I29" s="1"/>
      <c r="J29" s="5">
        <v>28300000</v>
      </c>
    </row>
    <row r="30" spans="2:14" x14ac:dyDescent="0.2">
      <c r="B30" s="1"/>
      <c r="C30" s="1"/>
      <c r="D30" s="1"/>
      <c r="E30" s="1"/>
      <c r="F30" s="5" t="s">
        <v>34</v>
      </c>
      <c r="G30" s="1"/>
      <c r="H30" s="1"/>
      <c r="I30" s="1"/>
      <c r="J30" s="7">
        <v>28300000</v>
      </c>
    </row>
    <row r="31" spans="2:14" x14ac:dyDescent="0.2">
      <c r="B31" s="2">
        <v>280</v>
      </c>
      <c r="C31" s="5" t="s">
        <v>35</v>
      </c>
      <c r="D31" s="1"/>
      <c r="E31" s="1"/>
      <c r="F31" s="1"/>
      <c r="G31" s="1"/>
      <c r="H31" s="1"/>
      <c r="I31" s="1"/>
      <c r="J31" s="1"/>
    </row>
    <row r="32" spans="2:14" x14ac:dyDescent="0.2">
      <c r="B32" s="1"/>
      <c r="C32" s="6" t="s">
        <v>16</v>
      </c>
      <c r="D32" s="6" t="s">
        <v>17</v>
      </c>
      <c r="E32" s="1"/>
      <c r="F32" s="1"/>
      <c r="G32" s="1"/>
      <c r="H32" s="1"/>
      <c r="I32" s="1"/>
      <c r="J32" s="5">
        <v>11000000</v>
      </c>
    </row>
    <row r="33" spans="2:10" x14ac:dyDescent="0.2">
      <c r="B33" s="1"/>
      <c r="C33" s="1"/>
      <c r="D33" s="1"/>
      <c r="E33" s="1"/>
      <c r="F33" s="5" t="s">
        <v>35</v>
      </c>
      <c r="G33" s="1"/>
      <c r="H33" s="1"/>
      <c r="I33" s="1"/>
      <c r="J33" s="7">
        <v>11000000</v>
      </c>
    </row>
    <row r="34" spans="2:10" x14ac:dyDescent="0.2">
      <c r="B34" s="1"/>
      <c r="C34" s="4" t="s">
        <v>28</v>
      </c>
      <c r="D34" s="1"/>
      <c r="E34" s="1"/>
      <c r="F34" s="5" t="s">
        <v>29</v>
      </c>
      <c r="G34" s="1"/>
      <c r="H34" s="1"/>
      <c r="I34" s="1"/>
      <c r="J34" s="8">
        <v>77075000</v>
      </c>
    </row>
    <row r="35" spans="2:10" x14ac:dyDescent="0.2">
      <c r="B35" s="4" t="s">
        <v>13</v>
      </c>
      <c r="C35" s="1"/>
      <c r="D35" s="1"/>
      <c r="E35" s="2">
        <v>300</v>
      </c>
      <c r="F35" s="5" t="s">
        <v>36</v>
      </c>
      <c r="G35" s="1"/>
      <c r="H35" s="1"/>
      <c r="I35" s="1"/>
      <c r="J35" s="1"/>
    </row>
    <row r="36" spans="2:10" x14ac:dyDescent="0.2">
      <c r="B36" s="2">
        <v>330</v>
      </c>
      <c r="C36" s="5" t="s">
        <v>37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22250000</v>
      </c>
    </row>
    <row r="38" spans="2:10" x14ac:dyDescent="0.2">
      <c r="B38" s="1"/>
      <c r="C38" s="1"/>
      <c r="D38" s="1"/>
      <c r="E38" s="1"/>
      <c r="F38" s="5" t="s">
        <v>37</v>
      </c>
      <c r="G38" s="1"/>
      <c r="H38" s="1"/>
      <c r="I38" s="1"/>
      <c r="J38" s="7">
        <v>22250000</v>
      </c>
    </row>
    <row r="39" spans="2:10" x14ac:dyDescent="0.2">
      <c r="B39" s="2">
        <v>340</v>
      </c>
      <c r="C39" s="5" t="s">
        <v>38</v>
      </c>
      <c r="D39" s="1"/>
      <c r="E39" s="1"/>
      <c r="F39" s="1"/>
      <c r="G39" s="1"/>
      <c r="H39" s="1"/>
      <c r="I39" s="1"/>
      <c r="J39" s="1"/>
    </row>
    <row r="40" spans="2:10" x14ac:dyDescent="0.2">
      <c r="B40" s="1"/>
      <c r="C40" s="6" t="s">
        <v>16</v>
      </c>
      <c r="D40" s="6" t="s">
        <v>17</v>
      </c>
      <c r="E40" s="1"/>
      <c r="F40" s="1"/>
      <c r="G40" s="1"/>
      <c r="H40" s="1"/>
      <c r="I40" s="1"/>
      <c r="J40" s="5">
        <v>15432873</v>
      </c>
    </row>
    <row r="41" spans="2:10" x14ac:dyDescent="0.2">
      <c r="B41" s="1"/>
      <c r="C41" s="1"/>
      <c r="D41" s="1"/>
      <c r="E41" s="1"/>
      <c r="F41" s="5" t="s">
        <v>38</v>
      </c>
      <c r="G41" s="1"/>
      <c r="H41" s="1"/>
      <c r="I41" s="1"/>
      <c r="J41" s="7">
        <v>15432873</v>
      </c>
    </row>
    <row r="42" spans="2:10" x14ac:dyDescent="0.2">
      <c r="B42" s="2">
        <v>350</v>
      </c>
      <c r="C42" s="5" t="s">
        <v>39</v>
      </c>
      <c r="D42" s="1"/>
      <c r="E42" s="1"/>
      <c r="F42" s="1"/>
      <c r="G42" s="1"/>
      <c r="H42" s="1"/>
      <c r="I42" s="1"/>
      <c r="J42" s="1"/>
    </row>
    <row r="43" spans="2:10" x14ac:dyDescent="0.2">
      <c r="B43" s="1"/>
      <c r="C43" s="6" t="s">
        <v>16</v>
      </c>
      <c r="D43" s="6" t="s">
        <v>17</v>
      </c>
      <c r="E43" s="1"/>
      <c r="F43" s="1"/>
      <c r="G43" s="1"/>
      <c r="H43" s="1"/>
      <c r="I43" s="1"/>
      <c r="J43" s="5">
        <v>24590000</v>
      </c>
    </row>
    <row r="44" spans="2:10" x14ac:dyDescent="0.2">
      <c r="B44" s="1"/>
      <c r="C44" s="1"/>
      <c r="D44" s="1"/>
      <c r="E44" s="1"/>
      <c r="F44" s="5" t="s">
        <v>39</v>
      </c>
      <c r="G44" s="1"/>
      <c r="H44" s="1"/>
      <c r="I44" s="1"/>
      <c r="J44" s="7">
        <v>24590000</v>
      </c>
    </row>
    <row r="45" spans="2:10" x14ac:dyDescent="0.2">
      <c r="B45" s="2">
        <v>390</v>
      </c>
      <c r="C45" s="5" t="s">
        <v>40</v>
      </c>
      <c r="D45" s="1"/>
      <c r="E45" s="1"/>
      <c r="F45" s="1"/>
      <c r="G45" s="1"/>
      <c r="H45" s="1"/>
      <c r="I45" s="1"/>
      <c r="J45" s="1"/>
    </row>
    <row r="46" spans="2:10" x14ac:dyDescent="0.2">
      <c r="B46" s="1"/>
      <c r="C46" s="6" t="s">
        <v>16</v>
      </c>
      <c r="D46" s="6" t="s">
        <v>17</v>
      </c>
      <c r="E46" s="1"/>
      <c r="F46" s="1"/>
      <c r="G46" s="1"/>
      <c r="H46" s="1"/>
      <c r="I46" s="1"/>
      <c r="J46" s="5">
        <v>6801000</v>
      </c>
    </row>
    <row r="47" spans="2:10" x14ac:dyDescent="0.2">
      <c r="B47" s="1"/>
      <c r="C47" s="1"/>
      <c r="D47" s="1"/>
      <c r="E47" s="1"/>
      <c r="F47" s="5" t="s">
        <v>40</v>
      </c>
      <c r="G47" s="1"/>
      <c r="H47" s="1"/>
      <c r="I47" s="1"/>
      <c r="J47" s="7">
        <v>6801000</v>
      </c>
    </row>
    <row r="48" spans="2:10" x14ac:dyDescent="0.2">
      <c r="B48" s="1"/>
      <c r="C48" s="4" t="s">
        <v>28</v>
      </c>
      <c r="D48" s="1"/>
      <c r="E48" s="1"/>
      <c r="F48" s="5" t="s">
        <v>36</v>
      </c>
      <c r="G48" s="1"/>
      <c r="H48" s="1"/>
      <c r="I48" s="1"/>
      <c r="J48" s="8">
        <v>69073873</v>
      </c>
    </row>
    <row r="49" spans="2:10" x14ac:dyDescent="0.2">
      <c r="B49" s="4" t="s">
        <v>13</v>
      </c>
      <c r="C49" s="1"/>
      <c r="D49" s="1"/>
      <c r="E49" s="2">
        <v>500</v>
      </c>
      <c r="F49" s="5" t="s">
        <v>41</v>
      </c>
      <c r="G49" s="1"/>
      <c r="H49" s="1"/>
      <c r="I49" s="1"/>
      <c r="J49" s="1"/>
    </row>
    <row r="50" spans="2:10" x14ac:dyDescent="0.2">
      <c r="B50" s="2">
        <v>530</v>
      </c>
      <c r="C50" s="5" t="s">
        <v>42</v>
      </c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6" t="s">
        <v>16</v>
      </c>
      <c r="D51" s="6" t="s">
        <v>17</v>
      </c>
      <c r="E51" s="1"/>
      <c r="F51" s="1"/>
      <c r="G51" s="1"/>
      <c r="H51" s="1"/>
      <c r="I51" s="1"/>
      <c r="J51" s="5">
        <v>2000000</v>
      </c>
    </row>
    <row r="52" spans="2:10" x14ac:dyDescent="0.2">
      <c r="B52" s="1"/>
      <c r="C52" s="1"/>
      <c r="D52" s="1"/>
      <c r="E52" s="1"/>
      <c r="F52" s="5" t="s">
        <v>42</v>
      </c>
      <c r="G52" s="1"/>
      <c r="H52" s="1"/>
      <c r="I52" s="1"/>
      <c r="J52" s="7">
        <v>2000000</v>
      </c>
    </row>
    <row r="53" spans="2:10" x14ac:dyDescent="0.2">
      <c r="B53" s="2">
        <v>540</v>
      </c>
      <c r="C53" s="5" t="s">
        <v>43</v>
      </c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6" t="s">
        <v>16</v>
      </c>
      <c r="D54" s="6" t="s">
        <v>17</v>
      </c>
      <c r="E54" s="1"/>
      <c r="F54" s="1"/>
      <c r="G54" s="1"/>
      <c r="H54" s="1"/>
      <c r="I54" s="1"/>
      <c r="J54" s="5">
        <v>15000000</v>
      </c>
    </row>
    <row r="55" spans="2:10" x14ac:dyDescent="0.2">
      <c r="B55" s="1"/>
      <c r="C55" s="1"/>
      <c r="D55" s="1"/>
      <c r="E55" s="1"/>
      <c r="F55" s="5" t="s">
        <v>43</v>
      </c>
      <c r="G55" s="1"/>
      <c r="H55" s="1"/>
      <c r="I55" s="1"/>
      <c r="J55" s="7">
        <v>15000000</v>
      </c>
    </row>
    <row r="56" spans="2:10" x14ac:dyDescent="0.2">
      <c r="B56" s="1"/>
      <c r="C56" s="4" t="s">
        <v>28</v>
      </c>
      <c r="D56" s="1"/>
      <c r="E56" s="1"/>
      <c r="F56" s="5" t="s">
        <v>41</v>
      </c>
      <c r="G56" s="1"/>
      <c r="H56" s="1"/>
      <c r="I56" s="1"/>
      <c r="J56" s="8">
        <v>17000000</v>
      </c>
    </row>
    <row r="57" spans="2:10" x14ac:dyDescent="0.2">
      <c r="B57" s="1"/>
      <c r="C57" s="1"/>
      <c r="D57" s="4" t="s">
        <v>49</v>
      </c>
      <c r="E57" s="1"/>
      <c r="F57" s="4" t="s">
        <v>81</v>
      </c>
      <c r="G57" s="1"/>
      <c r="H57" s="1"/>
      <c r="I57" s="1"/>
      <c r="J57" s="8">
        <v>910372292</v>
      </c>
    </row>
    <row r="58" spans="2:10" x14ac:dyDescent="0.2">
      <c r="B58" s="1"/>
      <c r="C58" s="4" t="s">
        <v>50</v>
      </c>
      <c r="D58" s="1"/>
      <c r="E58" s="5" t="s">
        <v>10</v>
      </c>
      <c r="F58" s="1"/>
      <c r="G58" s="1"/>
      <c r="H58" s="1"/>
      <c r="I58" s="1"/>
      <c r="J58" s="8">
        <v>910372292</v>
      </c>
    </row>
    <row r="59" spans="2:10" x14ac:dyDescent="0.2">
      <c r="B59" s="4" t="s">
        <v>51</v>
      </c>
      <c r="C59" s="1"/>
      <c r="D59" s="1"/>
      <c r="E59" s="5" t="s">
        <v>80</v>
      </c>
      <c r="F59" s="1"/>
      <c r="G59" s="1"/>
      <c r="H59" s="1"/>
      <c r="I59" s="1"/>
      <c r="J59" s="4">
        <v>910372292</v>
      </c>
    </row>
    <row r="60" spans="2:10" x14ac:dyDescent="0.2">
      <c r="B60" s="78"/>
      <c r="C60" s="78"/>
      <c r="D60" s="78"/>
      <c r="E60" s="78"/>
      <c r="F60" s="78"/>
      <c r="G60" s="78"/>
      <c r="H60" s="78"/>
      <c r="I60" s="78"/>
      <c r="J60" s="78"/>
    </row>
    <row r="62" spans="2:10" x14ac:dyDescent="0.2">
      <c r="B62" s="4" t="s">
        <v>6</v>
      </c>
      <c r="C62" s="1"/>
      <c r="D62" s="5" t="s">
        <v>135</v>
      </c>
      <c r="E62" s="5" t="s">
        <v>136</v>
      </c>
      <c r="F62" s="1"/>
      <c r="G62" s="1"/>
      <c r="H62" s="1"/>
      <c r="I62" s="1"/>
      <c r="J62" s="1"/>
    </row>
    <row r="63" spans="2:10" x14ac:dyDescent="0.2">
      <c r="B63" s="4" t="s">
        <v>9</v>
      </c>
      <c r="C63" s="1"/>
      <c r="D63" s="2">
        <v>2</v>
      </c>
      <c r="E63" s="5" t="s">
        <v>10</v>
      </c>
      <c r="F63" s="1"/>
      <c r="G63" s="1"/>
      <c r="H63" s="1"/>
      <c r="I63" s="1"/>
      <c r="J63" s="1"/>
    </row>
    <row r="64" spans="2:10" x14ac:dyDescent="0.2">
      <c r="B64" s="4" t="s">
        <v>11</v>
      </c>
      <c r="C64" s="1"/>
      <c r="D64" s="1"/>
      <c r="E64" s="2">
        <v>14</v>
      </c>
      <c r="F64" s="5" t="s">
        <v>137</v>
      </c>
      <c r="G64" s="1"/>
      <c r="H64" s="1"/>
      <c r="I64" s="1"/>
      <c r="J64" s="1"/>
    </row>
    <row r="65" spans="2:14" x14ac:dyDescent="0.2">
      <c r="B65" s="4" t="s">
        <v>13</v>
      </c>
      <c r="C65" s="1"/>
      <c r="D65" s="1"/>
      <c r="E65" s="2">
        <v>100</v>
      </c>
      <c r="F65" s="5" t="s">
        <v>14</v>
      </c>
      <c r="G65" s="1"/>
      <c r="H65" s="1"/>
      <c r="I65" s="1"/>
      <c r="J65" s="1"/>
    </row>
    <row r="66" spans="2:14" x14ac:dyDescent="0.2">
      <c r="B66" s="2">
        <v>110</v>
      </c>
      <c r="C66" s="5" t="s">
        <v>15</v>
      </c>
      <c r="D66" s="1"/>
      <c r="E66" s="1"/>
      <c r="F66" s="1"/>
      <c r="G66" s="1"/>
      <c r="H66" s="1"/>
      <c r="I66" s="1"/>
      <c r="J66" s="1"/>
    </row>
    <row r="67" spans="2:14" x14ac:dyDescent="0.2">
      <c r="B67" s="5">
        <v>111</v>
      </c>
      <c r="C67" s="6" t="s">
        <v>16</v>
      </c>
      <c r="D67" s="6" t="s">
        <v>17</v>
      </c>
      <c r="E67" s="5" t="s">
        <v>18</v>
      </c>
      <c r="F67" s="1"/>
      <c r="G67" s="1"/>
      <c r="H67" s="1"/>
      <c r="I67" s="1"/>
      <c r="J67" s="5">
        <v>719374560</v>
      </c>
    </row>
    <row r="68" spans="2:14" x14ac:dyDescent="0.2">
      <c r="B68" s="5">
        <v>113</v>
      </c>
      <c r="C68" s="6" t="s">
        <v>16</v>
      </c>
      <c r="D68" s="6" t="s">
        <v>17</v>
      </c>
      <c r="E68" s="5" t="s">
        <v>19</v>
      </c>
      <c r="F68" s="1"/>
      <c r="G68" s="1"/>
      <c r="H68" s="1"/>
      <c r="I68" s="1"/>
      <c r="J68" s="5">
        <v>27000000</v>
      </c>
    </row>
    <row r="69" spans="2:14" x14ac:dyDescent="0.2">
      <c r="B69" s="5">
        <v>114</v>
      </c>
      <c r="C69" s="6" t="s">
        <v>16</v>
      </c>
      <c r="D69" s="6" t="s">
        <v>17</v>
      </c>
      <c r="E69" s="5" t="s">
        <v>20</v>
      </c>
      <c r="F69" s="1"/>
      <c r="G69" s="1"/>
      <c r="H69" s="1"/>
      <c r="I69" s="1"/>
      <c r="J69" s="5">
        <v>148054470</v>
      </c>
    </row>
    <row r="70" spans="2:14" x14ac:dyDescent="0.2">
      <c r="B70" s="5">
        <v>115</v>
      </c>
      <c r="C70" s="6" t="s">
        <v>16</v>
      </c>
      <c r="D70" s="6" t="s">
        <v>17</v>
      </c>
      <c r="E70" s="5" t="s">
        <v>21</v>
      </c>
      <c r="F70" s="1"/>
      <c r="G70" s="1"/>
      <c r="H70" s="1"/>
      <c r="I70" s="1"/>
      <c r="J70" s="5">
        <v>173574720</v>
      </c>
    </row>
    <row r="71" spans="2:14" x14ac:dyDescent="0.2">
      <c r="B71" s="5">
        <v>117</v>
      </c>
      <c r="C71" s="6" t="s">
        <v>16</v>
      </c>
      <c r="D71" s="6" t="s">
        <v>17</v>
      </c>
      <c r="E71" s="5" t="s">
        <v>22</v>
      </c>
      <c r="F71" s="1"/>
      <c r="G71" s="1"/>
      <c r="H71" s="1"/>
      <c r="I71" s="1"/>
      <c r="J71" s="5">
        <v>856704360</v>
      </c>
    </row>
    <row r="72" spans="2:14" x14ac:dyDescent="0.2">
      <c r="B72" s="1"/>
      <c r="C72" s="1"/>
      <c r="D72" s="1"/>
      <c r="E72" s="1"/>
      <c r="F72" s="5" t="s">
        <v>15</v>
      </c>
      <c r="G72" s="1"/>
      <c r="H72" s="1"/>
      <c r="I72" s="1"/>
      <c r="J72" s="7">
        <v>1924708110</v>
      </c>
    </row>
    <row r="73" spans="2:14" x14ac:dyDescent="0.2">
      <c r="B73" s="2">
        <v>130</v>
      </c>
      <c r="C73" s="5" t="s">
        <v>23</v>
      </c>
      <c r="D73" s="1"/>
      <c r="E73" s="1"/>
      <c r="F73" s="1"/>
      <c r="G73" s="1"/>
      <c r="H73" s="1"/>
      <c r="I73" s="1"/>
      <c r="J73" s="1"/>
      <c r="L73" s="5" t="s">
        <v>135</v>
      </c>
      <c r="M73" s="5" t="s">
        <v>136</v>
      </c>
    </row>
    <row r="74" spans="2:14" x14ac:dyDescent="0.2">
      <c r="B74" s="5">
        <v>134</v>
      </c>
      <c r="C74" s="6" t="s">
        <v>16</v>
      </c>
      <c r="D74" s="6" t="s">
        <v>17</v>
      </c>
      <c r="E74" s="5" t="s">
        <v>24</v>
      </c>
      <c r="F74" s="1"/>
      <c r="G74" s="1"/>
      <c r="H74" s="1"/>
      <c r="I74" s="1"/>
      <c r="J74" s="5">
        <v>2104483982.9999998</v>
      </c>
    </row>
    <row r="75" spans="2:14" x14ac:dyDescent="0.2">
      <c r="B75" s="1"/>
      <c r="C75" s="1"/>
      <c r="D75" s="1"/>
      <c r="E75" s="1"/>
      <c r="F75" s="5" t="s">
        <v>23</v>
      </c>
      <c r="G75" s="1"/>
      <c r="H75" s="1"/>
      <c r="I75" s="1"/>
      <c r="J75" s="7">
        <v>2104483982.9999998</v>
      </c>
      <c r="L75" s="2">
        <v>100</v>
      </c>
      <c r="M75" s="5" t="s">
        <v>14</v>
      </c>
      <c r="N75" s="1">
        <f>J80</f>
        <v>17056000143</v>
      </c>
    </row>
    <row r="76" spans="2:14" x14ac:dyDescent="0.2">
      <c r="B76" s="2">
        <v>140</v>
      </c>
      <c r="C76" s="5" t="s">
        <v>25</v>
      </c>
      <c r="D76" s="1"/>
      <c r="E76" s="1"/>
      <c r="F76" s="1"/>
      <c r="G76" s="1"/>
      <c r="H76" s="1"/>
      <c r="I76" s="1"/>
      <c r="J76" s="1"/>
      <c r="L76" s="2">
        <v>200</v>
      </c>
      <c r="M76" s="5" t="s">
        <v>29</v>
      </c>
      <c r="N76" s="1">
        <f>J91</f>
        <v>322500000</v>
      </c>
    </row>
    <row r="77" spans="2:14" x14ac:dyDescent="0.2">
      <c r="B77" s="5">
        <v>144</v>
      </c>
      <c r="C77" s="6" t="s">
        <v>16</v>
      </c>
      <c r="D77" s="6" t="s">
        <v>17</v>
      </c>
      <c r="E77" s="5" t="s">
        <v>26</v>
      </c>
      <c r="F77" s="1"/>
      <c r="G77" s="1"/>
      <c r="H77" s="1"/>
      <c r="I77" s="1"/>
      <c r="J77" s="5">
        <v>12860819045</v>
      </c>
      <c r="L77" s="2">
        <v>300</v>
      </c>
      <c r="M77" s="5" t="s">
        <v>36</v>
      </c>
      <c r="N77" s="1">
        <f>J111</f>
        <v>629413150</v>
      </c>
    </row>
    <row r="78" spans="2:14" x14ac:dyDescent="0.2">
      <c r="B78" s="5">
        <v>149</v>
      </c>
      <c r="C78" s="6" t="s">
        <v>16</v>
      </c>
      <c r="D78" s="6" t="s">
        <v>17</v>
      </c>
      <c r="E78" s="5" t="s">
        <v>27</v>
      </c>
      <c r="F78" s="1"/>
      <c r="G78" s="1"/>
      <c r="H78" s="1"/>
      <c r="I78" s="1"/>
      <c r="J78" s="5">
        <v>165989005</v>
      </c>
      <c r="L78" s="2">
        <v>500</v>
      </c>
      <c r="M78" s="5" t="s">
        <v>41</v>
      </c>
      <c r="N78" s="1">
        <f>J122</f>
        <v>465900000</v>
      </c>
    </row>
    <row r="79" spans="2:14" x14ac:dyDescent="0.2">
      <c r="B79" s="1"/>
      <c r="C79" s="1"/>
      <c r="D79" s="1"/>
      <c r="E79" s="1"/>
      <c r="F79" s="5" t="s">
        <v>25</v>
      </c>
      <c r="G79" s="1"/>
      <c r="H79" s="1"/>
      <c r="I79" s="1"/>
      <c r="J79" s="7">
        <v>13026808050</v>
      </c>
      <c r="L79" s="2">
        <v>800</v>
      </c>
      <c r="M79" s="2" t="s">
        <v>45</v>
      </c>
    </row>
    <row r="80" spans="2:14" x14ac:dyDescent="0.2">
      <c r="B80" s="1"/>
      <c r="C80" s="4" t="s">
        <v>28</v>
      </c>
      <c r="D80" s="1"/>
      <c r="E80" s="1"/>
      <c r="F80" s="5" t="s">
        <v>14</v>
      </c>
      <c r="G80" s="1"/>
      <c r="H80" s="1"/>
      <c r="I80" s="1"/>
      <c r="J80" s="8">
        <v>17056000143</v>
      </c>
      <c r="L80" s="2">
        <v>900</v>
      </c>
      <c r="M80" s="5" t="s">
        <v>101</v>
      </c>
    </row>
    <row r="81" spans="2:14" x14ac:dyDescent="0.2">
      <c r="B81" s="4" t="s">
        <v>13</v>
      </c>
      <c r="C81" s="1"/>
      <c r="D81" s="1"/>
      <c r="E81" s="2">
        <v>200</v>
      </c>
      <c r="F81" s="5" t="s">
        <v>29</v>
      </c>
      <c r="G81" s="1"/>
      <c r="H81" s="1"/>
      <c r="I81" s="1"/>
      <c r="J81" s="1"/>
    </row>
    <row r="82" spans="2:14" x14ac:dyDescent="0.2">
      <c r="B82" s="2">
        <v>230</v>
      </c>
      <c r="C82" s="5" t="s">
        <v>31</v>
      </c>
      <c r="D82" s="1"/>
      <c r="E82" s="1"/>
      <c r="F82" s="1"/>
      <c r="G82" s="1"/>
      <c r="H82" s="1"/>
      <c r="I82" s="1"/>
      <c r="J82" s="1"/>
      <c r="N82" s="12">
        <f>SUM(N75:N81)</f>
        <v>18473813293</v>
      </c>
    </row>
    <row r="83" spans="2:14" x14ac:dyDescent="0.2">
      <c r="B83" s="1"/>
      <c r="C83" s="6" t="s">
        <v>16</v>
      </c>
      <c r="D83" s="6" t="s">
        <v>17</v>
      </c>
      <c r="E83" s="1"/>
      <c r="F83" s="1"/>
      <c r="G83" s="1"/>
      <c r="H83" s="1"/>
      <c r="I83" s="1"/>
      <c r="J83" s="5">
        <v>6000000</v>
      </c>
    </row>
    <row r="84" spans="2:14" x14ac:dyDescent="0.2">
      <c r="B84" s="1"/>
      <c r="C84" s="1"/>
      <c r="D84" s="1"/>
      <c r="E84" s="1"/>
      <c r="F84" s="5" t="s">
        <v>31</v>
      </c>
      <c r="G84" s="1"/>
      <c r="H84" s="1"/>
      <c r="I84" s="1"/>
      <c r="J84" s="7">
        <v>6000000</v>
      </c>
    </row>
    <row r="85" spans="2:14" x14ac:dyDescent="0.2">
      <c r="B85" s="2">
        <v>240</v>
      </c>
      <c r="C85" s="5" t="s">
        <v>32</v>
      </c>
      <c r="D85" s="1"/>
      <c r="E85" s="1"/>
      <c r="F85" s="1"/>
      <c r="G85" s="1"/>
      <c r="H85" s="1"/>
      <c r="I85" s="1"/>
      <c r="J85" s="1"/>
    </row>
    <row r="86" spans="2:14" x14ac:dyDescent="0.2">
      <c r="B86" s="1"/>
      <c r="C86" s="6" t="s">
        <v>16</v>
      </c>
      <c r="D86" s="6" t="s">
        <v>17</v>
      </c>
      <c r="E86" s="1"/>
      <c r="F86" s="1"/>
      <c r="G86" s="1"/>
      <c r="H86" s="1"/>
      <c r="I86" s="1"/>
      <c r="J86" s="5">
        <v>216500000</v>
      </c>
    </row>
    <row r="87" spans="2:14" x14ac:dyDescent="0.2">
      <c r="B87" s="1"/>
      <c r="C87" s="1"/>
      <c r="D87" s="1"/>
      <c r="E87" s="1"/>
      <c r="F87" s="5" t="s">
        <v>32</v>
      </c>
      <c r="G87" s="1"/>
      <c r="H87" s="1"/>
      <c r="I87" s="1"/>
      <c r="J87" s="7">
        <v>216500000</v>
      </c>
    </row>
    <row r="88" spans="2:14" x14ac:dyDescent="0.2">
      <c r="B88" s="2">
        <v>260</v>
      </c>
      <c r="C88" s="5" t="s">
        <v>34</v>
      </c>
      <c r="D88" s="1"/>
      <c r="E88" s="1"/>
      <c r="F88" s="1"/>
      <c r="G88" s="1"/>
      <c r="H88" s="1"/>
      <c r="I88" s="1"/>
      <c r="J88" s="1"/>
    </row>
    <row r="89" spans="2:14" x14ac:dyDescent="0.2">
      <c r="B89" s="1"/>
      <c r="C89" s="6" t="s">
        <v>16</v>
      </c>
      <c r="D89" s="6" t="s">
        <v>17</v>
      </c>
      <c r="E89" s="1"/>
      <c r="F89" s="1"/>
      <c r="G89" s="1"/>
      <c r="H89" s="1"/>
      <c r="I89" s="1"/>
      <c r="J89" s="5">
        <v>100000000</v>
      </c>
    </row>
    <row r="90" spans="2:14" x14ac:dyDescent="0.2">
      <c r="B90" s="1"/>
      <c r="C90" s="1"/>
      <c r="D90" s="1"/>
      <c r="E90" s="1"/>
      <c r="F90" s="5" t="s">
        <v>34</v>
      </c>
      <c r="G90" s="1"/>
      <c r="H90" s="1"/>
      <c r="I90" s="1"/>
      <c r="J90" s="7">
        <v>100000000</v>
      </c>
    </row>
    <row r="91" spans="2:14" x14ac:dyDescent="0.2">
      <c r="B91" s="1"/>
      <c r="C91" s="4" t="s">
        <v>28</v>
      </c>
      <c r="D91" s="1"/>
      <c r="E91" s="1"/>
      <c r="F91" s="5" t="s">
        <v>29</v>
      </c>
      <c r="G91" s="1"/>
      <c r="H91" s="1"/>
      <c r="I91" s="1"/>
      <c r="J91" s="8">
        <v>322500000</v>
      </c>
    </row>
    <row r="92" spans="2:14" x14ac:dyDescent="0.2">
      <c r="B92" s="4" t="s">
        <v>13</v>
      </c>
      <c r="C92" s="1"/>
      <c r="D92" s="1"/>
      <c r="E92" s="2">
        <v>300</v>
      </c>
      <c r="F92" s="5" t="s">
        <v>36</v>
      </c>
      <c r="G92" s="1"/>
      <c r="H92" s="1"/>
      <c r="I92" s="1"/>
      <c r="J92" s="1"/>
    </row>
    <row r="93" spans="2:14" x14ac:dyDescent="0.2">
      <c r="B93" s="2">
        <v>310</v>
      </c>
      <c r="C93" s="5" t="s">
        <v>58</v>
      </c>
      <c r="D93" s="1"/>
      <c r="E93" s="1"/>
      <c r="F93" s="1"/>
      <c r="G93" s="1"/>
      <c r="H93" s="1"/>
      <c r="I93" s="1"/>
      <c r="J93" s="1"/>
    </row>
    <row r="94" spans="2:14" x14ac:dyDescent="0.2">
      <c r="B94" s="1"/>
      <c r="C94" s="6" t="s">
        <v>16</v>
      </c>
      <c r="D94" s="6" t="s">
        <v>17</v>
      </c>
      <c r="E94" s="1"/>
      <c r="F94" s="1"/>
      <c r="G94" s="1"/>
      <c r="H94" s="1"/>
      <c r="I94" s="1"/>
      <c r="J94" s="5">
        <v>62431200</v>
      </c>
    </row>
    <row r="95" spans="2:14" x14ac:dyDescent="0.2">
      <c r="B95" s="1"/>
      <c r="C95" s="1"/>
      <c r="D95" s="1"/>
      <c r="E95" s="1"/>
      <c r="F95" s="5" t="s">
        <v>58</v>
      </c>
      <c r="G95" s="1"/>
      <c r="H95" s="1"/>
      <c r="I95" s="1"/>
      <c r="J95" s="7">
        <v>62431200</v>
      </c>
    </row>
    <row r="96" spans="2:14" x14ac:dyDescent="0.2">
      <c r="B96" s="2">
        <v>320</v>
      </c>
      <c r="C96" s="5" t="s">
        <v>62</v>
      </c>
      <c r="D96" s="1"/>
      <c r="E96" s="1"/>
      <c r="F96" s="1"/>
      <c r="G96" s="1"/>
      <c r="H96" s="1"/>
      <c r="I96" s="1"/>
      <c r="J96" s="1"/>
    </row>
    <row r="97" spans="2:10" x14ac:dyDescent="0.2">
      <c r="B97" s="1"/>
      <c r="C97" s="6" t="s">
        <v>16</v>
      </c>
      <c r="D97" s="6" t="s">
        <v>17</v>
      </c>
      <c r="E97" s="1"/>
      <c r="F97" s="1"/>
      <c r="G97" s="1"/>
      <c r="H97" s="1"/>
      <c r="I97" s="1"/>
      <c r="J97" s="5">
        <v>94721200</v>
      </c>
    </row>
    <row r="98" spans="2:10" x14ac:dyDescent="0.2">
      <c r="B98" s="1"/>
      <c r="C98" s="1"/>
      <c r="D98" s="1"/>
      <c r="E98" s="1"/>
      <c r="F98" s="5" t="s">
        <v>62</v>
      </c>
      <c r="G98" s="1"/>
      <c r="H98" s="1"/>
      <c r="I98" s="1"/>
      <c r="J98" s="7">
        <v>94721200</v>
      </c>
    </row>
    <row r="99" spans="2:10" x14ac:dyDescent="0.2">
      <c r="B99" s="2">
        <v>330</v>
      </c>
      <c r="C99" s="5" t="s">
        <v>37</v>
      </c>
      <c r="D99" s="1"/>
      <c r="E99" s="1"/>
      <c r="F99" s="1"/>
      <c r="G99" s="1"/>
      <c r="H99" s="1"/>
      <c r="I99" s="1"/>
      <c r="J99" s="1"/>
    </row>
    <row r="100" spans="2:10" x14ac:dyDescent="0.2">
      <c r="B100" s="1"/>
      <c r="C100" s="6" t="s">
        <v>16</v>
      </c>
      <c r="D100" s="6" t="s">
        <v>17</v>
      </c>
      <c r="E100" s="1"/>
      <c r="F100" s="1"/>
      <c r="G100" s="1"/>
      <c r="H100" s="1"/>
      <c r="I100" s="1"/>
      <c r="J100" s="5">
        <v>9290000</v>
      </c>
    </row>
    <row r="101" spans="2:10" x14ac:dyDescent="0.2">
      <c r="B101" s="1"/>
      <c r="C101" s="1"/>
      <c r="D101" s="1"/>
      <c r="E101" s="1"/>
      <c r="F101" s="5" t="s">
        <v>37</v>
      </c>
      <c r="G101" s="1"/>
      <c r="H101" s="1"/>
      <c r="I101" s="1"/>
      <c r="J101" s="7">
        <v>9290000</v>
      </c>
    </row>
    <row r="102" spans="2:10" x14ac:dyDescent="0.2">
      <c r="B102" s="2">
        <v>340</v>
      </c>
      <c r="C102" s="5" t="s">
        <v>38</v>
      </c>
      <c r="D102" s="1"/>
      <c r="E102" s="1"/>
      <c r="F102" s="1"/>
      <c r="G102" s="1"/>
      <c r="H102" s="1"/>
      <c r="I102" s="1"/>
      <c r="J102" s="1"/>
    </row>
    <row r="103" spans="2:10" x14ac:dyDescent="0.2">
      <c r="B103" s="1"/>
      <c r="C103" s="6" t="s">
        <v>16</v>
      </c>
      <c r="D103" s="6" t="s">
        <v>17</v>
      </c>
      <c r="E103" s="1"/>
      <c r="F103" s="1"/>
      <c r="G103" s="1"/>
      <c r="H103" s="1"/>
      <c r="I103" s="1"/>
      <c r="J103" s="5">
        <v>105860750</v>
      </c>
    </row>
    <row r="104" spans="2:10" x14ac:dyDescent="0.2">
      <c r="B104" s="1"/>
      <c r="C104" s="1"/>
      <c r="D104" s="1"/>
      <c r="E104" s="1"/>
      <c r="F104" s="5" t="s">
        <v>38</v>
      </c>
      <c r="G104" s="1"/>
      <c r="H104" s="1"/>
      <c r="I104" s="1"/>
      <c r="J104" s="7">
        <v>105860750</v>
      </c>
    </row>
    <row r="105" spans="2:10" x14ac:dyDescent="0.2">
      <c r="B105" s="2">
        <v>350</v>
      </c>
      <c r="C105" s="5" t="s">
        <v>39</v>
      </c>
      <c r="D105" s="1"/>
      <c r="E105" s="1"/>
      <c r="F105" s="1"/>
      <c r="G105" s="1"/>
      <c r="H105" s="1"/>
      <c r="I105" s="1"/>
      <c r="J105" s="1"/>
    </row>
    <row r="106" spans="2:10" x14ac:dyDescent="0.2">
      <c r="B106" s="1"/>
      <c r="C106" s="6" t="s">
        <v>16</v>
      </c>
      <c r="D106" s="6" t="s">
        <v>17</v>
      </c>
      <c r="E106" s="1"/>
      <c r="F106" s="1"/>
      <c r="G106" s="1"/>
      <c r="H106" s="1"/>
      <c r="I106" s="1"/>
      <c r="J106" s="5">
        <v>200000000</v>
      </c>
    </row>
    <row r="107" spans="2:10" x14ac:dyDescent="0.2">
      <c r="B107" s="1"/>
      <c r="C107" s="1"/>
      <c r="D107" s="1"/>
      <c r="E107" s="1"/>
      <c r="F107" s="5" t="s">
        <v>39</v>
      </c>
      <c r="G107" s="1"/>
      <c r="H107" s="1"/>
      <c r="I107" s="1"/>
      <c r="J107" s="7">
        <v>200000000</v>
      </c>
    </row>
    <row r="108" spans="2:10" x14ac:dyDescent="0.2">
      <c r="B108" s="2">
        <v>390</v>
      </c>
      <c r="C108" s="5" t="s">
        <v>40</v>
      </c>
      <c r="D108" s="1"/>
      <c r="E108" s="1"/>
      <c r="F108" s="1"/>
      <c r="G108" s="1"/>
      <c r="H108" s="1"/>
      <c r="I108" s="1"/>
      <c r="J108" s="1"/>
    </row>
    <row r="109" spans="2:10" x14ac:dyDescent="0.2">
      <c r="B109" s="1"/>
      <c r="C109" s="6" t="s">
        <v>16</v>
      </c>
      <c r="D109" s="6" t="s">
        <v>17</v>
      </c>
      <c r="E109" s="1"/>
      <c r="F109" s="1"/>
      <c r="G109" s="1"/>
      <c r="H109" s="1"/>
      <c r="I109" s="1"/>
      <c r="J109" s="5">
        <v>157110000</v>
      </c>
    </row>
    <row r="110" spans="2:10" x14ac:dyDescent="0.2">
      <c r="B110" s="1"/>
      <c r="C110" s="1"/>
      <c r="D110" s="1"/>
      <c r="E110" s="1"/>
      <c r="F110" s="5" t="s">
        <v>40</v>
      </c>
      <c r="G110" s="1"/>
      <c r="H110" s="1"/>
      <c r="I110" s="1"/>
      <c r="J110" s="7">
        <v>157110000</v>
      </c>
    </row>
    <row r="111" spans="2:10" x14ac:dyDescent="0.2">
      <c r="B111" s="1"/>
      <c r="C111" s="4" t="s">
        <v>28</v>
      </c>
      <c r="D111" s="1"/>
      <c r="E111" s="1"/>
      <c r="F111" s="5" t="s">
        <v>36</v>
      </c>
      <c r="G111" s="1"/>
      <c r="H111" s="1"/>
      <c r="I111" s="1"/>
      <c r="J111" s="8">
        <v>629413150</v>
      </c>
    </row>
    <row r="112" spans="2:10" x14ac:dyDescent="0.2">
      <c r="B112" s="4" t="s">
        <v>13</v>
      </c>
      <c r="C112" s="1"/>
      <c r="D112" s="1"/>
      <c r="E112" s="2">
        <v>500</v>
      </c>
      <c r="F112" s="5" t="s">
        <v>41</v>
      </c>
      <c r="G112" s="1"/>
      <c r="H112" s="1"/>
      <c r="I112" s="1"/>
      <c r="J112" s="1"/>
    </row>
    <row r="113" spans="2:10" x14ac:dyDescent="0.2">
      <c r="B113" s="2">
        <v>520</v>
      </c>
      <c r="C113" s="5" t="s">
        <v>63</v>
      </c>
      <c r="D113" s="1"/>
      <c r="E113" s="1"/>
      <c r="F113" s="1"/>
      <c r="G113" s="1"/>
      <c r="H113" s="1"/>
      <c r="I113" s="1"/>
      <c r="J113" s="1"/>
    </row>
    <row r="114" spans="2:10" x14ac:dyDescent="0.2">
      <c r="B114" s="1"/>
      <c r="C114" s="6" t="s">
        <v>16</v>
      </c>
      <c r="D114" s="6" t="s">
        <v>17</v>
      </c>
      <c r="E114" s="1"/>
      <c r="F114" s="1"/>
      <c r="G114" s="1"/>
      <c r="H114" s="1"/>
      <c r="I114" s="1"/>
      <c r="J114" s="5">
        <v>300000000</v>
      </c>
    </row>
    <row r="115" spans="2:10" x14ac:dyDescent="0.2">
      <c r="B115" s="1"/>
      <c r="C115" s="1"/>
      <c r="D115" s="1"/>
      <c r="E115" s="1"/>
      <c r="F115" s="5" t="s">
        <v>63</v>
      </c>
      <c r="G115" s="1"/>
      <c r="H115" s="1"/>
      <c r="I115" s="1"/>
      <c r="J115" s="7">
        <v>300000000</v>
      </c>
    </row>
    <row r="116" spans="2:10" x14ac:dyDescent="0.2">
      <c r="B116" s="2">
        <v>530</v>
      </c>
      <c r="C116" s="5" t="s">
        <v>42</v>
      </c>
      <c r="D116" s="1"/>
      <c r="E116" s="1"/>
      <c r="F116" s="1"/>
      <c r="G116" s="1"/>
      <c r="H116" s="1"/>
      <c r="I116" s="1"/>
      <c r="J116" s="1"/>
    </row>
    <row r="117" spans="2:10" x14ac:dyDescent="0.2">
      <c r="B117" s="1"/>
      <c r="C117" s="6" t="s">
        <v>16</v>
      </c>
      <c r="D117" s="6" t="s">
        <v>17</v>
      </c>
      <c r="E117" s="1"/>
      <c r="F117" s="1"/>
      <c r="G117" s="1"/>
      <c r="H117" s="1"/>
      <c r="I117" s="1"/>
      <c r="J117" s="5">
        <v>125900000</v>
      </c>
    </row>
    <row r="118" spans="2:10" x14ac:dyDescent="0.2">
      <c r="B118" s="1"/>
      <c r="C118" s="1"/>
      <c r="D118" s="1"/>
      <c r="E118" s="1"/>
      <c r="F118" s="5" t="s">
        <v>42</v>
      </c>
      <c r="G118" s="1"/>
      <c r="H118" s="1"/>
      <c r="I118" s="1"/>
      <c r="J118" s="7">
        <v>125900000</v>
      </c>
    </row>
    <row r="119" spans="2:10" x14ac:dyDescent="0.2">
      <c r="B119" s="2">
        <v>540</v>
      </c>
      <c r="C119" s="5" t="s">
        <v>43</v>
      </c>
      <c r="D119" s="1"/>
      <c r="E119" s="1"/>
      <c r="F119" s="1"/>
      <c r="G119" s="1"/>
      <c r="H119" s="1"/>
      <c r="I119" s="1"/>
      <c r="J119" s="1"/>
    </row>
    <row r="120" spans="2:10" x14ac:dyDescent="0.2">
      <c r="B120" s="1"/>
      <c r="C120" s="6" t="s">
        <v>16</v>
      </c>
      <c r="D120" s="6" t="s">
        <v>17</v>
      </c>
      <c r="E120" s="1"/>
      <c r="F120" s="1"/>
      <c r="G120" s="1"/>
      <c r="H120" s="1"/>
      <c r="I120" s="1"/>
      <c r="J120" s="5">
        <v>40000000</v>
      </c>
    </row>
    <row r="121" spans="2:10" x14ac:dyDescent="0.2">
      <c r="B121" s="1"/>
      <c r="C121" s="1"/>
      <c r="D121" s="1"/>
      <c r="E121" s="1"/>
      <c r="F121" s="5" t="s">
        <v>43</v>
      </c>
      <c r="G121" s="1"/>
      <c r="H121" s="1"/>
      <c r="I121" s="1"/>
      <c r="J121" s="7">
        <v>40000000</v>
      </c>
    </row>
    <row r="122" spans="2:10" x14ac:dyDescent="0.2">
      <c r="B122" s="1"/>
      <c r="C122" s="4" t="s">
        <v>28</v>
      </c>
      <c r="D122" s="1"/>
      <c r="E122" s="1"/>
      <c r="F122" s="5" t="s">
        <v>41</v>
      </c>
      <c r="G122" s="1"/>
      <c r="H122" s="1"/>
      <c r="I122" s="1"/>
      <c r="J122" s="8">
        <v>465900000</v>
      </c>
    </row>
    <row r="123" spans="2:10" x14ac:dyDescent="0.2">
      <c r="B123" s="1"/>
      <c r="C123" s="1"/>
      <c r="D123" s="4" t="s">
        <v>49</v>
      </c>
      <c r="E123" s="1"/>
      <c r="F123" s="4" t="s">
        <v>137</v>
      </c>
      <c r="G123" s="1"/>
      <c r="H123" s="1"/>
      <c r="I123" s="1"/>
      <c r="J123" s="8">
        <v>18473813293</v>
      </c>
    </row>
    <row r="124" spans="2:10" x14ac:dyDescent="0.2">
      <c r="B124" s="1"/>
      <c r="C124" s="4" t="s">
        <v>50</v>
      </c>
      <c r="D124" s="1"/>
      <c r="E124" s="5" t="s">
        <v>10</v>
      </c>
      <c r="F124" s="1"/>
      <c r="G124" s="1"/>
      <c r="H124" s="1"/>
      <c r="I124" s="1"/>
      <c r="J124" s="8">
        <v>18473813293</v>
      </c>
    </row>
    <row r="125" spans="2:10" x14ac:dyDescent="0.2">
      <c r="B125" s="14"/>
      <c r="C125" s="13"/>
      <c r="D125" s="14"/>
      <c r="E125" s="15"/>
      <c r="F125" s="14"/>
      <c r="G125" s="14"/>
      <c r="H125" s="14"/>
      <c r="I125" s="14"/>
      <c r="J125" s="92"/>
    </row>
    <row r="126" spans="2:10" x14ac:dyDescent="0.2">
      <c r="B126" s="1"/>
      <c r="C126" s="4"/>
      <c r="D126" s="1"/>
      <c r="E126" s="5"/>
      <c r="F126" s="1"/>
      <c r="G126" s="1"/>
      <c r="H126" s="1"/>
      <c r="I126" s="1"/>
      <c r="J126" s="91"/>
    </row>
    <row r="127" spans="2:10" x14ac:dyDescent="0.2">
      <c r="B127" s="4" t="s">
        <v>9</v>
      </c>
      <c r="C127" s="1"/>
      <c r="D127" s="2">
        <v>3</v>
      </c>
      <c r="E127" s="5" t="s">
        <v>70</v>
      </c>
      <c r="F127" s="1"/>
      <c r="G127" s="1"/>
      <c r="H127" s="1"/>
      <c r="I127" s="1"/>
      <c r="J127" s="1"/>
    </row>
    <row r="128" spans="2:10" x14ac:dyDescent="0.2">
      <c r="B128" s="4" t="s">
        <v>11</v>
      </c>
      <c r="C128" s="1"/>
      <c r="D128" s="1"/>
      <c r="E128" s="2">
        <v>64</v>
      </c>
      <c r="F128" s="5" t="s">
        <v>138</v>
      </c>
      <c r="G128" s="1"/>
      <c r="H128" s="1"/>
      <c r="I128" s="1"/>
      <c r="J128" s="1"/>
    </row>
    <row r="129" spans="2:14" x14ac:dyDescent="0.2">
      <c r="B129" s="4" t="s">
        <v>13</v>
      </c>
      <c r="C129" s="1"/>
      <c r="D129" s="1"/>
      <c r="E129" s="2">
        <v>200</v>
      </c>
      <c r="F129" s="5" t="s">
        <v>29</v>
      </c>
      <c r="G129" s="1"/>
      <c r="H129" s="1"/>
      <c r="I129" s="1"/>
      <c r="J129" s="1"/>
    </row>
    <row r="130" spans="2:14" x14ac:dyDescent="0.2">
      <c r="B130" s="2">
        <v>240</v>
      </c>
      <c r="C130" s="5" t="s">
        <v>32</v>
      </c>
      <c r="D130" s="1"/>
      <c r="E130" s="1"/>
      <c r="F130" s="1"/>
      <c r="G130" s="1"/>
      <c r="H130" s="1"/>
      <c r="I130" s="1"/>
      <c r="J130" s="1"/>
    </row>
    <row r="131" spans="2:14" x14ac:dyDescent="0.2">
      <c r="B131" s="1"/>
      <c r="C131" s="6" t="s">
        <v>16</v>
      </c>
      <c r="D131" s="6" t="s">
        <v>17</v>
      </c>
      <c r="E131" s="1"/>
      <c r="F131" s="1"/>
      <c r="G131" s="1"/>
      <c r="H131" s="1"/>
      <c r="I131" s="1"/>
      <c r="J131" s="5">
        <v>1221800000</v>
      </c>
    </row>
    <row r="132" spans="2:14" x14ac:dyDescent="0.2">
      <c r="B132" s="1"/>
      <c r="C132" s="1"/>
      <c r="D132" s="1"/>
      <c r="E132" s="1"/>
      <c r="F132" s="5" t="s">
        <v>32</v>
      </c>
      <c r="G132" s="1"/>
      <c r="H132" s="1"/>
      <c r="I132" s="1"/>
      <c r="J132" s="7">
        <v>1221800000</v>
      </c>
    </row>
    <row r="133" spans="2:14" x14ac:dyDescent="0.2">
      <c r="B133" s="1"/>
      <c r="C133" s="4" t="s">
        <v>28</v>
      </c>
      <c r="D133" s="1"/>
      <c r="E133" s="1"/>
      <c r="F133" s="5" t="s">
        <v>29</v>
      </c>
      <c r="G133" s="1"/>
      <c r="H133" s="1"/>
      <c r="I133" s="1"/>
      <c r="J133" s="8">
        <v>1221800000</v>
      </c>
    </row>
    <row r="134" spans="2:14" x14ac:dyDescent="0.2">
      <c r="B134" s="4" t="s">
        <v>13</v>
      </c>
      <c r="C134" s="1"/>
      <c r="D134" s="1"/>
      <c r="E134" s="2">
        <v>300</v>
      </c>
      <c r="F134" s="5" t="s">
        <v>36</v>
      </c>
      <c r="G134" s="1"/>
      <c r="H134" s="1"/>
      <c r="I134" s="1"/>
      <c r="J134" s="1"/>
      <c r="L134" s="2">
        <v>64</v>
      </c>
      <c r="M134" s="5" t="s">
        <v>138</v>
      </c>
    </row>
    <row r="135" spans="2:14" x14ac:dyDescent="0.2">
      <c r="B135" s="2">
        <v>310</v>
      </c>
      <c r="C135" s="5" t="s">
        <v>58</v>
      </c>
      <c r="D135" s="1"/>
      <c r="E135" s="1"/>
      <c r="F135" s="1"/>
      <c r="G135" s="1"/>
      <c r="H135" s="1"/>
      <c r="I135" s="1"/>
      <c r="J135" s="1"/>
    </row>
    <row r="136" spans="2:14" x14ac:dyDescent="0.2">
      <c r="B136" s="1"/>
      <c r="C136" s="6" t="s">
        <v>16</v>
      </c>
      <c r="D136" s="6" t="s">
        <v>17</v>
      </c>
      <c r="E136" s="1"/>
      <c r="F136" s="1"/>
      <c r="G136" s="1"/>
      <c r="H136" s="1"/>
      <c r="I136" s="1"/>
      <c r="J136" s="5">
        <v>236800000</v>
      </c>
      <c r="L136" s="2">
        <v>100</v>
      </c>
      <c r="M136" s="5" t="s">
        <v>14</v>
      </c>
    </row>
    <row r="137" spans="2:14" x14ac:dyDescent="0.2">
      <c r="B137" s="1"/>
      <c r="C137" s="1"/>
      <c r="D137" s="1"/>
      <c r="E137" s="1"/>
      <c r="F137" s="5" t="s">
        <v>58</v>
      </c>
      <c r="G137" s="1"/>
      <c r="H137" s="1"/>
      <c r="I137" s="1"/>
      <c r="J137" s="7">
        <v>236800000</v>
      </c>
      <c r="L137" s="2">
        <v>200</v>
      </c>
      <c r="M137" s="5" t="s">
        <v>29</v>
      </c>
      <c r="N137" s="1">
        <f>J133</f>
        <v>1221800000</v>
      </c>
    </row>
    <row r="138" spans="2:14" x14ac:dyDescent="0.2">
      <c r="B138" s="2">
        <v>320</v>
      </c>
      <c r="C138" s="5" t="s">
        <v>62</v>
      </c>
      <c r="D138" s="1"/>
      <c r="E138" s="1"/>
      <c r="F138" s="1"/>
      <c r="G138" s="1"/>
      <c r="H138" s="1"/>
      <c r="I138" s="1"/>
      <c r="J138" s="1"/>
      <c r="L138" s="2">
        <v>300</v>
      </c>
      <c r="M138" s="5" t="s">
        <v>36</v>
      </c>
      <c r="N138" s="1">
        <f>J156</f>
        <v>23320518050</v>
      </c>
    </row>
    <row r="139" spans="2:14" x14ac:dyDescent="0.2">
      <c r="B139" s="1"/>
      <c r="C139" s="6" t="s">
        <v>16</v>
      </c>
      <c r="D139" s="6" t="s">
        <v>17</v>
      </c>
      <c r="E139" s="1"/>
      <c r="F139" s="1"/>
      <c r="G139" s="1"/>
      <c r="H139" s="1"/>
      <c r="I139" s="1"/>
      <c r="J139" s="5">
        <v>662158800</v>
      </c>
      <c r="L139" s="2">
        <v>500</v>
      </c>
      <c r="M139" s="5" t="s">
        <v>41</v>
      </c>
      <c r="N139" s="1">
        <f>J167</f>
        <v>5960647598</v>
      </c>
    </row>
    <row r="140" spans="2:14" x14ac:dyDescent="0.2">
      <c r="B140" s="1"/>
      <c r="C140" s="1"/>
      <c r="D140" s="1"/>
      <c r="E140" s="1"/>
      <c r="F140" s="5" t="s">
        <v>62</v>
      </c>
      <c r="G140" s="1"/>
      <c r="H140" s="1"/>
      <c r="I140" s="1"/>
      <c r="J140" s="7">
        <v>662158800</v>
      </c>
      <c r="L140" s="2">
        <v>800</v>
      </c>
      <c r="M140" s="2" t="s">
        <v>45</v>
      </c>
    </row>
    <row r="141" spans="2:14" x14ac:dyDescent="0.2">
      <c r="B141" s="2">
        <v>330</v>
      </c>
      <c r="C141" s="5" t="s">
        <v>37</v>
      </c>
      <c r="D141" s="1"/>
      <c r="E141" s="1"/>
      <c r="F141" s="1"/>
      <c r="G141" s="1"/>
      <c r="H141" s="1"/>
      <c r="I141" s="1"/>
      <c r="J141" s="1"/>
      <c r="L141" s="2">
        <v>900</v>
      </c>
      <c r="M141" s="5" t="s">
        <v>101</v>
      </c>
    </row>
    <row r="142" spans="2:14" x14ac:dyDescent="0.2">
      <c r="B142" s="1"/>
      <c r="C142" s="6" t="s">
        <v>16</v>
      </c>
      <c r="D142" s="6" t="s">
        <v>17</v>
      </c>
      <c r="E142" s="1"/>
      <c r="F142" s="1"/>
      <c r="G142" s="1"/>
      <c r="H142" s="1"/>
      <c r="I142" s="1"/>
      <c r="J142" s="5">
        <v>4350000</v>
      </c>
      <c r="N142" s="12">
        <f>SUM(N137:N141)</f>
        <v>30502965648</v>
      </c>
    </row>
    <row r="143" spans="2:14" x14ac:dyDescent="0.2">
      <c r="B143" s="1"/>
      <c r="C143" s="1"/>
      <c r="D143" s="1"/>
      <c r="E143" s="1"/>
      <c r="F143" s="5" t="s">
        <v>37</v>
      </c>
      <c r="G143" s="1"/>
      <c r="H143" s="1"/>
      <c r="I143" s="1"/>
      <c r="J143" s="7">
        <v>4350000</v>
      </c>
    </row>
    <row r="144" spans="2:14" x14ac:dyDescent="0.2">
      <c r="B144" s="2">
        <v>340</v>
      </c>
      <c r="C144" s="5" t="s">
        <v>38</v>
      </c>
      <c r="D144" s="1"/>
      <c r="E144" s="1"/>
      <c r="F144" s="1"/>
      <c r="G144" s="1"/>
      <c r="H144" s="1"/>
      <c r="I144" s="1"/>
      <c r="J144" s="1"/>
    </row>
    <row r="145" spans="2:14" x14ac:dyDescent="0.2">
      <c r="B145" s="1"/>
      <c r="C145" s="6" t="s">
        <v>16</v>
      </c>
      <c r="D145" s="6" t="s">
        <v>17</v>
      </c>
      <c r="E145" s="1"/>
      <c r="F145" s="1"/>
      <c r="G145" s="1"/>
      <c r="H145" s="1"/>
      <c r="I145" s="1"/>
      <c r="J145" s="5">
        <v>187123500</v>
      </c>
    </row>
    <row r="146" spans="2:14" x14ac:dyDescent="0.2">
      <c r="B146" s="1"/>
      <c r="C146" s="1"/>
      <c r="D146" s="1"/>
      <c r="E146" s="1"/>
      <c r="F146" s="5" t="s">
        <v>38</v>
      </c>
      <c r="G146" s="1"/>
      <c r="H146" s="1"/>
      <c r="I146" s="1"/>
      <c r="J146" s="7">
        <v>187123500</v>
      </c>
    </row>
    <row r="147" spans="2:14" x14ac:dyDescent="0.2">
      <c r="B147" s="2">
        <v>350</v>
      </c>
      <c r="C147" s="5" t="s">
        <v>39</v>
      </c>
      <c r="D147" s="1"/>
      <c r="E147" s="1"/>
      <c r="F147" s="1"/>
      <c r="G147" s="1"/>
      <c r="H147" s="1"/>
      <c r="I147" s="1"/>
      <c r="J147" s="1"/>
      <c r="N147" s="12">
        <f>N82+N142</f>
        <v>48976778941</v>
      </c>
    </row>
    <row r="148" spans="2:14" x14ac:dyDescent="0.2">
      <c r="B148" s="1"/>
      <c r="C148" s="6" t="s">
        <v>16</v>
      </c>
      <c r="D148" s="6" t="s">
        <v>17</v>
      </c>
      <c r="E148" s="1"/>
      <c r="F148" s="1"/>
      <c r="G148" s="1"/>
      <c r="H148" s="1"/>
      <c r="I148" s="1"/>
      <c r="J148" s="5">
        <v>235635750</v>
      </c>
    </row>
    <row r="149" spans="2:14" x14ac:dyDescent="0.2">
      <c r="B149" s="1"/>
      <c r="C149" s="1"/>
      <c r="D149" s="1"/>
      <c r="E149" s="1"/>
      <c r="F149" s="5" t="s">
        <v>39</v>
      </c>
      <c r="G149" s="1"/>
      <c r="H149" s="1"/>
      <c r="I149" s="1"/>
      <c r="J149" s="7">
        <v>235635750</v>
      </c>
    </row>
    <row r="150" spans="2:14" x14ac:dyDescent="0.2">
      <c r="B150" s="2">
        <v>360</v>
      </c>
      <c r="C150" s="5" t="s">
        <v>99</v>
      </c>
      <c r="D150" s="1"/>
      <c r="E150" s="1"/>
      <c r="F150" s="1"/>
      <c r="G150" s="1"/>
      <c r="H150" s="1"/>
      <c r="I150" s="1"/>
      <c r="J150" s="1"/>
    </row>
    <row r="151" spans="2:14" x14ac:dyDescent="0.2">
      <c r="B151" s="1"/>
      <c r="C151" s="6" t="s">
        <v>16</v>
      </c>
      <c r="D151" s="6" t="s">
        <v>17</v>
      </c>
      <c r="E151" s="1"/>
      <c r="F151" s="1"/>
      <c r="G151" s="1"/>
      <c r="H151" s="1"/>
      <c r="I151" s="1"/>
      <c r="J151" s="5">
        <v>5824000000</v>
      </c>
    </row>
    <row r="152" spans="2:14" x14ac:dyDescent="0.2">
      <c r="B152" s="1"/>
      <c r="C152" s="1"/>
      <c r="D152" s="1"/>
      <c r="E152" s="1"/>
      <c r="F152" s="5" t="s">
        <v>99</v>
      </c>
      <c r="G152" s="1"/>
      <c r="H152" s="1"/>
      <c r="I152" s="1"/>
      <c r="J152" s="7">
        <v>5824000000</v>
      </c>
    </row>
    <row r="153" spans="2:14" x14ac:dyDescent="0.2">
      <c r="B153" s="2">
        <v>390</v>
      </c>
      <c r="C153" s="5" t="s">
        <v>40</v>
      </c>
      <c r="D153" s="1"/>
      <c r="E153" s="1"/>
      <c r="F153" s="1"/>
      <c r="G153" s="1"/>
      <c r="H153" s="1"/>
      <c r="I153" s="1"/>
      <c r="J153" s="1"/>
    </row>
    <row r="154" spans="2:14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16170450000</v>
      </c>
    </row>
    <row r="155" spans="2:14" x14ac:dyDescent="0.2">
      <c r="B155" s="1"/>
      <c r="C155" s="1"/>
      <c r="D155" s="1"/>
      <c r="E155" s="1"/>
      <c r="F155" s="5" t="s">
        <v>40</v>
      </c>
      <c r="G155" s="1"/>
      <c r="H155" s="1"/>
      <c r="I155" s="1"/>
      <c r="J155" s="7">
        <v>16170450000</v>
      </c>
    </row>
    <row r="156" spans="2:14" x14ac:dyDescent="0.2">
      <c r="B156" s="1"/>
      <c r="C156" s="4" t="s">
        <v>28</v>
      </c>
      <c r="D156" s="1"/>
      <c r="E156" s="1"/>
      <c r="F156" s="5" t="s">
        <v>36</v>
      </c>
      <c r="G156" s="1"/>
      <c r="H156" s="1"/>
      <c r="I156" s="1"/>
      <c r="J156" s="8">
        <v>23320518050</v>
      </c>
    </row>
    <row r="157" spans="2:14" x14ac:dyDescent="0.2">
      <c r="B157" s="4" t="s">
        <v>13</v>
      </c>
      <c r="C157" s="1"/>
      <c r="D157" s="1"/>
      <c r="E157" s="2">
        <v>500</v>
      </c>
      <c r="F157" s="5" t="s">
        <v>41</v>
      </c>
      <c r="G157" s="1"/>
      <c r="H157" s="1"/>
      <c r="I157" s="1"/>
      <c r="J157" s="1"/>
    </row>
    <row r="158" spans="2:14" x14ac:dyDescent="0.2">
      <c r="B158" s="2">
        <v>520</v>
      </c>
      <c r="C158" s="5" t="s">
        <v>63</v>
      </c>
      <c r="D158" s="1"/>
      <c r="E158" s="1"/>
      <c r="F158" s="1"/>
      <c r="G158" s="1"/>
      <c r="H158" s="1"/>
      <c r="I158" s="1"/>
      <c r="J158" s="1"/>
    </row>
    <row r="159" spans="2:14" x14ac:dyDescent="0.2">
      <c r="B159" s="1"/>
      <c r="C159" s="6" t="s">
        <v>16</v>
      </c>
      <c r="D159" s="6" t="s">
        <v>17</v>
      </c>
      <c r="E159" s="1"/>
      <c r="F159" s="1"/>
      <c r="G159" s="1"/>
      <c r="H159" s="1"/>
      <c r="I159" s="1"/>
      <c r="J159" s="5">
        <v>650647598</v>
      </c>
    </row>
    <row r="160" spans="2:14" x14ac:dyDescent="0.2">
      <c r="B160" s="1"/>
      <c r="C160" s="1"/>
      <c r="D160" s="1"/>
      <c r="E160" s="1"/>
      <c r="F160" s="5" t="s">
        <v>63</v>
      </c>
      <c r="G160" s="1"/>
      <c r="H160" s="1"/>
      <c r="I160" s="1"/>
      <c r="J160" s="7">
        <v>650647598</v>
      </c>
    </row>
    <row r="161" spans="2:11" x14ac:dyDescent="0.2">
      <c r="B161" s="2">
        <v>530</v>
      </c>
      <c r="C161" s="5" t="s">
        <v>42</v>
      </c>
      <c r="D161" s="1"/>
      <c r="E161" s="1"/>
      <c r="F161" s="1"/>
      <c r="G161" s="1"/>
      <c r="H161" s="1"/>
      <c r="I161" s="1"/>
      <c r="J161" s="1"/>
    </row>
    <row r="162" spans="2:11" x14ac:dyDescent="0.2">
      <c r="B162" s="1"/>
      <c r="C162" s="6" t="s">
        <v>16</v>
      </c>
      <c r="D162" s="6" t="s">
        <v>17</v>
      </c>
      <c r="E162" s="1"/>
      <c r="F162" s="1"/>
      <c r="G162" s="1"/>
      <c r="H162" s="1"/>
      <c r="I162" s="1"/>
      <c r="J162" s="5">
        <v>5175000000</v>
      </c>
    </row>
    <row r="163" spans="2:11" x14ac:dyDescent="0.2">
      <c r="B163" s="1"/>
      <c r="C163" s="1"/>
      <c r="D163" s="1"/>
      <c r="E163" s="1"/>
      <c r="F163" s="5" t="s">
        <v>42</v>
      </c>
      <c r="G163" s="1"/>
      <c r="H163" s="1"/>
      <c r="I163" s="1"/>
      <c r="J163" s="7">
        <v>5175000000</v>
      </c>
    </row>
    <row r="164" spans="2:11" x14ac:dyDescent="0.2">
      <c r="B164" s="2">
        <v>590</v>
      </c>
      <c r="C164" s="5" t="s">
        <v>100</v>
      </c>
      <c r="D164" s="1"/>
      <c r="E164" s="1"/>
      <c r="F164" s="1"/>
      <c r="G164" s="1"/>
      <c r="H164" s="1"/>
      <c r="I164" s="1"/>
      <c r="J164" s="1"/>
    </row>
    <row r="165" spans="2:11" x14ac:dyDescent="0.2">
      <c r="B165" s="1"/>
      <c r="C165" s="6" t="s">
        <v>16</v>
      </c>
      <c r="D165" s="6" t="s">
        <v>17</v>
      </c>
      <c r="E165" s="1"/>
      <c r="F165" s="1"/>
      <c r="G165" s="1"/>
      <c r="H165" s="1"/>
      <c r="I165" s="1"/>
      <c r="J165" s="5">
        <v>135000000</v>
      </c>
    </row>
    <row r="166" spans="2:11" x14ac:dyDescent="0.2">
      <c r="B166" s="1"/>
      <c r="C166" s="1"/>
      <c r="D166" s="1"/>
      <c r="E166" s="1"/>
      <c r="F166" s="5" t="s">
        <v>100</v>
      </c>
      <c r="G166" s="1"/>
      <c r="H166" s="1"/>
      <c r="I166" s="1"/>
      <c r="J166" s="7">
        <v>135000000</v>
      </c>
    </row>
    <row r="167" spans="2:11" x14ac:dyDescent="0.2">
      <c r="B167" s="1"/>
      <c r="C167" s="4" t="s">
        <v>28</v>
      </c>
      <c r="D167" s="1"/>
      <c r="E167" s="1"/>
      <c r="F167" s="5" t="s">
        <v>41</v>
      </c>
      <c r="G167" s="1"/>
      <c r="H167" s="1"/>
      <c r="I167" s="1"/>
      <c r="J167" s="8">
        <v>5960647598</v>
      </c>
    </row>
    <row r="168" spans="2:11" x14ac:dyDescent="0.2">
      <c r="B168" s="1"/>
      <c r="C168" s="1"/>
      <c r="D168" s="4" t="s">
        <v>49</v>
      </c>
      <c r="E168" s="1"/>
      <c r="F168" s="4" t="s">
        <v>138</v>
      </c>
      <c r="G168" s="1"/>
      <c r="H168" s="1"/>
      <c r="I168" s="1"/>
      <c r="J168" s="8">
        <v>30502965648</v>
      </c>
    </row>
    <row r="169" spans="2:11" x14ac:dyDescent="0.2">
      <c r="B169" s="1"/>
      <c r="C169" s="4" t="s">
        <v>50</v>
      </c>
      <c r="D169" s="1"/>
      <c r="E169" s="5" t="s">
        <v>70</v>
      </c>
      <c r="F169" s="1"/>
      <c r="G169" s="1"/>
      <c r="H169" s="1"/>
      <c r="I169" s="1"/>
      <c r="J169" s="8">
        <v>30502965648</v>
      </c>
    </row>
    <row r="170" spans="2:11" x14ac:dyDescent="0.2">
      <c r="B170" s="4" t="s">
        <v>51</v>
      </c>
      <c r="C170" s="1"/>
      <c r="D170" s="1"/>
      <c r="E170" s="5" t="s">
        <v>136</v>
      </c>
      <c r="F170" s="1"/>
      <c r="G170" s="1"/>
      <c r="H170" s="1"/>
      <c r="I170" s="1"/>
      <c r="J170" s="4">
        <v>48976778941</v>
      </c>
      <c r="K170" s="95">
        <f>J169+J124</f>
        <v>48976778941</v>
      </c>
    </row>
    <row r="171" spans="2:11" x14ac:dyDescent="0.2">
      <c r="B171" s="78"/>
      <c r="C171" s="78"/>
      <c r="D171" s="78"/>
      <c r="E171" s="78"/>
      <c r="F171" s="78"/>
      <c r="G171" s="78"/>
      <c r="H171" s="78"/>
      <c r="I171" s="78"/>
      <c r="J171" s="78"/>
    </row>
    <row r="173" spans="2:11" x14ac:dyDescent="0.2">
      <c r="B173" s="4" t="s">
        <v>6</v>
      </c>
      <c r="C173" s="1"/>
      <c r="D173" s="5" t="s">
        <v>243</v>
      </c>
      <c r="E173" s="5" t="s">
        <v>244</v>
      </c>
      <c r="F173" s="1"/>
      <c r="G173" s="1"/>
      <c r="H173" s="1"/>
      <c r="I173" s="1"/>
      <c r="J173" s="1"/>
    </row>
    <row r="174" spans="2:11" x14ac:dyDescent="0.2">
      <c r="B174" s="4" t="s">
        <v>9</v>
      </c>
      <c r="C174" s="1"/>
      <c r="D174" s="2">
        <v>2</v>
      </c>
      <c r="E174" s="5" t="s">
        <v>10</v>
      </c>
      <c r="F174" s="1"/>
      <c r="G174" s="1"/>
      <c r="H174" s="1"/>
      <c r="I174" s="1"/>
      <c r="J174" s="1"/>
    </row>
    <row r="175" spans="2:11" x14ac:dyDescent="0.2">
      <c r="B175" s="4" t="s">
        <v>11</v>
      </c>
      <c r="C175" s="1"/>
      <c r="D175" s="1"/>
      <c r="E175" s="2">
        <v>87</v>
      </c>
      <c r="F175" s="5" t="s">
        <v>245</v>
      </c>
      <c r="G175" s="1"/>
      <c r="H175" s="1"/>
      <c r="I175" s="1"/>
      <c r="J175" s="1"/>
    </row>
    <row r="176" spans="2:11" x14ac:dyDescent="0.2">
      <c r="B176" s="4" t="s">
        <v>13</v>
      </c>
      <c r="C176" s="1"/>
      <c r="D176" s="1"/>
      <c r="E176" s="2">
        <v>100</v>
      </c>
      <c r="F176" s="5" t="s">
        <v>14</v>
      </c>
      <c r="G176" s="1"/>
      <c r="H176" s="1"/>
      <c r="I176" s="1"/>
      <c r="J176" s="1"/>
    </row>
    <row r="177" spans="2:14" x14ac:dyDescent="0.2">
      <c r="B177" s="2">
        <v>110</v>
      </c>
      <c r="C177" s="5" t="s">
        <v>15</v>
      </c>
      <c r="D177" s="1"/>
      <c r="E177" s="1"/>
      <c r="F177" s="1"/>
      <c r="G177" s="1"/>
      <c r="H177" s="1"/>
      <c r="I177" s="1"/>
      <c r="J177" s="1"/>
      <c r="L177" s="5" t="s">
        <v>243</v>
      </c>
      <c r="M177" s="5" t="s">
        <v>244</v>
      </c>
    </row>
    <row r="178" spans="2:14" x14ac:dyDescent="0.2">
      <c r="B178" s="5">
        <v>111</v>
      </c>
      <c r="C178" s="6" t="s">
        <v>16</v>
      </c>
      <c r="D178" s="6" t="s">
        <v>17</v>
      </c>
      <c r="E178" s="5" t="s">
        <v>18</v>
      </c>
      <c r="F178" s="1"/>
      <c r="G178" s="1"/>
      <c r="H178" s="1"/>
      <c r="I178" s="1"/>
      <c r="J178" s="5">
        <v>590595840</v>
      </c>
    </row>
    <row r="179" spans="2:14" x14ac:dyDescent="0.2">
      <c r="B179" s="5">
        <v>113</v>
      </c>
      <c r="C179" s="6" t="s">
        <v>16</v>
      </c>
      <c r="D179" s="6" t="s">
        <v>17</v>
      </c>
      <c r="E179" s="5" t="s">
        <v>19</v>
      </c>
      <c r="F179" s="1"/>
      <c r="G179" s="1"/>
      <c r="H179" s="1"/>
      <c r="I179" s="1"/>
      <c r="J179" s="5">
        <v>27000000</v>
      </c>
      <c r="L179" s="2">
        <v>100</v>
      </c>
      <c r="M179" s="5" t="s">
        <v>14</v>
      </c>
      <c r="N179" s="1">
        <f>J192</f>
        <v>3142734146</v>
      </c>
    </row>
    <row r="180" spans="2:14" x14ac:dyDescent="0.2">
      <c r="B180" s="5">
        <v>114</v>
      </c>
      <c r="C180" s="6" t="s">
        <v>16</v>
      </c>
      <c r="D180" s="6" t="s">
        <v>17</v>
      </c>
      <c r="E180" s="5" t="s">
        <v>20</v>
      </c>
      <c r="F180" s="1"/>
      <c r="G180" s="1"/>
      <c r="H180" s="1"/>
      <c r="I180" s="1"/>
      <c r="J180" s="5">
        <v>90072360</v>
      </c>
      <c r="L180" s="2">
        <v>200</v>
      </c>
      <c r="M180" s="5" t="s">
        <v>29</v>
      </c>
      <c r="N180" s="1">
        <f>J206</f>
        <v>4260900000</v>
      </c>
    </row>
    <row r="181" spans="2:14" x14ac:dyDescent="0.2">
      <c r="B181" s="5">
        <v>115</v>
      </c>
      <c r="C181" s="6" t="s">
        <v>16</v>
      </c>
      <c r="D181" s="6" t="s">
        <v>17</v>
      </c>
      <c r="E181" s="5" t="s">
        <v>21</v>
      </c>
      <c r="F181" s="1"/>
      <c r="G181" s="1"/>
      <c r="H181" s="1"/>
      <c r="I181" s="1"/>
      <c r="J181" s="5">
        <v>463272480</v>
      </c>
      <c r="L181" s="2">
        <v>300</v>
      </c>
      <c r="M181" s="5" t="s">
        <v>36</v>
      </c>
      <c r="N181" s="1">
        <f>J220</f>
        <v>642666647</v>
      </c>
    </row>
    <row r="182" spans="2:14" x14ac:dyDescent="0.2">
      <c r="B182" s="1"/>
      <c r="C182" s="1"/>
      <c r="D182" s="1"/>
      <c r="E182" s="1"/>
      <c r="F182" s="5" t="s">
        <v>15</v>
      </c>
      <c r="G182" s="1"/>
      <c r="H182" s="1"/>
      <c r="I182" s="1"/>
      <c r="J182" s="7">
        <v>1170940680</v>
      </c>
      <c r="L182" s="2">
        <v>500</v>
      </c>
      <c r="M182" s="5" t="s">
        <v>41</v>
      </c>
      <c r="N182" s="1">
        <f>J228</f>
        <v>301140000</v>
      </c>
    </row>
    <row r="183" spans="2:14" x14ac:dyDescent="0.2">
      <c r="B183" s="2">
        <v>130</v>
      </c>
      <c r="C183" s="5" t="s">
        <v>23</v>
      </c>
      <c r="D183" s="1"/>
      <c r="E183" s="1"/>
      <c r="F183" s="1"/>
      <c r="G183" s="1"/>
      <c r="H183" s="1"/>
      <c r="I183" s="1"/>
      <c r="J183" s="1"/>
      <c r="L183" s="2">
        <v>800</v>
      </c>
      <c r="M183" s="2" t="s">
        <v>45</v>
      </c>
    </row>
    <row r="184" spans="2:14" x14ac:dyDescent="0.2">
      <c r="B184" s="5">
        <v>134</v>
      </c>
      <c r="C184" s="6" t="s">
        <v>16</v>
      </c>
      <c r="D184" s="6" t="s">
        <v>17</v>
      </c>
      <c r="E184" s="5" t="s">
        <v>24</v>
      </c>
      <c r="F184" s="1"/>
      <c r="G184" s="1"/>
      <c r="H184" s="1"/>
      <c r="I184" s="1"/>
      <c r="J184" s="5">
        <v>143106991</v>
      </c>
      <c r="L184" s="2">
        <v>900</v>
      </c>
      <c r="M184" s="5" t="s">
        <v>101</v>
      </c>
    </row>
    <row r="185" spans="2:14" x14ac:dyDescent="0.2">
      <c r="B185" s="1"/>
      <c r="C185" s="1"/>
      <c r="D185" s="1"/>
      <c r="E185" s="1"/>
      <c r="F185" s="5" t="s">
        <v>23</v>
      </c>
      <c r="G185" s="1"/>
      <c r="H185" s="1"/>
      <c r="I185" s="1"/>
      <c r="J185" s="7">
        <v>143106991</v>
      </c>
      <c r="N185" s="12">
        <f>SUM(N179:N184)</f>
        <v>8347440793</v>
      </c>
    </row>
    <row r="186" spans="2:14" x14ac:dyDescent="0.2">
      <c r="B186" s="2">
        <v>140</v>
      </c>
      <c r="C186" s="5" t="s">
        <v>25</v>
      </c>
      <c r="D186" s="1"/>
      <c r="E186" s="1"/>
      <c r="F186" s="1"/>
      <c r="G186" s="1"/>
      <c r="H186" s="1"/>
      <c r="I186" s="1"/>
      <c r="J186" s="1"/>
    </row>
    <row r="187" spans="2:14" x14ac:dyDescent="0.2">
      <c r="B187" s="5">
        <v>141</v>
      </c>
      <c r="C187" s="6" t="s">
        <v>16</v>
      </c>
      <c r="D187" s="6" t="s">
        <v>17</v>
      </c>
      <c r="E187" s="5" t="s">
        <v>106</v>
      </c>
      <c r="F187" s="1"/>
      <c r="G187" s="1"/>
      <c r="H187" s="1"/>
      <c r="I187" s="1"/>
      <c r="J187" s="5">
        <v>114400000</v>
      </c>
    </row>
    <row r="188" spans="2:14" x14ac:dyDescent="0.2">
      <c r="B188" s="5">
        <v>144</v>
      </c>
      <c r="C188" s="6" t="s">
        <v>16</v>
      </c>
      <c r="D188" s="6" t="s">
        <v>17</v>
      </c>
      <c r="E188" s="5" t="s">
        <v>26</v>
      </c>
      <c r="F188" s="1"/>
      <c r="G188" s="1"/>
      <c r="H188" s="1"/>
      <c r="I188" s="1"/>
      <c r="J188" s="5">
        <v>250373760</v>
      </c>
    </row>
    <row r="189" spans="2:14" x14ac:dyDescent="0.2">
      <c r="B189" s="5">
        <v>145</v>
      </c>
      <c r="C189" s="6" t="s">
        <v>16</v>
      </c>
      <c r="D189" s="6" t="s">
        <v>17</v>
      </c>
      <c r="E189" s="5" t="s">
        <v>72</v>
      </c>
      <c r="F189" s="1"/>
      <c r="G189" s="1"/>
      <c r="H189" s="1"/>
      <c r="I189" s="1"/>
      <c r="J189" s="5">
        <v>1440200000</v>
      </c>
    </row>
    <row r="190" spans="2:14" x14ac:dyDescent="0.2">
      <c r="B190" s="5">
        <v>149</v>
      </c>
      <c r="C190" s="6" t="s">
        <v>16</v>
      </c>
      <c r="D190" s="6" t="s">
        <v>17</v>
      </c>
      <c r="E190" s="5" t="s">
        <v>27</v>
      </c>
      <c r="F190" s="1"/>
      <c r="G190" s="1"/>
      <c r="H190" s="1"/>
      <c r="I190" s="1"/>
      <c r="J190" s="5">
        <v>23712715</v>
      </c>
    </row>
    <row r="191" spans="2:14" x14ac:dyDescent="0.2">
      <c r="B191" s="1"/>
      <c r="C191" s="1"/>
      <c r="D191" s="1"/>
      <c r="E191" s="1"/>
      <c r="F191" s="5" t="s">
        <v>25</v>
      </c>
      <c r="G191" s="1"/>
      <c r="H191" s="1"/>
      <c r="I191" s="1"/>
      <c r="J191" s="7">
        <v>1828686475</v>
      </c>
    </row>
    <row r="192" spans="2:14" x14ac:dyDescent="0.2">
      <c r="B192" s="1"/>
      <c r="C192" s="4" t="s">
        <v>28</v>
      </c>
      <c r="D192" s="1"/>
      <c r="E192" s="1"/>
      <c r="F192" s="5" t="s">
        <v>14</v>
      </c>
      <c r="G192" s="1"/>
      <c r="H192" s="1"/>
      <c r="I192" s="1"/>
      <c r="J192" s="8">
        <v>3142734146</v>
      </c>
    </row>
    <row r="193" spans="2:10" x14ac:dyDescent="0.2">
      <c r="B193" s="4" t="s">
        <v>13</v>
      </c>
      <c r="C193" s="1"/>
      <c r="D193" s="1"/>
      <c r="E193" s="2">
        <v>200</v>
      </c>
      <c r="F193" s="5" t="s">
        <v>29</v>
      </c>
      <c r="G193" s="1"/>
      <c r="H193" s="1"/>
      <c r="I193" s="1"/>
      <c r="J193" s="1"/>
    </row>
    <row r="194" spans="2:10" x14ac:dyDescent="0.2">
      <c r="B194" s="2">
        <v>230</v>
      </c>
      <c r="C194" s="5" t="s">
        <v>31</v>
      </c>
      <c r="D194" s="1"/>
      <c r="E194" s="1"/>
      <c r="F194" s="1"/>
      <c r="G194" s="1"/>
      <c r="H194" s="1"/>
      <c r="I194" s="1"/>
      <c r="J194" s="1"/>
    </row>
    <row r="195" spans="2:10" x14ac:dyDescent="0.2">
      <c r="B195" s="1"/>
      <c r="C195" s="6" t="s">
        <v>16</v>
      </c>
      <c r="D195" s="6" t="s">
        <v>17</v>
      </c>
      <c r="E195" s="1"/>
      <c r="F195" s="1"/>
      <c r="G195" s="1"/>
      <c r="H195" s="1"/>
      <c r="I195" s="1"/>
      <c r="J195" s="5">
        <v>6300000</v>
      </c>
    </row>
    <row r="196" spans="2:10" x14ac:dyDescent="0.2">
      <c r="B196" s="1"/>
      <c r="C196" s="1"/>
      <c r="D196" s="1"/>
      <c r="E196" s="1"/>
      <c r="F196" s="5" t="s">
        <v>31</v>
      </c>
      <c r="G196" s="1"/>
      <c r="H196" s="1"/>
      <c r="I196" s="1"/>
      <c r="J196" s="7">
        <v>6300000</v>
      </c>
    </row>
    <row r="197" spans="2:10" x14ac:dyDescent="0.2">
      <c r="B197" s="2">
        <v>240</v>
      </c>
      <c r="C197" s="5" t="s">
        <v>32</v>
      </c>
      <c r="D197" s="1"/>
      <c r="E197" s="1"/>
      <c r="F197" s="1"/>
      <c r="G197" s="1"/>
      <c r="H197" s="1"/>
      <c r="I197" s="1"/>
      <c r="J197" s="1"/>
    </row>
    <row r="198" spans="2:10" x14ac:dyDescent="0.2">
      <c r="B198" s="1"/>
      <c r="C198" s="6" t="s">
        <v>16</v>
      </c>
      <c r="D198" s="6" t="s">
        <v>17</v>
      </c>
      <c r="E198" s="1"/>
      <c r="F198" s="1"/>
      <c r="G198" s="1"/>
      <c r="H198" s="1"/>
      <c r="I198" s="1"/>
      <c r="J198" s="5">
        <v>3124600000</v>
      </c>
    </row>
    <row r="199" spans="2:10" x14ac:dyDescent="0.2">
      <c r="B199" s="1"/>
      <c r="C199" s="1"/>
      <c r="D199" s="1"/>
      <c r="E199" s="1"/>
      <c r="F199" s="5" t="s">
        <v>32</v>
      </c>
      <c r="G199" s="1"/>
      <c r="H199" s="1"/>
      <c r="I199" s="1"/>
      <c r="J199" s="7">
        <v>3124600000</v>
      </c>
    </row>
    <row r="200" spans="2:10" x14ac:dyDescent="0.2">
      <c r="B200" s="2">
        <v>260</v>
      </c>
      <c r="C200" s="5" t="s">
        <v>34</v>
      </c>
      <c r="D200" s="1"/>
      <c r="E200" s="1"/>
      <c r="F200" s="1"/>
      <c r="G200" s="1"/>
      <c r="H200" s="1"/>
      <c r="I200" s="1"/>
      <c r="J200" s="1"/>
    </row>
    <row r="201" spans="2:10" x14ac:dyDescent="0.2">
      <c r="B201" s="1"/>
      <c r="C201" s="6" t="s">
        <v>16</v>
      </c>
      <c r="D201" s="6" t="s">
        <v>17</v>
      </c>
      <c r="E201" s="1"/>
      <c r="F201" s="1"/>
      <c r="G201" s="1"/>
      <c r="H201" s="1"/>
      <c r="I201" s="1"/>
      <c r="J201" s="5">
        <v>930000000</v>
      </c>
    </row>
    <row r="202" spans="2:10" x14ac:dyDescent="0.2">
      <c r="B202" s="1"/>
      <c r="C202" s="1"/>
      <c r="D202" s="1"/>
      <c r="E202" s="1"/>
      <c r="F202" s="5" t="s">
        <v>34</v>
      </c>
      <c r="G202" s="1"/>
      <c r="H202" s="1"/>
      <c r="I202" s="1"/>
      <c r="J202" s="7">
        <v>930000000</v>
      </c>
    </row>
    <row r="203" spans="2:10" x14ac:dyDescent="0.2">
      <c r="B203" s="2">
        <v>280</v>
      </c>
      <c r="C203" s="5" t="s">
        <v>35</v>
      </c>
      <c r="D203" s="1"/>
      <c r="E203" s="1"/>
      <c r="F203" s="1"/>
      <c r="G203" s="1"/>
      <c r="H203" s="1"/>
      <c r="I203" s="1"/>
      <c r="J203" s="1"/>
    </row>
    <row r="204" spans="2:10" x14ac:dyDescent="0.2">
      <c r="B204" s="1"/>
      <c r="C204" s="6" t="s">
        <v>16</v>
      </c>
      <c r="D204" s="6" t="s">
        <v>17</v>
      </c>
      <c r="E204" s="1"/>
      <c r="F204" s="1"/>
      <c r="G204" s="1"/>
      <c r="H204" s="1"/>
      <c r="I204" s="1"/>
      <c r="J204" s="5">
        <v>200000000</v>
      </c>
    </row>
    <row r="205" spans="2:10" x14ac:dyDescent="0.2">
      <c r="B205" s="1"/>
      <c r="C205" s="1"/>
      <c r="D205" s="1"/>
      <c r="E205" s="1"/>
      <c r="F205" s="5" t="s">
        <v>35</v>
      </c>
      <c r="G205" s="1"/>
      <c r="H205" s="1"/>
      <c r="I205" s="1"/>
      <c r="J205" s="7">
        <v>200000000</v>
      </c>
    </row>
    <row r="206" spans="2:10" x14ac:dyDescent="0.2">
      <c r="B206" s="1"/>
      <c r="C206" s="4" t="s">
        <v>28</v>
      </c>
      <c r="D206" s="1"/>
      <c r="E206" s="1"/>
      <c r="F206" s="5" t="s">
        <v>29</v>
      </c>
      <c r="G206" s="1"/>
      <c r="H206" s="1"/>
      <c r="I206" s="1"/>
      <c r="J206" s="8">
        <v>4260900000</v>
      </c>
    </row>
    <row r="207" spans="2:10" x14ac:dyDescent="0.2">
      <c r="B207" s="4" t="s">
        <v>13</v>
      </c>
      <c r="C207" s="1"/>
      <c r="D207" s="1"/>
      <c r="E207" s="2">
        <v>300</v>
      </c>
      <c r="F207" s="5" t="s">
        <v>36</v>
      </c>
      <c r="G207" s="1"/>
      <c r="H207" s="1"/>
      <c r="I207" s="1"/>
      <c r="J207" s="1"/>
    </row>
    <row r="208" spans="2:10" x14ac:dyDescent="0.2">
      <c r="B208" s="2">
        <v>330</v>
      </c>
      <c r="C208" s="5" t="s">
        <v>37</v>
      </c>
      <c r="D208" s="1"/>
      <c r="E208" s="1"/>
      <c r="F208" s="1"/>
      <c r="G208" s="1"/>
      <c r="H208" s="1"/>
      <c r="I208" s="1"/>
      <c r="J208" s="1"/>
    </row>
    <row r="209" spans="2:10" x14ac:dyDescent="0.2">
      <c r="B209" s="1"/>
      <c r="C209" s="6" t="s">
        <v>16</v>
      </c>
      <c r="D209" s="6" t="s">
        <v>17</v>
      </c>
      <c r="E209" s="1"/>
      <c r="F209" s="1"/>
      <c r="G209" s="1"/>
      <c r="H209" s="1"/>
      <c r="I209" s="1"/>
      <c r="J209" s="5">
        <v>22644950</v>
      </c>
    </row>
    <row r="210" spans="2:10" x14ac:dyDescent="0.2">
      <c r="B210" s="1"/>
      <c r="C210" s="1"/>
      <c r="D210" s="1"/>
      <c r="E210" s="1"/>
      <c r="F210" s="5" t="s">
        <v>37</v>
      </c>
      <c r="G210" s="1"/>
      <c r="H210" s="1"/>
      <c r="I210" s="1"/>
      <c r="J210" s="7">
        <v>22644950</v>
      </c>
    </row>
    <row r="211" spans="2:10" x14ac:dyDescent="0.2">
      <c r="B211" s="2">
        <v>340</v>
      </c>
      <c r="C211" s="5" t="s">
        <v>38</v>
      </c>
      <c r="D211" s="1"/>
      <c r="E211" s="1"/>
      <c r="F211" s="1"/>
      <c r="G211" s="1"/>
      <c r="H211" s="1"/>
      <c r="I211" s="1"/>
      <c r="J211" s="1"/>
    </row>
    <row r="212" spans="2:10" x14ac:dyDescent="0.2">
      <c r="B212" s="1"/>
      <c r="C212" s="6" t="s">
        <v>16</v>
      </c>
      <c r="D212" s="6" t="s">
        <v>17</v>
      </c>
      <c r="E212" s="1"/>
      <c r="F212" s="1"/>
      <c r="G212" s="1"/>
      <c r="H212" s="1"/>
      <c r="I212" s="1"/>
      <c r="J212" s="5">
        <v>24204970</v>
      </c>
    </row>
    <row r="213" spans="2:10" x14ac:dyDescent="0.2">
      <c r="B213" s="1"/>
      <c r="C213" s="1"/>
      <c r="D213" s="1"/>
      <c r="E213" s="1"/>
      <c r="F213" s="5" t="s">
        <v>38</v>
      </c>
      <c r="G213" s="1"/>
      <c r="H213" s="1"/>
      <c r="I213" s="1"/>
      <c r="J213" s="7">
        <v>24204970</v>
      </c>
    </row>
    <row r="214" spans="2:10" x14ac:dyDescent="0.2">
      <c r="B214" s="2">
        <v>350</v>
      </c>
      <c r="C214" s="5" t="s">
        <v>39</v>
      </c>
      <c r="D214" s="1"/>
      <c r="E214" s="1"/>
      <c r="F214" s="1"/>
      <c r="G214" s="1"/>
      <c r="H214" s="1"/>
      <c r="I214" s="1"/>
      <c r="J214" s="1"/>
    </row>
    <row r="215" spans="2:10" x14ac:dyDescent="0.2">
      <c r="B215" s="1"/>
      <c r="C215" s="6" t="s">
        <v>16</v>
      </c>
      <c r="D215" s="6" t="s">
        <v>17</v>
      </c>
      <c r="E215" s="1"/>
      <c r="F215" s="1"/>
      <c r="G215" s="1"/>
      <c r="H215" s="1"/>
      <c r="I215" s="1"/>
      <c r="J215" s="5">
        <v>2650610</v>
      </c>
    </row>
    <row r="216" spans="2:10" x14ac:dyDescent="0.2">
      <c r="B216" s="1"/>
      <c r="C216" s="1"/>
      <c r="D216" s="1"/>
      <c r="E216" s="1"/>
      <c r="F216" s="5" t="s">
        <v>39</v>
      </c>
      <c r="G216" s="1"/>
      <c r="H216" s="1"/>
      <c r="I216" s="1"/>
      <c r="J216" s="7">
        <v>2650610</v>
      </c>
    </row>
    <row r="217" spans="2:10" x14ac:dyDescent="0.2">
      <c r="B217" s="2">
        <v>390</v>
      </c>
      <c r="C217" s="5" t="s">
        <v>40</v>
      </c>
      <c r="D217" s="1"/>
      <c r="E217" s="1"/>
      <c r="F217" s="1"/>
      <c r="G217" s="1"/>
      <c r="H217" s="1"/>
      <c r="I217" s="1"/>
      <c r="J217" s="1"/>
    </row>
    <row r="218" spans="2:10" x14ac:dyDescent="0.2">
      <c r="B218" s="1"/>
      <c r="C218" s="6" t="s">
        <v>16</v>
      </c>
      <c r="D218" s="6" t="s">
        <v>17</v>
      </c>
      <c r="E218" s="1"/>
      <c r="F218" s="1"/>
      <c r="G218" s="1"/>
      <c r="H218" s="1"/>
      <c r="I218" s="1"/>
      <c r="J218" s="5">
        <v>593166117</v>
      </c>
    </row>
    <row r="219" spans="2:10" x14ac:dyDescent="0.2">
      <c r="B219" s="1"/>
      <c r="C219" s="1"/>
      <c r="D219" s="1"/>
      <c r="E219" s="1"/>
      <c r="F219" s="5" t="s">
        <v>40</v>
      </c>
      <c r="G219" s="1"/>
      <c r="H219" s="1"/>
      <c r="I219" s="1"/>
      <c r="J219" s="7">
        <v>593166117</v>
      </c>
    </row>
    <row r="220" spans="2:10" x14ac:dyDescent="0.2">
      <c r="B220" s="1"/>
      <c r="C220" s="4" t="s">
        <v>28</v>
      </c>
      <c r="D220" s="1"/>
      <c r="E220" s="1"/>
      <c r="F220" s="5" t="s">
        <v>36</v>
      </c>
      <c r="G220" s="1"/>
      <c r="H220" s="1"/>
      <c r="I220" s="1"/>
      <c r="J220" s="8">
        <v>642666647</v>
      </c>
    </row>
    <row r="221" spans="2:10" x14ac:dyDescent="0.2">
      <c r="B221" s="4" t="s">
        <v>13</v>
      </c>
      <c r="C221" s="1"/>
      <c r="D221" s="1"/>
      <c r="E221" s="2">
        <v>500</v>
      </c>
      <c r="F221" s="5" t="s">
        <v>41</v>
      </c>
      <c r="G221" s="1"/>
      <c r="H221" s="1"/>
      <c r="I221" s="1"/>
      <c r="J221" s="1"/>
    </row>
    <row r="222" spans="2:10" x14ac:dyDescent="0.2">
      <c r="B222" s="2">
        <v>530</v>
      </c>
      <c r="C222" s="5" t="s">
        <v>42</v>
      </c>
      <c r="D222" s="1"/>
      <c r="E222" s="1"/>
      <c r="F222" s="1"/>
      <c r="G222" s="1"/>
      <c r="H222" s="1"/>
      <c r="I222" s="1"/>
      <c r="J222" s="1"/>
    </row>
    <row r="223" spans="2:10" x14ac:dyDescent="0.2">
      <c r="B223" s="1"/>
      <c r="C223" s="6" t="s">
        <v>16</v>
      </c>
      <c r="D223" s="6" t="s">
        <v>17</v>
      </c>
      <c r="E223" s="1"/>
      <c r="F223" s="1"/>
      <c r="G223" s="1"/>
      <c r="H223" s="1"/>
      <c r="I223" s="1"/>
      <c r="J223" s="5">
        <v>289140000</v>
      </c>
    </row>
    <row r="224" spans="2:10" x14ac:dyDescent="0.2">
      <c r="B224" s="1"/>
      <c r="C224" s="1"/>
      <c r="D224" s="1"/>
      <c r="E224" s="1"/>
      <c r="F224" s="5" t="s">
        <v>42</v>
      </c>
      <c r="G224" s="1"/>
      <c r="H224" s="1"/>
      <c r="I224" s="1"/>
      <c r="J224" s="7">
        <v>289140000</v>
      </c>
    </row>
    <row r="225" spans="2:14" x14ac:dyDescent="0.2">
      <c r="B225" s="2">
        <v>540</v>
      </c>
      <c r="C225" s="5" t="s">
        <v>43</v>
      </c>
      <c r="D225" s="1"/>
      <c r="E225" s="1"/>
      <c r="F225" s="1"/>
      <c r="G225" s="1"/>
      <c r="H225" s="1"/>
      <c r="I225" s="1"/>
      <c r="J225" s="1"/>
    </row>
    <row r="226" spans="2:14" x14ac:dyDescent="0.2">
      <c r="B226" s="1"/>
      <c r="C226" s="6" t="s">
        <v>16</v>
      </c>
      <c r="D226" s="6" t="s">
        <v>17</v>
      </c>
      <c r="E226" s="1"/>
      <c r="F226" s="1"/>
      <c r="G226" s="1"/>
      <c r="H226" s="1"/>
      <c r="I226" s="1"/>
      <c r="J226" s="5">
        <v>12000000</v>
      </c>
    </row>
    <row r="227" spans="2:14" x14ac:dyDescent="0.2">
      <c r="B227" s="1"/>
      <c r="C227" s="1"/>
      <c r="D227" s="1"/>
      <c r="E227" s="1"/>
      <c r="F227" s="5" t="s">
        <v>43</v>
      </c>
      <c r="G227" s="1"/>
      <c r="H227" s="1"/>
      <c r="I227" s="1"/>
      <c r="J227" s="7">
        <v>12000000</v>
      </c>
    </row>
    <row r="228" spans="2:14" x14ac:dyDescent="0.2">
      <c r="B228" s="1"/>
      <c r="C228" s="4" t="s">
        <v>28</v>
      </c>
      <c r="D228" s="1"/>
      <c r="E228" s="1"/>
      <c r="F228" s="5" t="s">
        <v>41</v>
      </c>
      <c r="G228" s="1"/>
      <c r="H228" s="1"/>
      <c r="I228" s="1"/>
      <c r="J228" s="8">
        <v>301140000</v>
      </c>
    </row>
    <row r="229" spans="2:14" x14ac:dyDescent="0.2">
      <c r="B229" s="1"/>
      <c r="C229" s="1"/>
      <c r="D229" s="4" t="s">
        <v>49</v>
      </c>
      <c r="E229" s="1"/>
      <c r="F229" s="4" t="s">
        <v>245</v>
      </c>
      <c r="G229" s="1"/>
      <c r="H229" s="1"/>
      <c r="I229" s="1"/>
      <c r="J229" s="8">
        <v>8347440793</v>
      </c>
    </row>
    <row r="230" spans="2:14" x14ac:dyDescent="0.2">
      <c r="B230" s="1"/>
      <c r="C230" s="4" t="s">
        <v>50</v>
      </c>
      <c r="D230" s="1"/>
      <c r="E230" s="5" t="s">
        <v>10</v>
      </c>
      <c r="F230" s="1"/>
      <c r="G230" s="1"/>
      <c r="H230" s="1"/>
      <c r="I230" s="1"/>
      <c r="J230" s="8">
        <v>8347440793</v>
      </c>
    </row>
    <row r="231" spans="2:14" x14ac:dyDescent="0.2">
      <c r="B231" s="14"/>
      <c r="C231" s="13"/>
      <c r="D231" s="14"/>
      <c r="E231" s="15"/>
      <c r="F231" s="14"/>
      <c r="G231" s="14"/>
      <c r="H231" s="14"/>
      <c r="I231" s="14"/>
      <c r="J231" s="92"/>
    </row>
    <row r="232" spans="2:14" x14ac:dyDescent="0.2">
      <c r="B232" s="1"/>
      <c r="C232" s="4"/>
      <c r="D232" s="1"/>
      <c r="E232" s="5"/>
      <c r="F232" s="1"/>
      <c r="G232" s="1"/>
      <c r="H232" s="1"/>
      <c r="I232" s="1"/>
      <c r="J232" s="91"/>
      <c r="L232" s="93">
        <v>64</v>
      </c>
      <c r="M232" s="4" t="s">
        <v>138</v>
      </c>
    </row>
    <row r="233" spans="2:14" x14ac:dyDescent="0.2">
      <c r="B233" s="4" t="s">
        <v>9</v>
      </c>
      <c r="C233" s="1"/>
      <c r="D233" s="2">
        <v>3</v>
      </c>
      <c r="E233" s="5" t="s">
        <v>70</v>
      </c>
      <c r="F233" s="1"/>
      <c r="G233" s="1"/>
      <c r="H233" s="1"/>
      <c r="I233" s="1"/>
      <c r="J233" s="1"/>
      <c r="L233" s="2">
        <v>100</v>
      </c>
      <c r="M233" s="5" t="s">
        <v>14</v>
      </c>
    </row>
    <row r="234" spans="2:14" x14ac:dyDescent="0.2">
      <c r="B234" s="4" t="s">
        <v>11</v>
      </c>
      <c r="C234" s="1"/>
      <c r="D234" s="1"/>
      <c r="E234" s="2">
        <v>64</v>
      </c>
      <c r="F234" s="5" t="s">
        <v>138</v>
      </c>
      <c r="G234" s="1"/>
      <c r="H234" s="1"/>
      <c r="I234" s="1"/>
      <c r="J234" s="1"/>
      <c r="L234" s="2">
        <v>200</v>
      </c>
      <c r="M234" s="5" t="s">
        <v>29</v>
      </c>
    </row>
    <row r="235" spans="2:14" x14ac:dyDescent="0.2">
      <c r="B235" s="4" t="s">
        <v>13</v>
      </c>
      <c r="C235" s="1"/>
      <c r="D235" s="1"/>
      <c r="E235" s="2">
        <v>500</v>
      </c>
      <c r="F235" s="5" t="s">
        <v>41</v>
      </c>
      <c r="G235" s="1"/>
      <c r="H235" s="1"/>
      <c r="I235" s="1"/>
      <c r="J235" s="1"/>
      <c r="L235" s="2">
        <v>300</v>
      </c>
      <c r="M235" s="5" t="s">
        <v>36</v>
      </c>
    </row>
    <row r="236" spans="2:14" x14ac:dyDescent="0.2">
      <c r="B236" s="2">
        <v>520</v>
      </c>
      <c r="C236" s="5" t="s">
        <v>63</v>
      </c>
      <c r="D236" s="1"/>
      <c r="E236" s="1"/>
      <c r="F236" s="1"/>
      <c r="G236" s="1"/>
      <c r="H236" s="1"/>
      <c r="I236" s="1"/>
      <c r="J236" s="1"/>
      <c r="L236" s="2">
        <v>500</v>
      </c>
      <c r="M236" s="5" t="s">
        <v>41</v>
      </c>
      <c r="N236" s="1">
        <f>J241</f>
        <v>23000000000</v>
      </c>
    </row>
    <row r="237" spans="2:14" x14ac:dyDescent="0.2">
      <c r="B237" s="1"/>
      <c r="C237" s="6" t="s">
        <v>16</v>
      </c>
      <c r="D237" s="6" t="s">
        <v>17</v>
      </c>
      <c r="E237" s="1"/>
      <c r="F237" s="1"/>
      <c r="G237" s="1"/>
      <c r="H237" s="1"/>
      <c r="I237" s="1"/>
      <c r="J237" s="5">
        <v>5000000000</v>
      </c>
      <c r="L237" s="2"/>
      <c r="M237" s="2"/>
    </row>
    <row r="238" spans="2:14" x14ac:dyDescent="0.2">
      <c r="B238" s="1"/>
      <c r="C238" s="6" t="s">
        <v>16</v>
      </c>
      <c r="D238" s="6" t="s">
        <v>239</v>
      </c>
      <c r="E238" s="1"/>
      <c r="F238" s="1"/>
      <c r="G238" s="1"/>
      <c r="H238" s="1"/>
      <c r="I238" s="1"/>
      <c r="J238" s="5">
        <v>18000000000</v>
      </c>
      <c r="L238" s="2"/>
      <c r="M238" s="5"/>
    </row>
    <row r="239" spans="2:14" x14ac:dyDescent="0.2">
      <c r="B239" s="1"/>
      <c r="C239" s="1"/>
      <c r="D239" s="1"/>
      <c r="E239" s="1"/>
      <c r="F239" s="5" t="s">
        <v>63</v>
      </c>
      <c r="G239" s="1"/>
      <c r="H239" s="1"/>
      <c r="I239" s="1"/>
      <c r="J239" s="7">
        <v>23000000000</v>
      </c>
      <c r="N239" s="1"/>
    </row>
    <row r="240" spans="2:14" x14ac:dyDescent="0.2">
      <c r="B240" s="1"/>
      <c r="C240" s="4" t="s">
        <v>28</v>
      </c>
      <c r="D240" s="1"/>
      <c r="E240" s="1"/>
      <c r="F240" s="5" t="s">
        <v>41</v>
      </c>
      <c r="G240" s="1"/>
      <c r="H240" s="1"/>
      <c r="I240" s="1"/>
      <c r="J240" s="8">
        <v>23000000000</v>
      </c>
    </row>
    <row r="241" spans="2:14" x14ac:dyDescent="0.2">
      <c r="B241" s="1"/>
      <c r="C241" s="1"/>
      <c r="D241" s="4" t="s">
        <v>49</v>
      </c>
      <c r="E241" s="1"/>
      <c r="F241" s="4" t="s">
        <v>138</v>
      </c>
      <c r="G241" s="1"/>
      <c r="H241" s="1"/>
      <c r="I241" s="1"/>
      <c r="J241" s="8">
        <v>23000000000</v>
      </c>
    </row>
    <row r="242" spans="2:14" x14ac:dyDescent="0.2">
      <c r="B242" s="1"/>
      <c r="C242" s="1"/>
      <c r="D242" s="4"/>
      <c r="E242" s="1"/>
      <c r="F242" s="4"/>
      <c r="G242" s="1"/>
      <c r="H242" s="1"/>
      <c r="I242" s="1"/>
      <c r="J242" s="91"/>
    </row>
    <row r="243" spans="2:14" x14ac:dyDescent="0.2">
      <c r="B243" s="4" t="s">
        <v>11</v>
      </c>
      <c r="C243" s="1"/>
      <c r="D243" s="2">
        <v>121</v>
      </c>
      <c r="E243" s="5" t="s">
        <v>238</v>
      </c>
      <c r="F243" s="1"/>
      <c r="G243" s="1"/>
      <c r="H243" s="1"/>
      <c r="I243" s="1"/>
      <c r="J243" s="1"/>
      <c r="L243" s="93">
        <v>121</v>
      </c>
      <c r="M243" s="4" t="s">
        <v>238</v>
      </c>
    </row>
    <row r="244" spans="2:14" x14ac:dyDescent="0.2">
      <c r="B244" s="4" t="s">
        <v>13</v>
      </c>
      <c r="C244" s="1"/>
      <c r="D244" s="2">
        <v>500</v>
      </c>
      <c r="E244" s="1"/>
      <c r="F244" s="5" t="s">
        <v>41</v>
      </c>
      <c r="G244" s="1"/>
      <c r="H244" s="1"/>
      <c r="I244" s="1"/>
      <c r="J244" s="1"/>
      <c r="L244" s="2">
        <v>100</v>
      </c>
      <c r="M244" s="5" t="s">
        <v>14</v>
      </c>
    </row>
    <row r="245" spans="2:14" x14ac:dyDescent="0.2">
      <c r="B245" s="2">
        <v>520</v>
      </c>
      <c r="C245" s="5" t="s">
        <v>63</v>
      </c>
      <c r="D245" s="1"/>
      <c r="E245" s="1"/>
      <c r="F245" s="1"/>
      <c r="G245" s="1"/>
      <c r="H245" s="1"/>
      <c r="I245" s="1"/>
      <c r="J245" s="1"/>
      <c r="L245" s="2">
        <v>200</v>
      </c>
      <c r="M245" s="5" t="s">
        <v>29</v>
      </c>
    </row>
    <row r="246" spans="2:14" x14ac:dyDescent="0.2">
      <c r="B246" s="1"/>
      <c r="C246" s="6" t="s">
        <v>16</v>
      </c>
      <c r="D246" s="6" t="s">
        <v>17</v>
      </c>
      <c r="E246" s="1"/>
      <c r="F246" s="1"/>
      <c r="G246" s="1"/>
      <c r="H246" s="1"/>
      <c r="I246" s="1"/>
      <c r="J246" s="5">
        <v>73509555049</v>
      </c>
      <c r="L246" s="2">
        <v>300</v>
      </c>
      <c r="M246" s="5" t="s">
        <v>36</v>
      </c>
    </row>
    <row r="247" spans="2:14" x14ac:dyDescent="0.2">
      <c r="B247" s="1"/>
      <c r="C247" s="6" t="s">
        <v>59</v>
      </c>
      <c r="D247" s="6" t="s">
        <v>246</v>
      </c>
      <c r="E247" s="1"/>
      <c r="F247" s="1"/>
      <c r="G247" s="1"/>
      <c r="H247" s="1"/>
      <c r="I247" s="1"/>
      <c r="J247" s="5">
        <v>40000000000</v>
      </c>
      <c r="L247" s="2">
        <v>500</v>
      </c>
      <c r="M247" s="5" t="s">
        <v>41</v>
      </c>
      <c r="N247" s="1">
        <f>J250</f>
        <v>113509555049</v>
      </c>
    </row>
    <row r="248" spans="2:14" x14ac:dyDescent="0.2">
      <c r="B248" s="1"/>
      <c r="C248" s="1"/>
      <c r="D248" s="1"/>
      <c r="E248" s="1"/>
      <c r="F248" s="5" t="s">
        <v>63</v>
      </c>
      <c r="G248" s="1"/>
      <c r="H248" s="1"/>
      <c r="I248" s="1"/>
      <c r="J248" s="7">
        <v>113509555049</v>
      </c>
      <c r="L248" s="2">
        <v>800</v>
      </c>
      <c r="M248" s="2" t="s">
        <v>45</v>
      </c>
    </row>
    <row r="249" spans="2:14" x14ac:dyDescent="0.2">
      <c r="B249" s="1"/>
      <c r="C249" s="4" t="s">
        <v>28</v>
      </c>
      <c r="D249" s="1"/>
      <c r="E249" s="1"/>
      <c r="F249" s="5" t="s">
        <v>41</v>
      </c>
      <c r="G249" s="1"/>
      <c r="H249" s="1"/>
      <c r="I249" s="1"/>
      <c r="J249" s="8">
        <v>113509555049</v>
      </c>
      <c r="L249" s="2">
        <v>900</v>
      </c>
      <c r="M249" s="5" t="s">
        <v>101</v>
      </c>
    </row>
    <row r="250" spans="2:14" x14ac:dyDescent="0.2">
      <c r="B250" s="1"/>
      <c r="C250" s="1"/>
      <c r="D250" s="4" t="s">
        <v>49</v>
      </c>
      <c r="E250" s="1"/>
      <c r="F250" s="4" t="s">
        <v>238</v>
      </c>
      <c r="G250" s="1"/>
      <c r="H250" s="1"/>
      <c r="I250" s="1"/>
      <c r="J250" s="8">
        <v>113509555049</v>
      </c>
    </row>
    <row r="251" spans="2:14" x14ac:dyDescent="0.2">
      <c r="B251" s="1"/>
      <c r="C251" s="4" t="s">
        <v>50</v>
      </c>
      <c r="D251" s="1"/>
      <c r="E251" s="5" t="s">
        <v>70</v>
      </c>
      <c r="F251" s="1"/>
      <c r="G251" s="1"/>
      <c r="H251" s="1"/>
      <c r="I251" s="1"/>
      <c r="J251" s="8">
        <v>136509555049</v>
      </c>
      <c r="N251" s="1">
        <f>N247+N236</f>
        <v>136509555049</v>
      </c>
    </row>
    <row r="252" spans="2:14" x14ac:dyDescent="0.2">
      <c r="B252" s="4" t="s">
        <v>51</v>
      </c>
      <c r="C252" s="1"/>
      <c r="D252" s="1"/>
      <c r="E252" s="5" t="s">
        <v>244</v>
      </c>
      <c r="F252" s="1"/>
      <c r="G252" s="1"/>
      <c r="H252" s="1"/>
      <c r="I252" s="1"/>
      <c r="J252" s="4">
        <v>144856995842</v>
      </c>
      <c r="K252" s="1">
        <f>J251+J230</f>
        <v>144856995842</v>
      </c>
      <c r="N252" s="12">
        <f>N247+N185+N236</f>
        <v>144856995842</v>
      </c>
    </row>
    <row r="253" spans="2:14" x14ac:dyDescent="0.2">
      <c r="B253" s="4"/>
      <c r="C253" s="1"/>
      <c r="D253" s="1"/>
      <c r="E253" s="5"/>
      <c r="F253" s="1"/>
      <c r="G253" s="1"/>
      <c r="H253" s="1"/>
      <c r="I253" s="1"/>
      <c r="J253" s="4"/>
      <c r="K253" s="32"/>
    </row>
    <row r="254" spans="2:14" x14ac:dyDescent="0.2">
      <c r="B254" s="4"/>
      <c r="C254" s="1"/>
      <c r="D254" s="1"/>
      <c r="E254" s="5"/>
      <c r="F254" s="1"/>
      <c r="G254" s="1"/>
      <c r="H254" s="1"/>
      <c r="I254" s="1"/>
      <c r="J254" s="4"/>
      <c r="K254" s="32"/>
    </row>
    <row r="255" spans="2:14" x14ac:dyDescent="0.2">
      <c r="B255" s="4"/>
      <c r="C255" s="1"/>
      <c r="D255" s="1"/>
      <c r="E255" s="5"/>
      <c r="F255" s="1"/>
      <c r="G255" s="1"/>
      <c r="H255" s="1"/>
      <c r="I255" s="1"/>
      <c r="J255" s="4"/>
      <c r="K255" s="32"/>
    </row>
    <row r="256" spans="2:14" x14ac:dyDescent="0.2">
      <c r="B256" s="4"/>
      <c r="C256" s="1"/>
      <c r="D256" s="1"/>
      <c r="E256" s="5"/>
      <c r="F256" s="1"/>
      <c r="G256" s="1"/>
      <c r="H256" s="1"/>
      <c r="I256" s="1"/>
      <c r="J256" s="4"/>
      <c r="K256" s="32"/>
    </row>
    <row r="257" spans="5:13" x14ac:dyDescent="0.2">
      <c r="K257" s="32"/>
    </row>
    <row r="258" spans="5:13" ht="13.5" thickBot="1" x14ac:dyDescent="0.25">
      <c r="J258" s="51" t="s">
        <v>295</v>
      </c>
      <c r="K258" s="33" t="s">
        <v>294</v>
      </c>
      <c r="L258" s="34" t="s">
        <v>343</v>
      </c>
    </row>
    <row r="259" spans="5:13" x14ac:dyDescent="0.2">
      <c r="E259" s="25" t="s">
        <v>80</v>
      </c>
      <c r="F259" s="26"/>
      <c r="G259" s="26"/>
      <c r="H259" s="26"/>
      <c r="I259" s="26"/>
      <c r="J259" s="42">
        <v>910372292</v>
      </c>
      <c r="K259" s="132">
        <f>J259/5800</f>
        <v>156960.74</v>
      </c>
      <c r="L259" s="135">
        <f>K259/$K$262</f>
        <v>4.6747093849726674E-3</v>
      </c>
    </row>
    <row r="260" spans="5:13" x14ac:dyDescent="0.2">
      <c r="E260" s="27" t="s">
        <v>136</v>
      </c>
      <c r="F260" s="23"/>
      <c r="G260" s="23"/>
      <c r="H260" s="23"/>
      <c r="I260" s="23"/>
      <c r="J260" s="22">
        <v>48976778941</v>
      </c>
      <c r="K260" s="133">
        <f t="shared" ref="K260:K262" si="0">J260/5800</f>
        <v>8444272.2312068958</v>
      </c>
      <c r="L260" s="136">
        <f t="shared" ref="L260:L261" si="1">K260/$K$262</f>
        <v>0.25149294434064828</v>
      </c>
    </row>
    <row r="261" spans="5:13" ht="13.5" thickBot="1" x14ac:dyDescent="0.25">
      <c r="E261" s="27" t="s">
        <v>244</v>
      </c>
      <c r="F261" s="23"/>
      <c r="G261" s="23"/>
      <c r="H261" s="23"/>
      <c r="I261" s="23"/>
      <c r="J261" s="22">
        <v>144856995842</v>
      </c>
      <c r="K261" s="133">
        <f t="shared" si="0"/>
        <v>24975344.110689655</v>
      </c>
      <c r="L261" s="136">
        <f t="shared" si="1"/>
        <v>0.743832346274379</v>
      </c>
    </row>
    <row r="262" spans="5:13" ht="13.5" thickBot="1" x14ac:dyDescent="0.25">
      <c r="E262" s="29" t="s">
        <v>296</v>
      </c>
      <c r="F262" s="43"/>
      <c r="G262" s="44"/>
      <c r="H262" s="44"/>
      <c r="I262" s="44"/>
      <c r="J262" s="45">
        <f>SUM(J259:J261)</f>
        <v>194744147075</v>
      </c>
      <c r="K262" s="134">
        <f t="shared" si="0"/>
        <v>33576577.081896551</v>
      </c>
      <c r="L262" s="138">
        <f>SUM(L259:L261)</f>
        <v>1</v>
      </c>
    </row>
    <row r="263" spans="5:13" x14ac:dyDescent="0.2">
      <c r="E263" s="76"/>
      <c r="F263" s="76"/>
      <c r="G263" s="81"/>
      <c r="H263" s="81"/>
      <c r="I263" s="81"/>
      <c r="J263" s="88"/>
      <c r="K263" s="96"/>
    </row>
    <row r="264" spans="5:13" x14ac:dyDescent="0.2">
      <c r="E264" s="76"/>
      <c r="F264" s="76"/>
      <c r="G264" s="81"/>
      <c r="H264" s="81"/>
      <c r="I264" s="81"/>
      <c r="J264" s="88"/>
      <c r="K264" s="96"/>
    </row>
    <row r="265" spans="5:13" x14ac:dyDescent="0.2">
      <c r="L265" s="35" t="s">
        <v>340</v>
      </c>
      <c r="M265" s="35">
        <v>5800</v>
      </c>
    </row>
    <row r="266" spans="5:13" ht="13.5" thickBot="1" x14ac:dyDescent="0.25">
      <c r="L266" s="35"/>
      <c r="M266" s="35"/>
    </row>
    <row r="267" spans="5:13" ht="13.5" thickBot="1" x14ac:dyDescent="0.25">
      <c r="E267" s="124"/>
      <c r="F267" s="30"/>
      <c r="G267" s="30"/>
      <c r="H267" s="30"/>
      <c r="I267" s="30"/>
      <c r="J267" s="131" t="s">
        <v>295</v>
      </c>
      <c r="K267" s="131" t="s">
        <v>294</v>
      </c>
      <c r="L267" s="125" t="s">
        <v>343</v>
      </c>
    </row>
    <row r="268" spans="5:13" x14ac:dyDescent="0.2">
      <c r="E268" s="126">
        <v>100</v>
      </c>
      <c r="F268" s="127" t="s">
        <v>14</v>
      </c>
      <c r="G268" s="128"/>
      <c r="H268" s="128"/>
      <c r="I268" s="128"/>
      <c r="J268" s="129">
        <f>N12+N75+N179</f>
        <v>20945957708</v>
      </c>
      <c r="K268" s="130">
        <f>J268/$M$265</f>
        <v>3611372.0186206899</v>
      </c>
      <c r="L268" s="139">
        <f>K268/$K$274</f>
        <v>0.10755628871317648</v>
      </c>
    </row>
    <row r="269" spans="5:13" x14ac:dyDescent="0.2">
      <c r="E269" s="121">
        <v>200</v>
      </c>
      <c r="F269" s="22" t="s">
        <v>29</v>
      </c>
      <c r="G269" s="24"/>
      <c r="H269" s="24"/>
      <c r="I269" s="24"/>
      <c r="J269" s="23">
        <f>N13+N76+N180+N137</f>
        <v>5882275000</v>
      </c>
      <c r="K269" s="84">
        <f t="shared" ref="K269:K271" si="2">J269/$M$265</f>
        <v>1014185.3448275862</v>
      </c>
      <c r="L269" s="117">
        <f t="shared" ref="L269:L271" si="3">K269/$K$274</f>
        <v>3.0205143971462282E-2</v>
      </c>
    </row>
    <row r="270" spans="5:13" x14ac:dyDescent="0.2">
      <c r="E270" s="121">
        <v>300</v>
      </c>
      <c r="F270" s="22" t="s">
        <v>36</v>
      </c>
      <c r="G270" s="24"/>
      <c r="H270" s="24"/>
      <c r="I270" s="24"/>
      <c r="J270" s="23">
        <f>N14+N77+N138+N181</f>
        <v>24661671720</v>
      </c>
      <c r="K270" s="84">
        <f t="shared" si="2"/>
        <v>4252012.3655172409</v>
      </c>
      <c r="L270" s="117">
        <f t="shared" si="3"/>
        <v>0.12663626656005367</v>
      </c>
    </row>
    <row r="271" spans="5:13" x14ac:dyDescent="0.2">
      <c r="E271" s="121">
        <v>500</v>
      </c>
      <c r="F271" s="22" t="s">
        <v>41</v>
      </c>
      <c r="G271" s="24"/>
      <c r="H271" s="24"/>
      <c r="I271" s="24"/>
      <c r="J271" s="23">
        <f>N78+N139+N182+N247+N15+N236</f>
        <v>143254242647</v>
      </c>
      <c r="K271" s="84">
        <f t="shared" si="2"/>
        <v>24699007.352931034</v>
      </c>
      <c r="L271" s="117">
        <f t="shared" si="3"/>
        <v>0.73560230075530753</v>
      </c>
    </row>
    <row r="272" spans="5:13" x14ac:dyDescent="0.2">
      <c r="E272" s="121">
        <v>800</v>
      </c>
      <c r="F272" s="83" t="s">
        <v>45</v>
      </c>
      <c r="G272" s="24"/>
      <c r="H272" s="24"/>
      <c r="I272" s="24"/>
      <c r="J272" s="85"/>
      <c r="K272" s="119"/>
      <c r="L272" s="117"/>
    </row>
    <row r="273" spans="5:14" ht="13.5" thickBot="1" x14ac:dyDescent="0.25">
      <c r="E273" s="122">
        <v>900</v>
      </c>
      <c r="F273" s="102" t="s">
        <v>101</v>
      </c>
      <c r="G273" s="28"/>
      <c r="H273" s="28"/>
      <c r="I273" s="28"/>
      <c r="J273" s="105"/>
      <c r="K273" s="123"/>
      <c r="L273" s="118"/>
    </row>
    <row r="274" spans="5:14" ht="13.5" thickBot="1" x14ac:dyDescent="0.25">
      <c r="E274" s="124"/>
      <c r="F274" s="30"/>
      <c r="G274" s="30"/>
      <c r="H274" s="30"/>
      <c r="I274" s="30"/>
      <c r="J274" s="45">
        <f>SUM(J268:J273)</f>
        <v>194744147075</v>
      </c>
      <c r="K274" s="45">
        <f>SUM(K268:K273)</f>
        <v>33576577.081896551</v>
      </c>
      <c r="L274" s="140">
        <f>SUM(L268:L272)</f>
        <v>1</v>
      </c>
    </row>
    <row r="277" spans="5:14" x14ac:dyDescent="0.2">
      <c r="I277" s="50" t="s">
        <v>339</v>
      </c>
      <c r="J277" s="90">
        <f>J262-J274</f>
        <v>0</v>
      </c>
    </row>
    <row r="278" spans="5:14" ht="15" x14ac:dyDescent="0.25">
      <c r="K278" s="97">
        <f>J277/2</f>
        <v>0</v>
      </c>
    </row>
    <row r="281" spans="5:14" ht="13.5" thickBot="1" x14ac:dyDescent="0.25"/>
    <row r="282" spans="5:14" x14ac:dyDescent="0.2">
      <c r="M282" s="25" t="s">
        <v>80</v>
      </c>
      <c r="N282" s="62">
        <f>L268</f>
        <v>0.10755628871317648</v>
      </c>
    </row>
    <row r="283" spans="5:14" x14ac:dyDescent="0.2">
      <c r="F283" s="5"/>
      <c r="J283" s="90"/>
      <c r="M283" s="27" t="s">
        <v>136</v>
      </c>
      <c r="N283" s="62">
        <f t="shared" ref="N283:N284" si="4">L269</f>
        <v>3.0205143971462282E-2</v>
      </c>
    </row>
    <row r="284" spans="5:14" x14ac:dyDescent="0.2">
      <c r="F284" s="5"/>
      <c r="J284" s="90"/>
      <c r="K284" s="95"/>
      <c r="M284" s="27" t="s">
        <v>244</v>
      </c>
      <c r="N284" s="62">
        <f t="shared" si="4"/>
        <v>0.12663626656005367</v>
      </c>
    </row>
    <row r="285" spans="5:14" x14ac:dyDescent="0.2">
      <c r="F285" s="5"/>
    </row>
    <row r="286" spans="5:14" x14ac:dyDescent="0.2">
      <c r="F286" s="5"/>
    </row>
    <row r="287" spans="5:14" x14ac:dyDescent="0.2">
      <c r="F287" s="2"/>
    </row>
    <row r="288" spans="5:14" x14ac:dyDescent="0.2">
      <c r="F288" s="5"/>
    </row>
    <row r="299" spans="13:14" x14ac:dyDescent="0.2">
      <c r="M299" s="127" t="s">
        <v>14</v>
      </c>
      <c r="N299" s="62">
        <f>L268</f>
        <v>0.10755628871317648</v>
      </c>
    </row>
    <row r="300" spans="13:14" x14ac:dyDescent="0.2">
      <c r="M300" s="22" t="s">
        <v>29</v>
      </c>
      <c r="N300" s="62">
        <f t="shared" ref="N300:N304" si="5">L269</f>
        <v>3.0205143971462282E-2</v>
      </c>
    </row>
    <row r="301" spans="13:14" x14ac:dyDescent="0.2">
      <c r="M301" s="22" t="s">
        <v>36</v>
      </c>
      <c r="N301" s="62">
        <f t="shared" si="5"/>
        <v>0.12663626656005367</v>
      </c>
    </row>
    <row r="302" spans="13:14" x14ac:dyDescent="0.2">
      <c r="M302" s="22" t="s">
        <v>41</v>
      </c>
      <c r="N302" s="62">
        <f t="shared" si="5"/>
        <v>0.73560230075530753</v>
      </c>
    </row>
    <row r="303" spans="13:14" x14ac:dyDescent="0.2">
      <c r="M303" s="83" t="s">
        <v>45</v>
      </c>
      <c r="N303" s="62">
        <f t="shared" si="5"/>
        <v>0</v>
      </c>
    </row>
    <row r="304" spans="13:14" x14ac:dyDescent="0.2">
      <c r="M304" s="102" t="s">
        <v>101</v>
      </c>
      <c r="N304" s="62">
        <f t="shared" si="5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"/>
  <sheetViews>
    <sheetView topLeftCell="A396" workbookViewId="0">
      <selection activeCell="F412" sqref="F412:L421"/>
    </sheetView>
  </sheetViews>
  <sheetFormatPr baseColWidth="10" defaultRowHeight="12.75" x14ac:dyDescent="0.2"/>
  <cols>
    <col min="1" max="1" width="4.42578125" customWidth="1"/>
    <col min="10" max="10" width="16.85546875" bestFit="1" customWidth="1"/>
    <col min="11" max="11" width="11.42578125" style="35" customWidth="1"/>
    <col min="12" max="12" width="9.140625" style="32" customWidth="1"/>
    <col min="13" max="13" width="27.7109375" customWidth="1"/>
    <col min="14" max="14" width="14.28515625" style="32" bestFit="1" customWidth="1"/>
  </cols>
  <sheetData>
    <row r="1" spans="2:13" x14ac:dyDescent="0.2">
      <c r="B1" s="4" t="s">
        <v>6</v>
      </c>
      <c r="C1" s="1"/>
      <c r="D1" s="5" t="s">
        <v>85</v>
      </c>
      <c r="E1" s="5" t="s">
        <v>86</v>
      </c>
      <c r="F1" s="1"/>
      <c r="G1" s="1"/>
      <c r="H1" s="1"/>
      <c r="I1" s="1"/>
      <c r="J1" s="1"/>
    </row>
    <row r="2" spans="2:13" x14ac:dyDescent="0.2">
      <c r="B2" s="4" t="s">
        <v>9</v>
      </c>
      <c r="C2" s="1"/>
      <c r="D2" s="2">
        <v>1</v>
      </c>
      <c r="E2" s="5" t="s">
        <v>87</v>
      </c>
      <c r="F2" s="1"/>
      <c r="G2" s="1"/>
      <c r="H2" s="1"/>
      <c r="I2" s="1"/>
      <c r="J2" s="1"/>
    </row>
    <row r="3" spans="2:13" x14ac:dyDescent="0.2">
      <c r="B3" s="4" t="s">
        <v>11</v>
      </c>
      <c r="C3" s="1"/>
      <c r="D3" s="1"/>
      <c r="E3" s="2">
        <v>16</v>
      </c>
      <c r="F3" s="5" t="s">
        <v>88</v>
      </c>
      <c r="G3" s="1"/>
      <c r="H3" s="1"/>
      <c r="I3" s="1"/>
      <c r="J3" s="1"/>
    </row>
    <row r="4" spans="2:13" x14ac:dyDescent="0.2">
      <c r="B4" s="4" t="s">
        <v>13</v>
      </c>
      <c r="C4" s="1"/>
      <c r="D4" s="1"/>
      <c r="E4" s="2">
        <v>100</v>
      </c>
      <c r="F4" s="5" t="s">
        <v>14</v>
      </c>
      <c r="G4" s="1"/>
      <c r="H4" s="1"/>
      <c r="I4" s="1"/>
      <c r="J4" s="1"/>
    </row>
    <row r="5" spans="2:13" x14ac:dyDescent="0.2">
      <c r="B5" s="2">
        <v>110</v>
      </c>
      <c r="C5" s="5" t="s">
        <v>15</v>
      </c>
      <c r="D5" s="1"/>
      <c r="E5" s="1"/>
      <c r="F5" s="1"/>
      <c r="G5" s="1"/>
      <c r="H5" s="1"/>
      <c r="I5" s="1"/>
      <c r="J5" s="1"/>
    </row>
    <row r="6" spans="2:13" x14ac:dyDescent="0.2">
      <c r="B6" s="5">
        <v>111</v>
      </c>
      <c r="C6" s="6" t="s">
        <v>16</v>
      </c>
      <c r="D6" s="6" t="s">
        <v>17</v>
      </c>
      <c r="E6" s="5" t="s">
        <v>18</v>
      </c>
      <c r="F6" s="1"/>
      <c r="G6" s="1"/>
      <c r="H6" s="1"/>
      <c r="I6" s="1"/>
      <c r="J6" s="5">
        <v>477412800</v>
      </c>
    </row>
    <row r="7" spans="2:13" x14ac:dyDescent="0.2">
      <c r="B7" s="5">
        <v>113</v>
      </c>
      <c r="C7" s="6" t="s">
        <v>16</v>
      </c>
      <c r="D7" s="6" t="s">
        <v>17</v>
      </c>
      <c r="E7" s="5" t="s">
        <v>19</v>
      </c>
      <c r="F7" s="1"/>
      <c r="G7" s="1"/>
      <c r="H7" s="1"/>
      <c r="I7" s="1"/>
      <c r="J7" s="5">
        <v>36000000</v>
      </c>
    </row>
    <row r="8" spans="2:13" x14ac:dyDescent="0.2">
      <c r="B8" s="5">
        <v>114</v>
      </c>
      <c r="C8" s="6" t="s">
        <v>16</v>
      </c>
      <c r="D8" s="6" t="s">
        <v>17</v>
      </c>
      <c r="E8" s="5" t="s">
        <v>20</v>
      </c>
      <c r="F8" s="1"/>
      <c r="G8" s="1"/>
      <c r="H8" s="1"/>
      <c r="I8" s="1"/>
      <c r="J8" s="5">
        <v>92980310</v>
      </c>
    </row>
    <row r="9" spans="2:13" x14ac:dyDescent="0.2">
      <c r="B9" s="5">
        <v>115</v>
      </c>
      <c r="C9" s="6" t="s">
        <v>16</v>
      </c>
      <c r="D9" s="6" t="s">
        <v>17</v>
      </c>
      <c r="E9" s="5" t="s">
        <v>21</v>
      </c>
      <c r="F9" s="1"/>
      <c r="G9" s="1"/>
      <c r="H9" s="1"/>
      <c r="I9" s="1"/>
      <c r="J9" s="5">
        <v>602350920</v>
      </c>
    </row>
    <row r="10" spans="2:13" x14ac:dyDescent="0.2">
      <c r="B10" s="1"/>
      <c r="C10" s="1"/>
      <c r="D10" s="1"/>
      <c r="E10" s="1"/>
      <c r="F10" s="5" t="s">
        <v>15</v>
      </c>
      <c r="G10" s="1"/>
      <c r="H10" s="1"/>
      <c r="I10" s="1"/>
      <c r="J10" s="7">
        <v>1208744030</v>
      </c>
    </row>
    <row r="11" spans="2:13" x14ac:dyDescent="0.2">
      <c r="B11" s="2">
        <v>120</v>
      </c>
      <c r="C11" s="5" t="s">
        <v>89</v>
      </c>
      <c r="D11" s="1"/>
      <c r="E11" s="1"/>
      <c r="F11" s="1"/>
      <c r="G11" s="1"/>
      <c r="H11" s="1"/>
      <c r="I11" s="1"/>
      <c r="J11" s="1"/>
    </row>
    <row r="12" spans="2:13" x14ac:dyDescent="0.2">
      <c r="B12" s="5">
        <v>123</v>
      </c>
      <c r="C12" s="6" t="s">
        <v>16</v>
      </c>
      <c r="D12" s="6" t="s">
        <v>17</v>
      </c>
      <c r="E12" s="5" t="s">
        <v>90</v>
      </c>
      <c r="F12" s="1"/>
      <c r="G12" s="1"/>
      <c r="H12" s="1"/>
      <c r="I12" s="1"/>
      <c r="J12" s="5">
        <v>61677772</v>
      </c>
    </row>
    <row r="13" spans="2:13" x14ac:dyDescent="0.2">
      <c r="B13" s="5">
        <v>125</v>
      </c>
      <c r="C13" s="6" t="s">
        <v>16</v>
      </c>
      <c r="D13" s="6" t="s">
        <v>17</v>
      </c>
      <c r="E13" s="5" t="s">
        <v>91</v>
      </c>
      <c r="F13" s="1"/>
      <c r="G13" s="1"/>
      <c r="H13" s="1"/>
      <c r="I13" s="1"/>
      <c r="J13" s="5">
        <v>50000000</v>
      </c>
    </row>
    <row r="14" spans="2:13" x14ac:dyDescent="0.2">
      <c r="B14" s="1"/>
      <c r="C14" s="1"/>
      <c r="D14" s="1"/>
      <c r="E14" s="1"/>
      <c r="F14" s="5" t="s">
        <v>89</v>
      </c>
      <c r="G14" s="1"/>
      <c r="H14" s="1"/>
      <c r="I14" s="1"/>
      <c r="J14" s="7">
        <v>111677772</v>
      </c>
    </row>
    <row r="15" spans="2:13" x14ac:dyDescent="0.2">
      <c r="B15" s="2">
        <v>130</v>
      </c>
      <c r="C15" s="5" t="s">
        <v>23</v>
      </c>
      <c r="D15" s="1"/>
      <c r="E15" s="1"/>
      <c r="F15" s="1"/>
      <c r="G15" s="1"/>
      <c r="H15" s="1"/>
      <c r="I15" s="1"/>
      <c r="J15" s="1"/>
      <c r="L15" s="5" t="s">
        <v>85</v>
      </c>
      <c r="M15" s="5" t="s">
        <v>86</v>
      </c>
    </row>
    <row r="16" spans="2:13" x14ac:dyDescent="0.2">
      <c r="B16" s="5">
        <v>134</v>
      </c>
      <c r="C16" s="6" t="s">
        <v>16</v>
      </c>
      <c r="D16" s="6" t="s">
        <v>17</v>
      </c>
      <c r="E16" s="5" t="s">
        <v>24</v>
      </c>
      <c r="F16" s="1"/>
      <c r="G16" s="1"/>
      <c r="H16" s="1"/>
      <c r="I16" s="1"/>
      <c r="J16" s="5">
        <v>126775900</v>
      </c>
    </row>
    <row r="17" spans="2:14" x14ac:dyDescent="0.2">
      <c r="B17" s="1"/>
      <c r="C17" s="1"/>
      <c r="D17" s="1"/>
      <c r="E17" s="1"/>
      <c r="F17" s="5" t="s">
        <v>23</v>
      </c>
      <c r="G17" s="1"/>
      <c r="H17" s="1"/>
      <c r="I17" s="1"/>
      <c r="J17" s="7">
        <v>126775900</v>
      </c>
      <c r="L17" s="2">
        <v>100</v>
      </c>
      <c r="M17" s="5" t="s">
        <v>14</v>
      </c>
      <c r="N17" s="1">
        <f>J22</f>
        <v>1748648969</v>
      </c>
    </row>
    <row r="18" spans="2:14" x14ac:dyDescent="0.2">
      <c r="B18" s="2">
        <v>140</v>
      </c>
      <c r="C18" s="5" t="s">
        <v>25</v>
      </c>
      <c r="D18" s="1"/>
      <c r="E18" s="1"/>
      <c r="F18" s="1"/>
      <c r="G18" s="1"/>
      <c r="H18" s="1"/>
      <c r="I18" s="1"/>
      <c r="J18" s="1"/>
      <c r="L18" s="2">
        <v>200</v>
      </c>
      <c r="M18" s="5" t="s">
        <v>29</v>
      </c>
      <c r="N18" s="1">
        <f>J27</f>
        <v>7000000</v>
      </c>
    </row>
    <row r="19" spans="2:14" x14ac:dyDescent="0.2">
      <c r="B19" s="5">
        <v>144</v>
      </c>
      <c r="C19" s="6" t="s">
        <v>16</v>
      </c>
      <c r="D19" s="6" t="s">
        <v>17</v>
      </c>
      <c r="E19" s="5" t="s">
        <v>26</v>
      </c>
      <c r="F19" s="1"/>
      <c r="G19" s="1"/>
      <c r="H19" s="1"/>
      <c r="I19" s="1"/>
      <c r="J19" s="5">
        <v>145500407</v>
      </c>
      <c r="L19" s="2">
        <v>300</v>
      </c>
      <c r="M19" s="5" t="s">
        <v>36</v>
      </c>
      <c r="N19" s="1">
        <f>J35</f>
        <v>54097630</v>
      </c>
    </row>
    <row r="20" spans="2:14" x14ac:dyDescent="0.2">
      <c r="B20" s="5">
        <v>149</v>
      </c>
      <c r="C20" s="6" t="s">
        <v>16</v>
      </c>
      <c r="D20" s="6" t="s">
        <v>17</v>
      </c>
      <c r="E20" s="5" t="s">
        <v>27</v>
      </c>
      <c r="F20" s="1"/>
      <c r="G20" s="1"/>
      <c r="H20" s="1"/>
      <c r="I20" s="1"/>
      <c r="J20" s="5">
        <v>155950860</v>
      </c>
      <c r="L20" s="2">
        <v>500</v>
      </c>
      <c r="M20" s="5" t="s">
        <v>41</v>
      </c>
    </row>
    <row r="21" spans="2:14" x14ac:dyDescent="0.2">
      <c r="B21" s="1"/>
      <c r="C21" s="1"/>
      <c r="D21" s="1"/>
      <c r="E21" s="1"/>
      <c r="F21" s="5" t="s">
        <v>25</v>
      </c>
      <c r="G21" s="1"/>
      <c r="H21" s="1"/>
      <c r="I21" s="1"/>
      <c r="J21" s="7">
        <v>301451267</v>
      </c>
      <c r="L21" s="2">
        <v>800</v>
      </c>
      <c r="M21" s="2" t="s">
        <v>45</v>
      </c>
    </row>
    <row r="22" spans="2:14" x14ac:dyDescent="0.2">
      <c r="B22" s="1"/>
      <c r="C22" s="4" t="s">
        <v>28</v>
      </c>
      <c r="D22" s="1"/>
      <c r="E22" s="1"/>
      <c r="F22" s="5" t="s">
        <v>14</v>
      </c>
      <c r="G22" s="1"/>
      <c r="H22" s="1"/>
      <c r="I22" s="1"/>
      <c r="J22" s="8">
        <v>1748648969</v>
      </c>
      <c r="L22" s="2">
        <v>900</v>
      </c>
      <c r="M22" s="5" t="s">
        <v>101</v>
      </c>
    </row>
    <row r="23" spans="2:14" x14ac:dyDescent="0.2">
      <c r="B23" s="4" t="s">
        <v>13</v>
      </c>
      <c r="C23" s="1"/>
      <c r="D23" s="1"/>
      <c r="E23" s="2">
        <v>200</v>
      </c>
      <c r="F23" s="5" t="s">
        <v>29</v>
      </c>
      <c r="G23" s="1"/>
      <c r="H23" s="1"/>
      <c r="I23" s="1"/>
      <c r="J23" s="1"/>
    </row>
    <row r="24" spans="2:14" x14ac:dyDescent="0.2">
      <c r="B24" s="2">
        <v>260</v>
      </c>
      <c r="C24" s="5" t="s">
        <v>34</v>
      </c>
      <c r="D24" s="1"/>
      <c r="E24" s="1"/>
      <c r="F24" s="1"/>
      <c r="G24" s="1"/>
      <c r="H24" s="1"/>
      <c r="I24" s="1"/>
      <c r="J24" s="1"/>
      <c r="N24" s="12">
        <f>SUM(N17:N23)</f>
        <v>1809746599</v>
      </c>
    </row>
    <row r="25" spans="2:14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7000000</v>
      </c>
    </row>
    <row r="26" spans="2:14" x14ac:dyDescent="0.2">
      <c r="B26" s="1"/>
      <c r="C26" s="1"/>
      <c r="D26" s="1"/>
      <c r="E26" s="1"/>
      <c r="F26" s="5" t="s">
        <v>34</v>
      </c>
      <c r="G26" s="1"/>
      <c r="H26" s="1"/>
      <c r="I26" s="1"/>
      <c r="J26" s="7">
        <v>7000000</v>
      </c>
    </row>
    <row r="27" spans="2:14" x14ac:dyDescent="0.2">
      <c r="B27" s="1"/>
      <c r="C27" s="4" t="s">
        <v>28</v>
      </c>
      <c r="D27" s="1"/>
      <c r="E27" s="1"/>
      <c r="F27" s="5" t="s">
        <v>29</v>
      </c>
      <c r="G27" s="1"/>
      <c r="H27" s="1"/>
      <c r="I27" s="1"/>
      <c r="J27" s="8">
        <v>7000000</v>
      </c>
    </row>
    <row r="28" spans="2:14" x14ac:dyDescent="0.2">
      <c r="B28" s="4" t="s">
        <v>13</v>
      </c>
      <c r="C28" s="1"/>
      <c r="D28" s="1"/>
      <c r="E28" s="2">
        <v>300</v>
      </c>
      <c r="F28" s="5" t="s">
        <v>36</v>
      </c>
      <c r="G28" s="1"/>
      <c r="H28" s="1"/>
      <c r="I28" s="1"/>
      <c r="J28" s="1"/>
    </row>
    <row r="29" spans="2:14" x14ac:dyDescent="0.2">
      <c r="B29" s="2">
        <v>330</v>
      </c>
      <c r="C29" s="5" t="s">
        <v>37</v>
      </c>
      <c r="D29" s="1"/>
      <c r="E29" s="1"/>
      <c r="F29" s="1"/>
      <c r="G29" s="1"/>
      <c r="H29" s="1"/>
      <c r="I29" s="1"/>
      <c r="J29" s="1"/>
    </row>
    <row r="30" spans="2:14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26650000</v>
      </c>
    </row>
    <row r="31" spans="2:14" x14ac:dyDescent="0.2">
      <c r="B31" s="1"/>
      <c r="C31" s="1"/>
      <c r="D31" s="1"/>
      <c r="E31" s="1"/>
      <c r="F31" s="5" t="s">
        <v>37</v>
      </c>
      <c r="G31" s="1"/>
      <c r="H31" s="1"/>
      <c r="I31" s="1"/>
      <c r="J31" s="7">
        <v>26650000</v>
      </c>
    </row>
    <row r="32" spans="2:14" x14ac:dyDescent="0.2">
      <c r="B32" s="2">
        <v>340</v>
      </c>
      <c r="C32" s="5" t="s">
        <v>38</v>
      </c>
      <c r="D32" s="1"/>
      <c r="E32" s="1"/>
      <c r="F32" s="1"/>
      <c r="G32" s="1"/>
      <c r="H32" s="1"/>
      <c r="I32" s="1"/>
      <c r="J32" s="1"/>
    </row>
    <row r="33" spans="1:14" x14ac:dyDescent="0.2">
      <c r="B33" s="1"/>
      <c r="C33" s="6" t="s">
        <v>16</v>
      </c>
      <c r="D33" s="6" t="s">
        <v>17</v>
      </c>
      <c r="E33" s="1"/>
      <c r="F33" s="1"/>
      <c r="G33" s="1"/>
      <c r="H33" s="1"/>
      <c r="I33" s="1"/>
      <c r="J33" s="5">
        <v>27447630</v>
      </c>
    </row>
    <row r="34" spans="1:14" x14ac:dyDescent="0.2">
      <c r="B34" s="1"/>
      <c r="C34" s="1"/>
      <c r="D34" s="1"/>
      <c r="E34" s="1"/>
      <c r="F34" s="5" t="s">
        <v>38</v>
      </c>
      <c r="G34" s="1"/>
      <c r="H34" s="1"/>
      <c r="I34" s="1"/>
      <c r="J34" s="7">
        <v>27447630</v>
      </c>
    </row>
    <row r="35" spans="1:14" x14ac:dyDescent="0.2">
      <c r="B35" s="1"/>
      <c r="C35" s="4" t="s">
        <v>28</v>
      </c>
      <c r="D35" s="1"/>
      <c r="E35" s="1"/>
      <c r="F35" s="5" t="s">
        <v>36</v>
      </c>
      <c r="G35" s="1"/>
      <c r="H35" s="1"/>
      <c r="I35" s="1"/>
      <c r="J35" s="8">
        <v>54097630</v>
      </c>
    </row>
    <row r="36" spans="1:14" x14ac:dyDescent="0.2">
      <c r="B36" s="1"/>
      <c r="C36" s="1"/>
      <c r="D36" s="4" t="s">
        <v>49</v>
      </c>
      <c r="E36" s="1"/>
      <c r="F36" s="4" t="s">
        <v>88</v>
      </c>
      <c r="G36" s="1"/>
      <c r="H36" s="1"/>
      <c r="I36" s="1"/>
      <c r="J36" s="8">
        <v>1809746599</v>
      </c>
    </row>
    <row r="37" spans="1:14" x14ac:dyDescent="0.2">
      <c r="B37" s="1"/>
      <c r="C37" s="4" t="s">
        <v>50</v>
      </c>
      <c r="D37" s="1"/>
      <c r="E37" s="5" t="s">
        <v>87</v>
      </c>
      <c r="F37" s="1"/>
      <c r="G37" s="1"/>
      <c r="H37" s="1"/>
      <c r="I37" s="1"/>
      <c r="J37" s="8">
        <v>1809746599</v>
      </c>
    </row>
    <row r="38" spans="1:14" x14ac:dyDescent="0.2">
      <c r="B38" s="4" t="s">
        <v>51</v>
      </c>
      <c r="C38" s="1"/>
      <c r="D38" s="1"/>
      <c r="E38" s="5" t="s">
        <v>86</v>
      </c>
      <c r="F38" s="1"/>
      <c r="G38" s="1"/>
      <c r="H38" s="1"/>
      <c r="I38" s="1"/>
      <c r="J38" s="4">
        <v>1809746599</v>
      </c>
    </row>
    <row r="39" spans="1:14" x14ac:dyDescent="0.2">
      <c r="B39" s="4"/>
      <c r="C39" s="1"/>
      <c r="D39" s="1"/>
      <c r="E39" s="5"/>
      <c r="F39" s="1"/>
      <c r="G39" s="1"/>
      <c r="H39" s="1"/>
      <c r="I39" s="1"/>
      <c r="J39" s="4"/>
    </row>
    <row r="40" spans="1:14" x14ac:dyDescent="0.2">
      <c r="A40" s="78"/>
      <c r="B40" s="78"/>
      <c r="C40" s="78"/>
      <c r="D40" s="78"/>
      <c r="E40" s="78"/>
      <c r="F40" s="78"/>
      <c r="G40" s="78"/>
      <c r="H40" s="78"/>
      <c r="I40" s="78"/>
      <c r="J40" s="78"/>
    </row>
    <row r="41" spans="1:14" x14ac:dyDescent="0.2">
      <c r="B41" s="4" t="s">
        <v>6</v>
      </c>
      <c r="C41" s="1"/>
      <c r="D41" s="5" t="s">
        <v>92</v>
      </c>
      <c r="E41" s="5" t="s">
        <v>93</v>
      </c>
      <c r="F41" s="1"/>
      <c r="G41" s="1"/>
      <c r="H41" s="1"/>
      <c r="I41" s="1"/>
      <c r="J41" s="1"/>
    </row>
    <row r="42" spans="1:14" x14ac:dyDescent="0.2">
      <c r="B42" s="4" t="s">
        <v>9</v>
      </c>
      <c r="C42" s="1"/>
      <c r="D42" s="2">
        <v>1</v>
      </c>
      <c r="E42" s="5" t="s">
        <v>87</v>
      </c>
      <c r="F42" s="1"/>
      <c r="G42" s="1"/>
      <c r="H42" s="1"/>
      <c r="I42" s="1"/>
      <c r="J42" s="1"/>
    </row>
    <row r="43" spans="1:14" x14ac:dyDescent="0.2">
      <c r="B43" s="4" t="s">
        <v>11</v>
      </c>
      <c r="C43" s="1"/>
      <c r="D43" s="1"/>
      <c r="E43" s="2">
        <v>17</v>
      </c>
      <c r="F43" s="5" t="s">
        <v>94</v>
      </c>
      <c r="G43" s="1"/>
      <c r="H43" s="1"/>
      <c r="I43" s="1"/>
      <c r="J43" s="1"/>
      <c r="L43" s="2"/>
      <c r="M43" s="5"/>
    </row>
    <row r="44" spans="1:14" x14ac:dyDescent="0.2">
      <c r="B44" s="4" t="s">
        <v>13</v>
      </c>
      <c r="C44" s="1"/>
      <c r="D44" s="1"/>
      <c r="E44" s="2">
        <v>100</v>
      </c>
      <c r="F44" s="5" t="s">
        <v>14</v>
      </c>
      <c r="G44" s="1"/>
      <c r="H44" s="1"/>
      <c r="I44" s="1"/>
      <c r="J44" s="1"/>
      <c r="L44" s="5" t="s">
        <v>92</v>
      </c>
      <c r="M44" s="5" t="s">
        <v>93</v>
      </c>
    </row>
    <row r="45" spans="1:14" x14ac:dyDescent="0.2">
      <c r="B45" s="2">
        <v>110</v>
      </c>
      <c r="C45" s="5" t="s">
        <v>15</v>
      </c>
      <c r="D45" s="1"/>
      <c r="E45" s="1"/>
      <c r="F45" s="1"/>
      <c r="G45" s="1"/>
      <c r="H45" s="1"/>
      <c r="I45" s="1"/>
      <c r="J45" s="1"/>
      <c r="L45" s="2"/>
      <c r="M45" s="5"/>
    </row>
    <row r="46" spans="1:14" x14ac:dyDescent="0.2">
      <c r="B46" s="5">
        <v>111</v>
      </c>
      <c r="C46" s="6" t="s">
        <v>16</v>
      </c>
      <c r="D46" s="6" t="s">
        <v>17</v>
      </c>
      <c r="E46" s="5" t="s">
        <v>18</v>
      </c>
      <c r="F46" s="1"/>
      <c r="G46" s="1"/>
      <c r="H46" s="1"/>
      <c r="I46" s="1"/>
      <c r="J46" s="5">
        <v>366205440</v>
      </c>
      <c r="L46" s="2">
        <v>100</v>
      </c>
      <c r="M46" s="5" t="s">
        <v>14</v>
      </c>
      <c r="N46" s="1">
        <f>J58</f>
        <v>941323514</v>
      </c>
    </row>
    <row r="47" spans="1:14" x14ac:dyDescent="0.2">
      <c r="B47" s="5">
        <v>113</v>
      </c>
      <c r="C47" s="6" t="s">
        <v>16</v>
      </c>
      <c r="D47" s="6" t="s">
        <v>17</v>
      </c>
      <c r="E47" s="5" t="s">
        <v>19</v>
      </c>
      <c r="F47" s="1"/>
      <c r="G47" s="1"/>
      <c r="H47" s="1"/>
      <c r="I47" s="1"/>
      <c r="J47" s="5">
        <v>27000000</v>
      </c>
      <c r="L47" s="2">
        <v>200</v>
      </c>
      <c r="M47" s="5" t="s">
        <v>29</v>
      </c>
      <c r="N47" s="1">
        <f>J72</f>
        <v>5618187440</v>
      </c>
    </row>
    <row r="48" spans="1:14" x14ac:dyDescent="0.2">
      <c r="B48" s="5">
        <v>114</v>
      </c>
      <c r="C48" s="6" t="s">
        <v>16</v>
      </c>
      <c r="D48" s="6" t="s">
        <v>17</v>
      </c>
      <c r="E48" s="5" t="s">
        <v>20</v>
      </c>
      <c r="F48" s="1"/>
      <c r="G48" s="1"/>
      <c r="H48" s="1"/>
      <c r="I48" s="1"/>
      <c r="J48" s="5">
        <v>38805400</v>
      </c>
      <c r="L48" s="2">
        <v>300</v>
      </c>
      <c r="M48" s="5" t="s">
        <v>36</v>
      </c>
      <c r="N48" s="1">
        <f>J86</f>
        <v>113533180</v>
      </c>
    </row>
    <row r="49" spans="2:14" x14ac:dyDescent="0.2">
      <c r="B49" s="5">
        <v>115</v>
      </c>
      <c r="C49" s="6" t="s">
        <v>16</v>
      </c>
      <c r="D49" s="6" t="s">
        <v>17</v>
      </c>
      <c r="E49" s="5" t="s">
        <v>21</v>
      </c>
      <c r="F49" s="1"/>
      <c r="G49" s="1"/>
      <c r="H49" s="1"/>
      <c r="I49" s="1"/>
      <c r="J49" s="5">
        <v>72459360</v>
      </c>
      <c r="L49" s="2">
        <v>500</v>
      </c>
      <c r="M49" s="5" t="s">
        <v>41</v>
      </c>
    </row>
    <row r="50" spans="2:14" x14ac:dyDescent="0.2">
      <c r="B50" s="1"/>
      <c r="C50" s="1"/>
      <c r="D50" s="1"/>
      <c r="E50" s="1"/>
      <c r="F50" s="5" t="s">
        <v>15</v>
      </c>
      <c r="G50" s="1"/>
      <c r="H50" s="1"/>
      <c r="I50" s="1"/>
      <c r="J50" s="7">
        <v>504470200</v>
      </c>
      <c r="L50" s="2">
        <v>800</v>
      </c>
      <c r="M50" s="2" t="s">
        <v>45</v>
      </c>
      <c r="N50" s="1">
        <f>J91</f>
        <v>150000000</v>
      </c>
    </row>
    <row r="51" spans="2:14" x14ac:dyDescent="0.2">
      <c r="B51" s="2">
        <v>130</v>
      </c>
      <c r="C51" s="5" t="s">
        <v>23</v>
      </c>
      <c r="D51" s="1"/>
      <c r="E51" s="1"/>
      <c r="F51" s="1"/>
      <c r="G51" s="1"/>
      <c r="H51" s="1"/>
      <c r="I51" s="1"/>
      <c r="J51" s="1"/>
      <c r="L51" s="2">
        <v>900</v>
      </c>
      <c r="M51" s="5" t="s">
        <v>101</v>
      </c>
    </row>
    <row r="52" spans="2:14" x14ac:dyDescent="0.2">
      <c r="B52" s="5">
        <v>134</v>
      </c>
      <c r="C52" s="6" t="s">
        <v>16</v>
      </c>
      <c r="D52" s="6" t="s">
        <v>17</v>
      </c>
      <c r="E52" s="5" t="s">
        <v>24</v>
      </c>
      <c r="F52" s="1"/>
      <c r="G52" s="1"/>
      <c r="H52" s="1"/>
      <c r="I52" s="1"/>
      <c r="J52" s="5">
        <v>79348959</v>
      </c>
    </row>
    <row r="53" spans="2:14" x14ac:dyDescent="0.2">
      <c r="B53" s="1"/>
      <c r="C53" s="1"/>
      <c r="D53" s="1"/>
      <c r="E53" s="1"/>
      <c r="F53" s="5" t="s">
        <v>23</v>
      </c>
      <c r="G53" s="1"/>
      <c r="H53" s="1"/>
      <c r="I53" s="1"/>
      <c r="J53" s="7">
        <v>79348959</v>
      </c>
      <c r="N53" s="12">
        <f>SUM(N46:N51)</f>
        <v>6823044134</v>
      </c>
    </row>
    <row r="54" spans="2:14" x14ac:dyDescent="0.2">
      <c r="B54" s="2">
        <v>140</v>
      </c>
      <c r="C54" s="5" t="s">
        <v>25</v>
      </c>
      <c r="D54" s="1"/>
      <c r="E54" s="1"/>
      <c r="F54" s="1"/>
      <c r="G54" s="1"/>
      <c r="H54" s="1"/>
      <c r="I54" s="1"/>
      <c r="J54" s="1"/>
    </row>
    <row r="55" spans="2:14" x14ac:dyDescent="0.2">
      <c r="B55" s="5">
        <v>144</v>
      </c>
      <c r="C55" s="6" t="s">
        <v>16</v>
      </c>
      <c r="D55" s="6" t="s">
        <v>17</v>
      </c>
      <c r="E55" s="5" t="s">
        <v>26</v>
      </c>
      <c r="F55" s="1"/>
      <c r="G55" s="1"/>
      <c r="H55" s="1"/>
      <c r="I55" s="1"/>
      <c r="J55" s="5">
        <v>238940779.99999997</v>
      </c>
    </row>
    <row r="56" spans="2:14" x14ac:dyDescent="0.2">
      <c r="B56" s="5">
        <v>149</v>
      </c>
      <c r="C56" s="6" t="s">
        <v>16</v>
      </c>
      <c r="D56" s="6" t="s">
        <v>17</v>
      </c>
      <c r="E56" s="5" t="s">
        <v>27</v>
      </c>
      <c r="F56" s="1"/>
      <c r="G56" s="1"/>
      <c r="H56" s="1"/>
      <c r="I56" s="1"/>
      <c r="J56" s="5">
        <v>118563575</v>
      </c>
    </row>
    <row r="57" spans="2:14" x14ac:dyDescent="0.2">
      <c r="B57" s="1"/>
      <c r="C57" s="1"/>
      <c r="D57" s="1"/>
      <c r="E57" s="1"/>
      <c r="F57" s="5" t="s">
        <v>25</v>
      </c>
      <c r="G57" s="1"/>
      <c r="H57" s="1"/>
      <c r="I57" s="1"/>
      <c r="J57" s="7">
        <v>357504355</v>
      </c>
    </row>
    <row r="58" spans="2:14" x14ac:dyDescent="0.2">
      <c r="B58" s="1"/>
      <c r="C58" s="4" t="s">
        <v>28</v>
      </c>
      <c r="D58" s="1"/>
      <c r="E58" s="1"/>
      <c r="F58" s="5" t="s">
        <v>14</v>
      </c>
      <c r="G58" s="1"/>
      <c r="H58" s="1"/>
      <c r="I58" s="1"/>
      <c r="J58" s="8">
        <v>941323514</v>
      </c>
    </row>
    <row r="59" spans="2:14" x14ac:dyDescent="0.2">
      <c r="B59" s="4" t="s">
        <v>13</v>
      </c>
      <c r="C59" s="1"/>
      <c r="D59" s="1"/>
      <c r="E59" s="2">
        <v>200</v>
      </c>
      <c r="F59" s="5" t="s">
        <v>29</v>
      </c>
      <c r="G59" s="1"/>
      <c r="H59" s="1"/>
      <c r="I59" s="1"/>
      <c r="J59" s="1"/>
    </row>
    <row r="60" spans="2:14" x14ac:dyDescent="0.2">
      <c r="B60" s="2">
        <v>230</v>
      </c>
      <c r="C60" s="5" t="s">
        <v>31</v>
      </c>
      <c r="D60" s="1"/>
      <c r="E60" s="1"/>
      <c r="F60" s="1"/>
      <c r="G60" s="1"/>
      <c r="H60" s="1"/>
      <c r="I60" s="1"/>
      <c r="J60" s="1"/>
    </row>
    <row r="61" spans="2:14" x14ac:dyDescent="0.2">
      <c r="B61" s="1"/>
      <c r="C61" s="6" t="s">
        <v>16</v>
      </c>
      <c r="D61" s="6" t="s">
        <v>17</v>
      </c>
      <c r="E61" s="1"/>
      <c r="F61" s="1"/>
      <c r="G61" s="1"/>
      <c r="H61" s="1"/>
      <c r="I61" s="1"/>
      <c r="J61" s="5">
        <v>1848187440</v>
      </c>
    </row>
    <row r="62" spans="2:14" x14ac:dyDescent="0.2">
      <c r="B62" s="1"/>
      <c r="C62" s="1"/>
      <c r="D62" s="1"/>
      <c r="E62" s="1"/>
      <c r="F62" s="5" t="s">
        <v>31</v>
      </c>
      <c r="G62" s="1"/>
      <c r="H62" s="1"/>
      <c r="I62" s="1"/>
      <c r="J62" s="7">
        <v>1848187440</v>
      </c>
    </row>
    <row r="63" spans="2:14" x14ac:dyDescent="0.2">
      <c r="B63" s="2">
        <v>250</v>
      </c>
      <c r="C63" s="5" t="s">
        <v>33</v>
      </c>
      <c r="D63" s="1"/>
      <c r="E63" s="1"/>
      <c r="F63" s="1"/>
      <c r="G63" s="1"/>
      <c r="H63" s="1"/>
      <c r="I63" s="1"/>
      <c r="J63" s="1"/>
    </row>
    <row r="64" spans="2:14" x14ac:dyDescent="0.2">
      <c r="B64" s="1"/>
      <c r="C64" s="6" t="s">
        <v>16</v>
      </c>
      <c r="D64" s="6" t="s">
        <v>17</v>
      </c>
      <c r="E64" s="1"/>
      <c r="F64" s="1"/>
      <c r="G64" s="1"/>
      <c r="H64" s="1"/>
      <c r="I64" s="1"/>
      <c r="J64" s="5">
        <v>140000000</v>
      </c>
    </row>
    <row r="65" spans="2:10" x14ac:dyDescent="0.2">
      <c r="B65" s="1"/>
      <c r="C65" s="1"/>
      <c r="D65" s="1"/>
      <c r="E65" s="1"/>
      <c r="F65" s="5" t="s">
        <v>33</v>
      </c>
      <c r="G65" s="1"/>
      <c r="H65" s="1"/>
      <c r="I65" s="1"/>
      <c r="J65" s="7">
        <v>140000000</v>
      </c>
    </row>
    <row r="66" spans="2:10" x14ac:dyDescent="0.2">
      <c r="B66" s="2">
        <v>260</v>
      </c>
      <c r="C66" s="5" t="s">
        <v>34</v>
      </c>
      <c r="D66" s="1"/>
      <c r="E66" s="1"/>
      <c r="F66" s="1"/>
      <c r="G66" s="1"/>
      <c r="H66" s="1"/>
      <c r="I66" s="1"/>
      <c r="J66" s="1"/>
    </row>
    <row r="67" spans="2:10" x14ac:dyDescent="0.2">
      <c r="B67" s="1"/>
      <c r="C67" s="6" t="s">
        <v>16</v>
      </c>
      <c r="D67" s="6" t="s">
        <v>17</v>
      </c>
      <c r="E67" s="1"/>
      <c r="F67" s="1"/>
      <c r="G67" s="1"/>
      <c r="H67" s="1"/>
      <c r="I67" s="1"/>
      <c r="J67" s="5">
        <v>3625000000</v>
      </c>
    </row>
    <row r="68" spans="2:10" x14ac:dyDescent="0.2">
      <c r="B68" s="1"/>
      <c r="C68" s="1"/>
      <c r="D68" s="1"/>
      <c r="E68" s="1"/>
      <c r="F68" s="5" t="s">
        <v>34</v>
      </c>
      <c r="G68" s="1"/>
      <c r="H68" s="1"/>
      <c r="I68" s="1"/>
      <c r="J68" s="7">
        <v>3625000000</v>
      </c>
    </row>
    <row r="69" spans="2:10" x14ac:dyDescent="0.2">
      <c r="B69" s="2">
        <v>280</v>
      </c>
      <c r="C69" s="5" t="s">
        <v>35</v>
      </c>
      <c r="D69" s="1"/>
      <c r="E69" s="1"/>
      <c r="F69" s="1"/>
      <c r="G69" s="1"/>
      <c r="H69" s="1"/>
      <c r="I69" s="1"/>
      <c r="J69" s="1"/>
    </row>
    <row r="70" spans="2:10" x14ac:dyDescent="0.2">
      <c r="B70" s="1"/>
      <c r="C70" s="6" t="s">
        <v>16</v>
      </c>
      <c r="D70" s="6" t="s">
        <v>17</v>
      </c>
      <c r="E70" s="1"/>
      <c r="F70" s="1"/>
      <c r="G70" s="1"/>
      <c r="H70" s="1"/>
      <c r="I70" s="1"/>
      <c r="J70" s="5">
        <v>5000000</v>
      </c>
    </row>
    <row r="71" spans="2:10" x14ac:dyDescent="0.2">
      <c r="B71" s="1"/>
      <c r="C71" s="1"/>
      <c r="D71" s="1"/>
      <c r="E71" s="1"/>
      <c r="F71" s="5" t="s">
        <v>35</v>
      </c>
      <c r="G71" s="1"/>
      <c r="H71" s="1"/>
      <c r="I71" s="1"/>
      <c r="J71" s="7">
        <v>5000000</v>
      </c>
    </row>
    <row r="72" spans="2:10" x14ac:dyDescent="0.2">
      <c r="B72" s="1"/>
      <c r="C72" s="4" t="s">
        <v>28</v>
      </c>
      <c r="D72" s="1"/>
      <c r="E72" s="1"/>
      <c r="F72" s="5" t="s">
        <v>29</v>
      </c>
      <c r="G72" s="1"/>
      <c r="H72" s="1"/>
      <c r="I72" s="1"/>
      <c r="J72" s="8">
        <v>5618187440</v>
      </c>
    </row>
    <row r="73" spans="2:10" x14ac:dyDescent="0.2">
      <c r="B73" s="4" t="s">
        <v>13</v>
      </c>
      <c r="C73" s="1"/>
      <c r="D73" s="1"/>
      <c r="E73" s="2">
        <v>300</v>
      </c>
      <c r="F73" s="5" t="s">
        <v>36</v>
      </c>
      <c r="G73" s="1"/>
      <c r="H73" s="1"/>
      <c r="I73" s="1"/>
      <c r="J73" s="1"/>
    </row>
    <row r="74" spans="2:10" x14ac:dyDescent="0.2">
      <c r="B74" s="2">
        <v>320</v>
      </c>
      <c r="C74" s="5" t="s">
        <v>62</v>
      </c>
      <c r="D74" s="1"/>
      <c r="E74" s="1"/>
      <c r="F74" s="1"/>
      <c r="G74" s="1"/>
      <c r="H74" s="1"/>
      <c r="I74" s="1"/>
      <c r="J74" s="1"/>
    </row>
    <row r="75" spans="2:10" x14ac:dyDescent="0.2">
      <c r="B75" s="1"/>
      <c r="C75" s="6" t="s">
        <v>16</v>
      </c>
      <c r="D75" s="6" t="s">
        <v>17</v>
      </c>
      <c r="E75" s="1"/>
      <c r="F75" s="1"/>
      <c r="G75" s="1"/>
      <c r="H75" s="1"/>
      <c r="I75" s="1"/>
      <c r="J75" s="5">
        <v>53046000</v>
      </c>
    </row>
    <row r="76" spans="2:10" x14ac:dyDescent="0.2">
      <c r="B76" s="1"/>
      <c r="C76" s="1"/>
      <c r="D76" s="1"/>
      <c r="E76" s="1"/>
      <c r="F76" s="5" t="s">
        <v>62</v>
      </c>
      <c r="G76" s="1"/>
      <c r="H76" s="1"/>
      <c r="I76" s="1"/>
      <c r="J76" s="7">
        <v>53046000</v>
      </c>
    </row>
    <row r="77" spans="2:10" x14ac:dyDescent="0.2">
      <c r="B77" s="2">
        <v>330</v>
      </c>
      <c r="C77" s="5" t="s">
        <v>37</v>
      </c>
      <c r="D77" s="1"/>
      <c r="E77" s="1"/>
      <c r="F77" s="1"/>
      <c r="G77" s="1"/>
      <c r="H77" s="1"/>
      <c r="I77" s="1"/>
      <c r="J77" s="1"/>
    </row>
    <row r="78" spans="2:10" x14ac:dyDescent="0.2">
      <c r="B78" s="1"/>
      <c r="C78" s="6" t="s">
        <v>16</v>
      </c>
      <c r="D78" s="6" t="s">
        <v>17</v>
      </c>
      <c r="E78" s="1"/>
      <c r="F78" s="1"/>
      <c r="G78" s="1"/>
      <c r="H78" s="1"/>
      <c r="I78" s="1"/>
      <c r="J78" s="5">
        <v>25911000</v>
      </c>
    </row>
    <row r="79" spans="2:10" x14ac:dyDescent="0.2">
      <c r="B79" s="1"/>
      <c r="C79" s="1"/>
      <c r="D79" s="1"/>
      <c r="E79" s="1"/>
      <c r="F79" s="5" t="s">
        <v>37</v>
      </c>
      <c r="G79" s="1"/>
      <c r="H79" s="1"/>
      <c r="I79" s="1"/>
      <c r="J79" s="7">
        <v>25911000</v>
      </c>
    </row>
    <row r="80" spans="2:10" x14ac:dyDescent="0.2">
      <c r="B80" s="2">
        <v>340</v>
      </c>
      <c r="C80" s="5" t="s">
        <v>38</v>
      </c>
      <c r="D80" s="1"/>
      <c r="E80" s="1"/>
      <c r="F80" s="1"/>
      <c r="G80" s="1"/>
      <c r="H80" s="1"/>
      <c r="I80" s="1"/>
      <c r="J80" s="1"/>
    </row>
    <row r="81" spans="1:10" x14ac:dyDescent="0.2">
      <c r="B81" s="1"/>
      <c r="C81" s="6" t="s">
        <v>16</v>
      </c>
      <c r="D81" s="6" t="s">
        <v>17</v>
      </c>
      <c r="E81" s="1"/>
      <c r="F81" s="1"/>
      <c r="G81" s="1"/>
      <c r="H81" s="1"/>
      <c r="I81" s="1"/>
      <c r="J81" s="5">
        <v>34499180</v>
      </c>
    </row>
    <row r="82" spans="1:10" x14ac:dyDescent="0.2">
      <c r="B82" s="1"/>
      <c r="C82" s="1"/>
      <c r="D82" s="1"/>
      <c r="E82" s="1"/>
      <c r="F82" s="5" t="s">
        <v>38</v>
      </c>
      <c r="G82" s="1"/>
      <c r="H82" s="1"/>
      <c r="I82" s="1"/>
      <c r="J82" s="7">
        <v>34499180</v>
      </c>
    </row>
    <row r="83" spans="1:10" x14ac:dyDescent="0.2">
      <c r="B83" s="2">
        <v>390</v>
      </c>
      <c r="C83" s="5" t="s">
        <v>40</v>
      </c>
      <c r="D83" s="1"/>
      <c r="E83" s="1"/>
      <c r="F83" s="1"/>
      <c r="G83" s="1"/>
      <c r="H83" s="1"/>
      <c r="I83" s="1"/>
      <c r="J83" s="1"/>
    </row>
    <row r="84" spans="1:10" x14ac:dyDescent="0.2">
      <c r="B84" s="1"/>
      <c r="C84" s="6" t="s">
        <v>16</v>
      </c>
      <c r="D84" s="6" t="s">
        <v>17</v>
      </c>
      <c r="E84" s="1"/>
      <c r="F84" s="1"/>
      <c r="G84" s="1"/>
      <c r="H84" s="1"/>
      <c r="I84" s="1"/>
      <c r="J84" s="5">
        <v>77000</v>
      </c>
    </row>
    <row r="85" spans="1:10" x14ac:dyDescent="0.2">
      <c r="B85" s="1"/>
      <c r="C85" s="1"/>
      <c r="D85" s="1"/>
      <c r="E85" s="1"/>
      <c r="F85" s="5" t="s">
        <v>40</v>
      </c>
      <c r="G85" s="1"/>
      <c r="H85" s="1"/>
      <c r="I85" s="1"/>
      <c r="J85" s="7">
        <v>77000</v>
      </c>
    </row>
    <row r="86" spans="1:10" x14ac:dyDescent="0.2">
      <c r="B86" s="1"/>
      <c r="C86" s="4" t="s">
        <v>28</v>
      </c>
      <c r="D86" s="1"/>
      <c r="E86" s="1"/>
      <c r="F86" s="5" t="s">
        <v>36</v>
      </c>
      <c r="G86" s="1"/>
      <c r="H86" s="1"/>
      <c r="I86" s="1"/>
      <c r="J86" s="8">
        <v>113533180</v>
      </c>
    </row>
    <row r="87" spans="1:10" x14ac:dyDescent="0.2">
      <c r="B87" s="4" t="s">
        <v>13</v>
      </c>
      <c r="C87" s="1"/>
      <c r="D87" s="1"/>
      <c r="E87" s="2">
        <v>800</v>
      </c>
      <c r="F87" s="5" t="s">
        <v>45</v>
      </c>
      <c r="G87" s="1"/>
      <c r="H87" s="1"/>
      <c r="I87" s="1"/>
      <c r="J87" s="1"/>
    </row>
    <row r="88" spans="1:10" x14ac:dyDescent="0.2">
      <c r="B88" s="2">
        <v>840</v>
      </c>
      <c r="C88" s="5" t="s">
        <v>46</v>
      </c>
      <c r="D88" s="1"/>
      <c r="E88" s="1"/>
      <c r="F88" s="1"/>
      <c r="G88" s="1"/>
      <c r="H88" s="1"/>
      <c r="I88" s="1"/>
      <c r="J88" s="1"/>
    </row>
    <row r="89" spans="1:10" x14ac:dyDescent="0.2">
      <c r="B89" s="5">
        <v>845</v>
      </c>
      <c r="C89" s="6" t="s">
        <v>16</v>
      </c>
      <c r="D89" s="6" t="s">
        <v>17</v>
      </c>
      <c r="E89" s="5" t="s">
        <v>95</v>
      </c>
      <c r="F89" s="1"/>
      <c r="G89" s="1"/>
      <c r="H89" s="1"/>
      <c r="I89" s="1"/>
      <c r="J89" s="5">
        <v>150000000</v>
      </c>
    </row>
    <row r="90" spans="1:10" x14ac:dyDescent="0.2">
      <c r="B90" s="1"/>
      <c r="C90" s="1"/>
      <c r="D90" s="1"/>
      <c r="E90" s="1"/>
      <c r="F90" s="5" t="s">
        <v>46</v>
      </c>
      <c r="G90" s="1"/>
      <c r="H90" s="1"/>
      <c r="I90" s="1"/>
      <c r="J90" s="7">
        <v>150000000</v>
      </c>
    </row>
    <row r="91" spans="1:10" x14ac:dyDescent="0.2">
      <c r="B91" s="1"/>
      <c r="C91" s="4" t="s">
        <v>28</v>
      </c>
      <c r="D91" s="1"/>
      <c r="E91" s="1"/>
      <c r="F91" s="5" t="s">
        <v>45</v>
      </c>
      <c r="G91" s="1"/>
      <c r="H91" s="1"/>
      <c r="I91" s="1"/>
      <c r="J91" s="8">
        <v>150000000</v>
      </c>
    </row>
    <row r="92" spans="1:10" x14ac:dyDescent="0.2">
      <c r="B92" s="1"/>
      <c r="C92" s="1"/>
      <c r="D92" s="4" t="s">
        <v>49</v>
      </c>
      <c r="E92" s="1"/>
      <c r="F92" s="4" t="s">
        <v>94</v>
      </c>
      <c r="G92" s="1"/>
      <c r="H92" s="1"/>
      <c r="I92" s="1"/>
      <c r="J92" s="8">
        <v>6823044134</v>
      </c>
    </row>
    <row r="93" spans="1:10" x14ac:dyDescent="0.2">
      <c r="B93" s="1"/>
      <c r="C93" s="4" t="s">
        <v>50</v>
      </c>
      <c r="D93" s="1"/>
      <c r="E93" s="5" t="s">
        <v>87</v>
      </c>
      <c r="F93" s="1"/>
      <c r="G93" s="1"/>
      <c r="H93" s="1"/>
      <c r="I93" s="1"/>
      <c r="J93" s="8">
        <v>6823044134</v>
      </c>
    </row>
    <row r="94" spans="1:10" x14ac:dyDescent="0.2">
      <c r="B94" s="4" t="s">
        <v>51</v>
      </c>
      <c r="C94" s="1"/>
      <c r="D94" s="1"/>
      <c r="E94" s="5" t="s">
        <v>93</v>
      </c>
      <c r="F94" s="1"/>
      <c r="G94" s="1"/>
      <c r="H94" s="1"/>
      <c r="I94" s="1"/>
      <c r="J94" s="4">
        <v>6823044134</v>
      </c>
    </row>
    <row r="95" spans="1:10" x14ac:dyDescent="0.2">
      <c r="A95" s="78"/>
      <c r="B95" s="13"/>
      <c r="C95" s="14"/>
      <c r="D95" s="14"/>
      <c r="E95" s="15"/>
      <c r="F95" s="14"/>
      <c r="G95" s="14"/>
      <c r="H95" s="14"/>
      <c r="I95" s="14"/>
      <c r="J95" s="13"/>
    </row>
    <row r="96" spans="1:10" x14ac:dyDescent="0.2">
      <c r="B96" s="4"/>
      <c r="C96" s="1"/>
      <c r="D96" s="1"/>
      <c r="E96" s="5"/>
      <c r="F96" s="1"/>
      <c r="G96" s="1"/>
      <c r="H96" s="1"/>
      <c r="I96" s="1"/>
      <c r="J96" s="4"/>
    </row>
    <row r="97" spans="2:14" x14ac:dyDescent="0.2">
      <c r="B97" s="4" t="s">
        <v>6</v>
      </c>
      <c r="C97" s="1"/>
      <c r="D97" s="5" t="s">
        <v>96</v>
      </c>
      <c r="E97" s="5" t="s">
        <v>97</v>
      </c>
      <c r="F97" s="1"/>
      <c r="G97" s="1"/>
      <c r="H97" s="1"/>
      <c r="I97" s="1"/>
      <c r="J97" s="1"/>
    </row>
    <row r="98" spans="2:14" x14ac:dyDescent="0.2">
      <c r="B98" s="4" t="s">
        <v>9</v>
      </c>
      <c r="C98" s="1"/>
      <c r="D98" s="2">
        <v>1</v>
      </c>
      <c r="E98" s="5" t="s">
        <v>87</v>
      </c>
      <c r="F98" s="1"/>
      <c r="G98" s="1"/>
      <c r="H98" s="1"/>
      <c r="I98" s="1"/>
      <c r="J98" s="1"/>
    </row>
    <row r="99" spans="2:14" x14ac:dyDescent="0.2">
      <c r="B99" s="4" t="s">
        <v>11</v>
      </c>
      <c r="C99" s="1"/>
      <c r="D99" s="1"/>
      <c r="E99" s="2">
        <v>19</v>
      </c>
      <c r="F99" s="5" t="s">
        <v>98</v>
      </c>
      <c r="G99" s="1"/>
      <c r="H99" s="1"/>
      <c r="I99" s="1"/>
      <c r="J99" s="1"/>
    </row>
    <row r="100" spans="2:14" x14ac:dyDescent="0.2">
      <c r="B100" s="4" t="s">
        <v>13</v>
      </c>
      <c r="C100" s="1"/>
      <c r="D100" s="1"/>
      <c r="E100" s="2">
        <v>100</v>
      </c>
      <c r="F100" s="5" t="s">
        <v>14</v>
      </c>
      <c r="G100" s="1"/>
      <c r="H100" s="1"/>
      <c r="I100" s="1"/>
      <c r="J100" s="1"/>
    </row>
    <row r="101" spans="2:14" x14ac:dyDescent="0.2">
      <c r="B101" s="2">
        <v>110</v>
      </c>
      <c r="C101" s="5" t="s">
        <v>15</v>
      </c>
      <c r="D101" s="1"/>
      <c r="E101" s="1"/>
      <c r="F101" s="1"/>
      <c r="G101" s="1"/>
      <c r="H101" s="1"/>
      <c r="I101" s="1"/>
      <c r="J101" s="1"/>
      <c r="L101" s="5" t="s">
        <v>96</v>
      </c>
      <c r="M101" s="5" t="s">
        <v>97</v>
      </c>
    </row>
    <row r="102" spans="2:14" x14ac:dyDescent="0.2">
      <c r="B102" s="5">
        <v>111</v>
      </c>
      <c r="C102" s="6" t="s">
        <v>16</v>
      </c>
      <c r="D102" s="6" t="s">
        <v>17</v>
      </c>
      <c r="E102" s="5" t="s">
        <v>18</v>
      </c>
      <c r="F102" s="1"/>
      <c r="G102" s="1"/>
      <c r="H102" s="1"/>
      <c r="I102" s="1"/>
      <c r="J102" s="5">
        <v>1348240560</v>
      </c>
    </row>
    <row r="103" spans="2:14" x14ac:dyDescent="0.2">
      <c r="B103" s="5">
        <v>113</v>
      </c>
      <c r="C103" s="6" t="s">
        <v>16</v>
      </c>
      <c r="D103" s="6" t="s">
        <v>17</v>
      </c>
      <c r="E103" s="5" t="s">
        <v>19</v>
      </c>
      <c r="F103" s="1"/>
      <c r="G103" s="1"/>
      <c r="H103" s="1"/>
      <c r="I103" s="1"/>
      <c r="J103" s="5">
        <v>27000000</v>
      </c>
      <c r="L103" s="2">
        <v>100</v>
      </c>
      <c r="M103" s="5" t="s">
        <v>14</v>
      </c>
      <c r="N103" s="1">
        <f>J115</f>
        <v>7042944398</v>
      </c>
    </row>
    <row r="104" spans="2:14" x14ac:dyDescent="0.2">
      <c r="B104" s="5">
        <v>114</v>
      </c>
      <c r="C104" s="6" t="s">
        <v>16</v>
      </c>
      <c r="D104" s="6" t="s">
        <v>17</v>
      </c>
      <c r="E104" s="5" t="s">
        <v>20</v>
      </c>
      <c r="F104" s="1"/>
      <c r="G104" s="1"/>
      <c r="H104" s="1"/>
      <c r="I104" s="1"/>
      <c r="J104" s="5">
        <v>208333140</v>
      </c>
      <c r="L104" s="2">
        <v>200</v>
      </c>
      <c r="M104" s="5" t="s">
        <v>29</v>
      </c>
      <c r="N104" s="1">
        <f>J138</f>
        <v>9654004392</v>
      </c>
    </row>
    <row r="105" spans="2:14" x14ac:dyDescent="0.2">
      <c r="B105" s="5">
        <v>115</v>
      </c>
      <c r="C105" s="6" t="s">
        <v>16</v>
      </c>
      <c r="D105" s="6" t="s">
        <v>17</v>
      </c>
      <c r="E105" s="5" t="s">
        <v>21</v>
      </c>
      <c r="F105" s="1"/>
      <c r="G105" s="1"/>
      <c r="H105" s="1"/>
      <c r="I105" s="1"/>
      <c r="J105" s="5">
        <v>136338720</v>
      </c>
      <c r="L105" s="2">
        <v>300</v>
      </c>
      <c r="M105" s="5" t="s">
        <v>36</v>
      </c>
      <c r="N105" s="1">
        <f>J161</f>
        <v>31397275255</v>
      </c>
    </row>
    <row r="106" spans="2:14" x14ac:dyDescent="0.2">
      <c r="B106" s="5">
        <v>117</v>
      </c>
      <c r="C106" s="6" t="s">
        <v>16</v>
      </c>
      <c r="D106" s="6" t="s">
        <v>17</v>
      </c>
      <c r="E106" s="5" t="s">
        <v>22</v>
      </c>
      <c r="F106" s="1"/>
      <c r="G106" s="1"/>
      <c r="H106" s="1"/>
      <c r="I106" s="1"/>
      <c r="J106" s="5">
        <v>988418400</v>
      </c>
      <c r="L106" s="2">
        <v>500</v>
      </c>
      <c r="M106" s="5" t="s">
        <v>41</v>
      </c>
      <c r="N106" s="1">
        <f>J175</f>
        <v>4203533400</v>
      </c>
    </row>
    <row r="107" spans="2:14" x14ac:dyDescent="0.2">
      <c r="B107" s="1"/>
      <c r="C107" s="1"/>
      <c r="D107" s="1"/>
      <c r="E107" s="1"/>
      <c r="F107" s="5" t="s">
        <v>15</v>
      </c>
      <c r="G107" s="1"/>
      <c r="H107" s="1"/>
      <c r="I107" s="1"/>
      <c r="J107" s="7">
        <v>2708330820</v>
      </c>
      <c r="L107" s="2">
        <v>800</v>
      </c>
      <c r="M107" s="2" t="s">
        <v>45</v>
      </c>
    </row>
    <row r="108" spans="2:14" x14ac:dyDescent="0.2">
      <c r="B108" s="2">
        <v>130</v>
      </c>
      <c r="C108" s="5" t="s">
        <v>23</v>
      </c>
      <c r="D108" s="1"/>
      <c r="E108" s="1"/>
      <c r="F108" s="1"/>
      <c r="G108" s="1"/>
      <c r="H108" s="1"/>
      <c r="I108" s="1"/>
      <c r="J108" s="1"/>
      <c r="L108" s="2">
        <v>900</v>
      </c>
      <c r="M108" s="5" t="s">
        <v>101</v>
      </c>
      <c r="N108" s="1">
        <f>J180</f>
        <v>150000000</v>
      </c>
    </row>
    <row r="109" spans="2:14" x14ac:dyDescent="0.2">
      <c r="B109" s="5">
        <v>134</v>
      </c>
      <c r="C109" s="6" t="s">
        <v>16</v>
      </c>
      <c r="D109" s="6" t="s">
        <v>17</v>
      </c>
      <c r="E109" s="5" t="s">
        <v>24</v>
      </c>
      <c r="F109" s="1"/>
      <c r="G109" s="1"/>
      <c r="H109" s="1"/>
      <c r="I109" s="1"/>
      <c r="J109" s="5">
        <v>735436421</v>
      </c>
    </row>
    <row r="110" spans="2:14" x14ac:dyDescent="0.2">
      <c r="B110" s="1"/>
      <c r="C110" s="1"/>
      <c r="D110" s="1"/>
      <c r="E110" s="1"/>
      <c r="F110" s="5" t="s">
        <v>23</v>
      </c>
      <c r="G110" s="1"/>
      <c r="H110" s="1"/>
      <c r="I110" s="1"/>
      <c r="J110" s="7">
        <v>735436421</v>
      </c>
      <c r="N110" s="1">
        <f>SUM(N103:N108)</f>
        <v>52447757445</v>
      </c>
    </row>
    <row r="111" spans="2:14" x14ac:dyDescent="0.2">
      <c r="B111" s="2">
        <v>140</v>
      </c>
      <c r="C111" s="5" t="s">
        <v>25</v>
      </c>
      <c r="D111" s="1"/>
      <c r="E111" s="1"/>
      <c r="F111" s="1"/>
      <c r="G111" s="1"/>
      <c r="H111" s="1"/>
      <c r="I111" s="1"/>
      <c r="J111" s="1"/>
    </row>
    <row r="112" spans="2:14" x14ac:dyDescent="0.2">
      <c r="B112" s="5">
        <v>144</v>
      </c>
      <c r="C112" s="6" t="s">
        <v>16</v>
      </c>
      <c r="D112" s="6" t="s">
        <v>17</v>
      </c>
      <c r="E112" s="5" t="s">
        <v>26</v>
      </c>
      <c r="F112" s="1"/>
      <c r="G112" s="1"/>
      <c r="H112" s="1"/>
      <c r="I112" s="1"/>
      <c r="J112" s="5">
        <v>3236262722</v>
      </c>
    </row>
    <row r="113" spans="2:10" x14ac:dyDescent="0.2">
      <c r="B113" s="5">
        <v>149</v>
      </c>
      <c r="C113" s="6" t="s">
        <v>16</v>
      </c>
      <c r="D113" s="6" t="s">
        <v>17</v>
      </c>
      <c r="E113" s="5" t="s">
        <v>27</v>
      </c>
      <c r="F113" s="1"/>
      <c r="G113" s="1"/>
      <c r="H113" s="1"/>
      <c r="I113" s="1"/>
      <c r="J113" s="5">
        <v>362914435</v>
      </c>
    </row>
    <row r="114" spans="2:10" x14ac:dyDescent="0.2">
      <c r="B114" s="1"/>
      <c r="C114" s="1"/>
      <c r="D114" s="1"/>
      <c r="E114" s="1"/>
      <c r="F114" s="5" t="s">
        <v>25</v>
      </c>
      <c r="G114" s="1"/>
      <c r="H114" s="1"/>
      <c r="I114" s="1"/>
      <c r="J114" s="7">
        <v>3599177157</v>
      </c>
    </row>
    <row r="115" spans="2:10" x14ac:dyDescent="0.2">
      <c r="B115" s="1"/>
      <c r="C115" s="4" t="s">
        <v>28</v>
      </c>
      <c r="D115" s="1"/>
      <c r="E115" s="1"/>
      <c r="F115" s="5" t="s">
        <v>14</v>
      </c>
      <c r="G115" s="1"/>
      <c r="H115" s="1"/>
      <c r="I115" s="1"/>
      <c r="J115" s="8">
        <v>7042944398</v>
      </c>
    </row>
    <row r="116" spans="2:10" x14ac:dyDescent="0.2">
      <c r="B116" s="4" t="s">
        <v>13</v>
      </c>
      <c r="C116" s="1"/>
      <c r="D116" s="1"/>
      <c r="E116" s="2">
        <v>200</v>
      </c>
      <c r="F116" s="5" t="s">
        <v>29</v>
      </c>
      <c r="G116" s="1"/>
      <c r="H116" s="1"/>
      <c r="I116" s="1"/>
      <c r="J116" s="1"/>
    </row>
    <row r="117" spans="2:10" x14ac:dyDescent="0.2">
      <c r="B117" s="2">
        <v>210</v>
      </c>
      <c r="C117" s="5" t="s">
        <v>57</v>
      </c>
      <c r="D117" s="1"/>
      <c r="E117" s="1"/>
      <c r="F117" s="1"/>
      <c r="G117" s="1"/>
      <c r="H117" s="1"/>
      <c r="I117" s="1"/>
      <c r="J117" s="1"/>
    </row>
    <row r="118" spans="2:10" x14ac:dyDescent="0.2">
      <c r="B118" s="1"/>
      <c r="C118" s="6" t="s">
        <v>16</v>
      </c>
      <c r="D118" s="6" t="s">
        <v>17</v>
      </c>
      <c r="E118" s="1"/>
      <c r="F118" s="1"/>
      <c r="G118" s="1"/>
      <c r="H118" s="1"/>
      <c r="I118" s="1"/>
      <c r="J118" s="5">
        <v>6600000000</v>
      </c>
    </row>
    <row r="119" spans="2:10" x14ac:dyDescent="0.2">
      <c r="B119" s="1"/>
      <c r="C119" s="1"/>
      <c r="D119" s="1"/>
      <c r="E119" s="1"/>
      <c r="F119" s="5" t="s">
        <v>57</v>
      </c>
      <c r="G119" s="1"/>
      <c r="H119" s="1"/>
      <c r="I119" s="1"/>
      <c r="J119" s="7">
        <v>6600000000</v>
      </c>
    </row>
    <row r="120" spans="2:10" x14ac:dyDescent="0.2">
      <c r="B120" s="2">
        <v>220</v>
      </c>
      <c r="C120" s="5" t="s">
        <v>30</v>
      </c>
      <c r="D120" s="1"/>
      <c r="E120" s="1"/>
      <c r="F120" s="1"/>
      <c r="G120" s="1"/>
      <c r="H120" s="1"/>
      <c r="I120" s="1"/>
      <c r="J120" s="1"/>
    </row>
    <row r="121" spans="2:10" x14ac:dyDescent="0.2">
      <c r="B121" s="1"/>
      <c r="C121" s="6" t="s">
        <v>16</v>
      </c>
      <c r="D121" s="6" t="s">
        <v>17</v>
      </c>
      <c r="E121" s="1"/>
      <c r="F121" s="1"/>
      <c r="G121" s="1"/>
      <c r="H121" s="1"/>
      <c r="I121" s="1"/>
      <c r="J121" s="5">
        <v>145504392</v>
      </c>
    </row>
    <row r="122" spans="2:10" x14ac:dyDescent="0.2">
      <c r="B122" s="1"/>
      <c r="C122" s="1"/>
      <c r="D122" s="1"/>
      <c r="E122" s="1"/>
      <c r="F122" s="5" t="s">
        <v>30</v>
      </c>
      <c r="G122" s="1"/>
      <c r="H122" s="1"/>
      <c r="I122" s="1"/>
      <c r="J122" s="7">
        <v>145504392</v>
      </c>
    </row>
    <row r="123" spans="2:10" x14ac:dyDescent="0.2">
      <c r="B123" s="2">
        <v>230</v>
      </c>
      <c r="C123" s="5" t="s">
        <v>31</v>
      </c>
      <c r="D123" s="1"/>
      <c r="E123" s="1"/>
      <c r="F123" s="1"/>
      <c r="G123" s="1"/>
      <c r="H123" s="1"/>
      <c r="I123" s="1"/>
      <c r="J123" s="1"/>
    </row>
    <row r="124" spans="2:10" x14ac:dyDescent="0.2">
      <c r="B124" s="1"/>
      <c r="C124" s="6" t="s">
        <v>16</v>
      </c>
      <c r="D124" s="6" t="s">
        <v>17</v>
      </c>
      <c r="E124" s="1"/>
      <c r="F124" s="1"/>
      <c r="G124" s="1"/>
      <c r="H124" s="1"/>
      <c r="I124" s="1"/>
      <c r="J124" s="5">
        <v>14500000</v>
      </c>
    </row>
    <row r="125" spans="2:10" x14ac:dyDescent="0.2">
      <c r="B125" s="1"/>
      <c r="C125" s="1"/>
      <c r="D125" s="1"/>
      <c r="E125" s="1"/>
      <c r="F125" s="5" t="s">
        <v>31</v>
      </c>
      <c r="G125" s="1"/>
      <c r="H125" s="1"/>
      <c r="I125" s="1"/>
      <c r="J125" s="7">
        <v>14500000</v>
      </c>
    </row>
    <row r="126" spans="2:10" x14ac:dyDescent="0.2">
      <c r="B126" s="2">
        <v>240</v>
      </c>
      <c r="C126" s="5" t="s">
        <v>32</v>
      </c>
      <c r="D126" s="1"/>
      <c r="E126" s="1"/>
      <c r="F126" s="1"/>
      <c r="G126" s="1"/>
      <c r="H126" s="1"/>
      <c r="I126" s="1"/>
      <c r="J126" s="1"/>
    </row>
    <row r="127" spans="2:10" x14ac:dyDescent="0.2">
      <c r="B127" s="1"/>
      <c r="C127" s="6" t="s">
        <v>16</v>
      </c>
      <c r="D127" s="6" t="s">
        <v>17</v>
      </c>
      <c r="E127" s="1"/>
      <c r="F127" s="1"/>
      <c r="G127" s="1"/>
      <c r="H127" s="1"/>
      <c r="I127" s="1"/>
      <c r="J127" s="5">
        <v>2435000000</v>
      </c>
    </row>
    <row r="128" spans="2:10" x14ac:dyDescent="0.2">
      <c r="B128" s="1"/>
      <c r="C128" s="1"/>
      <c r="D128" s="1"/>
      <c r="E128" s="1"/>
      <c r="F128" s="5" t="s">
        <v>32</v>
      </c>
      <c r="G128" s="1"/>
      <c r="H128" s="1"/>
      <c r="I128" s="1"/>
      <c r="J128" s="7">
        <v>2435000000</v>
      </c>
    </row>
    <row r="129" spans="2:10" x14ac:dyDescent="0.2">
      <c r="B129" s="2">
        <v>250</v>
      </c>
      <c r="C129" s="5" t="s">
        <v>33</v>
      </c>
      <c r="D129" s="1"/>
      <c r="E129" s="1"/>
      <c r="F129" s="1"/>
      <c r="G129" s="1"/>
      <c r="H129" s="1"/>
      <c r="I129" s="1"/>
      <c r="J129" s="1"/>
    </row>
    <row r="130" spans="2:10" x14ac:dyDescent="0.2">
      <c r="B130" s="1"/>
      <c r="C130" s="6" t="s">
        <v>16</v>
      </c>
      <c r="D130" s="6" t="s">
        <v>17</v>
      </c>
      <c r="E130" s="1"/>
      <c r="F130" s="1"/>
      <c r="G130" s="1"/>
      <c r="H130" s="1"/>
      <c r="I130" s="1"/>
      <c r="J130" s="5">
        <v>120000000</v>
      </c>
    </row>
    <row r="131" spans="2:10" x14ac:dyDescent="0.2">
      <c r="B131" s="1"/>
      <c r="C131" s="1"/>
      <c r="D131" s="1"/>
      <c r="E131" s="1"/>
      <c r="F131" s="5" t="s">
        <v>33</v>
      </c>
      <c r="G131" s="1"/>
      <c r="H131" s="1"/>
      <c r="I131" s="1"/>
      <c r="J131" s="7">
        <v>120000000</v>
      </c>
    </row>
    <row r="132" spans="2:10" x14ac:dyDescent="0.2">
      <c r="B132" s="2">
        <v>260</v>
      </c>
      <c r="C132" s="5" t="s">
        <v>34</v>
      </c>
      <c r="D132" s="1"/>
      <c r="E132" s="1"/>
      <c r="F132" s="1"/>
      <c r="G132" s="1"/>
      <c r="H132" s="1"/>
      <c r="I132" s="1"/>
      <c r="J132" s="1"/>
    </row>
    <row r="133" spans="2:10" x14ac:dyDescent="0.2">
      <c r="B133" s="1"/>
      <c r="C133" s="6" t="s">
        <v>16</v>
      </c>
      <c r="D133" s="6" t="s">
        <v>17</v>
      </c>
      <c r="E133" s="1"/>
      <c r="F133" s="1"/>
      <c r="G133" s="1"/>
      <c r="H133" s="1"/>
      <c r="I133" s="1"/>
      <c r="J133" s="5">
        <v>177000000</v>
      </c>
    </row>
    <row r="134" spans="2:10" x14ac:dyDescent="0.2">
      <c r="B134" s="1"/>
      <c r="C134" s="1"/>
      <c r="D134" s="1"/>
      <c r="E134" s="1"/>
      <c r="F134" s="5" t="s">
        <v>34</v>
      </c>
      <c r="G134" s="1"/>
      <c r="H134" s="1"/>
      <c r="I134" s="1"/>
      <c r="J134" s="7">
        <v>177000000</v>
      </c>
    </row>
    <row r="135" spans="2:10" x14ac:dyDescent="0.2">
      <c r="B135" s="2">
        <v>280</v>
      </c>
      <c r="C135" s="5" t="s">
        <v>35</v>
      </c>
      <c r="D135" s="1"/>
      <c r="E135" s="1"/>
      <c r="F135" s="1"/>
      <c r="G135" s="1"/>
      <c r="H135" s="1"/>
      <c r="I135" s="1"/>
      <c r="J135" s="1"/>
    </row>
    <row r="136" spans="2:10" x14ac:dyDescent="0.2">
      <c r="B136" s="1"/>
      <c r="C136" s="6" t="s">
        <v>16</v>
      </c>
      <c r="D136" s="6" t="s">
        <v>17</v>
      </c>
      <c r="E136" s="1"/>
      <c r="F136" s="1"/>
      <c r="G136" s="1"/>
      <c r="H136" s="1"/>
      <c r="I136" s="1"/>
      <c r="J136" s="5">
        <v>162000000</v>
      </c>
    </row>
    <row r="137" spans="2:10" x14ac:dyDescent="0.2">
      <c r="B137" s="1"/>
      <c r="C137" s="1"/>
      <c r="D137" s="1"/>
      <c r="E137" s="1"/>
      <c r="F137" s="5" t="s">
        <v>35</v>
      </c>
      <c r="G137" s="1"/>
      <c r="H137" s="1"/>
      <c r="I137" s="1"/>
      <c r="J137" s="7">
        <v>162000000</v>
      </c>
    </row>
    <row r="138" spans="2:10" x14ac:dyDescent="0.2">
      <c r="B138" s="1"/>
      <c r="C138" s="4" t="s">
        <v>28</v>
      </c>
      <c r="D138" s="1"/>
      <c r="E138" s="1"/>
      <c r="F138" s="5" t="s">
        <v>29</v>
      </c>
      <c r="G138" s="1"/>
      <c r="H138" s="1"/>
      <c r="I138" s="1"/>
      <c r="J138" s="8">
        <v>9654004392</v>
      </c>
    </row>
    <row r="139" spans="2:10" x14ac:dyDescent="0.2">
      <c r="B139" s="4" t="s">
        <v>13</v>
      </c>
      <c r="C139" s="1"/>
      <c r="D139" s="1"/>
      <c r="E139" s="2">
        <v>300</v>
      </c>
      <c r="F139" s="5" t="s">
        <v>36</v>
      </c>
      <c r="G139" s="1"/>
      <c r="H139" s="1"/>
      <c r="I139" s="1"/>
      <c r="J139" s="1"/>
    </row>
    <row r="140" spans="2:10" x14ac:dyDescent="0.2">
      <c r="B140" s="2">
        <v>310</v>
      </c>
      <c r="C140" s="5" t="s">
        <v>58</v>
      </c>
      <c r="D140" s="1"/>
      <c r="E140" s="1"/>
      <c r="F140" s="1"/>
      <c r="G140" s="1"/>
      <c r="H140" s="1"/>
      <c r="I140" s="1"/>
      <c r="J140" s="1"/>
    </row>
    <row r="141" spans="2:10" x14ac:dyDescent="0.2">
      <c r="B141" s="1"/>
      <c r="C141" s="6" t="s">
        <v>16</v>
      </c>
      <c r="D141" s="6" t="s">
        <v>17</v>
      </c>
      <c r="E141" s="1"/>
      <c r="F141" s="1"/>
      <c r="G141" s="1"/>
      <c r="H141" s="1"/>
      <c r="I141" s="1"/>
      <c r="J141" s="5">
        <v>2000000000</v>
      </c>
    </row>
    <row r="142" spans="2:10" x14ac:dyDescent="0.2">
      <c r="B142" s="1"/>
      <c r="C142" s="1"/>
      <c r="D142" s="1"/>
      <c r="E142" s="1"/>
      <c r="F142" s="5" t="s">
        <v>58</v>
      </c>
      <c r="G142" s="1"/>
      <c r="H142" s="1"/>
      <c r="I142" s="1"/>
      <c r="J142" s="7">
        <v>2000000000</v>
      </c>
    </row>
    <row r="143" spans="2:10" x14ac:dyDescent="0.2">
      <c r="B143" s="2">
        <v>320</v>
      </c>
      <c r="C143" s="5" t="s">
        <v>62</v>
      </c>
      <c r="D143" s="1"/>
      <c r="E143" s="1"/>
      <c r="F143" s="1"/>
      <c r="G143" s="1"/>
      <c r="H143" s="1"/>
      <c r="I143" s="1"/>
      <c r="J143" s="1"/>
    </row>
    <row r="144" spans="2:10" x14ac:dyDescent="0.2">
      <c r="B144" s="1"/>
      <c r="C144" s="6" t="s">
        <v>16</v>
      </c>
      <c r="D144" s="6" t="s">
        <v>17</v>
      </c>
      <c r="E144" s="1"/>
      <c r="F144" s="1"/>
      <c r="G144" s="1"/>
      <c r="H144" s="1"/>
      <c r="I144" s="1"/>
      <c r="J144" s="5">
        <v>275994800</v>
      </c>
    </row>
    <row r="145" spans="2:11" x14ac:dyDescent="0.2">
      <c r="B145" s="1"/>
      <c r="C145" s="1"/>
      <c r="D145" s="1"/>
      <c r="E145" s="1"/>
      <c r="F145" s="5" t="s">
        <v>62</v>
      </c>
      <c r="G145" s="1"/>
      <c r="H145" s="1"/>
      <c r="I145" s="1"/>
      <c r="J145" s="7">
        <v>275994800</v>
      </c>
    </row>
    <row r="146" spans="2:11" x14ac:dyDescent="0.2">
      <c r="B146" s="2">
        <v>330</v>
      </c>
      <c r="C146" s="5" t="s">
        <v>37</v>
      </c>
      <c r="D146" s="1"/>
      <c r="E146" s="1"/>
      <c r="F146" s="1"/>
      <c r="G146" s="1"/>
      <c r="H146" s="1"/>
      <c r="I146" s="1"/>
      <c r="J146" s="1"/>
    </row>
    <row r="147" spans="2:11" x14ac:dyDescent="0.2">
      <c r="B147" s="1"/>
      <c r="C147" s="6" t="s">
        <v>16</v>
      </c>
      <c r="D147" s="6" t="s">
        <v>17</v>
      </c>
      <c r="E147" s="1"/>
      <c r="F147" s="1"/>
      <c r="G147" s="1"/>
      <c r="H147" s="1"/>
      <c r="I147" s="1"/>
      <c r="J147" s="5">
        <v>1047841800</v>
      </c>
    </row>
    <row r="148" spans="2:11" x14ac:dyDescent="0.2">
      <c r="B148" s="1"/>
      <c r="C148" s="1"/>
      <c r="D148" s="1"/>
      <c r="E148" s="1"/>
      <c r="F148" s="5" t="s">
        <v>37</v>
      </c>
      <c r="G148" s="1"/>
      <c r="H148" s="1"/>
      <c r="I148" s="1"/>
      <c r="J148" s="7">
        <v>1047841800</v>
      </c>
    </row>
    <row r="149" spans="2:11" x14ac:dyDescent="0.2">
      <c r="B149" s="2">
        <v>340</v>
      </c>
      <c r="C149" s="5" t="s">
        <v>38</v>
      </c>
      <c r="D149" s="1"/>
      <c r="E149" s="1"/>
      <c r="F149" s="1"/>
      <c r="G149" s="1"/>
      <c r="H149" s="1"/>
      <c r="I149" s="1"/>
      <c r="J149" s="1"/>
    </row>
    <row r="150" spans="2:11" x14ac:dyDescent="0.2">
      <c r="B150" s="1"/>
      <c r="C150" s="6" t="s">
        <v>16</v>
      </c>
      <c r="D150" s="6" t="s">
        <v>17</v>
      </c>
      <c r="E150" s="1"/>
      <c r="F150" s="1"/>
      <c r="G150" s="1"/>
      <c r="H150" s="1"/>
      <c r="I150" s="1"/>
      <c r="J150" s="5">
        <v>3177130155</v>
      </c>
    </row>
    <row r="151" spans="2:11" x14ac:dyDescent="0.2">
      <c r="B151" s="1"/>
      <c r="C151" s="1"/>
      <c r="D151" s="1"/>
      <c r="E151" s="1"/>
      <c r="F151" s="5" t="s">
        <v>38</v>
      </c>
      <c r="G151" s="1"/>
      <c r="H151" s="1"/>
      <c r="I151" s="1"/>
      <c r="J151" s="7">
        <v>3177130155</v>
      </c>
    </row>
    <row r="152" spans="2:11" x14ac:dyDescent="0.2">
      <c r="B152" s="2">
        <v>350</v>
      </c>
      <c r="C152" s="5" t="s">
        <v>39</v>
      </c>
      <c r="D152" s="1"/>
      <c r="E152" s="1"/>
      <c r="F152" s="1"/>
      <c r="G152" s="1"/>
      <c r="H152" s="1"/>
      <c r="I152" s="1"/>
      <c r="J152" s="1"/>
    </row>
    <row r="153" spans="2:11" x14ac:dyDescent="0.2">
      <c r="B153" s="1"/>
      <c r="C153" s="6" t="s">
        <v>16</v>
      </c>
      <c r="D153" s="6" t="s">
        <v>17</v>
      </c>
      <c r="E153" s="1"/>
      <c r="F153" s="1"/>
      <c r="G153" s="1"/>
      <c r="H153" s="1"/>
      <c r="I153" s="1"/>
      <c r="J153" s="5">
        <v>285482000</v>
      </c>
    </row>
    <row r="154" spans="2:11" x14ac:dyDescent="0.2">
      <c r="B154" s="1"/>
      <c r="C154" s="1"/>
      <c r="D154" s="1"/>
      <c r="E154" s="1"/>
      <c r="F154" s="5" t="s">
        <v>39</v>
      </c>
      <c r="G154" s="1"/>
      <c r="H154" s="1"/>
      <c r="I154" s="1"/>
      <c r="J154" s="7">
        <v>285482000</v>
      </c>
    </row>
    <row r="155" spans="2:11" x14ac:dyDescent="0.2">
      <c r="B155" s="2">
        <v>360</v>
      </c>
      <c r="C155" s="5" t="s">
        <v>99</v>
      </c>
      <c r="D155" s="1"/>
      <c r="E155" s="1"/>
      <c r="F155" s="1"/>
      <c r="G155" s="1"/>
      <c r="H155" s="1"/>
      <c r="I155" s="1"/>
      <c r="J155" s="1"/>
    </row>
    <row r="156" spans="2:11" x14ac:dyDescent="0.2">
      <c r="B156" s="1"/>
      <c r="C156" s="6" t="s">
        <v>16</v>
      </c>
      <c r="D156" s="6" t="s">
        <v>17</v>
      </c>
      <c r="E156" s="1"/>
      <c r="F156" s="1"/>
      <c r="G156" s="1"/>
      <c r="H156" s="1"/>
      <c r="I156" s="1"/>
      <c r="J156" s="5">
        <v>21100084000</v>
      </c>
    </row>
    <row r="157" spans="2:11" x14ac:dyDescent="0.2">
      <c r="B157" s="1"/>
      <c r="C157" s="1"/>
      <c r="D157" s="1"/>
      <c r="E157" s="1"/>
      <c r="F157" s="5" t="s">
        <v>99</v>
      </c>
      <c r="G157" s="1"/>
      <c r="H157" s="1"/>
      <c r="I157" s="1"/>
      <c r="J157" s="7">
        <v>21100084000</v>
      </c>
      <c r="K157" s="35">
        <f>SUM(J191:J194)</f>
        <v>2445898000</v>
      </c>
    </row>
    <row r="158" spans="2:11" x14ac:dyDescent="0.2">
      <c r="B158" s="2">
        <v>390</v>
      </c>
      <c r="C158" s="5" t="s">
        <v>40</v>
      </c>
      <c r="D158" s="1"/>
      <c r="E158" s="1"/>
      <c r="F158" s="1"/>
      <c r="G158" s="1"/>
      <c r="H158" s="1"/>
      <c r="I158" s="1"/>
      <c r="J158" s="1"/>
    </row>
    <row r="159" spans="2:11" x14ac:dyDescent="0.2">
      <c r="B159" s="1"/>
      <c r="C159" s="6" t="s">
        <v>16</v>
      </c>
      <c r="D159" s="6" t="s">
        <v>17</v>
      </c>
      <c r="E159" s="1"/>
      <c r="F159" s="1"/>
      <c r="G159" s="1"/>
      <c r="H159" s="1"/>
      <c r="I159" s="1"/>
      <c r="J159" s="5">
        <v>3510742500</v>
      </c>
    </row>
    <row r="160" spans="2:11" x14ac:dyDescent="0.2">
      <c r="B160" s="1"/>
      <c r="C160" s="1"/>
      <c r="D160" s="1"/>
      <c r="E160" s="1"/>
      <c r="F160" s="5" t="s">
        <v>40</v>
      </c>
      <c r="G160" s="1"/>
      <c r="H160" s="1"/>
      <c r="I160" s="1"/>
      <c r="J160" s="7">
        <v>3510742500</v>
      </c>
    </row>
    <row r="161" spans="2:11" x14ac:dyDescent="0.2">
      <c r="B161" s="1"/>
      <c r="C161" s="4" t="s">
        <v>28</v>
      </c>
      <c r="D161" s="1"/>
      <c r="E161" s="1"/>
      <c r="F161" s="5" t="s">
        <v>36</v>
      </c>
      <c r="G161" s="1"/>
      <c r="H161" s="1"/>
      <c r="I161" s="1"/>
      <c r="J161" s="8">
        <v>31397275255</v>
      </c>
      <c r="K161" s="35">
        <f>SUM(J197:J198)</f>
        <v>369169029</v>
      </c>
    </row>
    <row r="162" spans="2:11" x14ac:dyDescent="0.2">
      <c r="B162" s="4" t="s">
        <v>13</v>
      </c>
      <c r="C162" s="1"/>
      <c r="D162" s="1"/>
      <c r="E162" s="2">
        <v>500</v>
      </c>
      <c r="F162" s="5" t="s">
        <v>41</v>
      </c>
      <c r="G162" s="1"/>
      <c r="H162" s="1"/>
      <c r="I162" s="1"/>
      <c r="J162" s="1"/>
    </row>
    <row r="163" spans="2:11" x14ac:dyDescent="0.2">
      <c r="B163" s="2">
        <v>520</v>
      </c>
      <c r="C163" s="5" t="s">
        <v>63</v>
      </c>
      <c r="D163" s="1"/>
      <c r="E163" s="1"/>
      <c r="F163" s="1"/>
      <c r="G163" s="1"/>
      <c r="H163" s="1"/>
      <c r="I163" s="1"/>
      <c r="J163" s="1"/>
    </row>
    <row r="164" spans="2:11" x14ac:dyDescent="0.2">
      <c r="B164" s="1"/>
      <c r="C164" s="6" t="s">
        <v>16</v>
      </c>
      <c r="D164" s="6" t="s">
        <v>17</v>
      </c>
      <c r="E164" s="1"/>
      <c r="F164" s="1"/>
      <c r="G164" s="1"/>
      <c r="H164" s="1"/>
      <c r="I164" s="1"/>
      <c r="J164" s="5">
        <v>240000000</v>
      </c>
      <c r="K164" s="35">
        <f>J202</f>
        <v>246526317</v>
      </c>
    </row>
    <row r="165" spans="2:11" x14ac:dyDescent="0.2">
      <c r="B165" s="1"/>
      <c r="C165" s="1"/>
      <c r="D165" s="1"/>
      <c r="E165" s="1"/>
      <c r="F165" s="5" t="s">
        <v>63</v>
      </c>
      <c r="G165" s="1"/>
      <c r="H165" s="1"/>
      <c r="I165" s="1"/>
      <c r="J165" s="7">
        <v>240000000</v>
      </c>
    </row>
    <row r="166" spans="2:11" x14ac:dyDescent="0.2">
      <c r="B166" s="2">
        <v>530</v>
      </c>
      <c r="C166" s="5" t="s">
        <v>42</v>
      </c>
      <c r="D166" s="1"/>
      <c r="E166" s="1"/>
      <c r="F166" s="1"/>
      <c r="G166" s="1"/>
      <c r="H166" s="1"/>
      <c r="I166" s="1"/>
      <c r="J166" s="1"/>
    </row>
    <row r="167" spans="2:11" x14ac:dyDescent="0.2">
      <c r="B167" s="1"/>
      <c r="C167" s="6" t="s">
        <v>16</v>
      </c>
      <c r="D167" s="6" t="s">
        <v>17</v>
      </c>
      <c r="E167" s="1"/>
      <c r="F167" s="1"/>
      <c r="G167" s="1"/>
      <c r="H167" s="1"/>
      <c r="I167" s="1"/>
      <c r="J167" s="5">
        <v>1697843400</v>
      </c>
    </row>
    <row r="168" spans="2:11" x14ac:dyDescent="0.2">
      <c r="B168" s="1"/>
      <c r="C168" s="1"/>
      <c r="D168" s="1"/>
      <c r="E168" s="1"/>
      <c r="F168" s="5" t="s">
        <v>42</v>
      </c>
      <c r="G168" s="1"/>
      <c r="H168" s="1"/>
      <c r="I168" s="1"/>
      <c r="J168" s="7">
        <v>1697843400</v>
      </c>
      <c r="K168" s="35">
        <f>SUM(J204:J205)</f>
        <v>178396712</v>
      </c>
    </row>
    <row r="169" spans="2:11" x14ac:dyDescent="0.2">
      <c r="B169" s="2">
        <v>540</v>
      </c>
      <c r="C169" s="5" t="s">
        <v>43</v>
      </c>
      <c r="D169" s="1"/>
      <c r="E169" s="1"/>
      <c r="F169" s="1"/>
      <c r="G169" s="1"/>
      <c r="H169" s="1"/>
      <c r="I169" s="1"/>
      <c r="J169" s="1"/>
    </row>
    <row r="170" spans="2:11" x14ac:dyDescent="0.2">
      <c r="B170" s="1"/>
      <c r="C170" s="6" t="s">
        <v>16</v>
      </c>
      <c r="D170" s="6" t="s">
        <v>17</v>
      </c>
      <c r="E170" s="1"/>
      <c r="F170" s="1"/>
      <c r="G170" s="1"/>
      <c r="H170" s="1"/>
      <c r="I170" s="1"/>
      <c r="J170" s="5">
        <v>1980690000</v>
      </c>
    </row>
    <row r="171" spans="2:11" x14ac:dyDescent="0.2">
      <c r="B171" s="1"/>
      <c r="C171" s="1"/>
      <c r="D171" s="1"/>
      <c r="E171" s="1"/>
      <c r="F171" s="5" t="s">
        <v>43</v>
      </c>
      <c r="G171" s="1"/>
      <c r="H171" s="1"/>
      <c r="I171" s="1"/>
      <c r="J171" s="7">
        <v>1980690000</v>
      </c>
    </row>
    <row r="172" spans="2:11" x14ac:dyDescent="0.2">
      <c r="B172" s="2">
        <v>590</v>
      </c>
      <c r="C172" s="5" t="s">
        <v>100</v>
      </c>
      <c r="D172" s="1"/>
      <c r="E172" s="1"/>
      <c r="F172" s="1"/>
      <c r="G172" s="1"/>
      <c r="H172" s="1"/>
      <c r="I172" s="1"/>
      <c r="J172" s="1"/>
    </row>
    <row r="173" spans="2:11" x14ac:dyDescent="0.2">
      <c r="B173" s="1"/>
      <c r="C173" s="6" t="s">
        <v>16</v>
      </c>
      <c r="D173" s="6" t="s">
        <v>17</v>
      </c>
      <c r="E173" s="1"/>
      <c r="F173" s="1"/>
      <c r="G173" s="1"/>
      <c r="H173" s="1"/>
      <c r="I173" s="1"/>
      <c r="J173" s="5">
        <v>285000000</v>
      </c>
      <c r="K173" s="35">
        <f>J211</f>
        <v>9075000</v>
      </c>
    </row>
    <row r="174" spans="2:11" x14ac:dyDescent="0.2">
      <c r="B174" s="1"/>
      <c r="C174" s="1"/>
      <c r="D174" s="1"/>
      <c r="E174" s="1"/>
      <c r="F174" s="5" t="s">
        <v>100</v>
      </c>
      <c r="G174" s="1"/>
      <c r="H174" s="1"/>
      <c r="I174" s="1"/>
      <c r="J174" s="7">
        <v>285000000</v>
      </c>
    </row>
    <row r="175" spans="2:11" x14ac:dyDescent="0.2">
      <c r="B175" s="1"/>
      <c r="C175" s="4" t="s">
        <v>28</v>
      </c>
      <c r="D175" s="1"/>
      <c r="E175" s="1"/>
      <c r="F175" s="5" t="s">
        <v>41</v>
      </c>
      <c r="G175" s="1"/>
      <c r="H175" s="1"/>
      <c r="I175" s="1"/>
      <c r="J175" s="8">
        <v>4203533400</v>
      </c>
    </row>
    <row r="176" spans="2:11" x14ac:dyDescent="0.2">
      <c r="B176" s="4" t="s">
        <v>13</v>
      </c>
      <c r="C176" s="1"/>
      <c r="D176" s="1"/>
      <c r="E176" s="2">
        <v>900</v>
      </c>
      <c r="F176" s="5" t="s">
        <v>101</v>
      </c>
      <c r="G176" s="1"/>
      <c r="H176" s="1"/>
      <c r="I176" s="1"/>
      <c r="J176" s="1"/>
      <c r="K176" s="35">
        <f>J214</f>
        <v>1710000000</v>
      </c>
    </row>
    <row r="177" spans="1:13" x14ac:dyDescent="0.2">
      <c r="B177" s="2">
        <v>910</v>
      </c>
      <c r="C177" s="5" t="s">
        <v>102</v>
      </c>
      <c r="D177" s="1"/>
      <c r="E177" s="1"/>
      <c r="F177" s="1"/>
      <c r="G177" s="1"/>
      <c r="H177" s="1"/>
      <c r="I177" s="1"/>
      <c r="J177" s="1"/>
    </row>
    <row r="178" spans="1:13" x14ac:dyDescent="0.2">
      <c r="B178" s="1"/>
      <c r="C178" s="6" t="s">
        <v>16</v>
      </c>
      <c r="D178" s="6" t="s">
        <v>17</v>
      </c>
      <c r="E178" s="1"/>
      <c r="F178" s="1"/>
      <c r="G178" s="1"/>
      <c r="H178" s="1"/>
      <c r="I178" s="1"/>
      <c r="J178" s="5">
        <v>150000000</v>
      </c>
    </row>
    <row r="179" spans="1:13" x14ac:dyDescent="0.2">
      <c r="B179" s="1"/>
      <c r="C179" s="1"/>
      <c r="D179" s="1"/>
      <c r="E179" s="1"/>
      <c r="F179" s="5" t="s">
        <v>102</v>
      </c>
      <c r="G179" s="1"/>
      <c r="H179" s="1"/>
      <c r="I179" s="1"/>
      <c r="J179" s="7">
        <v>150000000</v>
      </c>
      <c r="K179" s="35">
        <f>SUM(J217)</f>
        <v>56000000</v>
      </c>
    </row>
    <row r="180" spans="1:13" x14ac:dyDescent="0.2">
      <c r="B180" s="1"/>
      <c r="C180" s="4" t="s">
        <v>28</v>
      </c>
      <c r="D180" s="1"/>
      <c r="E180" s="1"/>
      <c r="F180" s="5" t="s">
        <v>101</v>
      </c>
      <c r="G180" s="1"/>
      <c r="H180" s="1"/>
      <c r="I180" s="1"/>
      <c r="J180" s="8">
        <v>150000000</v>
      </c>
    </row>
    <row r="181" spans="1:13" x14ac:dyDescent="0.2">
      <c r="B181" s="1"/>
      <c r="C181" s="1"/>
      <c r="D181" s="4" t="s">
        <v>49</v>
      </c>
      <c r="E181" s="1"/>
      <c r="F181" s="4" t="s">
        <v>98</v>
      </c>
      <c r="G181" s="1"/>
      <c r="H181" s="1"/>
      <c r="I181" s="1"/>
      <c r="J181" s="8">
        <v>52447757445</v>
      </c>
    </row>
    <row r="182" spans="1:13" x14ac:dyDescent="0.2">
      <c r="B182" s="1"/>
      <c r="C182" s="4" t="s">
        <v>50</v>
      </c>
      <c r="D182" s="1"/>
      <c r="E182" s="5" t="s">
        <v>87</v>
      </c>
      <c r="F182" s="1"/>
      <c r="G182" s="1"/>
      <c r="H182" s="1"/>
      <c r="I182" s="1"/>
      <c r="J182" s="8">
        <v>52447757445</v>
      </c>
    </row>
    <row r="183" spans="1:13" x14ac:dyDescent="0.2">
      <c r="B183" s="4" t="s">
        <v>51</v>
      </c>
      <c r="C183" s="1"/>
      <c r="D183" s="1"/>
      <c r="E183" s="5" t="s">
        <v>97</v>
      </c>
      <c r="F183" s="1"/>
      <c r="G183" s="1"/>
      <c r="H183" s="1"/>
      <c r="I183" s="1"/>
      <c r="J183" s="4">
        <v>52447757445</v>
      </c>
    </row>
    <row r="184" spans="1:13" x14ac:dyDescent="0.2">
      <c r="A184" s="78"/>
      <c r="B184" s="13"/>
      <c r="C184" s="14"/>
      <c r="D184" s="14"/>
      <c r="E184" s="15"/>
      <c r="F184" s="14"/>
      <c r="G184" s="14"/>
      <c r="H184" s="14"/>
      <c r="I184" s="14"/>
      <c r="J184" s="13"/>
      <c r="K184" s="35">
        <f>J222</f>
        <v>71003375</v>
      </c>
    </row>
    <row r="185" spans="1:13" x14ac:dyDescent="0.2">
      <c r="B185" s="4"/>
      <c r="C185" s="1"/>
      <c r="D185" s="1"/>
      <c r="E185" s="5"/>
      <c r="F185" s="1"/>
      <c r="G185" s="1"/>
      <c r="H185" s="1"/>
      <c r="I185" s="1"/>
      <c r="J185" s="4"/>
    </row>
    <row r="186" spans="1:13" x14ac:dyDescent="0.2">
      <c r="B186" s="4" t="s">
        <v>6</v>
      </c>
      <c r="C186" s="1"/>
      <c r="D186" s="5" t="s">
        <v>103</v>
      </c>
      <c r="E186" s="5" t="s">
        <v>104</v>
      </c>
      <c r="F186" s="1"/>
      <c r="G186" s="1"/>
      <c r="H186" s="1"/>
      <c r="I186" s="1"/>
      <c r="J186" s="1"/>
    </row>
    <row r="187" spans="1:13" x14ac:dyDescent="0.2">
      <c r="B187" s="4" t="s">
        <v>9</v>
      </c>
      <c r="C187" s="1"/>
      <c r="D187" s="2">
        <v>1</v>
      </c>
      <c r="E187" s="5" t="s">
        <v>87</v>
      </c>
      <c r="F187" s="1"/>
      <c r="G187" s="1"/>
      <c r="H187" s="1"/>
      <c r="I187" s="1"/>
      <c r="J187" s="1"/>
      <c r="K187" s="35">
        <f>J225</f>
        <v>119791476</v>
      </c>
    </row>
    <row r="188" spans="1:13" x14ac:dyDescent="0.2">
      <c r="B188" s="4" t="s">
        <v>11</v>
      </c>
      <c r="C188" s="1"/>
      <c r="D188" s="1"/>
      <c r="E188" s="2">
        <v>20</v>
      </c>
      <c r="F188" s="5" t="s">
        <v>105</v>
      </c>
      <c r="G188" s="1"/>
      <c r="H188" s="1"/>
      <c r="I188" s="1"/>
      <c r="J188" s="1"/>
    </row>
    <row r="189" spans="1:13" x14ac:dyDescent="0.2">
      <c r="B189" s="4" t="s">
        <v>13</v>
      </c>
      <c r="C189" s="1"/>
      <c r="D189" s="1"/>
      <c r="E189" s="2">
        <v>100</v>
      </c>
      <c r="F189" s="5" t="s">
        <v>14</v>
      </c>
      <c r="G189" s="1"/>
      <c r="H189" s="1"/>
      <c r="I189" s="1"/>
      <c r="J189" s="1"/>
    </row>
    <row r="190" spans="1:13" x14ac:dyDescent="0.2">
      <c r="B190" s="2">
        <v>110</v>
      </c>
      <c r="C190" s="5" t="s">
        <v>15</v>
      </c>
      <c r="D190" s="1"/>
      <c r="E190" s="1"/>
      <c r="F190" s="1"/>
      <c r="G190" s="1"/>
      <c r="H190" s="1"/>
      <c r="I190" s="1"/>
      <c r="J190" s="1"/>
      <c r="K190" s="35">
        <f>J228</f>
        <v>560000</v>
      </c>
    </row>
    <row r="191" spans="1:13" x14ac:dyDescent="0.2">
      <c r="B191" s="5">
        <v>111</v>
      </c>
      <c r="C191" s="6" t="s">
        <v>16</v>
      </c>
      <c r="D191" s="6" t="s">
        <v>17</v>
      </c>
      <c r="E191" s="5" t="s">
        <v>18</v>
      </c>
      <c r="F191" s="1"/>
      <c r="G191" s="1"/>
      <c r="H191" s="1"/>
      <c r="I191" s="1"/>
      <c r="J191" s="5">
        <v>1167007680</v>
      </c>
      <c r="L191" s="5" t="s">
        <v>103</v>
      </c>
      <c r="M191" s="5" t="s">
        <v>104</v>
      </c>
    </row>
    <row r="192" spans="1:13" x14ac:dyDescent="0.2">
      <c r="B192" s="5">
        <v>113</v>
      </c>
      <c r="C192" s="6" t="s">
        <v>16</v>
      </c>
      <c r="D192" s="6" t="s">
        <v>17</v>
      </c>
      <c r="E192" s="5" t="s">
        <v>19</v>
      </c>
      <c r="F192" s="1"/>
      <c r="G192" s="1"/>
      <c r="H192" s="1"/>
      <c r="I192" s="1"/>
      <c r="J192" s="5">
        <v>27000000</v>
      </c>
    </row>
    <row r="193" spans="2:14" x14ac:dyDescent="0.2">
      <c r="B193" s="5">
        <v>114</v>
      </c>
      <c r="C193" s="6" t="s">
        <v>16</v>
      </c>
      <c r="D193" s="6" t="s">
        <v>17</v>
      </c>
      <c r="E193" s="5" t="s">
        <v>20</v>
      </c>
      <c r="F193" s="1"/>
      <c r="G193" s="1"/>
      <c r="H193" s="1"/>
      <c r="I193" s="1"/>
      <c r="J193" s="5">
        <v>188146000</v>
      </c>
      <c r="K193" s="35">
        <f>SUM(J231)</f>
        <v>80248700</v>
      </c>
      <c r="L193" s="2">
        <v>100</v>
      </c>
      <c r="M193" s="5" t="s">
        <v>14</v>
      </c>
      <c r="N193" s="1">
        <f>J207</f>
        <v>3239990058</v>
      </c>
    </row>
    <row r="194" spans="2:14" x14ac:dyDescent="0.2">
      <c r="B194" s="5">
        <v>115</v>
      </c>
      <c r="C194" s="6" t="s">
        <v>16</v>
      </c>
      <c r="D194" s="6" t="s">
        <v>17</v>
      </c>
      <c r="E194" s="5" t="s">
        <v>21</v>
      </c>
      <c r="F194" s="1"/>
      <c r="G194" s="1"/>
      <c r="H194" s="1"/>
      <c r="I194" s="1"/>
      <c r="J194" s="5">
        <v>1063744319.9999999</v>
      </c>
      <c r="L194" s="2">
        <v>200</v>
      </c>
      <c r="M194" s="5" t="s">
        <v>29</v>
      </c>
      <c r="N194" s="1">
        <f>J218</f>
        <v>1775075000</v>
      </c>
    </row>
    <row r="195" spans="2:14" x14ac:dyDescent="0.2">
      <c r="B195" s="1"/>
      <c r="C195" s="1"/>
      <c r="D195" s="1"/>
      <c r="E195" s="1"/>
      <c r="F195" s="5" t="s">
        <v>15</v>
      </c>
      <c r="G195" s="1"/>
      <c r="H195" s="1"/>
      <c r="I195" s="1"/>
      <c r="J195" s="7">
        <v>2445898000</v>
      </c>
      <c r="L195" s="2">
        <v>300</v>
      </c>
      <c r="M195" s="5" t="s">
        <v>36</v>
      </c>
      <c r="N195" s="1">
        <f>J232</f>
        <v>271603551</v>
      </c>
    </row>
    <row r="196" spans="2:14" x14ac:dyDescent="0.2">
      <c r="B196" s="2">
        <v>120</v>
      </c>
      <c r="C196" s="5" t="s">
        <v>89</v>
      </c>
      <c r="D196" s="1"/>
      <c r="E196" s="1"/>
      <c r="F196" s="1"/>
      <c r="G196" s="1"/>
      <c r="H196" s="1"/>
      <c r="I196" s="1"/>
      <c r="J196" s="1"/>
      <c r="L196" s="2">
        <v>500</v>
      </c>
      <c r="M196" s="5" t="s">
        <v>41</v>
      </c>
      <c r="N196" s="1">
        <f>J240</f>
        <v>150500000</v>
      </c>
    </row>
    <row r="197" spans="2:14" x14ac:dyDescent="0.2">
      <c r="B197" s="5">
        <v>123</v>
      </c>
      <c r="C197" s="6" t="s">
        <v>16</v>
      </c>
      <c r="D197" s="6" t="s">
        <v>17</v>
      </c>
      <c r="E197" s="5" t="s">
        <v>90</v>
      </c>
      <c r="F197" s="1"/>
      <c r="G197" s="1"/>
      <c r="H197" s="1"/>
      <c r="I197" s="1"/>
      <c r="J197" s="5">
        <v>283169029</v>
      </c>
      <c r="L197" s="2">
        <v>800</v>
      </c>
      <c r="M197" s="2" t="s">
        <v>45</v>
      </c>
      <c r="N197" s="1">
        <f>J248</f>
        <v>32365887375.999996</v>
      </c>
    </row>
    <row r="198" spans="2:14" x14ac:dyDescent="0.2">
      <c r="B198" s="5">
        <v>125</v>
      </c>
      <c r="C198" s="6" t="s">
        <v>16</v>
      </c>
      <c r="D198" s="6" t="s">
        <v>17</v>
      </c>
      <c r="E198" s="5" t="s">
        <v>91</v>
      </c>
      <c r="F198" s="1"/>
      <c r="G198" s="1"/>
      <c r="H198" s="1"/>
      <c r="I198" s="1"/>
      <c r="J198" s="5">
        <v>86000000</v>
      </c>
      <c r="K198" s="35">
        <f>J236</f>
        <v>150000000</v>
      </c>
      <c r="L198" s="2">
        <v>900</v>
      </c>
      <c r="M198" s="5" t="s">
        <v>101</v>
      </c>
    </row>
    <row r="199" spans="2:14" x14ac:dyDescent="0.2">
      <c r="B199" s="1"/>
      <c r="C199" s="1"/>
      <c r="D199" s="1"/>
      <c r="E199" s="1"/>
      <c r="F199" s="5" t="s">
        <v>89</v>
      </c>
      <c r="G199" s="1"/>
      <c r="H199" s="1"/>
      <c r="I199" s="1"/>
      <c r="J199" s="7">
        <v>369169029</v>
      </c>
      <c r="N199" s="12">
        <f>SUM(N193:N198)</f>
        <v>37803055985</v>
      </c>
    </row>
    <row r="200" spans="2:14" x14ac:dyDescent="0.2">
      <c r="B200" s="2">
        <v>130</v>
      </c>
      <c r="C200" s="5" t="s">
        <v>23</v>
      </c>
      <c r="D200" s="1"/>
      <c r="E200" s="1"/>
      <c r="F200" s="1"/>
      <c r="G200" s="1"/>
      <c r="H200" s="1"/>
      <c r="I200" s="1"/>
      <c r="J200" s="1"/>
    </row>
    <row r="201" spans="2:14" x14ac:dyDescent="0.2">
      <c r="B201" s="5">
        <v>134</v>
      </c>
      <c r="C201" s="6" t="s">
        <v>16</v>
      </c>
      <c r="D201" s="6" t="s">
        <v>17</v>
      </c>
      <c r="E201" s="5" t="s">
        <v>24</v>
      </c>
      <c r="F201" s="1"/>
      <c r="G201" s="1"/>
      <c r="H201" s="1"/>
      <c r="I201" s="1"/>
      <c r="J201" s="5">
        <v>246526317</v>
      </c>
      <c r="K201" s="35">
        <v>500000</v>
      </c>
    </row>
    <row r="202" spans="2:14" x14ac:dyDescent="0.2">
      <c r="B202" s="1"/>
      <c r="C202" s="1"/>
      <c r="D202" s="1"/>
      <c r="E202" s="1"/>
      <c r="F202" s="5" t="s">
        <v>23</v>
      </c>
      <c r="G202" s="1"/>
      <c r="H202" s="1"/>
      <c r="I202" s="1"/>
      <c r="J202" s="7">
        <v>246526317</v>
      </c>
    </row>
    <row r="203" spans="2:14" x14ac:dyDescent="0.2">
      <c r="B203" s="2">
        <v>140</v>
      </c>
      <c r="C203" s="5" t="s">
        <v>25</v>
      </c>
      <c r="D203" s="1"/>
      <c r="E203" s="1"/>
      <c r="F203" s="1"/>
      <c r="G203" s="1"/>
      <c r="H203" s="1"/>
      <c r="I203" s="1"/>
      <c r="J203" s="1"/>
    </row>
    <row r="204" spans="2:14" x14ac:dyDescent="0.2">
      <c r="B204" s="5">
        <v>141</v>
      </c>
      <c r="C204" s="6" t="s">
        <v>16</v>
      </c>
      <c r="D204" s="6" t="s">
        <v>17</v>
      </c>
      <c r="E204" s="5" t="s">
        <v>106</v>
      </c>
      <c r="F204" s="1"/>
      <c r="G204" s="1"/>
      <c r="H204" s="1"/>
      <c r="I204" s="1"/>
      <c r="J204" s="5">
        <v>18970172</v>
      </c>
    </row>
    <row r="205" spans="2:14" x14ac:dyDescent="0.2">
      <c r="B205" s="5">
        <v>144</v>
      </c>
      <c r="C205" s="6" t="s">
        <v>16</v>
      </c>
      <c r="D205" s="6" t="s">
        <v>17</v>
      </c>
      <c r="E205" s="5" t="s">
        <v>26</v>
      </c>
      <c r="F205" s="1"/>
      <c r="G205" s="1"/>
      <c r="H205" s="1"/>
      <c r="I205" s="1"/>
      <c r="J205" s="5">
        <v>159426540</v>
      </c>
    </row>
    <row r="206" spans="2:14" x14ac:dyDescent="0.2">
      <c r="B206" s="1"/>
      <c r="C206" s="1"/>
      <c r="D206" s="1"/>
      <c r="E206" s="1"/>
      <c r="F206" s="5" t="s">
        <v>25</v>
      </c>
      <c r="G206" s="1"/>
      <c r="H206" s="1"/>
      <c r="I206" s="1"/>
      <c r="J206" s="7">
        <v>178396712</v>
      </c>
    </row>
    <row r="207" spans="2:14" x14ac:dyDescent="0.2">
      <c r="B207" s="1"/>
      <c r="C207" s="4" t="s">
        <v>28</v>
      </c>
      <c r="D207" s="1"/>
      <c r="E207" s="1"/>
      <c r="F207" s="5" t="s">
        <v>14</v>
      </c>
      <c r="G207" s="1"/>
      <c r="H207" s="1"/>
      <c r="I207" s="1"/>
      <c r="J207" s="8">
        <v>3239990058</v>
      </c>
    </row>
    <row r="208" spans="2:14" x14ac:dyDescent="0.2">
      <c r="B208" s="4" t="s">
        <v>13</v>
      </c>
      <c r="C208" s="1"/>
      <c r="D208" s="1"/>
      <c r="E208" s="2">
        <v>200</v>
      </c>
      <c r="F208" s="5" t="s">
        <v>29</v>
      </c>
      <c r="G208" s="1"/>
      <c r="H208" s="1"/>
      <c r="I208" s="1"/>
      <c r="J208" s="1"/>
    </row>
    <row r="209" spans="2:12" x14ac:dyDescent="0.2">
      <c r="B209" s="2">
        <v>230</v>
      </c>
      <c r="C209" s="5" t="s">
        <v>31</v>
      </c>
      <c r="D209" s="1"/>
      <c r="E209" s="1"/>
      <c r="F209" s="1"/>
      <c r="G209" s="1"/>
      <c r="H209" s="1"/>
      <c r="I209" s="1"/>
      <c r="J209" s="1"/>
      <c r="K209" s="35">
        <f>SUM(J243:J246)</f>
        <v>32365887375.999996</v>
      </c>
    </row>
    <row r="210" spans="2:12" x14ac:dyDescent="0.2">
      <c r="B210" s="1"/>
      <c r="C210" s="6" t="s">
        <v>16</v>
      </c>
      <c r="D210" s="6" t="s">
        <v>17</v>
      </c>
      <c r="E210" s="1"/>
      <c r="F210" s="1"/>
      <c r="G210" s="1"/>
      <c r="H210" s="1"/>
      <c r="I210" s="1"/>
      <c r="J210" s="5">
        <v>9075000</v>
      </c>
    </row>
    <row r="211" spans="2:12" x14ac:dyDescent="0.2">
      <c r="B211" s="1"/>
      <c r="C211" s="1"/>
      <c r="D211" s="1"/>
      <c r="E211" s="1"/>
      <c r="F211" s="5" t="s">
        <v>31</v>
      </c>
      <c r="G211" s="1"/>
      <c r="H211" s="1"/>
      <c r="I211" s="1"/>
      <c r="J211" s="7">
        <v>9075000</v>
      </c>
      <c r="K211" s="35">
        <f>SUM(K157:K210)</f>
        <v>37803055985</v>
      </c>
      <c r="L211" s="153">
        <f>J249-K211</f>
        <v>0</v>
      </c>
    </row>
    <row r="212" spans="2:12" x14ac:dyDescent="0.2">
      <c r="B212" s="2">
        <v>260</v>
      </c>
      <c r="C212" s="5" t="s">
        <v>34</v>
      </c>
      <c r="D212" s="1"/>
      <c r="E212" s="1"/>
      <c r="F212" s="1"/>
      <c r="G212" s="1"/>
      <c r="H212" s="1"/>
      <c r="I212" s="1"/>
      <c r="J212" s="1"/>
    </row>
    <row r="213" spans="2:12" x14ac:dyDescent="0.2">
      <c r="B213" s="1"/>
      <c r="C213" s="6" t="s">
        <v>16</v>
      </c>
      <c r="D213" s="6" t="s">
        <v>17</v>
      </c>
      <c r="E213" s="1"/>
      <c r="F213" s="1"/>
      <c r="G213" s="1"/>
      <c r="H213" s="1"/>
      <c r="I213" s="1"/>
      <c r="J213" s="5">
        <v>1710000000</v>
      </c>
    </row>
    <row r="214" spans="2:12" x14ac:dyDescent="0.2">
      <c r="B214" s="1"/>
      <c r="C214" s="1"/>
      <c r="D214" s="1"/>
      <c r="E214" s="1"/>
      <c r="F214" s="5" t="s">
        <v>34</v>
      </c>
      <c r="G214" s="1"/>
      <c r="H214" s="1"/>
      <c r="I214" s="1"/>
      <c r="J214" s="7">
        <v>1710000000</v>
      </c>
    </row>
    <row r="215" spans="2:12" x14ac:dyDescent="0.2">
      <c r="B215" s="2">
        <v>280</v>
      </c>
      <c r="C215" s="5" t="s">
        <v>35</v>
      </c>
      <c r="D215" s="1"/>
      <c r="E215" s="1"/>
      <c r="F215" s="1"/>
      <c r="G215" s="1"/>
      <c r="H215" s="1"/>
      <c r="I215" s="1"/>
      <c r="J215" s="1"/>
    </row>
    <row r="216" spans="2:12" x14ac:dyDescent="0.2">
      <c r="B216" s="1"/>
      <c r="C216" s="6" t="s">
        <v>16</v>
      </c>
      <c r="D216" s="6" t="s">
        <v>17</v>
      </c>
      <c r="E216" s="1"/>
      <c r="F216" s="1"/>
      <c r="G216" s="1"/>
      <c r="H216" s="1"/>
      <c r="I216" s="1"/>
      <c r="J216" s="5">
        <v>56000000</v>
      </c>
    </row>
    <row r="217" spans="2:12" x14ac:dyDescent="0.2">
      <c r="B217" s="1"/>
      <c r="C217" s="1"/>
      <c r="D217" s="1"/>
      <c r="E217" s="1"/>
      <c r="F217" s="5" t="s">
        <v>35</v>
      </c>
      <c r="G217" s="1"/>
      <c r="H217" s="1"/>
      <c r="I217" s="1"/>
      <c r="J217" s="7">
        <v>56000000</v>
      </c>
    </row>
    <row r="218" spans="2:12" x14ac:dyDescent="0.2">
      <c r="B218" s="1"/>
      <c r="C218" s="4" t="s">
        <v>28</v>
      </c>
      <c r="D218" s="1"/>
      <c r="E218" s="1"/>
      <c r="F218" s="5" t="s">
        <v>29</v>
      </c>
      <c r="G218" s="1"/>
      <c r="H218" s="1"/>
      <c r="I218" s="1"/>
      <c r="J218" s="8">
        <v>1775075000</v>
      </c>
    </row>
    <row r="219" spans="2:12" x14ac:dyDescent="0.2">
      <c r="B219" s="4" t="s">
        <v>13</v>
      </c>
      <c r="C219" s="1"/>
      <c r="D219" s="1"/>
      <c r="E219" s="2">
        <v>300</v>
      </c>
      <c r="F219" s="5" t="s">
        <v>36</v>
      </c>
      <c r="G219" s="1"/>
      <c r="H219" s="1"/>
      <c r="I219" s="1"/>
      <c r="J219" s="1"/>
      <c r="K219" s="35">
        <f t="shared" ref="K219:K226" si="0">J259</f>
        <v>6819107600</v>
      </c>
    </row>
    <row r="220" spans="2:12" x14ac:dyDescent="0.2">
      <c r="B220" s="2">
        <v>330</v>
      </c>
      <c r="C220" s="5" t="s">
        <v>37</v>
      </c>
      <c r="D220" s="1"/>
      <c r="E220" s="1"/>
      <c r="F220" s="1"/>
      <c r="G220" s="1"/>
      <c r="H220" s="1"/>
      <c r="I220" s="1"/>
      <c r="J220" s="1"/>
      <c r="K220" s="35">
        <f t="shared" si="0"/>
        <v>0</v>
      </c>
    </row>
    <row r="221" spans="2:12" x14ac:dyDescent="0.2">
      <c r="B221" s="1"/>
      <c r="C221" s="6" t="s">
        <v>16</v>
      </c>
      <c r="D221" s="6" t="s">
        <v>17</v>
      </c>
      <c r="E221" s="1"/>
      <c r="F221" s="1"/>
      <c r="G221" s="1"/>
      <c r="H221" s="1"/>
      <c r="I221" s="1"/>
      <c r="J221" s="5">
        <v>71003375</v>
      </c>
    </row>
    <row r="222" spans="2:12" x14ac:dyDescent="0.2">
      <c r="B222" s="1"/>
      <c r="C222" s="1"/>
      <c r="D222" s="1"/>
      <c r="E222" s="1"/>
      <c r="F222" s="5" t="s">
        <v>37</v>
      </c>
      <c r="G222" s="1"/>
      <c r="H222" s="1"/>
      <c r="I222" s="1"/>
      <c r="J222" s="7">
        <v>71003375</v>
      </c>
    </row>
    <row r="223" spans="2:12" x14ac:dyDescent="0.2">
      <c r="B223" s="2">
        <v>340</v>
      </c>
      <c r="C223" s="5" t="s">
        <v>38</v>
      </c>
      <c r="D223" s="1"/>
      <c r="E223" s="1"/>
      <c r="F223" s="1"/>
      <c r="G223" s="1"/>
      <c r="H223" s="1"/>
      <c r="I223" s="1"/>
      <c r="J223" s="1"/>
      <c r="K223" s="35">
        <f t="shared" si="0"/>
        <v>61470164481</v>
      </c>
    </row>
    <row r="224" spans="2:12" x14ac:dyDescent="0.2">
      <c r="B224" s="1"/>
      <c r="C224" s="6" t="s">
        <v>16</v>
      </c>
      <c r="D224" s="6" t="s">
        <v>17</v>
      </c>
      <c r="E224" s="1"/>
      <c r="F224" s="1"/>
      <c r="G224" s="1"/>
      <c r="H224" s="1"/>
      <c r="I224" s="1"/>
      <c r="J224" s="5">
        <v>119791476</v>
      </c>
      <c r="K224" s="35">
        <f t="shared" si="0"/>
        <v>0</v>
      </c>
    </row>
    <row r="225" spans="2:11" x14ac:dyDescent="0.2">
      <c r="B225" s="1"/>
      <c r="C225" s="1"/>
      <c r="D225" s="1"/>
      <c r="E225" s="1"/>
      <c r="F225" s="5" t="s">
        <v>38</v>
      </c>
      <c r="G225" s="1"/>
      <c r="H225" s="1"/>
      <c r="I225" s="1"/>
      <c r="J225" s="7">
        <v>119791476</v>
      </c>
    </row>
    <row r="226" spans="2:11" x14ac:dyDescent="0.2">
      <c r="B226" s="2">
        <v>350</v>
      </c>
      <c r="C226" s="5" t="s">
        <v>39</v>
      </c>
      <c r="D226" s="1"/>
      <c r="E226" s="1"/>
      <c r="F226" s="1"/>
      <c r="G226" s="1"/>
      <c r="H226" s="1"/>
      <c r="I226" s="1"/>
      <c r="J226" s="1"/>
      <c r="K226" s="35">
        <f t="shared" si="0"/>
        <v>33000000</v>
      </c>
    </row>
    <row r="227" spans="2:11" x14ac:dyDescent="0.2">
      <c r="B227" s="1"/>
      <c r="C227" s="6" t="s">
        <v>16</v>
      </c>
      <c r="D227" s="6" t="s">
        <v>17</v>
      </c>
      <c r="E227" s="1"/>
      <c r="F227" s="1"/>
      <c r="G227" s="1"/>
      <c r="H227" s="1"/>
      <c r="I227" s="1"/>
      <c r="J227" s="5">
        <v>560000</v>
      </c>
      <c r="K227" s="35">
        <f>SUM(K217:K226)</f>
        <v>68322272081</v>
      </c>
    </row>
    <row r="228" spans="2:11" x14ac:dyDescent="0.2">
      <c r="B228" s="1"/>
      <c r="C228" s="1"/>
      <c r="D228" s="1"/>
      <c r="E228" s="1"/>
      <c r="F228" s="5" t="s">
        <v>39</v>
      </c>
      <c r="G228" s="1"/>
      <c r="H228" s="1"/>
      <c r="I228" s="1"/>
      <c r="J228" s="7">
        <v>560000</v>
      </c>
    </row>
    <row r="229" spans="2:11" x14ac:dyDescent="0.2">
      <c r="B229" s="2">
        <v>390</v>
      </c>
      <c r="C229" s="5" t="s">
        <v>40</v>
      </c>
      <c r="D229" s="1"/>
      <c r="E229" s="1"/>
      <c r="F229" s="1"/>
      <c r="G229" s="1"/>
      <c r="H229" s="1"/>
      <c r="I229" s="1"/>
      <c r="J229" s="1"/>
    </row>
    <row r="230" spans="2:11" x14ac:dyDescent="0.2">
      <c r="B230" s="1"/>
      <c r="C230" s="6" t="s">
        <v>16</v>
      </c>
      <c r="D230" s="6" t="s">
        <v>17</v>
      </c>
      <c r="E230" s="1"/>
      <c r="F230" s="1"/>
      <c r="G230" s="1"/>
      <c r="H230" s="1"/>
      <c r="I230" s="1"/>
      <c r="J230" s="5">
        <v>80248700</v>
      </c>
      <c r="K230" s="35">
        <f>J269+J249</f>
        <v>106125328066</v>
      </c>
    </row>
    <row r="231" spans="2:11" x14ac:dyDescent="0.2">
      <c r="B231" s="1"/>
      <c r="C231" s="1"/>
      <c r="D231" s="1"/>
      <c r="E231" s="1"/>
      <c r="F231" s="5" t="s">
        <v>40</v>
      </c>
      <c r="G231" s="1"/>
      <c r="H231" s="1"/>
      <c r="I231" s="1"/>
      <c r="J231" s="7">
        <v>80248700</v>
      </c>
    </row>
    <row r="232" spans="2:11" x14ac:dyDescent="0.2">
      <c r="B232" s="1"/>
      <c r="C232" s="4" t="s">
        <v>28</v>
      </c>
      <c r="D232" s="1"/>
      <c r="E232" s="1"/>
      <c r="F232" s="5" t="s">
        <v>36</v>
      </c>
      <c r="G232" s="1"/>
      <c r="H232" s="1"/>
      <c r="I232" s="1"/>
      <c r="J232" s="8">
        <v>271603551</v>
      </c>
    </row>
    <row r="233" spans="2:11" x14ac:dyDescent="0.2">
      <c r="B233" s="4" t="s">
        <v>13</v>
      </c>
      <c r="C233" s="1"/>
      <c r="D233" s="1"/>
      <c r="E233" s="2">
        <v>500</v>
      </c>
      <c r="F233" s="5" t="s">
        <v>41</v>
      </c>
      <c r="G233" s="1"/>
      <c r="H233" s="1"/>
      <c r="I233" s="1"/>
      <c r="J233" s="1"/>
    </row>
    <row r="234" spans="2:11" x14ac:dyDescent="0.2">
      <c r="B234" s="2">
        <v>530</v>
      </c>
      <c r="C234" s="5" t="s">
        <v>42</v>
      </c>
      <c r="D234" s="1"/>
      <c r="E234" s="1"/>
      <c r="F234" s="1"/>
      <c r="G234" s="1"/>
      <c r="H234" s="1"/>
      <c r="I234" s="1"/>
      <c r="J234" s="1"/>
    </row>
    <row r="235" spans="2:11" x14ac:dyDescent="0.2">
      <c r="B235" s="1"/>
      <c r="C235" s="6" t="s">
        <v>16</v>
      </c>
      <c r="D235" s="6" t="s">
        <v>17</v>
      </c>
      <c r="E235" s="1"/>
      <c r="F235" s="1"/>
      <c r="G235" s="1"/>
      <c r="H235" s="1"/>
      <c r="I235" s="1"/>
      <c r="J235" s="5">
        <v>150000000</v>
      </c>
    </row>
    <row r="236" spans="2:11" x14ac:dyDescent="0.2">
      <c r="B236" s="1"/>
      <c r="C236" s="1"/>
      <c r="D236" s="1"/>
      <c r="E236" s="1"/>
      <c r="F236" s="5" t="s">
        <v>42</v>
      </c>
      <c r="G236" s="1"/>
      <c r="H236" s="1"/>
      <c r="I236" s="1"/>
      <c r="J236" s="7">
        <v>150000000</v>
      </c>
    </row>
    <row r="237" spans="2:11" x14ac:dyDescent="0.2">
      <c r="B237" s="2">
        <v>540</v>
      </c>
      <c r="C237" s="5" t="s">
        <v>43</v>
      </c>
      <c r="D237" s="1"/>
      <c r="E237" s="1"/>
      <c r="F237" s="1"/>
      <c r="G237" s="1"/>
      <c r="H237" s="1"/>
      <c r="I237" s="1"/>
      <c r="J237" s="1"/>
    </row>
    <row r="238" spans="2:11" x14ac:dyDescent="0.2">
      <c r="B238" s="1"/>
      <c r="C238" s="6" t="s">
        <v>16</v>
      </c>
      <c r="D238" s="6" t="s">
        <v>17</v>
      </c>
      <c r="E238" s="1"/>
      <c r="F238" s="1"/>
      <c r="G238" s="1"/>
      <c r="H238" s="1"/>
      <c r="I238" s="1"/>
      <c r="J238" s="5">
        <v>500000</v>
      </c>
    </row>
    <row r="239" spans="2:11" x14ac:dyDescent="0.2">
      <c r="B239" s="1"/>
      <c r="C239" s="1"/>
      <c r="D239" s="1"/>
      <c r="E239" s="1"/>
      <c r="F239" s="5" t="s">
        <v>43</v>
      </c>
      <c r="G239" s="1"/>
      <c r="H239" s="1"/>
      <c r="I239" s="1"/>
      <c r="J239" s="7">
        <v>500000</v>
      </c>
    </row>
    <row r="240" spans="2:11" x14ac:dyDescent="0.2">
      <c r="B240" s="1"/>
      <c r="C240" s="4" t="s">
        <v>28</v>
      </c>
      <c r="D240" s="1"/>
      <c r="E240" s="1"/>
      <c r="F240" s="5" t="s">
        <v>41</v>
      </c>
      <c r="G240" s="1"/>
      <c r="H240" s="1"/>
      <c r="I240" s="1"/>
      <c r="J240" s="8">
        <v>150500000</v>
      </c>
    </row>
    <row r="241" spans="1:13" x14ac:dyDescent="0.2">
      <c r="B241" s="4" t="s">
        <v>13</v>
      </c>
      <c r="C241" s="1"/>
      <c r="D241" s="1"/>
      <c r="E241" s="2">
        <v>800</v>
      </c>
      <c r="F241" s="5" t="s">
        <v>45</v>
      </c>
      <c r="G241" s="1"/>
      <c r="H241" s="1"/>
      <c r="I241" s="1"/>
      <c r="J241" s="1"/>
    </row>
    <row r="242" spans="1:13" x14ac:dyDescent="0.2">
      <c r="B242" s="2">
        <v>830</v>
      </c>
      <c r="C242" s="5" t="s">
        <v>107</v>
      </c>
      <c r="D242" s="1"/>
      <c r="E242" s="1"/>
      <c r="F242" s="1"/>
      <c r="G242" s="1"/>
      <c r="H242" s="1"/>
      <c r="I242" s="1"/>
      <c r="J242" s="1"/>
    </row>
    <row r="243" spans="1:13" x14ac:dyDescent="0.2">
      <c r="B243" s="5">
        <v>831</v>
      </c>
      <c r="C243" s="6" t="s">
        <v>16</v>
      </c>
      <c r="D243" s="6" t="s">
        <v>17</v>
      </c>
      <c r="E243" s="5" t="s">
        <v>108</v>
      </c>
      <c r="F243" s="1"/>
      <c r="G243" s="1"/>
      <c r="H243" s="1"/>
      <c r="I243" s="1"/>
      <c r="J243" s="5">
        <v>1625847434</v>
      </c>
    </row>
    <row r="244" spans="1:13" x14ac:dyDescent="0.2">
      <c r="B244" s="5">
        <v>833</v>
      </c>
      <c r="C244" s="6" t="s">
        <v>16</v>
      </c>
      <c r="D244" s="6" t="s">
        <v>17</v>
      </c>
      <c r="E244" s="5" t="s">
        <v>109</v>
      </c>
      <c r="F244" s="1"/>
      <c r="G244" s="1"/>
      <c r="H244" s="1"/>
      <c r="I244" s="1"/>
      <c r="J244" s="5">
        <v>28769023020.999996</v>
      </c>
    </row>
    <row r="245" spans="1:13" x14ac:dyDescent="0.2">
      <c r="B245" s="5">
        <v>834</v>
      </c>
      <c r="C245" s="6" t="s">
        <v>16</v>
      </c>
      <c r="D245" s="6" t="s">
        <v>17</v>
      </c>
      <c r="E245" s="5" t="s">
        <v>110</v>
      </c>
      <c r="F245" s="1"/>
      <c r="G245" s="1"/>
      <c r="H245" s="1"/>
      <c r="I245" s="1"/>
      <c r="J245" s="5">
        <v>1951016921</v>
      </c>
    </row>
    <row r="246" spans="1:13" x14ac:dyDescent="0.2">
      <c r="B246" s="5">
        <v>836</v>
      </c>
      <c r="C246" s="6" t="s">
        <v>16</v>
      </c>
      <c r="D246" s="6" t="s">
        <v>17</v>
      </c>
      <c r="E246" s="5" t="s">
        <v>111</v>
      </c>
      <c r="F246" s="1"/>
      <c r="G246" s="1"/>
      <c r="H246" s="1"/>
      <c r="I246" s="1"/>
      <c r="J246" s="5">
        <v>20000000</v>
      </c>
    </row>
    <row r="247" spans="1:13" x14ac:dyDescent="0.2">
      <c r="B247" s="1"/>
      <c r="C247" s="1"/>
      <c r="D247" s="1"/>
      <c r="E247" s="1"/>
      <c r="F247" s="5" t="s">
        <v>107</v>
      </c>
      <c r="G247" s="1"/>
      <c r="H247" s="1"/>
      <c r="I247" s="1"/>
      <c r="J247" s="7">
        <v>32365887375.999996</v>
      </c>
    </row>
    <row r="248" spans="1:13" x14ac:dyDescent="0.2">
      <c r="B248" s="1"/>
      <c r="C248" s="4" t="s">
        <v>28</v>
      </c>
      <c r="D248" s="1"/>
      <c r="E248" s="1"/>
      <c r="F248" s="5" t="s">
        <v>45</v>
      </c>
      <c r="G248" s="1"/>
      <c r="H248" s="1"/>
      <c r="I248" s="1"/>
      <c r="J248" s="8">
        <v>32365887375.999996</v>
      </c>
    </row>
    <row r="249" spans="1:13" x14ac:dyDescent="0.2">
      <c r="B249" s="1"/>
      <c r="C249" s="1"/>
      <c r="D249" s="4" t="s">
        <v>49</v>
      </c>
      <c r="E249" s="1"/>
      <c r="F249" s="4" t="s">
        <v>105</v>
      </c>
      <c r="G249" s="1"/>
      <c r="H249" s="1"/>
      <c r="I249" s="1"/>
      <c r="J249" s="8">
        <v>37803055984.999992</v>
      </c>
    </row>
    <row r="250" spans="1:13" x14ac:dyDescent="0.2">
      <c r="B250" s="1"/>
      <c r="C250" s="4" t="s">
        <v>50</v>
      </c>
      <c r="D250" s="1"/>
      <c r="E250" s="5" t="s">
        <v>87</v>
      </c>
      <c r="F250" s="1"/>
      <c r="G250" s="1"/>
      <c r="H250" s="1"/>
      <c r="I250" s="1"/>
      <c r="J250" s="8">
        <v>37803055984.999992</v>
      </c>
    </row>
    <row r="251" spans="1:13" x14ac:dyDescent="0.2">
      <c r="A251" s="78"/>
      <c r="B251" s="14"/>
      <c r="C251" s="13"/>
      <c r="D251" s="14"/>
      <c r="E251" s="15"/>
      <c r="F251" s="14"/>
      <c r="G251" s="14"/>
      <c r="H251" s="14"/>
      <c r="I251" s="14"/>
      <c r="J251" s="92"/>
    </row>
    <row r="252" spans="1:13" x14ac:dyDescent="0.2">
      <c r="B252" s="1"/>
      <c r="C252" s="4"/>
      <c r="D252" s="1"/>
      <c r="E252" s="5"/>
      <c r="F252" s="1"/>
      <c r="G252" s="1"/>
      <c r="H252" s="1"/>
      <c r="I252" s="1"/>
      <c r="J252" s="91"/>
    </row>
    <row r="253" spans="1:13" x14ac:dyDescent="0.2">
      <c r="B253" s="4" t="s">
        <v>9</v>
      </c>
      <c r="C253" s="1"/>
      <c r="D253" s="2">
        <v>4</v>
      </c>
      <c r="E253" s="5" t="s">
        <v>112</v>
      </c>
      <c r="F253" s="1"/>
      <c r="G253" s="1"/>
      <c r="H253" s="1"/>
      <c r="I253" s="1"/>
      <c r="J253" s="1"/>
    </row>
    <row r="254" spans="1:13" x14ac:dyDescent="0.2">
      <c r="B254" s="4" t="s">
        <v>11</v>
      </c>
      <c r="C254" s="1"/>
      <c r="D254" s="1"/>
      <c r="E254" s="2">
        <v>42</v>
      </c>
      <c r="F254" s="5" t="s">
        <v>113</v>
      </c>
      <c r="G254" s="1"/>
      <c r="H254" s="1"/>
      <c r="I254" s="1"/>
      <c r="J254" s="1"/>
    </row>
    <row r="255" spans="1:13" x14ac:dyDescent="0.2">
      <c r="B255" s="4" t="s">
        <v>13</v>
      </c>
      <c r="C255" s="1"/>
      <c r="D255" s="1"/>
      <c r="E255" s="2">
        <v>700</v>
      </c>
      <c r="F255" s="5" t="s">
        <v>112</v>
      </c>
      <c r="G255" s="1"/>
      <c r="H255" s="1"/>
      <c r="I255" s="1"/>
      <c r="J255" s="1"/>
    </row>
    <row r="256" spans="1:13" x14ac:dyDescent="0.2">
      <c r="B256" s="2">
        <v>710</v>
      </c>
      <c r="C256" s="5" t="s">
        <v>114</v>
      </c>
      <c r="D256" s="1"/>
      <c r="E256" s="1"/>
      <c r="F256" s="1"/>
      <c r="G256" s="1"/>
      <c r="H256" s="1"/>
      <c r="I256" s="1"/>
      <c r="J256" s="1"/>
      <c r="L256" s="2">
        <v>42</v>
      </c>
      <c r="M256" s="5" t="s">
        <v>113</v>
      </c>
    </row>
    <row r="257" spans="1:14" x14ac:dyDescent="0.2">
      <c r="B257" s="5">
        <v>713</v>
      </c>
      <c r="C257" s="6" t="s">
        <v>16</v>
      </c>
      <c r="D257" s="6" t="s">
        <v>17</v>
      </c>
      <c r="E257" s="5" t="s">
        <v>115</v>
      </c>
      <c r="F257" s="1"/>
      <c r="G257" s="1"/>
      <c r="H257" s="1"/>
      <c r="I257" s="1"/>
      <c r="J257" s="5">
        <v>2821415135</v>
      </c>
    </row>
    <row r="258" spans="1:14" x14ac:dyDescent="0.2">
      <c r="B258" s="5">
        <v>715</v>
      </c>
      <c r="C258" s="6" t="s">
        <v>16</v>
      </c>
      <c r="D258" s="6" t="s">
        <v>17</v>
      </c>
      <c r="E258" s="5" t="s">
        <v>116</v>
      </c>
      <c r="F258" s="1"/>
      <c r="G258" s="1"/>
      <c r="H258" s="1"/>
      <c r="I258" s="1"/>
      <c r="J258" s="5">
        <v>3997692465</v>
      </c>
      <c r="L258" s="2"/>
      <c r="M258" s="5"/>
    </row>
    <row r="259" spans="1:14" x14ac:dyDescent="0.2">
      <c r="B259" s="1"/>
      <c r="C259" s="1"/>
      <c r="D259" s="1"/>
      <c r="E259" s="1"/>
      <c r="F259" s="5" t="s">
        <v>114</v>
      </c>
      <c r="G259" s="1"/>
      <c r="H259" s="1"/>
      <c r="I259" s="1"/>
      <c r="J259" s="7">
        <v>6819107600</v>
      </c>
      <c r="L259" s="2">
        <v>700</v>
      </c>
      <c r="M259" s="5" t="s">
        <v>112</v>
      </c>
      <c r="N259" s="1">
        <f>J268</f>
        <v>68322272081</v>
      </c>
    </row>
    <row r="260" spans="1:14" x14ac:dyDescent="0.2">
      <c r="B260" s="2">
        <v>730</v>
      </c>
      <c r="C260" s="5" t="s">
        <v>117</v>
      </c>
      <c r="D260" s="1"/>
      <c r="E260" s="1"/>
      <c r="F260" s="1"/>
      <c r="G260" s="1"/>
      <c r="H260" s="1"/>
      <c r="I260" s="1"/>
      <c r="J260" s="1"/>
      <c r="L260" s="2"/>
      <c r="M260" s="5"/>
    </row>
    <row r="261" spans="1:14" x14ac:dyDescent="0.2">
      <c r="B261" s="5">
        <v>733</v>
      </c>
      <c r="C261" s="6" t="s">
        <v>16</v>
      </c>
      <c r="D261" s="6" t="s">
        <v>17</v>
      </c>
      <c r="E261" s="5" t="s">
        <v>118</v>
      </c>
      <c r="F261" s="1"/>
      <c r="G261" s="1"/>
      <c r="H261" s="1"/>
      <c r="I261" s="1"/>
      <c r="J261" s="5">
        <v>50595164481</v>
      </c>
      <c r="L261" s="2"/>
      <c r="M261" s="5"/>
      <c r="N261" s="1">
        <f>SUM(N259:N260)</f>
        <v>68322272081</v>
      </c>
    </row>
    <row r="262" spans="1:14" x14ac:dyDescent="0.2">
      <c r="B262" s="5">
        <v>735</v>
      </c>
      <c r="C262" s="6" t="s">
        <v>16</v>
      </c>
      <c r="D262" s="6" t="s">
        <v>17</v>
      </c>
      <c r="E262" s="5" t="s">
        <v>119</v>
      </c>
      <c r="F262" s="1"/>
      <c r="G262" s="1"/>
      <c r="H262" s="1"/>
      <c r="I262" s="1"/>
      <c r="J262" s="5">
        <v>10875000000</v>
      </c>
      <c r="L262" s="2"/>
      <c r="M262" s="2"/>
    </row>
    <row r="263" spans="1:14" x14ac:dyDescent="0.2">
      <c r="B263" s="1"/>
      <c r="C263" s="1"/>
      <c r="D263" s="1"/>
      <c r="E263" s="1"/>
      <c r="F263" s="5" t="s">
        <v>117</v>
      </c>
      <c r="G263" s="1"/>
      <c r="H263" s="1"/>
      <c r="I263" s="1"/>
      <c r="J263" s="7">
        <v>61470164481</v>
      </c>
      <c r="L263" s="2"/>
      <c r="M263" s="5"/>
    </row>
    <row r="264" spans="1:14" x14ac:dyDescent="0.2">
      <c r="B264" s="2">
        <v>750</v>
      </c>
      <c r="C264" s="5" t="s">
        <v>120</v>
      </c>
      <c r="D264" s="1"/>
      <c r="E264" s="1"/>
      <c r="F264" s="1"/>
      <c r="G264" s="1"/>
      <c r="H264" s="1"/>
      <c r="I264" s="1"/>
      <c r="J264" s="1"/>
      <c r="N264" s="12">
        <f>N199+N261</f>
        <v>106125328066</v>
      </c>
    </row>
    <row r="265" spans="1:14" x14ac:dyDescent="0.2">
      <c r="B265" s="5">
        <v>753</v>
      </c>
      <c r="C265" s="6" t="s">
        <v>16</v>
      </c>
      <c r="D265" s="6" t="s">
        <v>17</v>
      </c>
      <c r="E265" s="5" t="s">
        <v>121</v>
      </c>
      <c r="F265" s="1"/>
      <c r="G265" s="1"/>
      <c r="H265" s="1"/>
      <c r="I265" s="1"/>
      <c r="J265" s="5">
        <v>33000000</v>
      </c>
    </row>
    <row r="266" spans="1:14" x14ac:dyDescent="0.2">
      <c r="B266" s="1"/>
      <c r="C266" s="1"/>
      <c r="D266" s="1"/>
      <c r="E266" s="1"/>
      <c r="F266" s="5" t="s">
        <v>120</v>
      </c>
      <c r="G266" s="1"/>
      <c r="H266" s="1"/>
      <c r="I266" s="1"/>
      <c r="J266" s="7">
        <v>33000000</v>
      </c>
    </row>
    <row r="267" spans="1:14" x14ac:dyDescent="0.2">
      <c r="B267" s="1"/>
      <c r="C267" s="4" t="s">
        <v>28</v>
      </c>
      <c r="D267" s="1"/>
      <c r="E267" s="1"/>
      <c r="F267" s="5" t="s">
        <v>112</v>
      </c>
      <c r="G267" s="1"/>
      <c r="H267" s="1"/>
      <c r="I267" s="1"/>
      <c r="J267" s="8">
        <v>68322272081</v>
      </c>
    </row>
    <row r="268" spans="1:14" x14ac:dyDescent="0.2">
      <c r="B268" s="1"/>
      <c r="C268" s="1"/>
      <c r="D268" s="4" t="s">
        <v>49</v>
      </c>
      <c r="E268" s="1"/>
      <c r="F268" s="4" t="s">
        <v>113</v>
      </c>
      <c r="G268" s="1"/>
      <c r="H268" s="1"/>
      <c r="I268" s="1"/>
      <c r="J268" s="8">
        <v>68322272081</v>
      </c>
    </row>
    <row r="269" spans="1:14" x14ac:dyDescent="0.2">
      <c r="B269" s="1"/>
      <c r="C269" s="4" t="s">
        <v>50</v>
      </c>
      <c r="D269" s="1"/>
      <c r="E269" s="5" t="s">
        <v>112</v>
      </c>
      <c r="F269" s="1"/>
      <c r="G269" s="1"/>
      <c r="H269" s="1"/>
      <c r="I269" s="1"/>
      <c r="J269" s="8">
        <v>68322272081</v>
      </c>
    </row>
    <row r="270" spans="1:14" x14ac:dyDescent="0.2">
      <c r="B270" s="4" t="s">
        <v>51</v>
      </c>
      <c r="C270" s="1"/>
      <c r="D270" s="1"/>
      <c r="E270" s="5" t="s">
        <v>104</v>
      </c>
      <c r="F270" s="1"/>
      <c r="G270" s="1"/>
      <c r="H270" s="1"/>
      <c r="I270" s="1"/>
      <c r="J270" s="4">
        <v>106125328066</v>
      </c>
    </row>
    <row r="271" spans="1:14" x14ac:dyDescent="0.2">
      <c r="A271" s="78"/>
      <c r="B271" s="78"/>
      <c r="C271" s="78"/>
      <c r="D271" s="78"/>
      <c r="E271" s="78"/>
      <c r="F271" s="78"/>
      <c r="G271" s="78"/>
      <c r="H271" s="78"/>
      <c r="I271" s="78"/>
      <c r="J271" s="78"/>
    </row>
    <row r="273" spans="2:14" x14ac:dyDescent="0.2">
      <c r="B273" s="4" t="s">
        <v>6</v>
      </c>
      <c r="C273" s="1"/>
      <c r="D273" s="5" t="s">
        <v>125</v>
      </c>
      <c r="E273" s="5" t="s">
        <v>126</v>
      </c>
      <c r="F273" s="1"/>
      <c r="G273" s="1"/>
      <c r="H273" s="1"/>
      <c r="I273" s="1"/>
      <c r="J273" s="1"/>
    </row>
    <row r="274" spans="2:14" x14ac:dyDescent="0.2">
      <c r="B274" s="4" t="s">
        <v>9</v>
      </c>
      <c r="C274" s="1"/>
      <c r="D274" s="2">
        <v>1</v>
      </c>
      <c r="E274" s="5" t="s">
        <v>87</v>
      </c>
      <c r="F274" s="1"/>
      <c r="G274" s="1"/>
      <c r="H274" s="1"/>
      <c r="I274" s="1"/>
      <c r="J274" s="1"/>
    </row>
    <row r="275" spans="2:14" x14ac:dyDescent="0.2">
      <c r="B275" s="4" t="s">
        <v>11</v>
      </c>
      <c r="C275" s="1"/>
      <c r="D275" s="1"/>
      <c r="E275" s="2">
        <v>22</v>
      </c>
      <c r="F275" s="5" t="s">
        <v>127</v>
      </c>
      <c r="G275" s="1"/>
      <c r="H275" s="1"/>
      <c r="I275" s="1"/>
      <c r="J275" s="1"/>
    </row>
    <row r="276" spans="2:14" x14ac:dyDescent="0.2">
      <c r="B276" s="4" t="s">
        <v>13</v>
      </c>
      <c r="C276" s="1"/>
      <c r="D276" s="1"/>
      <c r="E276" s="2">
        <v>100</v>
      </c>
      <c r="F276" s="5" t="s">
        <v>14</v>
      </c>
      <c r="G276" s="1"/>
      <c r="H276" s="1"/>
      <c r="I276" s="1"/>
      <c r="J276" s="1"/>
    </row>
    <row r="277" spans="2:14" x14ac:dyDescent="0.2">
      <c r="B277" s="2">
        <v>110</v>
      </c>
      <c r="C277" s="5" t="s">
        <v>15</v>
      </c>
      <c r="D277" s="1"/>
      <c r="E277" s="1"/>
      <c r="F277" s="1"/>
      <c r="G277" s="1"/>
      <c r="H277" s="1"/>
      <c r="I277" s="1"/>
      <c r="J277" s="1"/>
    </row>
    <row r="278" spans="2:14" x14ac:dyDescent="0.2">
      <c r="B278" s="5">
        <v>111</v>
      </c>
      <c r="C278" s="6" t="s">
        <v>16</v>
      </c>
      <c r="D278" s="6" t="s">
        <v>17</v>
      </c>
      <c r="E278" s="5" t="s">
        <v>18</v>
      </c>
      <c r="F278" s="1"/>
      <c r="G278" s="1"/>
      <c r="H278" s="1"/>
      <c r="I278" s="1"/>
      <c r="J278" s="5">
        <v>4502686320</v>
      </c>
    </row>
    <row r="279" spans="2:14" x14ac:dyDescent="0.2">
      <c r="B279" s="5">
        <v>113</v>
      </c>
      <c r="C279" s="6" t="s">
        <v>16</v>
      </c>
      <c r="D279" s="6" t="s">
        <v>17</v>
      </c>
      <c r="E279" s="5" t="s">
        <v>19</v>
      </c>
      <c r="F279" s="1"/>
      <c r="G279" s="1"/>
      <c r="H279" s="1"/>
      <c r="I279" s="1"/>
      <c r="J279" s="5">
        <v>27000000</v>
      </c>
      <c r="L279" s="5" t="s">
        <v>125</v>
      </c>
      <c r="M279" s="5" t="s">
        <v>126</v>
      </c>
    </row>
    <row r="280" spans="2:14" x14ac:dyDescent="0.2">
      <c r="B280" s="5">
        <v>114</v>
      </c>
      <c r="C280" s="6" t="s">
        <v>16</v>
      </c>
      <c r="D280" s="6" t="s">
        <v>17</v>
      </c>
      <c r="E280" s="5" t="s">
        <v>20</v>
      </c>
      <c r="F280" s="1"/>
      <c r="G280" s="1"/>
      <c r="H280" s="1"/>
      <c r="I280" s="1"/>
      <c r="J280" s="5">
        <v>483158620</v>
      </c>
    </row>
    <row r="281" spans="2:14" x14ac:dyDescent="0.2">
      <c r="B281" s="5">
        <v>115</v>
      </c>
      <c r="C281" s="6" t="s">
        <v>16</v>
      </c>
      <c r="D281" s="6" t="s">
        <v>17</v>
      </c>
      <c r="E281" s="5" t="s">
        <v>21</v>
      </c>
      <c r="F281" s="1"/>
      <c r="G281" s="1"/>
      <c r="H281" s="1"/>
      <c r="I281" s="1"/>
      <c r="J281" s="5">
        <v>491252159.99999994</v>
      </c>
      <c r="L281" s="2">
        <v>100</v>
      </c>
      <c r="M281" s="5" t="s">
        <v>14</v>
      </c>
      <c r="N281" s="1">
        <f>J292</f>
        <v>10270742859</v>
      </c>
    </row>
    <row r="282" spans="2:14" x14ac:dyDescent="0.2">
      <c r="B282" s="5">
        <v>117</v>
      </c>
      <c r="C282" s="6" t="s">
        <v>16</v>
      </c>
      <c r="D282" s="6" t="s">
        <v>17</v>
      </c>
      <c r="E282" s="5" t="s">
        <v>22</v>
      </c>
      <c r="F282" s="1"/>
      <c r="G282" s="1"/>
      <c r="H282" s="1"/>
      <c r="I282" s="1"/>
      <c r="J282" s="5">
        <v>776964960</v>
      </c>
      <c r="L282" s="2">
        <v>200</v>
      </c>
      <c r="M282" s="5" t="s">
        <v>29</v>
      </c>
      <c r="N282" s="1">
        <f>J306</f>
        <v>153960000</v>
      </c>
    </row>
    <row r="283" spans="2:14" x14ac:dyDescent="0.2">
      <c r="B283" s="1"/>
      <c r="C283" s="1"/>
      <c r="D283" s="1"/>
      <c r="E283" s="1"/>
      <c r="F283" s="5" t="s">
        <v>15</v>
      </c>
      <c r="G283" s="1"/>
      <c r="H283" s="1"/>
      <c r="I283" s="1"/>
      <c r="J283" s="7">
        <v>6281062060</v>
      </c>
      <c r="L283" s="2">
        <v>300</v>
      </c>
      <c r="M283" s="5" t="s">
        <v>36</v>
      </c>
      <c r="N283" s="1">
        <f>J323</f>
        <v>489100000</v>
      </c>
    </row>
    <row r="284" spans="2:14" x14ac:dyDescent="0.2">
      <c r="B284" s="2">
        <v>130</v>
      </c>
      <c r="C284" s="5" t="s">
        <v>23</v>
      </c>
      <c r="D284" s="1"/>
      <c r="E284" s="1"/>
      <c r="F284" s="1"/>
      <c r="G284" s="1"/>
      <c r="H284" s="1"/>
      <c r="I284" s="1"/>
      <c r="J284" s="1"/>
      <c r="L284" s="2">
        <v>500</v>
      </c>
      <c r="M284" s="5" t="s">
        <v>41</v>
      </c>
      <c r="N284" s="1">
        <f>J331</f>
        <v>428320000</v>
      </c>
    </row>
    <row r="285" spans="2:14" x14ac:dyDescent="0.2">
      <c r="B285" s="5">
        <v>134</v>
      </c>
      <c r="C285" s="6" t="s">
        <v>16</v>
      </c>
      <c r="D285" s="6" t="s">
        <v>17</v>
      </c>
      <c r="E285" s="5" t="s">
        <v>24</v>
      </c>
      <c r="F285" s="1"/>
      <c r="G285" s="1"/>
      <c r="H285" s="1"/>
      <c r="I285" s="1"/>
      <c r="J285" s="5">
        <v>824428991</v>
      </c>
      <c r="L285" s="2">
        <v>800</v>
      </c>
      <c r="M285" s="2" t="s">
        <v>45</v>
      </c>
      <c r="N285" s="1">
        <f>J336</f>
        <v>5000000000</v>
      </c>
    </row>
    <row r="286" spans="2:14" x14ac:dyDescent="0.2">
      <c r="B286" s="1"/>
      <c r="C286" s="1"/>
      <c r="D286" s="1"/>
      <c r="E286" s="1"/>
      <c r="F286" s="5" t="s">
        <v>23</v>
      </c>
      <c r="G286" s="1"/>
      <c r="H286" s="1"/>
      <c r="I286" s="1"/>
      <c r="J286" s="7">
        <v>824428991</v>
      </c>
      <c r="L286" s="2">
        <v>900</v>
      </c>
      <c r="M286" s="5" t="s">
        <v>101</v>
      </c>
      <c r="N286" s="1">
        <f>J341</f>
        <v>81000000</v>
      </c>
    </row>
    <row r="287" spans="2:14" x14ac:dyDescent="0.2">
      <c r="B287" s="2">
        <v>140</v>
      </c>
      <c r="C287" s="5" t="s">
        <v>25</v>
      </c>
      <c r="D287" s="1"/>
      <c r="E287" s="1"/>
      <c r="F287" s="1"/>
      <c r="G287" s="1"/>
      <c r="H287" s="1"/>
      <c r="I287" s="1"/>
      <c r="J287" s="1"/>
      <c r="N287" s="12">
        <f>SUM(N281:N286)</f>
        <v>16423122859</v>
      </c>
    </row>
    <row r="288" spans="2:14" x14ac:dyDescent="0.2">
      <c r="B288" s="5">
        <v>144</v>
      </c>
      <c r="C288" s="6" t="s">
        <v>16</v>
      </c>
      <c r="D288" s="6" t="s">
        <v>17</v>
      </c>
      <c r="E288" s="5" t="s">
        <v>26</v>
      </c>
      <c r="F288" s="1"/>
      <c r="G288" s="1"/>
      <c r="H288" s="1"/>
      <c r="I288" s="1"/>
      <c r="J288" s="5">
        <v>1677216528</v>
      </c>
    </row>
    <row r="289" spans="2:10" x14ac:dyDescent="0.2">
      <c r="B289" s="5">
        <v>145</v>
      </c>
      <c r="C289" s="6" t="s">
        <v>16</v>
      </c>
      <c r="D289" s="6" t="s">
        <v>17</v>
      </c>
      <c r="E289" s="5" t="s">
        <v>72</v>
      </c>
      <c r="F289" s="1"/>
      <c r="G289" s="1"/>
      <c r="H289" s="1"/>
      <c r="I289" s="1"/>
      <c r="J289" s="5">
        <v>615000000</v>
      </c>
    </row>
    <row r="290" spans="2:10" x14ac:dyDescent="0.2">
      <c r="B290" s="5">
        <v>149</v>
      </c>
      <c r="C290" s="6" t="s">
        <v>16</v>
      </c>
      <c r="D290" s="6" t="s">
        <v>17</v>
      </c>
      <c r="E290" s="5" t="s">
        <v>27</v>
      </c>
      <c r="F290" s="1"/>
      <c r="G290" s="1"/>
      <c r="H290" s="1"/>
      <c r="I290" s="1"/>
      <c r="J290" s="5">
        <v>873035280.00000012</v>
      </c>
    </row>
    <row r="291" spans="2:10" x14ac:dyDescent="0.2">
      <c r="B291" s="1"/>
      <c r="C291" s="1"/>
      <c r="D291" s="1"/>
      <c r="E291" s="1"/>
      <c r="F291" s="5" t="s">
        <v>25</v>
      </c>
      <c r="G291" s="1"/>
      <c r="H291" s="1"/>
      <c r="I291" s="1"/>
      <c r="J291" s="7">
        <v>3165251808</v>
      </c>
    </row>
    <row r="292" spans="2:10" x14ac:dyDescent="0.2">
      <c r="B292" s="1"/>
      <c r="C292" s="4" t="s">
        <v>28</v>
      </c>
      <c r="D292" s="1"/>
      <c r="E292" s="1"/>
      <c r="F292" s="5" t="s">
        <v>14</v>
      </c>
      <c r="G292" s="1"/>
      <c r="H292" s="1"/>
      <c r="I292" s="1"/>
      <c r="J292" s="8">
        <v>10270742859</v>
      </c>
    </row>
    <row r="293" spans="2:10" x14ac:dyDescent="0.2">
      <c r="B293" s="4" t="s">
        <v>13</v>
      </c>
      <c r="C293" s="1"/>
      <c r="D293" s="1"/>
      <c r="E293" s="2">
        <v>200</v>
      </c>
      <c r="F293" s="5" t="s">
        <v>29</v>
      </c>
      <c r="G293" s="1"/>
      <c r="H293" s="1"/>
      <c r="I293" s="1"/>
      <c r="J293" s="1"/>
    </row>
    <row r="294" spans="2:10" x14ac:dyDescent="0.2">
      <c r="B294" s="2">
        <v>230</v>
      </c>
      <c r="C294" s="5" t="s">
        <v>31</v>
      </c>
      <c r="D294" s="1"/>
      <c r="E294" s="1"/>
      <c r="F294" s="1"/>
      <c r="G294" s="1"/>
      <c r="H294" s="1"/>
      <c r="I294" s="1"/>
      <c r="J294" s="1"/>
    </row>
    <row r="295" spans="2:10" x14ac:dyDescent="0.2">
      <c r="B295" s="1"/>
      <c r="C295" s="6" t="s">
        <v>16</v>
      </c>
      <c r="D295" s="6" t="s">
        <v>17</v>
      </c>
      <c r="E295" s="1"/>
      <c r="F295" s="1"/>
      <c r="G295" s="1"/>
      <c r="H295" s="1"/>
      <c r="I295" s="1"/>
      <c r="J295" s="5">
        <v>22960000</v>
      </c>
    </row>
    <row r="296" spans="2:10" x14ac:dyDescent="0.2">
      <c r="B296" s="1"/>
      <c r="C296" s="1"/>
      <c r="D296" s="1"/>
      <c r="E296" s="1"/>
      <c r="F296" s="5" t="s">
        <v>31</v>
      </c>
      <c r="G296" s="1"/>
      <c r="H296" s="1"/>
      <c r="I296" s="1"/>
      <c r="J296" s="7">
        <v>22960000</v>
      </c>
    </row>
    <row r="297" spans="2:10" x14ac:dyDescent="0.2">
      <c r="B297" s="2">
        <v>250</v>
      </c>
      <c r="C297" s="5" t="s">
        <v>33</v>
      </c>
      <c r="D297" s="1"/>
      <c r="E297" s="1"/>
      <c r="F297" s="1"/>
      <c r="G297" s="1"/>
      <c r="H297" s="1"/>
      <c r="I297" s="1"/>
      <c r="J297" s="1"/>
    </row>
    <row r="298" spans="2:10" x14ac:dyDescent="0.2">
      <c r="B298" s="1"/>
      <c r="C298" s="6" t="s">
        <v>16</v>
      </c>
      <c r="D298" s="6" t="s">
        <v>17</v>
      </c>
      <c r="E298" s="1"/>
      <c r="F298" s="1"/>
      <c r="G298" s="1"/>
      <c r="H298" s="1"/>
      <c r="I298" s="1"/>
      <c r="J298" s="5">
        <v>65000000</v>
      </c>
    </row>
    <row r="299" spans="2:10" x14ac:dyDescent="0.2">
      <c r="B299" s="1"/>
      <c r="C299" s="1"/>
      <c r="D299" s="1"/>
      <c r="E299" s="1"/>
      <c r="F299" s="5" t="s">
        <v>33</v>
      </c>
      <c r="G299" s="1"/>
      <c r="H299" s="1"/>
      <c r="I299" s="1"/>
      <c r="J299" s="7">
        <v>65000000</v>
      </c>
    </row>
    <row r="300" spans="2:10" x14ac:dyDescent="0.2">
      <c r="B300" s="2">
        <v>260</v>
      </c>
      <c r="C300" s="5" t="s">
        <v>34</v>
      </c>
      <c r="D300" s="1"/>
      <c r="E300" s="1"/>
      <c r="F300" s="1"/>
      <c r="G300" s="1"/>
      <c r="H300" s="1"/>
      <c r="I300" s="1"/>
      <c r="J300" s="1"/>
    </row>
    <row r="301" spans="2:10" x14ac:dyDescent="0.2">
      <c r="B301" s="1"/>
      <c r="C301" s="6" t="s">
        <v>16</v>
      </c>
      <c r="D301" s="6" t="s">
        <v>17</v>
      </c>
      <c r="E301" s="1"/>
      <c r="F301" s="1"/>
      <c r="G301" s="1"/>
      <c r="H301" s="1"/>
      <c r="I301" s="1"/>
      <c r="J301" s="5">
        <v>60000000</v>
      </c>
    </row>
    <row r="302" spans="2:10" x14ac:dyDescent="0.2">
      <c r="B302" s="1"/>
      <c r="C302" s="1"/>
      <c r="D302" s="1"/>
      <c r="E302" s="1"/>
      <c r="F302" s="5" t="s">
        <v>34</v>
      </c>
      <c r="G302" s="1"/>
      <c r="H302" s="1"/>
      <c r="I302" s="1"/>
      <c r="J302" s="7">
        <v>60000000</v>
      </c>
    </row>
    <row r="303" spans="2:10" x14ac:dyDescent="0.2">
      <c r="B303" s="2">
        <v>280</v>
      </c>
      <c r="C303" s="5" t="s">
        <v>35</v>
      </c>
      <c r="D303" s="1"/>
      <c r="E303" s="1"/>
      <c r="F303" s="1"/>
      <c r="G303" s="1"/>
      <c r="H303" s="1"/>
      <c r="I303" s="1"/>
      <c r="J303" s="1"/>
    </row>
    <row r="304" spans="2:10" x14ac:dyDescent="0.2">
      <c r="B304" s="1"/>
      <c r="C304" s="6" t="s">
        <v>16</v>
      </c>
      <c r="D304" s="6" t="s">
        <v>17</v>
      </c>
      <c r="E304" s="1"/>
      <c r="F304" s="1"/>
      <c r="G304" s="1"/>
      <c r="H304" s="1"/>
      <c r="I304" s="1"/>
      <c r="J304" s="5">
        <v>6000000</v>
      </c>
    </row>
    <row r="305" spans="2:10" x14ac:dyDescent="0.2">
      <c r="B305" s="1"/>
      <c r="C305" s="1"/>
      <c r="D305" s="1"/>
      <c r="E305" s="1"/>
      <c r="F305" s="5" t="s">
        <v>35</v>
      </c>
      <c r="G305" s="1"/>
      <c r="H305" s="1"/>
      <c r="I305" s="1"/>
      <c r="J305" s="7">
        <v>6000000</v>
      </c>
    </row>
    <row r="306" spans="2:10" x14ac:dyDescent="0.2">
      <c r="B306" s="1"/>
      <c r="C306" s="4" t="s">
        <v>28</v>
      </c>
      <c r="D306" s="1"/>
      <c r="E306" s="1"/>
      <c r="F306" s="5" t="s">
        <v>29</v>
      </c>
      <c r="G306" s="1"/>
      <c r="H306" s="1"/>
      <c r="I306" s="1"/>
      <c r="J306" s="8">
        <v>153960000</v>
      </c>
    </row>
    <row r="307" spans="2:10" x14ac:dyDescent="0.2">
      <c r="B307" s="4" t="s">
        <v>13</v>
      </c>
      <c r="C307" s="1"/>
      <c r="D307" s="1"/>
      <c r="E307" s="2">
        <v>300</v>
      </c>
      <c r="F307" s="5" t="s">
        <v>36</v>
      </c>
      <c r="G307" s="1"/>
      <c r="H307" s="1"/>
      <c r="I307" s="1"/>
      <c r="J307" s="1"/>
    </row>
    <row r="308" spans="2:10" x14ac:dyDescent="0.2">
      <c r="B308" s="2">
        <v>310</v>
      </c>
      <c r="C308" s="5" t="s">
        <v>58</v>
      </c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6" t="s">
        <v>16</v>
      </c>
      <c r="D309" s="6" t="s">
        <v>17</v>
      </c>
      <c r="E309" s="1"/>
      <c r="F309" s="1"/>
      <c r="G309" s="1"/>
      <c r="H309" s="1"/>
      <c r="I309" s="1"/>
      <c r="J309" s="5">
        <v>10000000</v>
      </c>
    </row>
    <row r="310" spans="2:10" x14ac:dyDescent="0.2">
      <c r="B310" s="1"/>
      <c r="C310" s="1"/>
      <c r="D310" s="1"/>
      <c r="E310" s="1"/>
      <c r="F310" s="5" t="s">
        <v>58</v>
      </c>
      <c r="G310" s="1"/>
      <c r="H310" s="1"/>
      <c r="I310" s="1"/>
      <c r="J310" s="7">
        <v>10000000</v>
      </c>
    </row>
    <row r="311" spans="2:10" x14ac:dyDescent="0.2">
      <c r="B311" s="2">
        <v>320</v>
      </c>
      <c r="C311" s="5" t="s">
        <v>62</v>
      </c>
      <c r="D311" s="1"/>
      <c r="E311" s="1"/>
      <c r="F311" s="1"/>
      <c r="G311" s="1"/>
      <c r="H311" s="1"/>
      <c r="I311" s="1"/>
      <c r="J311" s="1"/>
    </row>
    <row r="312" spans="2:10" x14ac:dyDescent="0.2">
      <c r="B312" s="1"/>
      <c r="C312" s="6" t="s">
        <v>16</v>
      </c>
      <c r="D312" s="6" t="s">
        <v>17</v>
      </c>
      <c r="E312" s="1"/>
      <c r="F312" s="1"/>
      <c r="G312" s="1"/>
      <c r="H312" s="1"/>
      <c r="I312" s="1"/>
      <c r="J312" s="5">
        <v>3500000</v>
      </c>
    </row>
    <row r="313" spans="2:10" x14ac:dyDescent="0.2">
      <c r="B313" s="1"/>
      <c r="C313" s="1"/>
      <c r="D313" s="1"/>
      <c r="E313" s="1"/>
      <c r="F313" s="5" t="s">
        <v>62</v>
      </c>
      <c r="G313" s="1"/>
      <c r="H313" s="1"/>
      <c r="I313" s="1"/>
      <c r="J313" s="7">
        <v>3500000</v>
      </c>
    </row>
    <row r="314" spans="2:10" x14ac:dyDescent="0.2">
      <c r="B314" s="2">
        <v>330</v>
      </c>
      <c r="C314" s="5" t="s">
        <v>37</v>
      </c>
      <c r="D314" s="1"/>
      <c r="E314" s="1"/>
      <c r="F314" s="1"/>
      <c r="G314" s="1"/>
      <c r="H314" s="1"/>
      <c r="I314" s="1"/>
      <c r="J314" s="1"/>
    </row>
    <row r="315" spans="2:10" x14ac:dyDescent="0.2">
      <c r="B315" s="1"/>
      <c r="C315" s="6" t="s">
        <v>16</v>
      </c>
      <c r="D315" s="6" t="s">
        <v>17</v>
      </c>
      <c r="E315" s="1"/>
      <c r="F315" s="1"/>
      <c r="G315" s="1"/>
      <c r="H315" s="1"/>
      <c r="I315" s="1"/>
      <c r="J315" s="5">
        <v>276500000</v>
      </c>
    </row>
    <row r="316" spans="2:10" x14ac:dyDescent="0.2">
      <c r="B316" s="1"/>
      <c r="C316" s="1"/>
      <c r="D316" s="1"/>
      <c r="E316" s="1"/>
      <c r="F316" s="5" t="s">
        <v>37</v>
      </c>
      <c r="G316" s="1"/>
      <c r="H316" s="1"/>
      <c r="I316" s="1"/>
      <c r="J316" s="7">
        <v>276500000</v>
      </c>
    </row>
    <row r="317" spans="2:10" x14ac:dyDescent="0.2">
      <c r="B317" s="2">
        <v>340</v>
      </c>
      <c r="C317" s="5" t="s">
        <v>38</v>
      </c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6" t="s">
        <v>16</v>
      </c>
      <c r="D318" s="6" t="s">
        <v>17</v>
      </c>
      <c r="E318" s="1"/>
      <c r="F318" s="1"/>
      <c r="G318" s="1"/>
      <c r="H318" s="1"/>
      <c r="I318" s="1"/>
      <c r="J318" s="5">
        <v>157100000</v>
      </c>
    </row>
    <row r="319" spans="2:10" x14ac:dyDescent="0.2">
      <c r="B319" s="1"/>
      <c r="C319" s="1"/>
      <c r="D319" s="1"/>
      <c r="E319" s="1"/>
      <c r="F319" s="5" t="s">
        <v>38</v>
      </c>
      <c r="G319" s="1"/>
      <c r="H319" s="1"/>
      <c r="I319" s="1"/>
      <c r="J319" s="7">
        <v>157100000</v>
      </c>
    </row>
    <row r="320" spans="2:10" x14ac:dyDescent="0.2">
      <c r="B320" s="2">
        <v>390</v>
      </c>
      <c r="C320" s="5" t="s">
        <v>40</v>
      </c>
      <c r="D320" s="1"/>
      <c r="E320" s="1"/>
      <c r="F320" s="1"/>
      <c r="G320" s="1"/>
      <c r="H320" s="1"/>
      <c r="I320" s="1"/>
      <c r="J320" s="1"/>
    </row>
    <row r="321" spans="2:10" x14ac:dyDescent="0.2">
      <c r="B321" s="1"/>
      <c r="C321" s="6" t="s">
        <v>16</v>
      </c>
      <c r="D321" s="6" t="s">
        <v>17</v>
      </c>
      <c r="E321" s="1"/>
      <c r="F321" s="1"/>
      <c r="G321" s="1"/>
      <c r="H321" s="1"/>
      <c r="I321" s="1"/>
      <c r="J321" s="5">
        <v>42000000</v>
      </c>
    </row>
    <row r="322" spans="2:10" x14ac:dyDescent="0.2">
      <c r="B322" s="1"/>
      <c r="C322" s="1"/>
      <c r="D322" s="1"/>
      <c r="E322" s="1"/>
      <c r="F322" s="5" t="s">
        <v>40</v>
      </c>
      <c r="G322" s="1"/>
      <c r="H322" s="1"/>
      <c r="I322" s="1"/>
      <c r="J322" s="7">
        <v>42000000</v>
      </c>
    </row>
    <row r="323" spans="2:10" x14ac:dyDescent="0.2">
      <c r="B323" s="1"/>
      <c r="C323" s="4" t="s">
        <v>28</v>
      </c>
      <c r="D323" s="1"/>
      <c r="E323" s="1"/>
      <c r="F323" s="5" t="s">
        <v>36</v>
      </c>
      <c r="G323" s="1"/>
      <c r="H323" s="1"/>
      <c r="I323" s="1"/>
      <c r="J323" s="8">
        <v>489100000</v>
      </c>
    </row>
    <row r="324" spans="2:10" x14ac:dyDescent="0.2">
      <c r="B324" s="4" t="s">
        <v>13</v>
      </c>
      <c r="C324" s="1"/>
      <c r="D324" s="1"/>
      <c r="E324" s="2">
        <v>500</v>
      </c>
      <c r="F324" s="5" t="s">
        <v>41</v>
      </c>
      <c r="G324" s="1"/>
      <c r="H324" s="1"/>
      <c r="I324" s="1"/>
      <c r="J324" s="1"/>
    </row>
    <row r="325" spans="2:10" x14ac:dyDescent="0.2">
      <c r="B325" s="2">
        <v>530</v>
      </c>
      <c r="C325" s="5" t="s">
        <v>42</v>
      </c>
      <c r="D325" s="1"/>
      <c r="E325" s="1"/>
      <c r="F325" s="1"/>
      <c r="G325" s="1"/>
      <c r="H325" s="1"/>
      <c r="I325" s="1"/>
      <c r="J325" s="1"/>
    </row>
    <row r="326" spans="2:10" x14ac:dyDescent="0.2">
      <c r="B326" s="1"/>
      <c r="C326" s="6" t="s">
        <v>16</v>
      </c>
      <c r="D326" s="6" t="s">
        <v>17</v>
      </c>
      <c r="E326" s="1"/>
      <c r="F326" s="1"/>
      <c r="G326" s="1"/>
      <c r="H326" s="1"/>
      <c r="I326" s="1"/>
      <c r="J326" s="5">
        <v>136800000</v>
      </c>
    </row>
    <row r="327" spans="2:10" x14ac:dyDescent="0.2">
      <c r="B327" s="1"/>
      <c r="C327" s="1"/>
      <c r="D327" s="1"/>
      <c r="E327" s="1"/>
      <c r="F327" s="5" t="s">
        <v>42</v>
      </c>
      <c r="G327" s="1"/>
      <c r="H327" s="1"/>
      <c r="I327" s="1"/>
      <c r="J327" s="7">
        <v>136800000</v>
      </c>
    </row>
    <row r="328" spans="2:10" x14ac:dyDescent="0.2">
      <c r="B328" s="2">
        <v>540</v>
      </c>
      <c r="C328" s="5" t="s">
        <v>43</v>
      </c>
      <c r="D328" s="1"/>
      <c r="E328" s="1"/>
      <c r="F328" s="1"/>
      <c r="G328" s="1"/>
      <c r="H328" s="1"/>
      <c r="I328" s="1"/>
      <c r="J328" s="1"/>
    </row>
    <row r="329" spans="2:10" x14ac:dyDescent="0.2">
      <c r="B329" s="1"/>
      <c r="C329" s="6" t="s">
        <v>16</v>
      </c>
      <c r="D329" s="6" t="s">
        <v>17</v>
      </c>
      <c r="E329" s="1"/>
      <c r="F329" s="1"/>
      <c r="G329" s="1"/>
      <c r="H329" s="1"/>
      <c r="I329" s="1"/>
      <c r="J329" s="5">
        <v>291520000</v>
      </c>
    </row>
    <row r="330" spans="2:10" x14ac:dyDescent="0.2">
      <c r="B330" s="1"/>
      <c r="C330" s="1"/>
      <c r="D330" s="1"/>
      <c r="E330" s="1"/>
      <c r="F330" s="5" t="s">
        <v>43</v>
      </c>
      <c r="G330" s="1"/>
      <c r="H330" s="1"/>
      <c r="I330" s="1"/>
      <c r="J330" s="7">
        <v>291520000</v>
      </c>
    </row>
    <row r="331" spans="2:10" x14ac:dyDescent="0.2">
      <c r="B331" s="1"/>
      <c r="C331" s="4" t="s">
        <v>28</v>
      </c>
      <c r="D331" s="1"/>
      <c r="E331" s="1"/>
      <c r="F331" s="5" t="s">
        <v>41</v>
      </c>
      <c r="G331" s="1"/>
      <c r="H331" s="1"/>
      <c r="I331" s="1"/>
      <c r="J331" s="8">
        <v>428320000</v>
      </c>
    </row>
    <row r="332" spans="2:10" x14ac:dyDescent="0.2">
      <c r="B332" s="4" t="s">
        <v>13</v>
      </c>
      <c r="C332" s="1"/>
      <c r="D332" s="1"/>
      <c r="E332" s="2">
        <v>800</v>
      </c>
      <c r="F332" s="5" t="s">
        <v>45</v>
      </c>
      <c r="G332" s="1"/>
      <c r="H332" s="1"/>
      <c r="I332" s="1"/>
      <c r="J332" s="1"/>
    </row>
    <row r="333" spans="2:10" x14ac:dyDescent="0.2">
      <c r="B333" s="2">
        <v>840</v>
      </c>
      <c r="C333" s="5" t="s">
        <v>46</v>
      </c>
      <c r="D333" s="1"/>
      <c r="E333" s="1"/>
      <c r="F333" s="1"/>
      <c r="G333" s="1"/>
      <c r="H333" s="1"/>
      <c r="I333" s="1"/>
      <c r="J333" s="1"/>
    </row>
    <row r="334" spans="2:10" x14ac:dyDescent="0.2">
      <c r="B334" s="5">
        <v>849</v>
      </c>
      <c r="C334" s="6" t="s">
        <v>16</v>
      </c>
      <c r="D334" s="6" t="s">
        <v>17</v>
      </c>
      <c r="E334" s="5" t="s">
        <v>48</v>
      </c>
      <c r="F334" s="1"/>
      <c r="G334" s="1"/>
      <c r="H334" s="1"/>
      <c r="I334" s="1"/>
      <c r="J334" s="5">
        <v>5000000000</v>
      </c>
    </row>
    <row r="335" spans="2:10" x14ac:dyDescent="0.2">
      <c r="B335" s="1"/>
      <c r="C335" s="1"/>
      <c r="D335" s="1"/>
      <c r="E335" s="1"/>
      <c r="F335" s="5" t="s">
        <v>46</v>
      </c>
      <c r="G335" s="1"/>
      <c r="H335" s="1"/>
      <c r="I335" s="1"/>
      <c r="J335" s="7">
        <v>5000000000</v>
      </c>
    </row>
    <row r="336" spans="2:10" x14ac:dyDescent="0.2">
      <c r="B336" s="1"/>
      <c r="C336" s="4" t="s">
        <v>28</v>
      </c>
      <c r="D336" s="1"/>
      <c r="E336" s="1"/>
      <c r="F336" s="5" t="s">
        <v>45</v>
      </c>
      <c r="G336" s="1"/>
      <c r="H336" s="1"/>
      <c r="I336" s="1"/>
      <c r="J336" s="8">
        <v>5000000000</v>
      </c>
    </row>
    <row r="337" spans="1:10" x14ac:dyDescent="0.2">
      <c r="B337" s="4" t="s">
        <v>13</v>
      </c>
      <c r="C337" s="1"/>
      <c r="D337" s="1"/>
      <c r="E337" s="2">
        <v>900</v>
      </c>
      <c r="F337" s="5" t="s">
        <v>101</v>
      </c>
      <c r="G337" s="1"/>
      <c r="H337" s="1"/>
      <c r="I337" s="1"/>
      <c r="J337" s="1"/>
    </row>
    <row r="338" spans="1:10" x14ac:dyDescent="0.2">
      <c r="B338" s="2">
        <v>920</v>
      </c>
      <c r="C338" s="5" t="s">
        <v>128</v>
      </c>
      <c r="D338" s="1"/>
      <c r="E338" s="1"/>
      <c r="F338" s="1"/>
      <c r="G338" s="1"/>
      <c r="H338" s="1"/>
      <c r="I338" s="1"/>
      <c r="J338" s="1"/>
    </row>
    <row r="339" spans="1:10" x14ac:dyDescent="0.2">
      <c r="B339" s="1"/>
      <c r="C339" s="6" t="s">
        <v>16</v>
      </c>
      <c r="D339" s="6" t="s">
        <v>17</v>
      </c>
      <c r="E339" s="1"/>
      <c r="F339" s="1"/>
      <c r="G339" s="1"/>
      <c r="H339" s="1"/>
      <c r="I339" s="1"/>
      <c r="J339" s="5">
        <v>81000000</v>
      </c>
    </row>
    <row r="340" spans="1:10" x14ac:dyDescent="0.2">
      <c r="B340" s="1"/>
      <c r="C340" s="1"/>
      <c r="D340" s="1"/>
      <c r="E340" s="1"/>
      <c r="F340" s="5" t="s">
        <v>128</v>
      </c>
      <c r="G340" s="1"/>
      <c r="H340" s="1"/>
      <c r="I340" s="1"/>
      <c r="J340" s="7">
        <v>81000000</v>
      </c>
    </row>
    <row r="341" spans="1:10" x14ac:dyDescent="0.2">
      <c r="B341" s="1"/>
      <c r="C341" s="4" t="s">
        <v>28</v>
      </c>
      <c r="D341" s="1"/>
      <c r="E341" s="1"/>
      <c r="F341" s="5" t="s">
        <v>101</v>
      </c>
      <c r="G341" s="1"/>
      <c r="H341" s="1"/>
      <c r="I341" s="1"/>
      <c r="J341" s="8">
        <v>81000000</v>
      </c>
    </row>
    <row r="342" spans="1:10" x14ac:dyDescent="0.2">
      <c r="B342" s="1"/>
      <c r="C342" s="1"/>
      <c r="D342" s="4" t="s">
        <v>49</v>
      </c>
      <c r="E342" s="1"/>
      <c r="F342" s="4" t="s">
        <v>127</v>
      </c>
      <c r="G342" s="1"/>
      <c r="H342" s="1"/>
      <c r="I342" s="1"/>
      <c r="J342" s="8">
        <v>16423122859</v>
      </c>
    </row>
    <row r="343" spans="1:10" x14ac:dyDescent="0.2">
      <c r="B343" s="1"/>
      <c r="C343" s="4" t="s">
        <v>50</v>
      </c>
      <c r="D343" s="1"/>
      <c r="E343" s="5" t="s">
        <v>87</v>
      </c>
      <c r="F343" s="1"/>
      <c r="G343" s="1"/>
      <c r="H343" s="1"/>
      <c r="I343" s="1"/>
      <c r="J343" s="8">
        <v>16423122859</v>
      </c>
    </row>
    <row r="344" spans="1:10" x14ac:dyDescent="0.2">
      <c r="B344" s="4" t="s">
        <v>51</v>
      </c>
      <c r="C344" s="1"/>
      <c r="D344" s="1"/>
      <c r="E344" s="5" t="s">
        <v>126</v>
      </c>
      <c r="F344" s="1"/>
      <c r="G344" s="1"/>
      <c r="H344" s="1"/>
      <c r="I344" s="1"/>
      <c r="J344" s="4">
        <v>16423122859</v>
      </c>
    </row>
    <row r="345" spans="1:10" x14ac:dyDescent="0.2">
      <c r="A345" s="78"/>
      <c r="B345" s="13"/>
      <c r="C345" s="14"/>
      <c r="D345" s="14"/>
      <c r="E345" s="15"/>
      <c r="F345" s="14"/>
      <c r="G345" s="14"/>
      <c r="H345" s="14"/>
      <c r="I345" s="14"/>
      <c r="J345" s="13"/>
    </row>
    <row r="346" spans="1:10" x14ac:dyDescent="0.2">
      <c r="B346" s="4"/>
      <c r="C346" s="1"/>
      <c r="D346" s="1"/>
      <c r="E346" s="5"/>
      <c r="F346" s="1"/>
      <c r="G346" s="1"/>
      <c r="H346" s="1"/>
      <c r="I346" s="1"/>
      <c r="J346" s="4"/>
    </row>
    <row r="347" spans="1:10" x14ac:dyDescent="0.2">
      <c r="B347" s="4" t="s">
        <v>6</v>
      </c>
      <c r="C347" s="1"/>
      <c r="D347" s="5" t="s">
        <v>129</v>
      </c>
      <c r="E347" s="5" t="s">
        <v>130</v>
      </c>
      <c r="F347" s="1"/>
      <c r="G347" s="1"/>
      <c r="H347" s="1"/>
      <c r="I347" s="1"/>
      <c r="J347" s="1"/>
    </row>
    <row r="348" spans="1:10" x14ac:dyDescent="0.2">
      <c r="B348" s="4" t="s">
        <v>9</v>
      </c>
      <c r="C348" s="1"/>
      <c r="D348" s="2">
        <v>2</v>
      </c>
      <c r="E348" s="5" t="s">
        <v>10</v>
      </c>
      <c r="F348" s="1"/>
      <c r="G348" s="1"/>
      <c r="H348" s="1"/>
      <c r="I348" s="1"/>
      <c r="J348" s="1"/>
    </row>
    <row r="349" spans="1:10" x14ac:dyDescent="0.2">
      <c r="B349" s="4" t="s">
        <v>11</v>
      </c>
      <c r="C349" s="1"/>
      <c r="D349" s="1"/>
      <c r="E349" s="2">
        <v>23</v>
      </c>
      <c r="F349" s="5" t="s">
        <v>131</v>
      </c>
      <c r="G349" s="1"/>
      <c r="H349" s="1"/>
      <c r="I349" s="1"/>
      <c r="J349" s="1"/>
    </row>
    <row r="350" spans="1:10" x14ac:dyDescent="0.2">
      <c r="B350" s="4" t="s">
        <v>13</v>
      </c>
      <c r="C350" s="1"/>
      <c r="D350" s="1"/>
      <c r="E350" s="2">
        <v>100</v>
      </c>
      <c r="F350" s="5" t="s">
        <v>14</v>
      </c>
      <c r="G350" s="1"/>
      <c r="H350" s="1"/>
      <c r="I350" s="1"/>
      <c r="J350" s="1"/>
    </row>
    <row r="351" spans="1:10" x14ac:dyDescent="0.2">
      <c r="B351" s="2">
        <v>110</v>
      </c>
      <c r="C351" s="5" t="s">
        <v>15</v>
      </c>
      <c r="D351" s="1"/>
      <c r="E351" s="1"/>
      <c r="F351" s="1"/>
      <c r="G351" s="1"/>
      <c r="H351" s="1"/>
      <c r="I351" s="1"/>
      <c r="J351" s="1"/>
    </row>
    <row r="352" spans="1:10" x14ac:dyDescent="0.2">
      <c r="B352" s="5">
        <v>111</v>
      </c>
      <c r="C352" s="6" t="s">
        <v>16</v>
      </c>
      <c r="D352" s="6" t="s">
        <v>17</v>
      </c>
      <c r="E352" s="5" t="s">
        <v>18</v>
      </c>
      <c r="F352" s="1"/>
      <c r="G352" s="1"/>
      <c r="H352" s="1"/>
      <c r="I352" s="1"/>
      <c r="J352" s="5">
        <v>247930079.99999997</v>
      </c>
    </row>
    <row r="353" spans="2:14" x14ac:dyDescent="0.2">
      <c r="B353" s="5">
        <v>114</v>
      </c>
      <c r="C353" s="6" t="s">
        <v>16</v>
      </c>
      <c r="D353" s="6" t="s">
        <v>17</v>
      </c>
      <c r="E353" s="5" t="s">
        <v>20</v>
      </c>
      <c r="F353" s="1"/>
      <c r="G353" s="1"/>
      <c r="H353" s="1"/>
      <c r="I353" s="1"/>
      <c r="J353" s="5">
        <v>20660840</v>
      </c>
      <c r="L353" s="5" t="s">
        <v>129</v>
      </c>
      <c r="M353" s="5" t="s">
        <v>130</v>
      </c>
    </row>
    <row r="354" spans="2:14" x14ac:dyDescent="0.2">
      <c r="B354" s="1"/>
      <c r="C354" s="1"/>
      <c r="D354" s="1"/>
      <c r="E354" s="1"/>
      <c r="F354" s="5" t="s">
        <v>15</v>
      </c>
      <c r="G354" s="1"/>
      <c r="H354" s="1"/>
      <c r="I354" s="1"/>
      <c r="J354" s="7">
        <v>268590919.99999994</v>
      </c>
    </row>
    <row r="355" spans="2:14" x14ac:dyDescent="0.2">
      <c r="B355" s="2">
        <v>130</v>
      </c>
      <c r="C355" s="5" t="s">
        <v>23</v>
      </c>
      <c r="D355" s="1"/>
      <c r="E355" s="1"/>
      <c r="F355" s="1"/>
      <c r="G355" s="1"/>
      <c r="H355" s="1"/>
      <c r="I355" s="1"/>
      <c r="J355" s="1"/>
    </row>
    <row r="356" spans="2:14" x14ac:dyDescent="0.2">
      <c r="B356" s="5">
        <v>134</v>
      </c>
      <c r="C356" s="6" t="s">
        <v>16</v>
      </c>
      <c r="D356" s="6" t="s">
        <v>17</v>
      </c>
      <c r="E356" s="5" t="s">
        <v>24</v>
      </c>
      <c r="F356" s="1"/>
      <c r="G356" s="1"/>
      <c r="H356" s="1"/>
      <c r="I356" s="1"/>
      <c r="J356" s="5">
        <v>24793008</v>
      </c>
      <c r="L356" s="2">
        <v>100</v>
      </c>
      <c r="M356" s="5" t="s">
        <v>14</v>
      </c>
      <c r="N356" s="1">
        <f>J358</f>
        <v>293383927.99999994</v>
      </c>
    </row>
    <row r="357" spans="2:14" x14ac:dyDescent="0.2">
      <c r="B357" s="1"/>
      <c r="C357" s="1"/>
      <c r="D357" s="1"/>
      <c r="E357" s="1"/>
      <c r="F357" s="5" t="s">
        <v>23</v>
      </c>
      <c r="G357" s="1"/>
      <c r="H357" s="1"/>
      <c r="I357" s="1"/>
      <c r="J357" s="7">
        <v>24793008</v>
      </c>
      <c r="L357" s="2">
        <v>200</v>
      </c>
      <c r="M357" s="5" t="s">
        <v>29</v>
      </c>
      <c r="N357" s="1">
        <f>J366</f>
        <v>7490000</v>
      </c>
    </row>
    <row r="358" spans="2:14" x14ac:dyDescent="0.2">
      <c r="B358" s="1"/>
      <c r="C358" s="4" t="s">
        <v>28</v>
      </c>
      <c r="D358" s="1"/>
      <c r="E358" s="1"/>
      <c r="F358" s="5" t="s">
        <v>14</v>
      </c>
      <c r="G358" s="1"/>
      <c r="H358" s="1"/>
      <c r="I358" s="1"/>
      <c r="J358" s="8">
        <v>293383927.99999994</v>
      </c>
      <c r="K358" s="36"/>
      <c r="L358" s="2">
        <v>300</v>
      </c>
      <c r="M358" s="5" t="s">
        <v>36</v>
      </c>
      <c r="N358" s="1">
        <f>J377</f>
        <v>18626517</v>
      </c>
    </row>
    <row r="359" spans="2:14" x14ac:dyDescent="0.2">
      <c r="B359" s="4" t="s">
        <v>13</v>
      </c>
      <c r="C359" s="1"/>
      <c r="D359" s="1"/>
      <c r="E359" s="2">
        <v>200</v>
      </c>
      <c r="F359" s="5" t="s">
        <v>29</v>
      </c>
      <c r="G359" s="1"/>
      <c r="H359" s="1"/>
      <c r="I359" s="1"/>
      <c r="J359" s="1"/>
      <c r="K359" s="36"/>
      <c r="L359" s="2">
        <v>500</v>
      </c>
      <c r="M359" s="5" t="s">
        <v>41</v>
      </c>
      <c r="N359" s="1"/>
    </row>
    <row r="360" spans="2:14" x14ac:dyDescent="0.2">
      <c r="B360" s="2">
        <v>230</v>
      </c>
      <c r="C360" s="5" t="s">
        <v>31</v>
      </c>
      <c r="D360" s="1"/>
      <c r="E360" s="1"/>
      <c r="F360" s="1"/>
      <c r="G360" s="1"/>
      <c r="H360" s="1"/>
      <c r="I360" s="1"/>
      <c r="J360" s="1"/>
      <c r="K360" s="98"/>
      <c r="L360" s="2">
        <v>600</v>
      </c>
      <c r="M360" s="5" t="s">
        <v>133</v>
      </c>
      <c r="N360" s="1">
        <f>J382</f>
        <v>800000000</v>
      </c>
    </row>
    <row r="361" spans="2:14" x14ac:dyDescent="0.2">
      <c r="B361" s="1"/>
      <c r="C361" s="6" t="s">
        <v>16</v>
      </c>
      <c r="D361" s="6" t="s">
        <v>132</v>
      </c>
      <c r="E361" s="1"/>
      <c r="F361" s="1"/>
      <c r="G361" s="1"/>
      <c r="H361" s="1"/>
      <c r="I361" s="1"/>
      <c r="J361" s="5">
        <v>5290000</v>
      </c>
      <c r="K361" s="98"/>
      <c r="L361" s="2">
        <v>800</v>
      </c>
      <c r="M361" s="2" t="s">
        <v>45</v>
      </c>
    </row>
    <row r="362" spans="2:14" x14ac:dyDescent="0.2">
      <c r="B362" s="1"/>
      <c r="C362" s="1"/>
      <c r="D362" s="1"/>
      <c r="E362" s="1"/>
      <c r="F362" s="5" t="s">
        <v>31</v>
      </c>
      <c r="G362" s="1"/>
      <c r="H362" s="1"/>
      <c r="I362" s="1"/>
      <c r="J362" s="7">
        <v>5290000</v>
      </c>
      <c r="K362" s="98"/>
      <c r="L362" s="2">
        <v>900</v>
      </c>
      <c r="M362" s="5" t="s">
        <v>101</v>
      </c>
      <c r="N362" s="1">
        <f>J387</f>
        <v>5000000</v>
      </c>
    </row>
    <row r="363" spans="2:14" x14ac:dyDescent="0.2">
      <c r="B363" s="2">
        <v>260</v>
      </c>
      <c r="C363" s="5" t="s">
        <v>34</v>
      </c>
      <c r="D363" s="1"/>
      <c r="E363" s="1"/>
      <c r="F363" s="1"/>
      <c r="G363" s="1"/>
      <c r="H363" s="1"/>
      <c r="I363" s="1"/>
      <c r="J363" s="1"/>
      <c r="K363" s="98"/>
    </row>
    <row r="364" spans="2:14" x14ac:dyDescent="0.2">
      <c r="B364" s="1"/>
      <c r="C364" s="6" t="s">
        <v>16</v>
      </c>
      <c r="D364" s="6" t="s">
        <v>132</v>
      </c>
      <c r="E364" s="1"/>
      <c r="F364" s="1"/>
      <c r="G364" s="1"/>
      <c r="H364" s="1"/>
      <c r="I364" s="1"/>
      <c r="J364" s="5">
        <v>2200000</v>
      </c>
      <c r="K364" s="98"/>
      <c r="N364" s="12">
        <f>SUM(N356:N362)</f>
        <v>1124500445</v>
      </c>
    </row>
    <row r="365" spans="2:14" x14ac:dyDescent="0.2">
      <c r="B365" s="1"/>
      <c r="C365" s="1"/>
      <c r="D365" s="1"/>
      <c r="E365" s="1"/>
      <c r="F365" s="5" t="s">
        <v>34</v>
      </c>
      <c r="G365" s="1"/>
      <c r="H365" s="1"/>
      <c r="I365" s="1"/>
      <c r="J365" s="7">
        <v>2200000</v>
      </c>
      <c r="K365" s="98"/>
    </row>
    <row r="366" spans="2:14" x14ac:dyDescent="0.2">
      <c r="B366" s="1"/>
      <c r="C366" s="4" t="s">
        <v>28</v>
      </c>
      <c r="D366" s="1"/>
      <c r="E366" s="1"/>
      <c r="F366" s="5" t="s">
        <v>29</v>
      </c>
      <c r="G366" s="1"/>
      <c r="H366" s="1"/>
      <c r="I366" s="1"/>
      <c r="J366" s="8">
        <v>7490000</v>
      </c>
      <c r="K366" s="98"/>
    </row>
    <row r="367" spans="2:14" x14ac:dyDescent="0.2">
      <c r="B367" s="4" t="s">
        <v>13</v>
      </c>
      <c r="C367" s="1"/>
      <c r="D367" s="1"/>
      <c r="E367" s="2">
        <v>300</v>
      </c>
      <c r="F367" s="5" t="s">
        <v>36</v>
      </c>
      <c r="G367" s="1"/>
      <c r="H367" s="1"/>
      <c r="I367" s="1"/>
      <c r="J367" s="1"/>
      <c r="K367" s="89"/>
    </row>
    <row r="368" spans="2:14" x14ac:dyDescent="0.2">
      <c r="B368" s="2">
        <v>330</v>
      </c>
      <c r="C368" s="5" t="s">
        <v>37</v>
      </c>
      <c r="D368" s="1"/>
      <c r="E368" s="1"/>
      <c r="F368" s="1"/>
      <c r="G368" s="1"/>
      <c r="H368" s="1"/>
      <c r="I368" s="1"/>
      <c r="J368" s="1"/>
    </row>
    <row r="369" spans="2:10" x14ac:dyDescent="0.2">
      <c r="B369" s="1"/>
      <c r="C369" s="6" t="s">
        <v>16</v>
      </c>
      <c r="D369" s="6" t="s">
        <v>17</v>
      </c>
      <c r="E369" s="1"/>
      <c r="F369" s="1"/>
      <c r="G369" s="1"/>
      <c r="H369" s="1"/>
      <c r="I369" s="1"/>
      <c r="J369" s="5">
        <v>6290453</v>
      </c>
    </row>
    <row r="370" spans="2:10" x14ac:dyDescent="0.2">
      <c r="B370" s="1"/>
      <c r="C370" s="1"/>
      <c r="D370" s="1"/>
      <c r="E370" s="1"/>
      <c r="F370" s="5" t="s">
        <v>37</v>
      </c>
      <c r="G370" s="1"/>
      <c r="H370" s="1"/>
      <c r="I370" s="1"/>
      <c r="J370" s="7">
        <v>6290453</v>
      </c>
    </row>
    <row r="371" spans="2:10" x14ac:dyDescent="0.2">
      <c r="B371" s="2">
        <v>340</v>
      </c>
      <c r="C371" s="5" t="s">
        <v>38</v>
      </c>
      <c r="D371" s="1"/>
      <c r="E371" s="1"/>
      <c r="F371" s="1"/>
      <c r="G371" s="1"/>
      <c r="H371" s="1"/>
      <c r="I371" s="1"/>
      <c r="J371" s="1"/>
    </row>
    <row r="372" spans="2:10" x14ac:dyDescent="0.2">
      <c r="B372" s="1"/>
      <c r="C372" s="6" t="s">
        <v>16</v>
      </c>
      <c r="D372" s="6" t="s">
        <v>17</v>
      </c>
      <c r="E372" s="1"/>
      <c r="F372" s="1"/>
      <c r="G372" s="1"/>
      <c r="H372" s="1"/>
      <c r="I372" s="1"/>
      <c r="J372" s="5">
        <v>12279747</v>
      </c>
    </row>
    <row r="373" spans="2:10" x14ac:dyDescent="0.2">
      <c r="B373" s="1"/>
      <c r="C373" s="1"/>
      <c r="D373" s="1"/>
      <c r="E373" s="1"/>
      <c r="F373" s="5" t="s">
        <v>38</v>
      </c>
      <c r="G373" s="1"/>
      <c r="H373" s="1"/>
      <c r="I373" s="1"/>
      <c r="J373" s="7">
        <v>12279747</v>
      </c>
    </row>
    <row r="374" spans="2:10" x14ac:dyDescent="0.2">
      <c r="B374" s="2">
        <v>390</v>
      </c>
      <c r="C374" s="5" t="s">
        <v>40</v>
      </c>
      <c r="D374" s="1"/>
      <c r="E374" s="1"/>
      <c r="F374" s="1"/>
      <c r="G374" s="1"/>
      <c r="H374" s="1"/>
      <c r="I374" s="1"/>
      <c r="J374" s="1"/>
    </row>
    <row r="375" spans="2:10" x14ac:dyDescent="0.2">
      <c r="B375" s="1"/>
      <c r="C375" s="6" t="s">
        <v>16</v>
      </c>
      <c r="D375" s="6" t="s">
        <v>17</v>
      </c>
      <c r="E375" s="1"/>
      <c r="F375" s="1"/>
      <c r="G375" s="1"/>
      <c r="H375" s="1"/>
      <c r="I375" s="1"/>
      <c r="J375" s="5">
        <v>56316.999999999993</v>
      </c>
    </row>
    <row r="376" spans="2:10" x14ac:dyDescent="0.2">
      <c r="B376" s="1"/>
      <c r="C376" s="1"/>
      <c r="D376" s="1"/>
      <c r="E376" s="1"/>
      <c r="F376" s="5" t="s">
        <v>40</v>
      </c>
      <c r="G376" s="1"/>
      <c r="H376" s="1"/>
      <c r="I376" s="1"/>
      <c r="J376" s="7">
        <v>56316.999999999993</v>
      </c>
    </row>
    <row r="377" spans="2:10" x14ac:dyDescent="0.2">
      <c r="B377" s="1"/>
      <c r="C377" s="4" t="s">
        <v>28</v>
      </c>
      <c r="D377" s="1"/>
      <c r="E377" s="1"/>
      <c r="F377" s="5" t="s">
        <v>36</v>
      </c>
      <c r="G377" s="1"/>
      <c r="H377" s="1"/>
      <c r="I377" s="1"/>
      <c r="J377" s="8">
        <v>18626517</v>
      </c>
    </row>
    <row r="378" spans="2:10" x14ac:dyDescent="0.2">
      <c r="B378" s="4" t="s">
        <v>13</v>
      </c>
      <c r="C378" s="1"/>
      <c r="D378" s="1"/>
      <c r="E378" s="2">
        <v>600</v>
      </c>
      <c r="F378" s="5" t="s">
        <v>133</v>
      </c>
      <c r="G378" s="1"/>
      <c r="H378" s="1"/>
      <c r="I378" s="1"/>
      <c r="J378" s="1"/>
    </row>
    <row r="379" spans="2:10" x14ac:dyDescent="0.2">
      <c r="B379" s="2">
        <v>630</v>
      </c>
      <c r="C379" s="5" t="s">
        <v>134</v>
      </c>
      <c r="D379" s="1"/>
      <c r="E379" s="1"/>
      <c r="F379" s="1"/>
      <c r="G379" s="1"/>
      <c r="H379" s="1"/>
      <c r="I379" s="1"/>
      <c r="J379" s="1"/>
    </row>
    <row r="380" spans="2:10" x14ac:dyDescent="0.2">
      <c r="B380" s="1"/>
      <c r="C380" s="6" t="s">
        <v>16</v>
      </c>
      <c r="D380" s="6" t="s">
        <v>132</v>
      </c>
      <c r="E380" s="1"/>
      <c r="F380" s="1"/>
      <c r="G380" s="1"/>
      <c r="H380" s="1"/>
      <c r="I380" s="1"/>
      <c r="J380" s="5">
        <v>800000000</v>
      </c>
    </row>
    <row r="381" spans="2:10" x14ac:dyDescent="0.2">
      <c r="B381" s="1"/>
      <c r="C381" s="1"/>
      <c r="D381" s="1"/>
      <c r="E381" s="1"/>
      <c r="F381" s="5" t="s">
        <v>134</v>
      </c>
      <c r="G381" s="1"/>
      <c r="H381" s="1"/>
      <c r="I381" s="1"/>
      <c r="J381" s="7">
        <v>800000000</v>
      </c>
    </row>
    <row r="382" spans="2:10" x14ac:dyDescent="0.2">
      <c r="B382" s="1"/>
      <c r="C382" s="4" t="s">
        <v>28</v>
      </c>
      <c r="D382" s="1"/>
      <c r="E382" s="1"/>
      <c r="F382" s="5" t="s">
        <v>133</v>
      </c>
      <c r="G382" s="1"/>
      <c r="H382" s="1"/>
      <c r="I382" s="1"/>
      <c r="J382" s="8">
        <v>800000000</v>
      </c>
    </row>
    <row r="383" spans="2:10" x14ac:dyDescent="0.2">
      <c r="B383" s="4" t="s">
        <v>13</v>
      </c>
      <c r="C383" s="1"/>
      <c r="D383" s="1"/>
      <c r="E383" s="2">
        <v>900</v>
      </c>
      <c r="F383" s="5" t="s">
        <v>101</v>
      </c>
      <c r="G383" s="1"/>
      <c r="H383" s="1"/>
      <c r="I383" s="1"/>
      <c r="J383" s="1"/>
    </row>
    <row r="384" spans="2:10" x14ac:dyDescent="0.2">
      <c r="B384" s="2">
        <v>920</v>
      </c>
      <c r="C384" s="5" t="s">
        <v>128</v>
      </c>
      <c r="D384" s="1"/>
      <c r="E384" s="1"/>
      <c r="F384" s="1"/>
      <c r="G384" s="1"/>
      <c r="H384" s="1"/>
      <c r="I384" s="1"/>
      <c r="J384" s="1"/>
    </row>
    <row r="385" spans="2:12" x14ac:dyDescent="0.2">
      <c r="B385" s="1"/>
      <c r="C385" s="6" t="s">
        <v>16</v>
      </c>
      <c r="D385" s="6" t="s">
        <v>132</v>
      </c>
      <c r="E385" s="1"/>
      <c r="F385" s="1"/>
      <c r="G385" s="1"/>
      <c r="H385" s="1"/>
      <c r="I385" s="1"/>
      <c r="J385" s="5">
        <v>5000000</v>
      </c>
    </row>
    <row r="386" spans="2:12" x14ac:dyDescent="0.2">
      <c r="B386" s="1"/>
      <c r="C386" s="1"/>
      <c r="D386" s="1"/>
      <c r="E386" s="1"/>
      <c r="F386" s="5" t="s">
        <v>128</v>
      </c>
      <c r="G386" s="1"/>
      <c r="H386" s="1"/>
      <c r="I386" s="1"/>
      <c r="J386" s="7">
        <v>5000000</v>
      </c>
    </row>
    <row r="387" spans="2:12" x14ac:dyDescent="0.2">
      <c r="B387" s="1"/>
      <c r="C387" s="4" t="s">
        <v>28</v>
      </c>
      <c r="D387" s="1"/>
      <c r="E387" s="1"/>
      <c r="F387" s="5" t="s">
        <v>101</v>
      </c>
      <c r="G387" s="1"/>
      <c r="H387" s="1"/>
      <c r="I387" s="1"/>
      <c r="J387" s="8">
        <v>5000000</v>
      </c>
    </row>
    <row r="388" spans="2:12" x14ac:dyDescent="0.2">
      <c r="B388" s="1"/>
      <c r="C388" s="1"/>
      <c r="D388" s="4" t="s">
        <v>49</v>
      </c>
      <c r="E388" s="1"/>
      <c r="F388" s="4" t="s">
        <v>131</v>
      </c>
      <c r="G388" s="1"/>
      <c r="H388" s="1"/>
      <c r="I388" s="1"/>
      <c r="J388" s="8">
        <v>1124500445</v>
      </c>
    </row>
    <row r="389" spans="2:12" x14ac:dyDescent="0.2">
      <c r="B389" s="1"/>
      <c r="C389" s="4" t="s">
        <v>50</v>
      </c>
      <c r="D389" s="1"/>
      <c r="E389" s="5" t="s">
        <v>10</v>
      </c>
      <c r="F389" s="1"/>
      <c r="G389" s="1"/>
      <c r="H389" s="1"/>
      <c r="I389" s="1"/>
      <c r="J389" s="8">
        <v>1124500445</v>
      </c>
    </row>
    <row r="390" spans="2:12" x14ac:dyDescent="0.2">
      <c r="B390" s="4" t="s">
        <v>51</v>
      </c>
      <c r="C390" s="1"/>
      <c r="D390" s="1"/>
      <c r="E390" s="5" t="s">
        <v>130</v>
      </c>
      <c r="F390" s="1"/>
      <c r="G390" s="1"/>
      <c r="H390" s="1"/>
      <c r="I390" s="1"/>
      <c r="J390" s="4">
        <v>1124500445</v>
      </c>
    </row>
    <row r="396" spans="2:12" ht="13.5" thickBot="1" x14ac:dyDescent="0.25">
      <c r="J396" s="40" t="s">
        <v>299</v>
      </c>
      <c r="K396" s="48" t="s">
        <v>294</v>
      </c>
      <c r="L396" s="34" t="s">
        <v>343</v>
      </c>
    </row>
    <row r="397" spans="2:12" x14ac:dyDescent="0.2">
      <c r="E397" s="25" t="s">
        <v>86</v>
      </c>
      <c r="F397" s="26"/>
      <c r="G397" s="26"/>
      <c r="H397" s="26"/>
      <c r="I397" s="26"/>
      <c r="J397" s="37">
        <v>1809746599</v>
      </c>
      <c r="K397" s="84">
        <f>J397/$M$410</f>
        <v>312025.27568965516</v>
      </c>
      <c r="L397" s="113">
        <f>K397/$K$408</f>
        <v>9.7954658689959895E-3</v>
      </c>
    </row>
    <row r="398" spans="2:12" x14ac:dyDescent="0.2">
      <c r="E398" s="27" t="s">
        <v>93</v>
      </c>
      <c r="F398" s="23"/>
      <c r="G398" s="23"/>
      <c r="H398" s="23"/>
      <c r="I398" s="23"/>
      <c r="J398" s="141">
        <v>6823044134</v>
      </c>
      <c r="K398" s="84">
        <f t="shared" ref="K398:K402" si="1">J398/$M$410</f>
        <v>1176386.9196551724</v>
      </c>
      <c r="L398" s="113">
        <f t="shared" ref="L398:L406" si="2">K398/$K$408</f>
        <v>3.6930527165615804E-2</v>
      </c>
    </row>
    <row r="399" spans="2:12" x14ac:dyDescent="0.2">
      <c r="E399" s="27" t="s">
        <v>97</v>
      </c>
      <c r="F399" s="23"/>
      <c r="G399" s="23"/>
      <c r="H399" s="23"/>
      <c r="I399" s="23"/>
      <c r="J399" s="141">
        <v>52447757445</v>
      </c>
      <c r="K399" s="84">
        <f t="shared" si="1"/>
        <v>9042716.8008620683</v>
      </c>
      <c r="L399" s="113">
        <f t="shared" si="2"/>
        <v>0.28387964273106381</v>
      </c>
    </row>
    <row r="400" spans="2:12" x14ac:dyDescent="0.2">
      <c r="E400" s="27" t="s">
        <v>104</v>
      </c>
      <c r="F400" s="23"/>
      <c r="G400" s="23"/>
      <c r="H400" s="23"/>
      <c r="I400" s="23"/>
      <c r="J400" s="141">
        <v>37803055984.999992</v>
      </c>
      <c r="K400" s="84">
        <f t="shared" si="1"/>
        <v>6517768.2732758606</v>
      </c>
      <c r="L400" s="113">
        <f t="shared" si="2"/>
        <v>0.20461347729534374</v>
      </c>
    </row>
    <row r="401" spans="5:13" x14ac:dyDescent="0.2">
      <c r="E401" s="27" t="s">
        <v>126</v>
      </c>
      <c r="F401" s="23"/>
      <c r="G401" s="23"/>
      <c r="H401" s="23"/>
      <c r="I401" s="23"/>
      <c r="J401" s="141">
        <v>16423122859</v>
      </c>
      <c r="K401" s="84">
        <f t="shared" si="1"/>
        <v>2831572.9067241377</v>
      </c>
      <c r="L401" s="113">
        <f t="shared" si="2"/>
        <v>8.8892079983216674E-2</v>
      </c>
    </row>
    <row r="402" spans="5:13" x14ac:dyDescent="0.2">
      <c r="E402" s="27" t="s">
        <v>130</v>
      </c>
      <c r="F402" s="23"/>
      <c r="G402" s="23"/>
      <c r="H402" s="23"/>
      <c r="I402" s="23"/>
      <c r="J402" s="141">
        <v>1124500445</v>
      </c>
      <c r="K402" s="84">
        <f t="shared" si="1"/>
        <v>193879.38706896553</v>
      </c>
      <c r="L402" s="113">
        <f t="shared" si="2"/>
        <v>6.086490636177902E-3</v>
      </c>
    </row>
    <row r="403" spans="5:13" ht="13.5" thickBot="1" x14ac:dyDescent="0.25">
      <c r="E403" s="67"/>
      <c r="F403" s="68"/>
      <c r="G403" s="68"/>
      <c r="H403" s="68"/>
      <c r="I403" s="68"/>
      <c r="J403" s="69"/>
      <c r="L403" s="108"/>
    </row>
    <row r="404" spans="5:13" ht="13.5" thickBot="1" x14ac:dyDescent="0.25">
      <c r="E404" s="47" t="s">
        <v>298</v>
      </c>
      <c r="F404" s="30"/>
      <c r="G404" s="30"/>
      <c r="H404" s="30"/>
      <c r="I404" s="30"/>
      <c r="J404" s="46">
        <f>SUM(J397:J403)</f>
        <v>116431227467</v>
      </c>
      <c r="K404" s="46">
        <f>SUM(K397:K403)</f>
        <v>20074349.563275859</v>
      </c>
      <c r="L404" s="109">
        <f t="shared" si="2"/>
        <v>0.63019768368041384</v>
      </c>
    </row>
    <row r="405" spans="5:13" x14ac:dyDescent="0.2">
      <c r="L405" s="108"/>
    </row>
    <row r="406" spans="5:13" x14ac:dyDescent="0.2">
      <c r="E406" s="27" t="s">
        <v>112</v>
      </c>
      <c r="F406" s="23"/>
      <c r="G406" s="23"/>
      <c r="H406" s="23"/>
      <c r="I406" s="23"/>
      <c r="J406" s="142">
        <v>68322272081</v>
      </c>
      <c r="K406" s="143">
        <f>J406/M410</f>
        <v>11779702.082931034</v>
      </c>
      <c r="L406" s="109">
        <f t="shared" si="2"/>
        <v>0.3698023163195861</v>
      </c>
    </row>
    <row r="407" spans="5:13" ht="13.5" thickBot="1" x14ac:dyDescent="0.25">
      <c r="L407" s="108"/>
    </row>
    <row r="408" spans="5:13" ht="13.5" thickBot="1" x14ac:dyDescent="0.25">
      <c r="J408" s="144">
        <f>SUM(J404:J406)</f>
        <v>184753499548</v>
      </c>
      <c r="K408" s="145">
        <f>SUM(K404:K406)</f>
        <v>31854051.646206893</v>
      </c>
      <c r="L408" s="154">
        <f>SUM(L404:L406)</f>
        <v>1</v>
      </c>
    </row>
    <row r="409" spans="5:13" x14ac:dyDescent="0.2">
      <c r="L409" s="108"/>
    </row>
    <row r="410" spans="5:13" x14ac:dyDescent="0.2">
      <c r="L410" s="108" t="s">
        <v>340</v>
      </c>
      <c r="M410">
        <v>5800</v>
      </c>
    </row>
    <row r="411" spans="5:13" ht="13.5" thickBot="1" x14ac:dyDescent="0.25">
      <c r="L411" s="108"/>
    </row>
    <row r="412" spans="5:13" ht="13.5" thickBot="1" x14ac:dyDescent="0.25">
      <c r="F412" s="103"/>
      <c r="G412" s="104"/>
      <c r="H412" s="104"/>
      <c r="I412" s="104"/>
      <c r="J412" s="151" t="s">
        <v>304</v>
      </c>
      <c r="K412" s="150" t="s">
        <v>294</v>
      </c>
      <c r="L412" s="152" t="s">
        <v>343</v>
      </c>
    </row>
    <row r="413" spans="5:13" x14ac:dyDescent="0.2">
      <c r="F413" s="146">
        <v>100</v>
      </c>
      <c r="G413" s="42" t="s">
        <v>14</v>
      </c>
      <c r="H413" s="42"/>
      <c r="I413" s="120"/>
      <c r="J413" s="26">
        <f>N17+N46+N103+N193+N281+N356</f>
        <v>23537033726</v>
      </c>
      <c r="K413" s="147">
        <f>J413/$M$410</f>
        <v>4058109.2631034483</v>
      </c>
      <c r="L413" s="135">
        <f>K413/$K$421</f>
        <v>0.12739695747892962</v>
      </c>
    </row>
    <row r="414" spans="5:13" x14ac:dyDescent="0.2">
      <c r="F414" s="121">
        <v>200</v>
      </c>
      <c r="G414" s="22" t="s">
        <v>29</v>
      </c>
      <c r="H414" s="22"/>
      <c r="I414" s="24"/>
      <c r="J414" s="23">
        <f>N18+N47+N104+N194+N282+N357</f>
        <v>17215716832</v>
      </c>
      <c r="K414" s="84">
        <f t="shared" ref="K414:K420" si="3">J414/$M$410</f>
        <v>2968227.04</v>
      </c>
      <c r="L414" s="136">
        <f t="shared" ref="L414:L420" si="4">K414/$K$421</f>
        <v>9.3182087885308282E-2</v>
      </c>
    </row>
    <row r="415" spans="5:13" x14ac:dyDescent="0.2">
      <c r="F415" s="121">
        <v>300</v>
      </c>
      <c r="G415" s="22" t="s">
        <v>36</v>
      </c>
      <c r="H415" s="22"/>
      <c r="I415" s="24"/>
      <c r="J415" s="23">
        <f>N19+N48+N105+N195+N283+N358</f>
        <v>32344236133</v>
      </c>
      <c r="K415" s="84">
        <f t="shared" si="3"/>
        <v>5576592.4367241375</v>
      </c>
      <c r="L415" s="136">
        <f t="shared" si="4"/>
        <v>0.17506697416898878</v>
      </c>
    </row>
    <row r="416" spans="5:13" x14ac:dyDescent="0.2">
      <c r="F416" s="121">
        <v>500</v>
      </c>
      <c r="G416" s="22" t="s">
        <v>41</v>
      </c>
      <c r="H416" s="22"/>
      <c r="I416" s="24"/>
      <c r="J416" s="23">
        <f>N106+N196+N284</f>
        <v>4782353400</v>
      </c>
      <c r="K416" s="84">
        <f t="shared" si="3"/>
        <v>824543.68965517241</v>
      </c>
      <c r="L416" s="136">
        <f t="shared" si="4"/>
        <v>2.5885049061046432E-2</v>
      </c>
    </row>
    <row r="417" spans="6:14" x14ac:dyDescent="0.2">
      <c r="F417" s="121">
        <v>600</v>
      </c>
      <c r="G417" s="22" t="s">
        <v>133</v>
      </c>
      <c r="H417" s="22"/>
      <c r="I417" s="24"/>
      <c r="J417" s="23">
        <f>N360</f>
        <v>800000000</v>
      </c>
      <c r="K417" s="84">
        <f t="shared" si="3"/>
        <v>137931.03448275861</v>
      </c>
      <c r="L417" s="136">
        <f t="shared" si="4"/>
        <v>4.3300938924415635E-3</v>
      </c>
    </row>
    <row r="418" spans="6:14" x14ac:dyDescent="0.2">
      <c r="F418" s="121">
        <v>700</v>
      </c>
      <c r="G418" s="22" t="s">
        <v>341</v>
      </c>
      <c r="H418" s="22"/>
      <c r="I418" s="24"/>
      <c r="J418" s="23">
        <f>N259</f>
        <v>68322272081</v>
      </c>
      <c r="K418" s="84">
        <f t="shared" si="3"/>
        <v>11779702.082931034</v>
      </c>
      <c r="L418" s="136">
        <f t="shared" si="4"/>
        <v>0.36980231631958604</v>
      </c>
    </row>
    <row r="419" spans="6:14" x14ac:dyDescent="0.2">
      <c r="F419" s="121">
        <v>800</v>
      </c>
      <c r="G419" s="83" t="s">
        <v>45</v>
      </c>
      <c r="H419" s="83"/>
      <c r="I419" s="24"/>
      <c r="J419" s="23">
        <f>N197+N285+N50</f>
        <v>37515887376</v>
      </c>
      <c r="K419" s="84">
        <f t="shared" si="3"/>
        <v>6468256.4441379309</v>
      </c>
      <c r="L419" s="136">
        <f t="shared" si="4"/>
        <v>0.20305914349542895</v>
      </c>
    </row>
    <row r="420" spans="6:14" ht="13.5" thickBot="1" x14ac:dyDescent="0.25">
      <c r="F420" s="122">
        <v>900</v>
      </c>
      <c r="G420" s="102" t="s">
        <v>101</v>
      </c>
      <c r="H420" s="102"/>
      <c r="I420" s="28"/>
      <c r="J420" s="148">
        <f>N108+N286+N362</f>
        <v>236000000</v>
      </c>
      <c r="K420" s="149">
        <f t="shared" si="3"/>
        <v>40689.65517241379</v>
      </c>
      <c r="L420" s="137">
        <f t="shared" si="4"/>
        <v>1.2773776982702612E-3</v>
      </c>
    </row>
    <row r="421" spans="6:14" ht="13.5" thickBot="1" x14ac:dyDescent="0.25">
      <c r="F421" s="124"/>
      <c r="G421" s="30"/>
      <c r="H421" s="30"/>
      <c r="I421" s="30"/>
      <c r="J421" s="45">
        <f>SUM(J413:J420)</f>
        <v>184753499548</v>
      </c>
      <c r="K421" s="45">
        <f>SUM(K413:K420)</f>
        <v>31854051.646206897</v>
      </c>
      <c r="L421" s="138">
        <f>SUM(L413:L420)</f>
        <v>0.99999999999999989</v>
      </c>
    </row>
    <row r="424" spans="6:14" x14ac:dyDescent="0.2">
      <c r="J424" s="90">
        <f>J408-J421</f>
        <v>0</v>
      </c>
    </row>
    <row r="427" spans="6:14" ht="13.5" thickBot="1" x14ac:dyDescent="0.25"/>
    <row r="428" spans="6:14" x14ac:dyDescent="0.2">
      <c r="M428" s="204" t="s">
        <v>86</v>
      </c>
      <c r="N428" s="116">
        <f>L397</f>
        <v>9.7954658689959895E-3</v>
      </c>
    </row>
    <row r="429" spans="6:14" x14ac:dyDescent="0.2">
      <c r="M429" s="205" t="s">
        <v>93</v>
      </c>
      <c r="N429" s="117">
        <f t="shared" ref="N429:N433" si="5">L398</f>
        <v>3.6930527165615804E-2</v>
      </c>
    </row>
    <row r="430" spans="6:14" x14ac:dyDescent="0.2">
      <c r="M430" s="205" t="s">
        <v>97</v>
      </c>
      <c r="N430" s="117">
        <f t="shared" si="5"/>
        <v>0.28387964273106381</v>
      </c>
    </row>
    <row r="431" spans="6:14" x14ac:dyDescent="0.2">
      <c r="M431" s="205" t="s">
        <v>104</v>
      </c>
      <c r="N431" s="117">
        <f t="shared" si="5"/>
        <v>0.20461347729534374</v>
      </c>
    </row>
    <row r="432" spans="6:14" x14ac:dyDescent="0.2">
      <c r="M432" s="205" t="s">
        <v>126</v>
      </c>
      <c r="N432" s="117">
        <f t="shared" si="5"/>
        <v>8.8892079983216674E-2</v>
      </c>
    </row>
    <row r="433" spans="13:14" x14ac:dyDescent="0.2">
      <c r="M433" s="205" t="s">
        <v>130</v>
      </c>
      <c r="N433" s="117">
        <f t="shared" si="5"/>
        <v>6.086490636177902E-3</v>
      </c>
    </row>
    <row r="434" spans="13:14" x14ac:dyDescent="0.2">
      <c r="M434" s="209" t="s">
        <v>112</v>
      </c>
      <c r="N434" s="117">
        <f>L406</f>
        <v>0.3698023163195861</v>
      </c>
    </row>
    <row r="435" spans="13:14" ht="13.5" thickBot="1" x14ac:dyDescent="0.25">
      <c r="M435" s="180"/>
      <c r="N435" s="118"/>
    </row>
    <row r="436" spans="13:14" ht="13.5" thickBot="1" x14ac:dyDescent="0.25">
      <c r="M436" s="210" t="s">
        <v>5</v>
      </c>
      <c r="N436" s="208">
        <f>L408</f>
        <v>1</v>
      </c>
    </row>
    <row r="454" spans="12:14" x14ac:dyDescent="0.2">
      <c r="L454" s="83">
        <v>100</v>
      </c>
      <c r="M454" s="22" t="s">
        <v>14</v>
      </c>
      <c r="N454" s="23">
        <f>J413</f>
        <v>23537033726</v>
      </c>
    </row>
    <row r="455" spans="12:14" x14ac:dyDescent="0.2">
      <c r="L455" s="83">
        <v>200</v>
      </c>
      <c r="M455" s="22" t="s">
        <v>29</v>
      </c>
      <c r="N455" s="23">
        <f t="shared" ref="N455:N461" si="6">J414</f>
        <v>17215716832</v>
      </c>
    </row>
    <row r="456" spans="12:14" x14ac:dyDescent="0.2">
      <c r="L456" s="83">
        <v>300</v>
      </c>
      <c r="M456" s="22" t="s">
        <v>36</v>
      </c>
      <c r="N456" s="23">
        <f t="shared" si="6"/>
        <v>32344236133</v>
      </c>
    </row>
    <row r="457" spans="12:14" x14ac:dyDescent="0.2">
      <c r="L457" s="83">
        <v>500</v>
      </c>
      <c r="M457" s="22" t="s">
        <v>41</v>
      </c>
      <c r="N457" s="23">
        <f t="shared" si="6"/>
        <v>4782353400</v>
      </c>
    </row>
    <row r="458" spans="12:14" x14ac:dyDescent="0.2">
      <c r="L458" s="83">
        <v>600</v>
      </c>
      <c r="M458" s="22" t="s">
        <v>133</v>
      </c>
      <c r="N458" s="23">
        <f t="shared" si="6"/>
        <v>800000000</v>
      </c>
    </row>
    <row r="459" spans="12:14" x14ac:dyDescent="0.2">
      <c r="L459" s="83">
        <v>700</v>
      </c>
      <c r="M459" s="22" t="s">
        <v>341</v>
      </c>
      <c r="N459" s="23">
        <f t="shared" si="6"/>
        <v>68322272081</v>
      </c>
    </row>
    <row r="460" spans="12:14" x14ac:dyDescent="0.2">
      <c r="L460" s="83">
        <v>800</v>
      </c>
      <c r="M460" s="83" t="s">
        <v>45</v>
      </c>
      <c r="N460" s="23">
        <f t="shared" si="6"/>
        <v>37515887376</v>
      </c>
    </row>
    <row r="461" spans="12:14" x14ac:dyDescent="0.2">
      <c r="L461" s="83">
        <v>900</v>
      </c>
      <c r="M461" s="22" t="s">
        <v>101</v>
      </c>
      <c r="N461" s="23">
        <f t="shared" si="6"/>
        <v>236000000</v>
      </c>
    </row>
    <row r="462" spans="12:14" x14ac:dyDescent="0.2">
      <c r="L462" s="85"/>
      <c r="M462" s="24"/>
      <c r="N462" s="86">
        <f>SUM(N454:N461)</f>
        <v>184753499548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0"/>
  <sheetViews>
    <sheetView tabSelected="1" topLeftCell="M130" workbookViewId="0">
      <selection activeCell="E124" sqref="E124:L133"/>
    </sheetView>
  </sheetViews>
  <sheetFormatPr baseColWidth="10" defaultRowHeight="12.75" x14ac:dyDescent="0.2"/>
  <cols>
    <col min="1" max="1" width="3.5703125" customWidth="1"/>
    <col min="10" max="10" width="14.28515625" bestFit="1" customWidth="1"/>
    <col min="11" max="11" width="13.42578125" style="35" bestFit="1" customWidth="1"/>
    <col min="12" max="12" width="8.85546875" style="32" customWidth="1"/>
    <col min="13" max="13" width="27.42578125" customWidth="1"/>
    <col min="14" max="14" width="14.28515625" style="32" bestFit="1" customWidth="1"/>
  </cols>
  <sheetData>
    <row r="2" spans="2:10" x14ac:dyDescent="0.2">
      <c r="B2" s="4" t="s">
        <v>6</v>
      </c>
      <c r="C2" s="1"/>
      <c r="D2" s="5" t="s">
        <v>16</v>
      </c>
      <c r="E2" s="5" t="s">
        <v>122</v>
      </c>
      <c r="F2" s="1"/>
      <c r="G2" s="1"/>
      <c r="H2" s="1"/>
      <c r="I2" s="1"/>
      <c r="J2" s="1"/>
    </row>
    <row r="3" spans="2:10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0" x14ac:dyDescent="0.2">
      <c r="B4" s="4" t="s">
        <v>11</v>
      </c>
      <c r="C4" s="1"/>
      <c r="D4" s="1"/>
      <c r="E4" s="2">
        <v>13</v>
      </c>
      <c r="F4" s="5" t="s">
        <v>123</v>
      </c>
      <c r="G4" s="1"/>
      <c r="H4" s="1"/>
      <c r="I4" s="1"/>
      <c r="J4" s="1"/>
    </row>
    <row r="5" spans="2:10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0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0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2079571680</v>
      </c>
    </row>
    <row r="8" spans="2:10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27000000</v>
      </c>
    </row>
    <row r="9" spans="2:10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669747270</v>
      </c>
    </row>
    <row r="10" spans="2:10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31483680</v>
      </c>
    </row>
    <row r="11" spans="2:10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5898911880</v>
      </c>
    </row>
    <row r="12" spans="2:10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8706714510</v>
      </c>
    </row>
    <row r="13" spans="2:10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0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9050792740</v>
      </c>
    </row>
    <row r="15" spans="2:10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9050792740</v>
      </c>
    </row>
    <row r="16" spans="2:10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</row>
    <row r="17" spans="2:10" x14ac:dyDescent="0.2">
      <c r="B17" s="5">
        <v>144</v>
      </c>
      <c r="C17" s="6" t="s">
        <v>16</v>
      </c>
      <c r="D17" s="6" t="s">
        <v>17</v>
      </c>
      <c r="E17" s="5" t="s">
        <v>26</v>
      </c>
      <c r="F17" s="1"/>
      <c r="G17" s="1"/>
      <c r="H17" s="1"/>
      <c r="I17" s="1"/>
      <c r="J17" s="5">
        <v>54165327383.000008</v>
      </c>
    </row>
    <row r="18" spans="2:10" x14ac:dyDescent="0.2">
      <c r="B18" s="5">
        <v>149</v>
      </c>
      <c r="C18" s="6" t="s">
        <v>16</v>
      </c>
      <c r="D18" s="6" t="s">
        <v>17</v>
      </c>
      <c r="E18" s="5" t="s">
        <v>27</v>
      </c>
      <c r="F18" s="1"/>
      <c r="G18" s="1"/>
      <c r="H18" s="1"/>
      <c r="I18" s="1"/>
      <c r="J18" s="5">
        <v>780067015</v>
      </c>
    </row>
    <row r="19" spans="2:10" x14ac:dyDescent="0.2">
      <c r="B19" s="1"/>
      <c r="C19" s="1"/>
      <c r="D19" s="1"/>
      <c r="E19" s="1"/>
      <c r="F19" s="5" t="s">
        <v>25</v>
      </c>
      <c r="G19" s="1"/>
      <c r="H19" s="1"/>
      <c r="I19" s="1"/>
      <c r="J19" s="7">
        <v>54945394398.000008</v>
      </c>
    </row>
    <row r="20" spans="2:10" x14ac:dyDescent="0.2">
      <c r="B20" s="1"/>
      <c r="C20" s="4" t="s">
        <v>28</v>
      </c>
      <c r="D20" s="1"/>
      <c r="E20" s="1"/>
      <c r="F20" s="5" t="s">
        <v>14</v>
      </c>
      <c r="G20" s="1"/>
      <c r="H20" s="1"/>
      <c r="I20" s="1"/>
      <c r="J20" s="8">
        <v>72702901648.000015</v>
      </c>
    </row>
    <row r="21" spans="2:10" x14ac:dyDescent="0.2">
      <c r="B21" s="4" t="s">
        <v>13</v>
      </c>
      <c r="C21" s="1"/>
      <c r="D21" s="1"/>
      <c r="E21" s="2">
        <v>200</v>
      </c>
      <c r="F21" s="5" t="s">
        <v>29</v>
      </c>
      <c r="G21" s="1"/>
      <c r="H21" s="1"/>
      <c r="I21" s="1"/>
      <c r="J21" s="1"/>
    </row>
    <row r="22" spans="2:10" x14ac:dyDescent="0.2">
      <c r="B22" s="2">
        <v>220</v>
      </c>
      <c r="C22" s="5" t="s">
        <v>30</v>
      </c>
      <c r="D22" s="1"/>
      <c r="E22" s="1"/>
      <c r="F22" s="1"/>
      <c r="G22" s="1"/>
      <c r="H22" s="1"/>
      <c r="I22" s="1"/>
      <c r="J22" s="1"/>
    </row>
    <row r="23" spans="2:10" x14ac:dyDescent="0.2">
      <c r="B23" s="1"/>
      <c r="C23" s="6" t="s">
        <v>16</v>
      </c>
      <c r="D23" s="6" t="s">
        <v>17</v>
      </c>
      <c r="E23" s="1"/>
      <c r="F23" s="1"/>
      <c r="G23" s="1"/>
      <c r="H23" s="1"/>
      <c r="I23" s="1"/>
      <c r="J23" s="5">
        <v>650000000</v>
      </c>
    </row>
    <row r="24" spans="2:10" x14ac:dyDescent="0.2">
      <c r="B24" s="1"/>
      <c r="C24" s="1"/>
      <c r="D24" s="1"/>
      <c r="E24" s="1"/>
      <c r="F24" s="5" t="s">
        <v>30</v>
      </c>
      <c r="G24" s="1"/>
      <c r="H24" s="1"/>
      <c r="I24" s="1"/>
      <c r="J24" s="7">
        <v>650000000</v>
      </c>
    </row>
    <row r="25" spans="2:10" x14ac:dyDescent="0.2">
      <c r="B25" s="2">
        <v>230</v>
      </c>
      <c r="C25" s="5" t="s">
        <v>31</v>
      </c>
      <c r="D25" s="1"/>
      <c r="E25" s="1"/>
      <c r="F25" s="1"/>
      <c r="G25" s="1"/>
      <c r="H25" s="1"/>
      <c r="I25" s="1"/>
      <c r="J25" s="1"/>
    </row>
    <row r="26" spans="2:10" x14ac:dyDescent="0.2">
      <c r="B26" s="1"/>
      <c r="C26" s="6" t="s">
        <v>16</v>
      </c>
      <c r="D26" s="6" t="s">
        <v>17</v>
      </c>
      <c r="E26" s="1"/>
      <c r="F26" s="1"/>
      <c r="G26" s="1"/>
      <c r="H26" s="1"/>
      <c r="I26" s="1"/>
      <c r="J26" s="5">
        <v>12800000</v>
      </c>
    </row>
    <row r="27" spans="2:10" x14ac:dyDescent="0.2">
      <c r="B27" s="1"/>
      <c r="C27" s="1"/>
      <c r="D27" s="1"/>
      <c r="E27" s="1"/>
      <c r="F27" s="5" t="s">
        <v>31</v>
      </c>
      <c r="G27" s="1"/>
      <c r="H27" s="1"/>
      <c r="I27" s="1"/>
      <c r="J27" s="7">
        <v>12800000</v>
      </c>
    </row>
    <row r="28" spans="2:10" x14ac:dyDescent="0.2">
      <c r="B28" s="2">
        <v>240</v>
      </c>
      <c r="C28" s="5" t="s">
        <v>32</v>
      </c>
      <c r="D28" s="1"/>
      <c r="E28" s="1"/>
      <c r="F28" s="1"/>
      <c r="G28" s="1"/>
      <c r="H28" s="1"/>
      <c r="I28" s="1"/>
      <c r="J28" s="1"/>
    </row>
    <row r="29" spans="2:10" x14ac:dyDescent="0.2">
      <c r="B29" s="1"/>
      <c r="C29" s="6" t="s">
        <v>16</v>
      </c>
      <c r="D29" s="6" t="s">
        <v>17</v>
      </c>
      <c r="E29" s="1"/>
      <c r="F29" s="1"/>
      <c r="G29" s="1"/>
      <c r="H29" s="1"/>
      <c r="I29" s="1"/>
      <c r="J29" s="5">
        <v>4325250000</v>
      </c>
    </row>
    <row r="30" spans="2:10" x14ac:dyDescent="0.2">
      <c r="B30" s="1"/>
      <c r="C30" s="1"/>
      <c r="D30" s="1"/>
      <c r="E30" s="1"/>
      <c r="F30" s="5" t="s">
        <v>32</v>
      </c>
      <c r="G30" s="1"/>
      <c r="H30" s="1"/>
      <c r="I30" s="1"/>
      <c r="J30" s="7">
        <v>4325250000</v>
      </c>
    </row>
    <row r="31" spans="2:10" x14ac:dyDescent="0.2">
      <c r="B31" s="2">
        <v>250</v>
      </c>
      <c r="C31" s="5" t="s">
        <v>33</v>
      </c>
      <c r="D31" s="1"/>
      <c r="E31" s="1"/>
      <c r="F31" s="1"/>
      <c r="G31" s="1"/>
      <c r="H31" s="1"/>
      <c r="I31" s="1"/>
      <c r="J31" s="1"/>
    </row>
    <row r="32" spans="2:10" x14ac:dyDescent="0.2">
      <c r="B32" s="1"/>
      <c r="C32" s="6" t="s">
        <v>16</v>
      </c>
      <c r="D32" s="6" t="s">
        <v>17</v>
      </c>
      <c r="E32" s="1"/>
      <c r="F32" s="1"/>
      <c r="G32" s="1"/>
      <c r="H32" s="1"/>
      <c r="I32" s="1"/>
      <c r="J32" s="5">
        <v>12500000000</v>
      </c>
    </row>
    <row r="33" spans="2:13" x14ac:dyDescent="0.2">
      <c r="B33" s="1"/>
      <c r="C33" s="1"/>
      <c r="D33" s="1"/>
      <c r="E33" s="1"/>
      <c r="F33" s="5" t="s">
        <v>33</v>
      </c>
      <c r="G33" s="1"/>
      <c r="H33" s="1"/>
      <c r="I33" s="1"/>
      <c r="J33" s="7">
        <v>12500000000</v>
      </c>
    </row>
    <row r="34" spans="2:13" x14ac:dyDescent="0.2">
      <c r="B34" s="2">
        <v>260</v>
      </c>
      <c r="C34" s="5" t="s">
        <v>34</v>
      </c>
      <c r="D34" s="1"/>
      <c r="E34" s="1"/>
      <c r="F34" s="1"/>
      <c r="G34" s="1"/>
      <c r="H34" s="1"/>
      <c r="I34" s="1"/>
      <c r="J34" s="1"/>
    </row>
    <row r="35" spans="2:13" x14ac:dyDescent="0.2">
      <c r="B35" s="1"/>
      <c r="C35" s="6" t="s">
        <v>16</v>
      </c>
      <c r="D35" s="6" t="s">
        <v>17</v>
      </c>
      <c r="E35" s="1"/>
      <c r="F35" s="1"/>
      <c r="G35" s="1"/>
      <c r="H35" s="1"/>
      <c r="I35" s="1"/>
      <c r="J35" s="5">
        <v>211000000</v>
      </c>
    </row>
    <row r="36" spans="2:13" x14ac:dyDescent="0.2">
      <c r="B36" s="1"/>
      <c r="C36" s="1"/>
      <c r="D36" s="1"/>
      <c r="E36" s="1"/>
      <c r="F36" s="5" t="s">
        <v>34</v>
      </c>
      <c r="G36" s="1"/>
      <c r="H36" s="1"/>
      <c r="I36" s="1"/>
      <c r="J36" s="7">
        <v>211000000</v>
      </c>
    </row>
    <row r="37" spans="2:13" x14ac:dyDescent="0.2">
      <c r="B37" s="2">
        <v>280</v>
      </c>
      <c r="C37" s="5" t="s">
        <v>35</v>
      </c>
      <c r="D37" s="1"/>
      <c r="E37" s="1"/>
      <c r="F37" s="1"/>
      <c r="G37" s="1"/>
      <c r="H37" s="1"/>
      <c r="I37" s="1"/>
      <c r="J37" s="1"/>
    </row>
    <row r="38" spans="2:13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26155000000</v>
      </c>
    </row>
    <row r="39" spans="2:13" x14ac:dyDescent="0.2">
      <c r="B39" s="1"/>
      <c r="C39" s="1"/>
      <c r="D39" s="1"/>
      <c r="E39" s="1"/>
      <c r="F39" s="5" t="s">
        <v>35</v>
      </c>
      <c r="G39" s="1"/>
      <c r="H39" s="1"/>
      <c r="I39" s="1"/>
      <c r="J39" s="7">
        <v>26155000000</v>
      </c>
    </row>
    <row r="40" spans="2:13" x14ac:dyDescent="0.2">
      <c r="B40" s="1"/>
      <c r="C40" s="4" t="s">
        <v>28</v>
      </c>
      <c r="D40" s="1"/>
      <c r="E40" s="1"/>
      <c r="F40" s="5" t="s">
        <v>29</v>
      </c>
      <c r="G40" s="1"/>
      <c r="H40" s="1"/>
      <c r="I40" s="1"/>
      <c r="J40" s="8">
        <v>43854050000</v>
      </c>
    </row>
    <row r="41" spans="2:13" x14ac:dyDescent="0.2">
      <c r="B41" s="4" t="s">
        <v>13</v>
      </c>
      <c r="C41" s="1"/>
      <c r="D41" s="1"/>
      <c r="E41" s="2">
        <v>300</v>
      </c>
      <c r="F41" s="5" t="s">
        <v>36</v>
      </c>
      <c r="G41" s="1"/>
      <c r="H41" s="1"/>
      <c r="I41" s="1"/>
      <c r="J41" s="1"/>
    </row>
    <row r="42" spans="2:13" x14ac:dyDescent="0.2">
      <c r="B42" s="2">
        <v>310</v>
      </c>
      <c r="C42" s="5" t="s">
        <v>58</v>
      </c>
      <c r="D42" s="1"/>
      <c r="E42" s="1"/>
      <c r="F42" s="1"/>
      <c r="G42" s="1"/>
      <c r="H42" s="1"/>
      <c r="I42" s="1"/>
      <c r="J42" s="1"/>
    </row>
    <row r="43" spans="2:13" x14ac:dyDescent="0.2">
      <c r="B43" s="1"/>
      <c r="C43" s="6" t="s">
        <v>16</v>
      </c>
      <c r="D43" s="6" t="s">
        <v>17</v>
      </c>
      <c r="E43" s="1"/>
      <c r="F43" s="1"/>
      <c r="G43" s="1"/>
      <c r="H43" s="1"/>
      <c r="I43" s="1"/>
      <c r="J43" s="5">
        <v>150000000</v>
      </c>
    </row>
    <row r="44" spans="2:13" x14ac:dyDescent="0.2">
      <c r="B44" s="1"/>
      <c r="C44" s="1"/>
      <c r="D44" s="1"/>
      <c r="E44" s="1"/>
      <c r="F44" s="5" t="s">
        <v>58</v>
      </c>
      <c r="G44" s="1"/>
      <c r="H44" s="1"/>
      <c r="I44" s="1"/>
      <c r="J44" s="7">
        <v>150000000</v>
      </c>
    </row>
    <row r="45" spans="2:13" x14ac:dyDescent="0.2">
      <c r="B45" s="2">
        <v>320</v>
      </c>
      <c r="C45" s="5" t="s">
        <v>62</v>
      </c>
      <c r="D45" s="1"/>
      <c r="E45" s="1"/>
      <c r="F45" s="1"/>
      <c r="G45" s="1"/>
      <c r="H45" s="1"/>
      <c r="I45" s="1"/>
      <c r="J45" s="1"/>
    </row>
    <row r="46" spans="2:13" x14ac:dyDescent="0.2">
      <c r="B46" s="1"/>
      <c r="C46" s="6" t="s">
        <v>16</v>
      </c>
      <c r="D46" s="6" t="s">
        <v>17</v>
      </c>
      <c r="E46" s="1"/>
      <c r="F46" s="1"/>
      <c r="G46" s="1"/>
      <c r="H46" s="1"/>
      <c r="I46" s="1"/>
      <c r="J46" s="5">
        <v>1364497800</v>
      </c>
    </row>
    <row r="47" spans="2:13" x14ac:dyDescent="0.2">
      <c r="B47" s="1"/>
      <c r="C47" s="1"/>
      <c r="D47" s="1"/>
      <c r="E47" s="1"/>
      <c r="F47" s="5" t="s">
        <v>62</v>
      </c>
      <c r="G47" s="1"/>
      <c r="H47" s="1"/>
      <c r="I47" s="1"/>
      <c r="J47" s="7">
        <v>1364497800</v>
      </c>
    </row>
    <row r="48" spans="2:13" x14ac:dyDescent="0.2">
      <c r="B48" s="2">
        <v>330</v>
      </c>
      <c r="C48" s="5" t="s">
        <v>37</v>
      </c>
      <c r="D48" s="1"/>
      <c r="E48" s="1"/>
      <c r="F48" s="1"/>
      <c r="G48" s="1"/>
      <c r="H48" s="1"/>
      <c r="I48" s="1"/>
      <c r="J48" s="1"/>
      <c r="L48" s="5" t="s">
        <v>16</v>
      </c>
      <c r="M48" s="5" t="s">
        <v>122</v>
      </c>
    </row>
    <row r="49" spans="2:14" x14ac:dyDescent="0.2">
      <c r="B49" s="1"/>
      <c r="C49" s="6" t="s">
        <v>16</v>
      </c>
      <c r="D49" s="6" t="s">
        <v>17</v>
      </c>
      <c r="E49" s="1"/>
      <c r="F49" s="1"/>
      <c r="G49" s="1"/>
      <c r="H49" s="1"/>
      <c r="I49" s="1"/>
      <c r="J49" s="5">
        <v>31000000</v>
      </c>
    </row>
    <row r="50" spans="2:14" x14ac:dyDescent="0.2">
      <c r="B50" s="1"/>
      <c r="C50" s="1"/>
      <c r="D50" s="1"/>
      <c r="E50" s="1"/>
      <c r="F50" s="5" t="s">
        <v>37</v>
      </c>
      <c r="G50" s="1"/>
      <c r="H50" s="1"/>
      <c r="I50" s="1"/>
      <c r="J50" s="7">
        <v>31000000</v>
      </c>
    </row>
    <row r="51" spans="2:14" x14ac:dyDescent="0.2">
      <c r="B51" s="2">
        <v>340</v>
      </c>
      <c r="C51" s="5" t="s">
        <v>38</v>
      </c>
      <c r="D51" s="1"/>
      <c r="E51" s="1"/>
      <c r="F51" s="1"/>
      <c r="G51" s="1"/>
      <c r="H51" s="1"/>
      <c r="I51" s="1"/>
      <c r="J51" s="1"/>
      <c r="L51" s="2">
        <v>100</v>
      </c>
      <c r="M51" s="5" t="s">
        <v>14</v>
      </c>
      <c r="N51" s="1">
        <f>J20</f>
        <v>72702901648.000015</v>
      </c>
    </row>
    <row r="52" spans="2:14" x14ac:dyDescent="0.2">
      <c r="B52" s="1"/>
      <c r="C52" s="6" t="s">
        <v>16</v>
      </c>
      <c r="D52" s="6" t="s">
        <v>17</v>
      </c>
      <c r="E52" s="1"/>
      <c r="F52" s="1"/>
      <c r="G52" s="1"/>
      <c r="H52" s="1"/>
      <c r="I52" s="1"/>
      <c r="J52" s="5">
        <v>1175744250</v>
      </c>
      <c r="L52" s="2">
        <v>200</v>
      </c>
      <c r="M52" s="5" t="s">
        <v>29</v>
      </c>
      <c r="N52" s="1">
        <f>J40</f>
        <v>43854050000</v>
      </c>
    </row>
    <row r="53" spans="2:14" x14ac:dyDescent="0.2">
      <c r="B53" s="1"/>
      <c r="C53" s="1"/>
      <c r="D53" s="1"/>
      <c r="E53" s="1"/>
      <c r="F53" s="5" t="s">
        <v>38</v>
      </c>
      <c r="G53" s="1"/>
      <c r="H53" s="1"/>
      <c r="I53" s="1"/>
      <c r="J53" s="7">
        <v>1175744250</v>
      </c>
      <c r="L53" s="2">
        <v>300</v>
      </c>
      <c r="M53" s="5" t="s">
        <v>36</v>
      </c>
      <c r="N53" s="1">
        <f>J60</f>
        <v>3293978800</v>
      </c>
    </row>
    <row r="54" spans="2:14" x14ac:dyDescent="0.2">
      <c r="B54" s="2">
        <v>350</v>
      </c>
      <c r="C54" s="5" t="s">
        <v>39</v>
      </c>
      <c r="D54" s="1"/>
      <c r="E54" s="1"/>
      <c r="F54" s="1"/>
      <c r="G54" s="1"/>
      <c r="H54" s="1"/>
      <c r="I54" s="1"/>
      <c r="J54" s="1"/>
      <c r="L54" s="2">
        <v>500</v>
      </c>
      <c r="M54" s="5" t="s">
        <v>41</v>
      </c>
      <c r="N54" s="1">
        <f>J71</f>
        <v>414680000</v>
      </c>
    </row>
    <row r="55" spans="2:14" x14ac:dyDescent="0.2">
      <c r="B55" s="1"/>
      <c r="C55" s="6" t="s">
        <v>16</v>
      </c>
      <c r="D55" s="6" t="s">
        <v>17</v>
      </c>
      <c r="E55" s="1"/>
      <c r="F55" s="1"/>
      <c r="G55" s="1"/>
      <c r="H55" s="1"/>
      <c r="I55" s="1"/>
      <c r="J55" s="5">
        <v>143000000</v>
      </c>
      <c r="L55" s="2">
        <v>600</v>
      </c>
      <c r="M55" s="5" t="s">
        <v>133</v>
      </c>
    </row>
    <row r="56" spans="2:14" x14ac:dyDescent="0.2">
      <c r="B56" s="1"/>
      <c r="C56" s="1"/>
      <c r="D56" s="1"/>
      <c r="E56" s="1"/>
      <c r="F56" s="5" t="s">
        <v>39</v>
      </c>
      <c r="G56" s="1"/>
      <c r="H56" s="1"/>
      <c r="I56" s="1"/>
      <c r="J56" s="7">
        <v>143000000</v>
      </c>
      <c r="L56" s="2">
        <v>700</v>
      </c>
      <c r="M56" s="5" t="s">
        <v>341</v>
      </c>
    </row>
    <row r="57" spans="2:14" x14ac:dyDescent="0.2">
      <c r="B57" s="2">
        <v>390</v>
      </c>
      <c r="C57" s="5" t="s">
        <v>40</v>
      </c>
      <c r="D57" s="1"/>
      <c r="E57" s="1"/>
      <c r="F57" s="1"/>
      <c r="G57" s="1"/>
      <c r="H57" s="1"/>
      <c r="I57" s="1"/>
      <c r="J57" s="1"/>
      <c r="L57" s="2">
        <v>800</v>
      </c>
      <c r="M57" s="2" t="s">
        <v>45</v>
      </c>
      <c r="N57" s="1">
        <f>J76</f>
        <v>360000000</v>
      </c>
    </row>
    <row r="58" spans="2:14" x14ac:dyDescent="0.2">
      <c r="B58" s="1"/>
      <c r="C58" s="6" t="s">
        <v>16</v>
      </c>
      <c r="D58" s="6" t="s">
        <v>17</v>
      </c>
      <c r="E58" s="1"/>
      <c r="F58" s="1"/>
      <c r="G58" s="1"/>
      <c r="H58" s="1"/>
      <c r="I58" s="1"/>
      <c r="J58" s="5">
        <v>429736750</v>
      </c>
      <c r="L58" s="2">
        <v>900</v>
      </c>
      <c r="M58" s="5" t="s">
        <v>101</v>
      </c>
    </row>
    <row r="59" spans="2:14" x14ac:dyDescent="0.2">
      <c r="B59" s="1"/>
      <c r="C59" s="1"/>
      <c r="D59" s="1"/>
      <c r="E59" s="1"/>
      <c r="F59" s="5" t="s">
        <v>40</v>
      </c>
      <c r="G59" s="1"/>
      <c r="H59" s="1"/>
      <c r="I59" s="1"/>
      <c r="J59" s="7">
        <v>429736750</v>
      </c>
    </row>
    <row r="60" spans="2:14" x14ac:dyDescent="0.2">
      <c r="B60" s="1"/>
      <c r="C60" s="4" t="s">
        <v>28</v>
      </c>
      <c r="D60" s="1"/>
      <c r="E60" s="1"/>
      <c r="F60" s="5" t="s">
        <v>36</v>
      </c>
      <c r="G60" s="1"/>
      <c r="H60" s="1"/>
      <c r="I60" s="1"/>
      <c r="J60" s="8">
        <v>3293978800</v>
      </c>
      <c r="N60" s="12">
        <f>SUM(N51:N57)</f>
        <v>120625610448.00002</v>
      </c>
    </row>
    <row r="61" spans="2:14" x14ac:dyDescent="0.2">
      <c r="B61" s="4" t="s">
        <v>13</v>
      </c>
      <c r="C61" s="1"/>
      <c r="D61" s="1"/>
      <c r="E61" s="2">
        <v>500</v>
      </c>
      <c r="F61" s="5" t="s">
        <v>41</v>
      </c>
      <c r="G61" s="1"/>
      <c r="H61" s="1"/>
      <c r="I61" s="1"/>
      <c r="J61" s="1"/>
    </row>
    <row r="62" spans="2:14" x14ac:dyDescent="0.2">
      <c r="B62" s="2">
        <v>520</v>
      </c>
      <c r="C62" s="5" t="s">
        <v>63</v>
      </c>
      <c r="D62" s="1"/>
      <c r="E62" s="1"/>
      <c r="F62" s="1"/>
      <c r="G62" s="1"/>
      <c r="H62" s="1"/>
      <c r="I62" s="1"/>
      <c r="J62" s="1"/>
    </row>
    <row r="63" spans="2:14" x14ac:dyDescent="0.2">
      <c r="B63" s="1"/>
      <c r="C63" s="6" t="s">
        <v>16</v>
      </c>
      <c r="D63" s="6" t="s">
        <v>17</v>
      </c>
      <c r="E63" s="1"/>
      <c r="F63" s="1"/>
      <c r="G63" s="1"/>
      <c r="H63" s="1"/>
      <c r="I63" s="1"/>
      <c r="J63" s="5">
        <v>350000000</v>
      </c>
    </row>
    <row r="64" spans="2:14" x14ac:dyDescent="0.2">
      <c r="B64" s="1"/>
      <c r="C64" s="1"/>
      <c r="D64" s="1"/>
      <c r="E64" s="1"/>
      <c r="F64" s="5" t="s">
        <v>63</v>
      </c>
      <c r="G64" s="1"/>
      <c r="H64" s="1"/>
      <c r="I64" s="1"/>
      <c r="J64" s="7">
        <v>350000000</v>
      </c>
    </row>
    <row r="65" spans="1:10" x14ac:dyDescent="0.2">
      <c r="B65" s="2">
        <v>530</v>
      </c>
      <c r="C65" s="5" t="s">
        <v>42</v>
      </c>
      <c r="D65" s="1"/>
      <c r="E65" s="1"/>
      <c r="F65" s="1"/>
      <c r="G65" s="1"/>
      <c r="H65" s="1"/>
      <c r="I65" s="1"/>
      <c r="J65" s="1"/>
    </row>
    <row r="66" spans="1:10" x14ac:dyDescent="0.2">
      <c r="B66" s="1"/>
      <c r="C66" s="6" t="s">
        <v>16</v>
      </c>
      <c r="D66" s="6" t="s">
        <v>17</v>
      </c>
      <c r="E66" s="1"/>
      <c r="F66" s="1"/>
      <c r="G66" s="1"/>
      <c r="H66" s="1"/>
      <c r="I66" s="1"/>
      <c r="J66" s="5">
        <v>14680000</v>
      </c>
    </row>
    <row r="67" spans="1:10" x14ac:dyDescent="0.2">
      <c r="B67" s="1"/>
      <c r="C67" s="1"/>
      <c r="D67" s="1"/>
      <c r="E67" s="1"/>
      <c r="F67" s="5" t="s">
        <v>42</v>
      </c>
      <c r="G67" s="1"/>
      <c r="H67" s="1"/>
      <c r="I67" s="1"/>
      <c r="J67" s="7">
        <v>14680000</v>
      </c>
    </row>
    <row r="68" spans="1:10" x14ac:dyDescent="0.2">
      <c r="B68" s="2">
        <v>540</v>
      </c>
      <c r="C68" s="5" t="s">
        <v>43</v>
      </c>
      <c r="D68" s="1"/>
      <c r="E68" s="1"/>
      <c r="F68" s="1"/>
      <c r="G68" s="1"/>
      <c r="H68" s="1"/>
      <c r="I68" s="1"/>
      <c r="J68" s="1"/>
    </row>
    <row r="69" spans="1:10" x14ac:dyDescent="0.2">
      <c r="B69" s="1"/>
      <c r="C69" s="6" t="s">
        <v>16</v>
      </c>
      <c r="D69" s="6" t="s">
        <v>17</v>
      </c>
      <c r="E69" s="1"/>
      <c r="F69" s="1"/>
      <c r="G69" s="1"/>
      <c r="H69" s="1"/>
      <c r="I69" s="1"/>
      <c r="J69" s="5">
        <v>50000000</v>
      </c>
    </row>
    <row r="70" spans="1:10" x14ac:dyDescent="0.2">
      <c r="B70" s="1"/>
      <c r="C70" s="1"/>
      <c r="D70" s="1"/>
      <c r="E70" s="1"/>
      <c r="F70" s="5" t="s">
        <v>43</v>
      </c>
      <c r="G70" s="1"/>
      <c r="H70" s="1"/>
      <c r="I70" s="1"/>
      <c r="J70" s="7">
        <v>50000000</v>
      </c>
    </row>
    <row r="71" spans="1:10" x14ac:dyDescent="0.2">
      <c r="B71" s="1"/>
      <c r="C71" s="4" t="s">
        <v>28</v>
      </c>
      <c r="D71" s="1"/>
      <c r="E71" s="1"/>
      <c r="F71" s="5" t="s">
        <v>41</v>
      </c>
      <c r="G71" s="1"/>
      <c r="H71" s="1"/>
      <c r="I71" s="1"/>
      <c r="J71" s="8">
        <v>414680000</v>
      </c>
    </row>
    <row r="72" spans="1:10" x14ac:dyDescent="0.2">
      <c r="B72" s="4" t="s">
        <v>13</v>
      </c>
      <c r="C72" s="1"/>
      <c r="D72" s="1"/>
      <c r="E72" s="2">
        <v>800</v>
      </c>
      <c r="F72" s="5" t="s">
        <v>45</v>
      </c>
      <c r="G72" s="1"/>
      <c r="H72" s="1"/>
      <c r="I72" s="1"/>
      <c r="J72" s="1"/>
    </row>
    <row r="73" spans="1:10" x14ac:dyDescent="0.2">
      <c r="B73" s="2">
        <v>840</v>
      </c>
      <c r="C73" s="5" t="s">
        <v>46</v>
      </c>
      <c r="D73" s="1"/>
      <c r="E73" s="1"/>
      <c r="F73" s="1"/>
      <c r="G73" s="1"/>
      <c r="H73" s="1"/>
      <c r="I73" s="1"/>
      <c r="J73" s="1"/>
    </row>
    <row r="74" spans="1:10" x14ac:dyDescent="0.2">
      <c r="B74" s="5">
        <v>842</v>
      </c>
      <c r="C74" s="6" t="s">
        <v>16</v>
      </c>
      <c r="D74" s="6" t="s">
        <v>17</v>
      </c>
      <c r="E74" s="5" t="s">
        <v>47</v>
      </c>
      <c r="F74" s="1"/>
      <c r="G74" s="1"/>
      <c r="H74" s="1"/>
      <c r="I74" s="1"/>
      <c r="J74" s="5">
        <v>360000000</v>
      </c>
    </row>
    <row r="75" spans="1:10" x14ac:dyDescent="0.2">
      <c r="B75" s="1"/>
      <c r="C75" s="1"/>
      <c r="D75" s="1"/>
      <c r="E75" s="1"/>
      <c r="F75" s="5" t="s">
        <v>46</v>
      </c>
      <c r="G75" s="1"/>
      <c r="H75" s="1"/>
      <c r="I75" s="1"/>
      <c r="J75" s="7">
        <v>360000000</v>
      </c>
    </row>
    <row r="76" spans="1:10" x14ac:dyDescent="0.2">
      <c r="B76" s="1"/>
      <c r="C76" s="4" t="s">
        <v>28</v>
      </c>
      <c r="D76" s="1"/>
      <c r="E76" s="1"/>
      <c r="F76" s="5" t="s">
        <v>45</v>
      </c>
      <c r="G76" s="1"/>
      <c r="H76" s="1"/>
      <c r="I76" s="1"/>
      <c r="J76" s="8">
        <v>360000000</v>
      </c>
    </row>
    <row r="77" spans="1:10" x14ac:dyDescent="0.2">
      <c r="B77" s="1"/>
      <c r="C77" s="1"/>
      <c r="D77" s="4" t="s">
        <v>49</v>
      </c>
      <c r="E77" s="1"/>
      <c r="F77" s="4" t="s">
        <v>123</v>
      </c>
      <c r="G77" s="1"/>
      <c r="H77" s="1"/>
      <c r="I77" s="1"/>
      <c r="J77" s="8">
        <v>120625610448</v>
      </c>
    </row>
    <row r="78" spans="1:10" x14ac:dyDescent="0.2">
      <c r="A78" s="78"/>
      <c r="B78" s="14"/>
      <c r="C78" s="14"/>
      <c r="D78" s="13"/>
      <c r="E78" s="14"/>
      <c r="F78" s="13"/>
      <c r="G78" s="14"/>
      <c r="H78" s="14"/>
      <c r="I78" s="14"/>
      <c r="J78" s="92"/>
    </row>
    <row r="79" spans="1:10" x14ac:dyDescent="0.2">
      <c r="B79" s="1"/>
      <c r="C79" s="1"/>
      <c r="D79" s="4"/>
      <c r="E79" s="1"/>
      <c r="F79" s="4"/>
      <c r="G79" s="1"/>
      <c r="H79" s="1"/>
      <c r="I79" s="1"/>
      <c r="J79" s="91"/>
    </row>
    <row r="80" spans="1:10" x14ac:dyDescent="0.2">
      <c r="B80" s="4" t="s">
        <v>11</v>
      </c>
      <c r="C80" s="1"/>
      <c r="D80" s="2">
        <v>104</v>
      </c>
      <c r="E80" s="5" t="s">
        <v>124</v>
      </c>
      <c r="F80" s="1"/>
      <c r="G80" s="1"/>
      <c r="H80" s="1"/>
      <c r="I80" s="1"/>
      <c r="J80" s="1"/>
    </row>
    <row r="81" spans="2:14" x14ac:dyDescent="0.2">
      <c r="B81" s="4" t="s">
        <v>13</v>
      </c>
      <c r="C81" s="1"/>
      <c r="D81" s="2">
        <v>200</v>
      </c>
      <c r="E81" s="1"/>
      <c r="F81" s="5" t="s">
        <v>29</v>
      </c>
      <c r="G81" s="1"/>
      <c r="H81" s="1"/>
      <c r="I81" s="1"/>
      <c r="J81" s="1"/>
    </row>
    <row r="82" spans="2:14" x14ac:dyDescent="0.2">
      <c r="B82" s="2">
        <v>230</v>
      </c>
      <c r="C82" s="5" t="s">
        <v>31</v>
      </c>
      <c r="D82" s="1"/>
      <c r="E82" s="1"/>
      <c r="F82" s="1"/>
      <c r="G82" s="1"/>
      <c r="H82" s="1"/>
      <c r="I82" s="1"/>
      <c r="J82" s="1"/>
    </row>
    <row r="83" spans="2:14" x14ac:dyDescent="0.2">
      <c r="B83" s="1"/>
      <c r="C83" s="6" t="s">
        <v>16</v>
      </c>
      <c r="D83" s="6" t="s">
        <v>17</v>
      </c>
      <c r="E83" s="1"/>
      <c r="F83" s="1"/>
      <c r="G83" s="1"/>
      <c r="H83" s="1"/>
      <c r="I83" s="1"/>
      <c r="J83" s="5">
        <v>7200000</v>
      </c>
    </row>
    <row r="84" spans="2:14" x14ac:dyDescent="0.2">
      <c r="B84" s="1"/>
      <c r="C84" s="1"/>
      <c r="D84" s="1"/>
      <c r="E84" s="1"/>
      <c r="F84" s="5" t="s">
        <v>31</v>
      </c>
      <c r="G84" s="1"/>
      <c r="H84" s="1"/>
      <c r="I84" s="1"/>
      <c r="J84" s="7">
        <v>7200000</v>
      </c>
    </row>
    <row r="85" spans="2:14" x14ac:dyDescent="0.2">
      <c r="B85" s="2">
        <v>240</v>
      </c>
      <c r="C85" s="5" t="s">
        <v>32</v>
      </c>
      <c r="D85" s="1"/>
      <c r="E85" s="1"/>
      <c r="F85" s="1"/>
      <c r="G85" s="1"/>
      <c r="H85" s="1"/>
      <c r="I85" s="1"/>
      <c r="J85" s="1"/>
    </row>
    <row r="86" spans="2:14" x14ac:dyDescent="0.2">
      <c r="B86" s="1"/>
      <c r="C86" s="6" t="s">
        <v>16</v>
      </c>
      <c r="D86" s="6" t="s">
        <v>17</v>
      </c>
      <c r="E86" s="1"/>
      <c r="F86" s="1"/>
      <c r="G86" s="1"/>
      <c r="H86" s="1"/>
      <c r="I86" s="1"/>
      <c r="J86" s="5">
        <v>384750000</v>
      </c>
    </row>
    <row r="87" spans="2:14" x14ac:dyDescent="0.2">
      <c r="B87" s="1"/>
      <c r="C87" s="1"/>
      <c r="D87" s="1"/>
      <c r="E87" s="1"/>
      <c r="F87" s="5" t="s">
        <v>32</v>
      </c>
      <c r="G87" s="1"/>
      <c r="H87" s="1"/>
      <c r="I87" s="1"/>
      <c r="J87" s="7">
        <v>384750000</v>
      </c>
    </row>
    <row r="88" spans="2:14" x14ac:dyDescent="0.2">
      <c r="B88" s="2">
        <v>250</v>
      </c>
      <c r="C88" s="5" t="s">
        <v>33</v>
      </c>
      <c r="D88" s="1"/>
      <c r="E88" s="1"/>
      <c r="F88" s="1"/>
      <c r="G88" s="1"/>
      <c r="H88" s="1"/>
      <c r="I88" s="1"/>
      <c r="J88" s="1"/>
    </row>
    <row r="89" spans="2:14" x14ac:dyDescent="0.2">
      <c r="B89" s="1"/>
      <c r="C89" s="6" t="s">
        <v>16</v>
      </c>
      <c r="D89" s="6" t="s">
        <v>17</v>
      </c>
      <c r="E89" s="1"/>
      <c r="F89" s="1"/>
      <c r="G89" s="1"/>
      <c r="H89" s="1"/>
      <c r="I89" s="1"/>
      <c r="J89" s="5">
        <v>1012000000</v>
      </c>
      <c r="L89" s="2">
        <v>104</v>
      </c>
      <c r="M89" s="5" t="s">
        <v>124</v>
      </c>
    </row>
    <row r="90" spans="2:14" x14ac:dyDescent="0.2">
      <c r="B90" s="1"/>
      <c r="C90" s="1"/>
      <c r="D90" s="1"/>
      <c r="E90" s="1"/>
      <c r="F90" s="5" t="s">
        <v>33</v>
      </c>
      <c r="G90" s="1"/>
      <c r="H90" s="1"/>
      <c r="I90" s="1"/>
      <c r="J90" s="7">
        <v>1012000000</v>
      </c>
    </row>
    <row r="91" spans="2:14" x14ac:dyDescent="0.2">
      <c r="B91" s="1"/>
      <c r="C91" s="4" t="s">
        <v>28</v>
      </c>
      <c r="D91" s="1"/>
      <c r="E91" s="1"/>
      <c r="F91" s="5" t="s">
        <v>29</v>
      </c>
      <c r="G91" s="1"/>
      <c r="H91" s="1"/>
      <c r="I91" s="1"/>
      <c r="J91" s="8">
        <v>1403950000</v>
      </c>
      <c r="L91" s="2">
        <v>100</v>
      </c>
      <c r="M91" s="5" t="s">
        <v>14</v>
      </c>
    </row>
    <row r="92" spans="2:14" x14ac:dyDescent="0.2">
      <c r="B92" s="4" t="s">
        <v>13</v>
      </c>
      <c r="C92" s="1"/>
      <c r="D92" s="1"/>
      <c r="E92" s="2">
        <v>300</v>
      </c>
      <c r="F92" s="5" t="s">
        <v>36</v>
      </c>
      <c r="G92" s="1"/>
      <c r="H92" s="1"/>
      <c r="I92" s="1"/>
      <c r="J92" s="1"/>
      <c r="L92" s="2">
        <v>200</v>
      </c>
      <c r="M92" s="5" t="s">
        <v>29</v>
      </c>
      <c r="N92" s="1">
        <f>J91</f>
        <v>1403950000</v>
      </c>
    </row>
    <row r="93" spans="2:14" x14ac:dyDescent="0.2">
      <c r="B93" s="2">
        <v>310</v>
      </c>
      <c r="C93" s="5" t="s">
        <v>58</v>
      </c>
      <c r="D93" s="1"/>
      <c r="E93" s="1"/>
      <c r="F93" s="1"/>
      <c r="G93" s="1"/>
      <c r="H93" s="1"/>
      <c r="I93" s="1"/>
      <c r="J93" s="1"/>
      <c r="L93" s="2">
        <v>300</v>
      </c>
      <c r="M93" s="5" t="s">
        <v>36</v>
      </c>
      <c r="N93" s="1">
        <f>J108</f>
        <v>854186200</v>
      </c>
    </row>
    <row r="94" spans="2:14" x14ac:dyDescent="0.2">
      <c r="B94" s="1"/>
      <c r="C94" s="6" t="s">
        <v>16</v>
      </c>
      <c r="D94" s="6" t="s">
        <v>17</v>
      </c>
      <c r="E94" s="1"/>
      <c r="F94" s="1"/>
      <c r="G94" s="1"/>
      <c r="H94" s="1"/>
      <c r="I94" s="1"/>
      <c r="J94" s="5">
        <v>36000000</v>
      </c>
      <c r="L94" s="2">
        <v>500</v>
      </c>
      <c r="M94" s="5" t="s">
        <v>41</v>
      </c>
      <c r="N94" s="1">
        <f>J113</f>
        <v>930320000</v>
      </c>
    </row>
    <row r="95" spans="2:14" x14ac:dyDescent="0.2">
      <c r="B95" s="1"/>
      <c r="C95" s="1"/>
      <c r="D95" s="1"/>
      <c r="E95" s="1"/>
      <c r="F95" s="5" t="s">
        <v>58</v>
      </c>
      <c r="G95" s="1"/>
      <c r="H95" s="1"/>
      <c r="I95" s="1"/>
      <c r="J95" s="7">
        <v>36000000</v>
      </c>
      <c r="L95" s="2">
        <v>600</v>
      </c>
      <c r="M95" s="5" t="s">
        <v>133</v>
      </c>
    </row>
    <row r="96" spans="2:14" x14ac:dyDescent="0.2">
      <c r="B96" s="2">
        <v>320</v>
      </c>
      <c r="C96" s="5" t="s">
        <v>62</v>
      </c>
      <c r="D96" s="1"/>
      <c r="E96" s="1"/>
      <c r="F96" s="1"/>
      <c r="G96" s="1"/>
      <c r="H96" s="1"/>
      <c r="I96" s="1"/>
      <c r="J96" s="1"/>
      <c r="L96" s="2">
        <v>700</v>
      </c>
      <c r="M96" s="5" t="s">
        <v>341</v>
      </c>
    </row>
    <row r="97" spans="2:14" x14ac:dyDescent="0.2">
      <c r="B97" s="1"/>
      <c r="C97" s="6" t="s">
        <v>16</v>
      </c>
      <c r="D97" s="6" t="s">
        <v>17</v>
      </c>
      <c r="E97" s="1"/>
      <c r="F97" s="1"/>
      <c r="G97" s="1"/>
      <c r="H97" s="1"/>
      <c r="I97" s="1"/>
      <c r="J97" s="5">
        <v>167556000</v>
      </c>
      <c r="L97" s="2">
        <v>800</v>
      </c>
      <c r="M97" s="2" t="s">
        <v>45</v>
      </c>
    </row>
    <row r="98" spans="2:14" x14ac:dyDescent="0.2">
      <c r="B98" s="1"/>
      <c r="C98" s="1"/>
      <c r="D98" s="1"/>
      <c r="E98" s="1"/>
      <c r="F98" s="5" t="s">
        <v>62</v>
      </c>
      <c r="G98" s="1"/>
      <c r="H98" s="1"/>
      <c r="I98" s="1"/>
      <c r="J98" s="7">
        <v>167556000</v>
      </c>
      <c r="L98" s="2">
        <v>900</v>
      </c>
      <c r="M98" s="5" t="s">
        <v>101</v>
      </c>
    </row>
    <row r="99" spans="2:14" x14ac:dyDescent="0.2">
      <c r="B99" s="2">
        <v>340</v>
      </c>
      <c r="C99" s="5" t="s">
        <v>38</v>
      </c>
      <c r="D99" s="1"/>
      <c r="E99" s="1"/>
      <c r="F99" s="1"/>
      <c r="G99" s="1"/>
      <c r="H99" s="1"/>
      <c r="I99" s="1"/>
      <c r="J99" s="1"/>
    </row>
    <row r="100" spans="2:14" x14ac:dyDescent="0.2">
      <c r="B100" s="1"/>
      <c r="C100" s="6" t="s">
        <v>16</v>
      </c>
      <c r="D100" s="6" t="s">
        <v>17</v>
      </c>
      <c r="E100" s="1"/>
      <c r="F100" s="1"/>
      <c r="G100" s="1"/>
      <c r="H100" s="1"/>
      <c r="I100" s="1"/>
      <c r="J100" s="5">
        <v>228467000</v>
      </c>
      <c r="N100" s="1">
        <f>SUM(N92:N99)</f>
        <v>3188456200</v>
      </c>
    </row>
    <row r="101" spans="2:14" x14ac:dyDescent="0.2">
      <c r="B101" s="1"/>
      <c r="C101" s="1"/>
      <c r="D101" s="1"/>
      <c r="E101" s="1"/>
      <c r="F101" s="5" t="s">
        <v>38</v>
      </c>
      <c r="G101" s="1"/>
      <c r="H101" s="1"/>
      <c r="I101" s="1"/>
      <c r="J101" s="7">
        <v>228467000</v>
      </c>
    </row>
    <row r="102" spans="2:14" x14ac:dyDescent="0.2">
      <c r="B102" s="2">
        <v>350</v>
      </c>
      <c r="C102" s="5" t="s">
        <v>39</v>
      </c>
      <c r="D102" s="1"/>
      <c r="E102" s="1"/>
      <c r="F102" s="1"/>
      <c r="G102" s="1"/>
      <c r="H102" s="1"/>
      <c r="I102" s="1"/>
      <c r="J102" s="1"/>
    </row>
    <row r="103" spans="2:14" x14ac:dyDescent="0.2">
      <c r="B103" s="1"/>
      <c r="C103" s="6" t="s">
        <v>16</v>
      </c>
      <c r="D103" s="6" t="s">
        <v>17</v>
      </c>
      <c r="E103" s="1"/>
      <c r="F103" s="1"/>
      <c r="G103" s="1"/>
      <c r="H103" s="1"/>
      <c r="I103" s="1"/>
      <c r="J103" s="5">
        <v>37000000</v>
      </c>
    </row>
    <row r="104" spans="2:14" x14ac:dyDescent="0.2">
      <c r="B104" s="1"/>
      <c r="C104" s="1"/>
      <c r="D104" s="1"/>
      <c r="E104" s="1"/>
      <c r="F104" s="5" t="s">
        <v>39</v>
      </c>
      <c r="G104" s="1"/>
      <c r="H104" s="1"/>
      <c r="I104" s="1"/>
      <c r="J104" s="7">
        <v>37000000</v>
      </c>
    </row>
    <row r="105" spans="2:14" x14ac:dyDescent="0.2">
      <c r="B105" s="2">
        <v>390</v>
      </c>
      <c r="C105" s="5" t="s">
        <v>40</v>
      </c>
      <c r="D105" s="1"/>
      <c r="E105" s="1"/>
      <c r="F105" s="1"/>
      <c r="G105" s="1"/>
      <c r="H105" s="1"/>
      <c r="I105" s="1"/>
      <c r="J105" s="1"/>
    </row>
    <row r="106" spans="2:14" x14ac:dyDescent="0.2">
      <c r="B106" s="1"/>
      <c r="C106" s="6" t="s">
        <v>16</v>
      </c>
      <c r="D106" s="6" t="s">
        <v>17</v>
      </c>
      <c r="E106" s="1"/>
      <c r="F106" s="1"/>
      <c r="G106" s="1"/>
      <c r="H106" s="1"/>
      <c r="I106" s="1"/>
      <c r="J106" s="5">
        <v>385163200</v>
      </c>
    </row>
    <row r="107" spans="2:14" x14ac:dyDescent="0.2">
      <c r="B107" s="1"/>
      <c r="C107" s="1"/>
      <c r="D107" s="1"/>
      <c r="E107" s="1"/>
      <c r="F107" s="5" t="s">
        <v>40</v>
      </c>
      <c r="G107" s="1"/>
      <c r="H107" s="1"/>
      <c r="I107" s="1"/>
      <c r="J107" s="7">
        <v>385163200</v>
      </c>
    </row>
    <row r="108" spans="2:14" x14ac:dyDescent="0.2">
      <c r="B108" s="1"/>
      <c r="C108" s="4" t="s">
        <v>28</v>
      </c>
      <c r="D108" s="1"/>
      <c r="E108" s="1"/>
      <c r="F108" s="5" t="s">
        <v>36</v>
      </c>
      <c r="G108" s="1"/>
      <c r="H108" s="1"/>
      <c r="I108" s="1"/>
      <c r="J108" s="8">
        <v>854186200</v>
      </c>
    </row>
    <row r="109" spans="2:14" x14ac:dyDescent="0.2">
      <c r="B109" s="4" t="s">
        <v>13</v>
      </c>
      <c r="C109" s="1"/>
      <c r="D109" s="1"/>
      <c r="E109" s="2">
        <v>500</v>
      </c>
      <c r="F109" s="5" t="s">
        <v>41</v>
      </c>
      <c r="G109" s="1"/>
      <c r="H109" s="1"/>
      <c r="I109" s="1"/>
      <c r="J109" s="1"/>
    </row>
    <row r="110" spans="2:14" x14ac:dyDescent="0.2">
      <c r="B110" s="2">
        <v>530</v>
      </c>
      <c r="C110" s="5" t="s">
        <v>42</v>
      </c>
      <c r="D110" s="1"/>
      <c r="E110" s="1"/>
      <c r="F110" s="1"/>
      <c r="G110" s="1"/>
      <c r="H110" s="1"/>
      <c r="I110" s="1"/>
      <c r="J110" s="1"/>
    </row>
    <row r="111" spans="2:14" x14ac:dyDescent="0.2">
      <c r="B111" s="1"/>
      <c r="C111" s="6" t="s">
        <v>16</v>
      </c>
      <c r="D111" s="6" t="s">
        <v>17</v>
      </c>
      <c r="E111" s="1"/>
      <c r="F111" s="1"/>
      <c r="G111" s="1"/>
      <c r="H111" s="1"/>
      <c r="I111" s="1"/>
      <c r="J111" s="5">
        <v>930320000</v>
      </c>
    </row>
    <row r="112" spans="2:14" x14ac:dyDescent="0.2">
      <c r="B112" s="1"/>
      <c r="C112" s="1"/>
      <c r="D112" s="1"/>
      <c r="E112" s="1"/>
      <c r="F112" s="5" t="s">
        <v>42</v>
      </c>
      <c r="G112" s="1"/>
      <c r="H112" s="1"/>
      <c r="I112" s="1"/>
      <c r="J112" s="7">
        <v>930320000</v>
      </c>
    </row>
    <row r="113" spans="2:13" x14ac:dyDescent="0.2">
      <c r="B113" s="1"/>
      <c r="C113" s="4" t="s">
        <v>28</v>
      </c>
      <c r="D113" s="1"/>
      <c r="E113" s="1"/>
      <c r="F113" s="5" t="s">
        <v>41</v>
      </c>
      <c r="G113" s="1"/>
      <c r="H113" s="1"/>
      <c r="I113" s="1"/>
      <c r="J113" s="8">
        <v>930320000</v>
      </c>
    </row>
    <row r="114" spans="2:13" x14ac:dyDescent="0.2">
      <c r="B114" s="1"/>
      <c r="C114" s="1"/>
      <c r="D114" s="4" t="s">
        <v>49</v>
      </c>
      <c r="E114" s="1"/>
      <c r="F114" s="4" t="s">
        <v>124</v>
      </c>
      <c r="G114" s="1"/>
      <c r="H114" s="1"/>
      <c r="I114" s="1"/>
      <c r="J114" s="8">
        <v>3188456200</v>
      </c>
    </row>
    <row r="115" spans="2:13" x14ac:dyDescent="0.2">
      <c r="B115" s="1"/>
      <c r="C115" s="4" t="s">
        <v>50</v>
      </c>
      <c r="D115" s="1"/>
      <c r="E115" s="5" t="s">
        <v>10</v>
      </c>
      <c r="F115" s="1"/>
      <c r="G115" s="1"/>
      <c r="H115" s="1"/>
      <c r="I115" s="1"/>
      <c r="J115" s="8">
        <v>123814066648</v>
      </c>
    </row>
    <row r="116" spans="2:13" x14ac:dyDescent="0.2">
      <c r="B116" s="4" t="s">
        <v>51</v>
      </c>
      <c r="C116" s="1"/>
      <c r="D116" s="1"/>
      <c r="E116" s="5" t="s">
        <v>122</v>
      </c>
      <c r="F116" s="1"/>
      <c r="G116" s="1"/>
      <c r="H116" s="1"/>
      <c r="I116" s="1"/>
      <c r="J116" s="4">
        <v>123814066648</v>
      </c>
    </row>
    <row r="117" spans="2:13" x14ac:dyDescent="0.2">
      <c r="B117" s="4"/>
      <c r="C117" s="1"/>
      <c r="D117" s="5"/>
      <c r="E117" s="5"/>
      <c r="F117" s="1"/>
      <c r="G117" s="1"/>
      <c r="H117" s="1"/>
      <c r="I117" s="1"/>
      <c r="J117" s="1"/>
    </row>
    <row r="118" spans="2:13" x14ac:dyDescent="0.2">
      <c r="B118" s="4"/>
      <c r="C118" s="1"/>
      <c r="D118" s="2"/>
      <c r="E118" s="5"/>
      <c r="F118" s="1"/>
      <c r="G118" s="1"/>
      <c r="H118" s="1"/>
      <c r="I118" s="1"/>
      <c r="J118" s="1"/>
    </row>
    <row r="119" spans="2:13" x14ac:dyDescent="0.2">
      <c r="B119" s="4"/>
      <c r="C119" s="1"/>
      <c r="D119" s="1"/>
      <c r="E119" s="2"/>
      <c r="F119" s="5"/>
      <c r="G119" s="1"/>
      <c r="H119" s="1"/>
      <c r="I119" s="1"/>
      <c r="J119" s="1"/>
      <c r="M119">
        <v>5800</v>
      </c>
    </row>
    <row r="120" spans="2:13" x14ac:dyDescent="0.2">
      <c r="B120" s="4"/>
      <c r="C120" s="1"/>
      <c r="D120" s="1"/>
      <c r="E120" s="83"/>
      <c r="F120" s="22"/>
      <c r="G120" s="23"/>
      <c r="H120" s="23"/>
      <c r="I120" s="23"/>
      <c r="J120" s="212" t="s">
        <v>295</v>
      </c>
      <c r="K120" s="111" t="s">
        <v>294</v>
      </c>
      <c r="L120" s="112" t="s">
        <v>343</v>
      </c>
    </row>
    <row r="121" spans="2:13" x14ac:dyDescent="0.2">
      <c r="B121" s="2"/>
      <c r="C121" s="5"/>
      <c r="D121" s="1"/>
      <c r="E121" s="22" t="s">
        <v>122</v>
      </c>
      <c r="F121" s="23"/>
      <c r="G121" s="23"/>
      <c r="H121" s="23"/>
      <c r="I121" s="23"/>
      <c r="J121" s="87">
        <v>123814066648</v>
      </c>
      <c r="K121" s="143">
        <f>J121/5800</f>
        <v>21347252.870344829</v>
      </c>
      <c r="L121" s="109">
        <f>K121/K121</f>
        <v>1</v>
      </c>
    </row>
    <row r="122" spans="2:13" x14ac:dyDescent="0.2">
      <c r="B122" s="5"/>
      <c r="C122" s="6"/>
      <c r="D122" s="6"/>
      <c r="E122" s="5"/>
      <c r="F122" s="1"/>
      <c r="G122" s="1"/>
      <c r="H122" s="1"/>
      <c r="I122" s="1"/>
      <c r="J122" s="5"/>
    </row>
    <row r="123" spans="2:13" ht="13.5" thickBot="1" x14ac:dyDescent="0.25">
      <c r="B123" s="5"/>
      <c r="C123" s="6"/>
      <c r="D123" s="6"/>
      <c r="E123" s="5"/>
      <c r="F123" s="1"/>
      <c r="G123" s="1"/>
      <c r="H123" s="1"/>
      <c r="I123" s="1"/>
      <c r="J123" s="5"/>
    </row>
    <row r="124" spans="2:13" ht="13.5" thickBot="1" x14ac:dyDescent="0.25">
      <c r="B124" s="5"/>
      <c r="C124" s="6"/>
      <c r="D124" s="6"/>
      <c r="E124" s="161"/>
      <c r="F124" s="162"/>
      <c r="G124" s="162"/>
      <c r="H124" s="162"/>
      <c r="I124" s="162"/>
      <c r="J124" s="163" t="s">
        <v>342</v>
      </c>
      <c r="K124" s="150" t="s">
        <v>294</v>
      </c>
      <c r="L124" s="152" t="s">
        <v>343</v>
      </c>
    </row>
    <row r="125" spans="2:13" x14ac:dyDescent="0.2">
      <c r="B125" s="5"/>
      <c r="C125" s="6"/>
      <c r="D125" s="6"/>
      <c r="E125" s="159">
        <v>100</v>
      </c>
      <c r="F125" s="127" t="s">
        <v>14</v>
      </c>
      <c r="G125" s="129"/>
      <c r="H125" s="129"/>
      <c r="I125" s="129"/>
      <c r="J125" s="127">
        <f>N51</f>
        <v>72702901648.000015</v>
      </c>
      <c r="K125" s="130">
        <f>J125/$M$119</f>
        <v>12534983.042758623</v>
      </c>
      <c r="L125" s="160">
        <f>K125/$K$133</f>
        <v>0.58719419865831846</v>
      </c>
    </row>
    <row r="126" spans="2:13" x14ac:dyDescent="0.2">
      <c r="B126" s="5"/>
      <c r="C126" s="6"/>
      <c r="D126" s="6"/>
      <c r="E126" s="83">
        <v>200</v>
      </c>
      <c r="F126" s="22" t="s">
        <v>29</v>
      </c>
      <c r="G126" s="23"/>
      <c r="H126" s="23"/>
      <c r="I126" s="23"/>
      <c r="J126" s="22">
        <f>N52+N92</f>
        <v>45258000000</v>
      </c>
      <c r="K126" s="84">
        <f t="shared" ref="K126:K132" si="0">J126/$M$119</f>
        <v>7803103.4482758623</v>
      </c>
      <c r="L126" s="113">
        <f>K126/$K$133</f>
        <v>0.36553197245889069</v>
      </c>
    </row>
    <row r="127" spans="2:13" x14ac:dyDescent="0.2">
      <c r="B127" s="1"/>
      <c r="C127" s="1"/>
      <c r="D127" s="1"/>
      <c r="E127" s="83">
        <v>300</v>
      </c>
      <c r="F127" s="22" t="s">
        <v>36</v>
      </c>
      <c r="G127" s="23"/>
      <c r="H127" s="23"/>
      <c r="I127" s="23"/>
      <c r="J127" s="22">
        <f>N53+N93</f>
        <v>4148165000</v>
      </c>
      <c r="K127" s="84">
        <f t="shared" si="0"/>
        <v>715200.86206896557</v>
      </c>
      <c r="L127" s="113">
        <f>K127/$K$133</f>
        <v>3.3503180311435198E-2</v>
      </c>
    </row>
    <row r="128" spans="2:13" x14ac:dyDescent="0.2">
      <c r="B128" s="2"/>
      <c r="C128" s="5"/>
      <c r="D128" s="1"/>
      <c r="E128" s="83">
        <v>500</v>
      </c>
      <c r="F128" s="22" t="s">
        <v>41</v>
      </c>
      <c r="G128" s="23"/>
      <c r="H128" s="23"/>
      <c r="I128" s="23"/>
      <c r="J128" s="23">
        <f>N54+N94</f>
        <v>1345000000</v>
      </c>
      <c r="K128" s="84">
        <f t="shared" si="0"/>
        <v>231896.55172413794</v>
      </c>
      <c r="L128" s="113">
        <f>K128/$K$133</f>
        <v>1.0863062949251137E-2</v>
      </c>
      <c r="M128" s="1"/>
    </row>
    <row r="129" spans="2:14" x14ac:dyDescent="0.2">
      <c r="B129" s="5"/>
      <c r="C129" s="6"/>
      <c r="D129" s="6"/>
      <c r="E129" s="83">
        <v>600</v>
      </c>
      <c r="F129" s="22" t="s">
        <v>133</v>
      </c>
      <c r="G129" s="23"/>
      <c r="H129" s="23"/>
      <c r="I129" s="23"/>
      <c r="J129" s="22"/>
      <c r="K129" s="84">
        <f t="shared" si="0"/>
        <v>0</v>
      </c>
      <c r="L129" s="113"/>
    </row>
    <row r="130" spans="2:14" x14ac:dyDescent="0.2">
      <c r="B130" s="1"/>
      <c r="C130" s="1"/>
      <c r="D130" s="1"/>
      <c r="E130" s="83">
        <v>700</v>
      </c>
      <c r="F130" s="22" t="s">
        <v>341</v>
      </c>
      <c r="G130" s="23"/>
      <c r="H130" s="23"/>
      <c r="I130" s="23"/>
      <c r="J130" s="22"/>
      <c r="K130" s="84">
        <f t="shared" si="0"/>
        <v>0</v>
      </c>
      <c r="L130" s="113"/>
    </row>
    <row r="131" spans="2:14" x14ac:dyDescent="0.2">
      <c r="B131" s="2"/>
      <c r="C131" s="5"/>
      <c r="D131" s="1"/>
      <c r="E131" s="83">
        <v>800</v>
      </c>
      <c r="F131" s="83" t="s">
        <v>45</v>
      </c>
      <c r="G131" s="23"/>
      <c r="H131" s="23"/>
      <c r="I131" s="23"/>
      <c r="J131" s="23">
        <f>N57</f>
        <v>360000000</v>
      </c>
      <c r="K131" s="84">
        <f t="shared" si="0"/>
        <v>62068.965517241377</v>
      </c>
      <c r="L131" s="113">
        <f>K131/$K$133</f>
        <v>2.9075856221043935E-3</v>
      </c>
    </row>
    <row r="132" spans="2:14" ht="13.5" thickBot="1" x14ac:dyDescent="0.25">
      <c r="B132" s="5"/>
      <c r="C132" s="6"/>
      <c r="D132" s="6"/>
      <c r="E132" s="83">
        <v>900</v>
      </c>
      <c r="F132" s="22" t="s">
        <v>101</v>
      </c>
      <c r="G132" s="23"/>
      <c r="H132" s="23"/>
      <c r="I132" s="23"/>
      <c r="J132" s="22"/>
      <c r="K132" s="84">
        <f t="shared" si="0"/>
        <v>0</v>
      </c>
      <c r="L132" s="113"/>
    </row>
    <row r="133" spans="2:14" ht="13.5" thickBot="1" x14ac:dyDescent="0.25">
      <c r="B133" s="1"/>
      <c r="C133" s="1"/>
      <c r="D133" s="1"/>
      <c r="E133" s="1"/>
      <c r="F133" s="5"/>
      <c r="G133" s="1"/>
      <c r="H133" s="1"/>
      <c r="I133" s="1"/>
      <c r="J133" s="99">
        <f>SUM(J125:J132)</f>
        <v>123814066648.00002</v>
      </c>
      <c r="K133" s="100">
        <f>SUM(K125:K132)</f>
        <v>21347252.870344833</v>
      </c>
      <c r="L133" s="155">
        <f>SUM(L125:L132)</f>
        <v>0.99999999999999978</v>
      </c>
    </row>
    <row r="134" spans="2:14" x14ac:dyDescent="0.2">
      <c r="B134" s="1"/>
      <c r="C134" s="4"/>
      <c r="D134" s="1"/>
      <c r="E134" s="1"/>
      <c r="F134" s="5"/>
      <c r="G134" s="1"/>
      <c r="H134" s="1"/>
      <c r="I134" s="1"/>
      <c r="J134" s="91"/>
    </row>
    <row r="135" spans="2:14" x14ac:dyDescent="0.2">
      <c r="B135" s="4"/>
      <c r="C135" s="1"/>
      <c r="D135" s="1"/>
      <c r="E135" s="2"/>
      <c r="F135" s="5"/>
      <c r="G135" s="1"/>
      <c r="H135" s="1"/>
      <c r="I135" s="1"/>
      <c r="J135" s="1"/>
    </row>
    <row r="136" spans="2:14" x14ac:dyDescent="0.2">
      <c r="B136" s="2"/>
      <c r="C136" s="5"/>
      <c r="D136" s="1"/>
      <c r="E136" s="1"/>
      <c r="F136" s="1"/>
      <c r="G136" s="1"/>
      <c r="H136" s="1"/>
      <c r="I136" s="1"/>
      <c r="J136" s="1"/>
      <c r="M136" s="22" t="s">
        <v>122</v>
      </c>
      <c r="N136" s="108">
        <f>L121</f>
        <v>1</v>
      </c>
    </row>
    <row r="137" spans="2:14" s="20" customFormat="1" x14ac:dyDescent="0.2">
      <c r="B137" s="81"/>
      <c r="C137" s="156"/>
      <c r="D137" s="156"/>
      <c r="E137" s="81"/>
      <c r="F137" s="81"/>
      <c r="G137" s="81"/>
      <c r="H137" s="81"/>
      <c r="I137" s="81"/>
      <c r="J137" s="76"/>
      <c r="K137" s="98"/>
      <c r="L137" s="157"/>
      <c r="N137" s="157"/>
    </row>
    <row r="138" spans="2:14" s="20" customFormat="1" x14ac:dyDescent="0.2">
      <c r="B138" s="81"/>
      <c r="C138" s="81"/>
      <c r="D138" s="81"/>
      <c r="E138" s="81"/>
      <c r="F138" s="76"/>
      <c r="G138" s="81"/>
      <c r="H138" s="81"/>
      <c r="I138" s="81"/>
      <c r="J138" s="76"/>
      <c r="K138" s="98"/>
      <c r="L138" s="157"/>
      <c r="N138" s="157"/>
    </row>
    <row r="139" spans="2:14" s="20" customFormat="1" x14ac:dyDescent="0.2">
      <c r="B139" s="158"/>
      <c r="C139" s="76"/>
      <c r="D139" s="81"/>
      <c r="E139" s="81"/>
      <c r="F139" s="81"/>
      <c r="G139" s="81"/>
      <c r="H139" s="81"/>
      <c r="I139" s="81"/>
      <c r="J139" s="81"/>
      <c r="K139" s="98"/>
      <c r="L139" s="157"/>
      <c r="N139" s="157"/>
    </row>
    <row r="140" spans="2:14" s="20" customFormat="1" x14ac:dyDescent="0.2">
      <c r="B140" s="81"/>
      <c r="C140" s="156"/>
      <c r="D140" s="156"/>
      <c r="E140" s="81"/>
      <c r="F140" s="81"/>
      <c r="G140" s="81"/>
      <c r="H140" s="81"/>
      <c r="I140" s="81"/>
      <c r="J140" s="76"/>
      <c r="K140" s="98"/>
      <c r="L140" s="157"/>
      <c r="N140" s="157"/>
    </row>
    <row r="141" spans="2:14" s="20" customFormat="1" x14ac:dyDescent="0.2">
      <c r="B141" s="81"/>
      <c r="C141" s="81"/>
      <c r="D141" s="81"/>
      <c r="E141" s="81"/>
      <c r="F141" s="76"/>
      <c r="G141" s="81"/>
      <c r="H141" s="81"/>
      <c r="I141" s="81"/>
      <c r="J141" s="76"/>
      <c r="K141" s="98"/>
      <c r="L141" s="157"/>
      <c r="N141" s="157"/>
    </row>
    <row r="142" spans="2:14" s="20" customFormat="1" x14ac:dyDescent="0.2">
      <c r="B142" s="158"/>
      <c r="C142" s="76"/>
      <c r="D142" s="81"/>
      <c r="E142" s="81"/>
      <c r="F142" s="81"/>
      <c r="G142" s="81"/>
      <c r="H142" s="81"/>
      <c r="I142" s="81"/>
      <c r="J142" s="81"/>
      <c r="K142" s="98"/>
      <c r="L142" s="83">
        <v>100</v>
      </c>
      <c r="M142" s="22" t="s">
        <v>14</v>
      </c>
      <c r="N142" s="211">
        <f>L125</f>
        <v>0.58719419865831846</v>
      </c>
    </row>
    <row r="143" spans="2:14" s="20" customFormat="1" x14ac:dyDescent="0.2">
      <c r="B143" s="81"/>
      <c r="C143" s="156"/>
      <c r="D143" s="156"/>
      <c r="E143" s="81"/>
      <c r="F143" s="81"/>
      <c r="G143" s="81"/>
      <c r="H143" s="81"/>
      <c r="I143" s="81"/>
      <c r="J143" s="76"/>
      <c r="K143" s="98"/>
      <c r="L143" s="83">
        <v>200</v>
      </c>
      <c r="M143" s="22" t="s">
        <v>29</v>
      </c>
      <c r="N143" s="211">
        <f t="shared" ref="N143:N145" si="1">L126</f>
        <v>0.36553197245889069</v>
      </c>
    </row>
    <row r="144" spans="2:14" s="20" customFormat="1" x14ac:dyDescent="0.2">
      <c r="B144" s="81"/>
      <c r="C144" s="81"/>
      <c r="D144" s="81"/>
      <c r="E144" s="81"/>
      <c r="F144" s="76"/>
      <c r="G144" s="81"/>
      <c r="H144" s="81"/>
      <c r="I144" s="81"/>
      <c r="J144" s="76"/>
      <c r="K144" s="98"/>
      <c r="L144" s="83">
        <v>300</v>
      </c>
      <c r="M144" s="22" t="s">
        <v>36</v>
      </c>
      <c r="N144" s="211">
        <f t="shared" si="1"/>
        <v>3.3503180311435198E-2</v>
      </c>
    </row>
    <row r="145" spans="2:14" s="20" customFormat="1" x14ac:dyDescent="0.2">
      <c r="B145" s="158"/>
      <c r="C145" s="76"/>
      <c r="D145" s="81"/>
      <c r="E145" s="81"/>
      <c r="F145" s="81"/>
      <c r="G145" s="81"/>
      <c r="H145" s="81"/>
      <c r="I145" s="81"/>
      <c r="J145" s="81"/>
      <c r="K145" s="98"/>
      <c r="L145" s="83">
        <v>500</v>
      </c>
      <c r="M145" s="22" t="s">
        <v>41</v>
      </c>
      <c r="N145" s="211">
        <f t="shared" si="1"/>
        <v>1.0863062949251137E-2</v>
      </c>
    </row>
    <row r="146" spans="2:14" x14ac:dyDescent="0.2">
      <c r="B146" s="4"/>
      <c r="C146" s="1"/>
      <c r="D146" s="1"/>
      <c r="E146" s="2"/>
      <c r="F146" s="5"/>
      <c r="G146" s="1"/>
      <c r="H146" s="1"/>
      <c r="I146" s="1"/>
      <c r="J146" s="1"/>
      <c r="L146" s="83">
        <v>900</v>
      </c>
      <c r="M146" s="22" t="s">
        <v>101</v>
      </c>
      <c r="N146" s="211">
        <f>L132</f>
        <v>0</v>
      </c>
    </row>
    <row r="147" spans="2:14" x14ac:dyDescent="0.2">
      <c r="B147" s="2"/>
      <c r="C147" s="5"/>
      <c r="D147" s="1"/>
      <c r="E147" s="1"/>
      <c r="F147" s="1"/>
      <c r="G147" s="1"/>
      <c r="H147" s="1"/>
      <c r="I147" s="1"/>
      <c r="J147" s="1"/>
      <c r="L147" s="85"/>
      <c r="M147" s="24"/>
      <c r="N147" s="211">
        <f>SUM(N142:N146)</f>
        <v>0.99709241437789542</v>
      </c>
    </row>
    <row r="148" spans="2:14" x14ac:dyDescent="0.2">
      <c r="B148" s="1"/>
      <c r="C148" s="6"/>
      <c r="D148" s="6"/>
      <c r="E148" s="1"/>
      <c r="F148" s="1"/>
      <c r="G148" s="1"/>
      <c r="H148" s="1"/>
      <c r="I148" s="1"/>
      <c r="J148" s="5"/>
    </row>
    <row r="149" spans="2:14" x14ac:dyDescent="0.2">
      <c r="B149" s="1"/>
      <c r="C149" s="1"/>
      <c r="D149" s="1"/>
      <c r="E149" s="1"/>
      <c r="F149" s="5"/>
      <c r="G149" s="1"/>
      <c r="H149" s="1"/>
      <c r="I149" s="1"/>
      <c r="J149" s="7"/>
    </row>
    <row r="150" spans="2:14" x14ac:dyDescent="0.2">
      <c r="B150" s="2"/>
      <c r="C150" s="5"/>
      <c r="D150" s="1"/>
      <c r="E150" s="1"/>
      <c r="F150" s="1"/>
      <c r="G150" s="1"/>
      <c r="H150" s="1"/>
      <c r="I150" s="1"/>
      <c r="J150" s="1"/>
    </row>
    <row r="151" spans="2:14" x14ac:dyDescent="0.2">
      <c r="B151" s="1"/>
      <c r="C151" s="6"/>
      <c r="D151" s="6"/>
      <c r="E151" s="1"/>
      <c r="F151" s="1"/>
      <c r="G151" s="1"/>
      <c r="H151" s="1"/>
      <c r="I151" s="1"/>
      <c r="J151" s="5"/>
    </row>
    <row r="152" spans="2:14" x14ac:dyDescent="0.2">
      <c r="B152" s="1"/>
      <c r="C152" s="1"/>
      <c r="D152" s="1"/>
      <c r="E152" s="1"/>
      <c r="F152" s="5"/>
      <c r="G152" s="1"/>
      <c r="H152" s="1"/>
      <c r="I152" s="1"/>
      <c r="J152" s="7"/>
    </row>
    <row r="153" spans="2:14" x14ac:dyDescent="0.2">
      <c r="B153" s="2"/>
      <c r="C153" s="5"/>
      <c r="D153" s="1"/>
      <c r="E153" s="1"/>
      <c r="F153" s="1"/>
      <c r="G153" s="1"/>
      <c r="H153" s="1"/>
      <c r="I153" s="1"/>
      <c r="J153" s="1"/>
    </row>
    <row r="154" spans="2:14" x14ac:dyDescent="0.2">
      <c r="B154" s="1"/>
      <c r="C154" s="6"/>
      <c r="D154" s="6"/>
      <c r="E154" s="1"/>
      <c r="F154" s="1"/>
      <c r="G154" s="1"/>
      <c r="H154" s="1"/>
      <c r="I154" s="1"/>
      <c r="J154" s="5"/>
    </row>
    <row r="155" spans="2:14" x14ac:dyDescent="0.2">
      <c r="B155" s="1"/>
      <c r="C155" s="1"/>
      <c r="D155" s="1"/>
      <c r="E155" s="1"/>
      <c r="F155" s="5"/>
      <c r="G155" s="1"/>
      <c r="H155" s="1"/>
      <c r="I155" s="1"/>
      <c r="J155" s="7"/>
    </row>
    <row r="156" spans="2:14" x14ac:dyDescent="0.2">
      <c r="B156" s="2"/>
      <c r="C156" s="5"/>
      <c r="D156" s="1"/>
      <c r="E156" s="1"/>
      <c r="F156" s="1"/>
      <c r="G156" s="1"/>
      <c r="H156" s="1"/>
      <c r="I156" s="1"/>
      <c r="J156" s="1"/>
    </row>
    <row r="157" spans="2:14" x14ac:dyDescent="0.2">
      <c r="B157" s="1"/>
      <c r="C157" s="6"/>
      <c r="D157" s="6"/>
      <c r="E157" s="1"/>
      <c r="F157" s="1"/>
      <c r="G157" s="1"/>
      <c r="H157" s="1"/>
      <c r="I157" s="1"/>
      <c r="J157" s="5"/>
    </row>
    <row r="158" spans="2:14" x14ac:dyDescent="0.2">
      <c r="B158" s="1"/>
      <c r="C158" s="1"/>
      <c r="D158" s="1"/>
      <c r="E158" s="1"/>
      <c r="F158" s="5"/>
      <c r="G158" s="1"/>
      <c r="H158" s="1"/>
      <c r="I158" s="1"/>
      <c r="J158" s="7"/>
    </row>
    <row r="159" spans="2:14" x14ac:dyDescent="0.2">
      <c r="B159" s="2"/>
      <c r="C159" s="5"/>
      <c r="D159" s="1"/>
      <c r="E159" s="1"/>
      <c r="F159" s="1"/>
      <c r="G159" s="1"/>
      <c r="H159" s="1"/>
      <c r="I159" s="1"/>
      <c r="J159" s="1"/>
    </row>
    <row r="160" spans="2:14" x14ac:dyDescent="0.2">
      <c r="B160" s="1"/>
      <c r="C160" s="6"/>
      <c r="D160" s="6"/>
      <c r="E160" s="1"/>
      <c r="F160" s="1"/>
      <c r="G160" s="1"/>
      <c r="H160" s="1"/>
      <c r="I160" s="1"/>
      <c r="J160" s="5"/>
    </row>
    <row r="161" spans="2:10" x14ac:dyDescent="0.2">
      <c r="B161" s="1"/>
      <c r="C161" s="1"/>
      <c r="D161" s="1"/>
      <c r="E161" s="1"/>
      <c r="F161" s="5"/>
      <c r="G161" s="1"/>
      <c r="H161" s="1"/>
      <c r="I161" s="1"/>
      <c r="J161" s="7"/>
    </row>
    <row r="162" spans="2:10" x14ac:dyDescent="0.2">
      <c r="B162" s="1"/>
      <c r="C162" s="4"/>
      <c r="D162" s="1"/>
      <c r="E162" s="1"/>
      <c r="F162" s="5"/>
      <c r="G162" s="1"/>
      <c r="H162" s="1"/>
      <c r="I162" s="1"/>
      <c r="J162" s="8"/>
    </row>
    <row r="163" spans="2:10" x14ac:dyDescent="0.2">
      <c r="B163" s="4"/>
      <c r="C163" s="1"/>
      <c r="D163" s="1"/>
      <c r="E163" s="2"/>
      <c r="F163" s="5"/>
      <c r="G163" s="1"/>
      <c r="H163" s="1"/>
      <c r="I163" s="1"/>
      <c r="J163" s="1"/>
    </row>
    <row r="164" spans="2:10" x14ac:dyDescent="0.2">
      <c r="B164" s="2"/>
      <c r="C164" s="5"/>
      <c r="D164" s="1"/>
      <c r="E164" s="1"/>
      <c r="F164" s="1"/>
      <c r="G164" s="1"/>
      <c r="H164" s="1"/>
      <c r="I164" s="1"/>
      <c r="J164" s="1"/>
    </row>
    <row r="165" spans="2:10" x14ac:dyDescent="0.2">
      <c r="B165" s="1"/>
      <c r="C165" s="6"/>
      <c r="D165" s="6"/>
      <c r="E165" s="1"/>
      <c r="F165" s="1"/>
      <c r="G165" s="1"/>
      <c r="H165" s="1"/>
      <c r="I165" s="1"/>
      <c r="J165" s="5"/>
    </row>
    <row r="166" spans="2:10" x14ac:dyDescent="0.2">
      <c r="B166" s="1"/>
      <c r="C166" s="1"/>
      <c r="D166" s="1"/>
      <c r="E166" s="1"/>
      <c r="F166" s="5"/>
      <c r="G166" s="1"/>
      <c r="H166" s="1"/>
      <c r="I166" s="1"/>
      <c r="J166" s="7"/>
    </row>
    <row r="167" spans="2:10" x14ac:dyDescent="0.2">
      <c r="B167" s="2"/>
      <c r="C167" s="5"/>
      <c r="D167" s="1"/>
      <c r="E167" s="1"/>
      <c r="F167" s="1"/>
      <c r="G167" s="1"/>
      <c r="H167" s="1"/>
      <c r="I167" s="1"/>
      <c r="J167" s="1"/>
    </row>
    <row r="168" spans="2:10" x14ac:dyDescent="0.2">
      <c r="B168" s="1"/>
      <c r="C168" s="6"/>
      <c r="D168" s="6"/>
      <c r="E168" s="1"/>
      <c r="F168" s="1"/>
      <c r="G168" s="1"/>
      <c r="H168" s="1"/>
      <c r="I168" s="1"/>
      <c r="J168" s="5"/>
    </row>
    <row r="169" spans="2:10" x14ac:dyDescent="0.2">
      <c r="B169" s="1"/>
      <c r="C169" s="1"/>
      <c r="D169" s="1"/>
      <c r="E169" s="1"/>
      <c r="F169" s="5"/>
      <c r="G169" s="1"/>
      <c r="H169" s="1"/>
      <c r="I169" s="1"/>
      <c r="J169" s="7"/>
    </row>
    <row r="170" spans="2:10" x14ac:dyDescent="0.2">
      <c r="B170" s="1"/>
      <c r="C170" s="4"/>
      <c r="D170" s="1"/>
      <c r="E170" s="1"/>
      <c r="F170" s="5"/>
      <c r="G170" s="1"/>
      <c r="H170" s="1"/>
      <c r="I170" s="1"/>
      <c r="J170" s="8"/>
    </row>
    <row r="171" spans="2:10" x14ac:dyDescent="0.2">
      <c r="B171" s="4"/>
      <c r="C171" s="1"/>
      <c r="D171" s="1"/>
      <c r="E171" s="2"/>
      <c r="F171" s="5"/>
      <c r="G171" s="1"/>
      <c r="H171" s="1"/>
      <c r="I171" s="1"/>
      <c r="J171" s="1"/>
    </row>
    <row r="172" spans="2:10" x14ac:dyDescent="0.2">
      <c r="B172" s="2"/>
      <c r="C172" s="5"/>
      <c r="D172" s="1"/>
      <c r="E172" s="1"/>
      <c r="F172" s="1"/>
      <c r="G172" s="1"/>
      <c r="H172" s="1"/>
      <c r="I172" s="1"/>
      <c r="J172" s="1"/>
    </row>
    <row r="173" spans="2:10" x14ac:dyDescent="0.2">
      <c r="B173" s="5"/>
      <c r="C173" s="6"/>
      <c r="D173" s="6"/>
      <c r="E173" s="5"/>
      <c r="F173" s="1"/>
      <c r="G173" s="1"/>
      <c r="H173" s="1"/>
      <c r="I173" s="1"/>
      <c r="J173" s="5"/>
    </row>
    <row r="174" spans="2:10" x14ac:dyDescent="0.2">
      <c r="B174" s="1"/>
      <c r="C174" s="1"/>
      <c r="D174" s="1"/>
      <c r="E174" s="1"/>
      <c r="F174" s="5"/>
      <c r="G174" s="1"/>
      <c r="H174" s="1"/>
      <c r="I174" s="1"/>
      <c r="J174" s="7"/>
    </row>
    <row r="175" spans="2:10" x14ac:dyDescent="0.2">
      <c r="B175" s="1"/>
      <c r="C175" s="4"/>
      <c r="D175" s="1"/>
      <c r="E175" s="1"/>
      <c r="F175" s="5"/>
      <c r="G175" s="1"/>
      <c r="H175" s="1"/>
      <c r="I175" s="1"/>
      <c r="J175" s="8"/>
    </row>
    <row r="176" spans="2:10" x14ac:dyDescent="0.2">
      <c r="B176" s="4"/>
      <c r="C176" s="1"/>
      <c r="D176" s="1"/>
      <c r="E176" s="2"/>
      <c r="F176" s="5"/>
      <c r="G176" s="1"/>
      <c r="H176" s="1"/>
      <c r="I176" s="1"/>
      <c r="J176" s="1"/>
    </row>
    <row r="177" spans="2:10" x14ac:dyDescent="0.2">
      <c r="B177" s="2"/>
      <c r="C177" s="5"/>
      <c r="D177" s="1"/>
      <c r="E177" s="1"/>
      <c r="F177" s="1"/>
      <c r="G177" s="1"/>
      <c r="H177" s="1"/>
      <c r="I177" s="1"/>
      <c r="J177" s="1"/>
    </row>
    <row r="178" spans="2:10" x14ac:dyDescent="0.2">
      <c r="B178" s="1"/>
      <c r="C178" s="6"/>
      <c r="D178" s="6"/>
      <c r="E178" s="1"/>
      <c r="F178" s="1"/>
      <c r="G178" s="1"/>
      <c r="H178" s="1"/>
      <c r="I178" s="1"/>
      <c r="J178" s="5"/>
    </row>
    <row r="179" spans="2:10" x14ac:dyDescent="0.2">
      <c r="B179" s="1"/>
      <c r="C179" s="1"/>
      <c r="D179" s="1"/>
      <c r="E179" s="1"/>
      <c r="F179" s="5"/>
      <c r="G179" s="1"/>
      <c r="H179" s="1"/>
      <c r="I179" s="1"/>
      <c r="J179" s="7"/>
    </row>
    <row r="180" spans="2:10" x14ac:dyDescent="0.2">
      <c r="B180" s="1"/>
      <c r="C180" s="4"/>
      <c r="D180" s="1"/>
      <c r="E180" s="1"/>
      <c r="F180" s="5"/>
      <c r="G180" s="1"/>
      <c r="H180" s="1"/>
      <c r="I180" s="1"/>
      <c r="J180" s="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1"/>
  <sheetViews>
    <sheetView topLeftCell="E344" workbookViewId="0">
      <selection activeCell="F359" sqref="F359:L368"/>
    </sheetView>
  </sheetViews>
  <sheetFormatPr baseColWidth="10" defaultRowHeight="12.75" x14ac:dyDescent="0.2"/>
  <cols>
    <col min="1" max="1" width="3.5703125" customWidth="1"/>
    <col min="10" max="10" width="17" bestFit="1" customWidth="1"/>
    <col min="11" max="11" width="12.42578125" bestFit="1" customWidth="1"/>
    <col min="12" max="12" width="9.5703125" customWidth="1"/>
    <col min="13" max="13" width="26.42578125" customWidth="1"/>
    <col min="14" max="14" width="14.42578125" style="32" bestFit="1" customWidth="1"/>
  </cols>
  <sheetData>
    <row r="2" spans="2:13" x14ac:dyDescent="0.2">
      <c r="B2" s="4" t="s">
        <v>6</v>
      </c>
      <c r="C2" s="1"/>
      <c r="D2" s="5" t="s">
        <v>139</v>
      </c>
      <c r="E2" s="5" t="s">
        <v>140</v>
      </c>
      <c r="F2" s="1"/>
      <c r="G2" s="1"/>
      <c r="H2" s="1"/>
      <c r="I2" s="1"/>
      <c r="J2" s="1"/>
    </row>
    <row r="3" spans="2:13" x14ac:dyDescent="0.2">
      <c r="B3" s="4" t="s">
        <v>9</v>
      </c>
      <c r="C3" s="1"/>
      <c r="D3" s="2">
        <v>1</v>
      </c>
      <c r="E3" s="5" t="s">
        <v>87</v>
      </c>
      <c r="F3" s="1"/>
      <c r="G3" s="1"/>
      <c r="H3" s="1"/>
      <c r="I3" s="1"/>
      <c r="J3" s="1"/>
    </row>
    <row r="4" spans="2:13" x14ac:dyDescent="0.2">
      <c r="B4" s="4" t="s">
        <v>11</v>
      </c>
      <c r="C4" s="1"/>
      <c r="D4" s="1"/>
      <c r="E4" s="2">
        <v>15</v>
      </c>
      <c r="F4" s="5" t="s">
        <v>141</v>
      </c>
      <c r="G4" s="1"/>
      <c r="H4" s="1"/>
      <c r="I4" s="1"/>
      <c r="J4" s="1"/>
    </row>
    <row r="5" spans="2:13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3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3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1721775000</v>
      </c>
    </row>
    <row r="8" spans="2:13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102600000</v>
      </c>
    </row>
    <row r="9" spans="2:13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226645050</v>
      </c>
    </row>
    <row r="10" spans="2:13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752590560</v>
      </c>
    </row>
    <row r="11" spans="2:13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142775040</v>
      </c>
    </row>
    <row r="12" spans="2:13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2946385650</v>
      </c>
    </row>
    <row r="13" spans="2:13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</row>
    <row r="14" spans="2:13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317651602</v>
      </c>
    </row>
    <row r="15" spans="2:13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317651602</v>
      </c>
    </row>
    <row r="16" spans="2:13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  <c r="L16" s="2">
        <v>15</v>
      </c>
      <c r="M16" s="5" t="s">
        <v>141</v>
      </c>
    </row>
    <row r="17" spans="2:14" x14ac:dyDescent="0.2">
      <c r="B17" s="5">
        <v>141</v>
      </c>
      <c r="C17" s="6" t="s">
        <v>16</v>
      </c>
      <c r="D17" s="6" t="s">
        <v>17</v>
      </c>
      <c r="E17" s="5" t="s">
        <v>106</v>
      </c>
      <c r="F17" s="1"/>
      <c r="G17" s="1"/>
      <c r="H17" s="1"/>
      <c r="I17" s="1"/>
      <c r="J17" s="5">
        <v>168638145</v>
      </c>
    </row>
    <row r="18" spans="2:14" x14ac:dyDescent="0.2">
      <c r="B18" s="5">
        <v>144</v>
      </c>
      <c r="C18" s="6" t="s">
        <v>16</v>
      </c>
      <c r="D18" s="6" t="s">
        <v>17</v>
      </c>
      <c r="E18" s="5" t="s">
        <v>26</v>
      </c>
      <c r="F18" s="1"/>
      <c r="G18" s="1"/>
      <c r="H18" s="1"/>
      <c r="I18" s="1"/>
      <c r="J18" s="5">
        <v>397778118</v>
      </c>
    </row>
    <row r="19" spans="2:14" x14ac:dyDescent="0.2">
      <c r="B19" s="5">
        <v>145</v>
      </c>
      <c r="C19" s="6" t="s">
        <v>16</v>
      </c>
      <c r="D19" s="6" t="s">
        <v>17</v>
      </c>
      <c r="E19" s="5" t="s">
        <v>72</v>
      </c>
      <c r="F19" s="1"/>
      <c r="G19" s="1"/>
      <c r="H19" s="1"/>
      <c r="I19" s="1"/>
      <c r="J19" s="5">
        <v>1625016989</v>
      </c>
      <c r="L19" s="83">
        <v>100</v>
      </c>
      <c r="M19" s="22" t="s">
        <v>14</v>
      </c>
      <c r="N19" s="23">
        <f>J22</f>
        <v>6501280100</v>
      </c>
    </row>
    <row r="20" spans="2:14" x14ac:dyDescent="0.2">
      <c r="B20" s="5">
        <v>149</v>
      </c>
      <c r="C20" s="6" t="s">
        <v>16</v>
      </c>
      <c r="D20" s="6" t="s">
        <v>17</v>
      </c>
      <c r="E20" s="5" t="s">
        <v>27</v>
      </c>
      <c r="F20" s="1"/>
      <c r="G20" s="1"/>
      <c r="H20" s="1"/>
      <c r="I20" s="1"/>
      <c r="J20" s="5">
        <v>1045809596.0000001</v>
      </c>
      <c r="L20" s="83">
        <v>200</v>
      </c>
      <c r="M20" s="22" t="s">
        <v>29</v>
      </c>
      <c r="N20" s="23">
        <f>J36</f>
        <v>963440000</v>
      </c>
    </row>
    <row r="21" spans="2:14" x14ac:dyDescent="0.2">
      <c r="B21" s="1"/>
      <c r="C21" s="1"/>
      <c r="D21" s="1"/>
      <c r="E21" s="1"/>
      <c r="F21" s="5" t="s">
        <v>25</v>
      </c>
      <c r="G21" s="1"/>
      <c r="H21" s="1"/>
      <c r="I21" s="1"/>
      <c r="J21" s="7">
        <v>3237242848</v>
      </c>
      <c r="L21" s="83">
        <v>300</v>
      </c>
      <c r="M21" s="22" t="s">
        <v>36</v>
      </c>
      <c r="N21" s="23">
        <f>J56</f>
        <v>101703250</v>
      </c>
    </row>
    <row r="22" spans="2:14" x14ac:dyDescent="0.2">
      <c r="B22" s="1"/>
      <c r="C22" s="4" t="s">
        <v>28</v>
      </c>
      <c r="D22" s="1"/>
      <c r="E22" s="1"/>
      <c r="F22" s="5" t="s">
        <v>14</v>
      </c>
      <c r="G22" s="1"/>
      <c r="H22" s="1"/>
      <c r="I22" s="1"/>
      <c r="J22" s="8">
        <v>6501280100</v>
      </c>
      <c r="L22" s="83">
        <v>500</v>
      </c>
      <c r="M22" s="22" t="s">
        <v>41</v>
      </c>
      <c r="N22" s="85"/>
    </row>
    <row r="23" spans="2:14" x14ac:dyDescent="0.2">
      <c r="B23" s="4" t="s">
        <v>13</v>
      </c>
      <c r="C23" s="1"/>
      <c r="D23" s="1"/>
      <c r="E23" s="2">
        <v>200</v>
      </c>
      <c r="F23" s="5" t="s">
        <v>29</v>
      </c>
      <c r="G23" s="1"/>
      <c r="H23" s="1"/>
      <c r="I23" s="1"/>
      <c r="J23" s="1"/>
      <c r="L23" s="83">
        <v>600</v>
      </c>
      <c r="M23" s="22" t="s">
        <v>133</v>
      </c>
      <c r="N23" s="85"/>
    </row>
    <row r="24" spans="2:14" x14ac:dyDescent="0.2">
      <c r="B24" s="2">
        <v>220</v>
      </c>
      <c r="C24" s="5" t="s">
        <v>30</v>
      </c>
      <c r="D24" s="1"/>
      <c r="E24" s="1"/>
      <c r="F24" s="1"/>
      <c r="G24" s="1"/>
      <c r="H24" s="1"/>
      <c r="I24" s="1"/>
      <c r="J24" s="1"/>
      <c r="L24" s="83">
        <v>700</v>
      </c>
      <c r="M24" s="22" t="s">
        <v>341</v>
      </c>
      <c r="N24" s="85"/>
    </row>
    <row r="25" spans="2:14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36240000</v>
      </c>
      <c r="L25" s="83">
        <v>800</v>
      </c>
      <c r="M25" s="83" t="s">
        <v>45</v>
      </c>
      <c r="N25" s="85"/>
    </row>
    <row r="26" spans="2:14" ht="13.5" thickBot="1" x14ac:dyDescent="0.25">
      <c r="B26" s="1"/>
      <c r="C26" s="1"/>
      <c r="D26" s="1"/>
      <c r="E26" s="1"/>
      <c r="F26" s="5" t="s">
        <v>30</v>
      </c>
      <c r="G26" s="1"/>
      <c r="H26" s="1"/>
      <c r="I26" s="1"/>
      <c r="J26" s="7">
        <v>36240000</v>
      </c>
      <c r="L26" s="101">
        <v>900</v>
      </c>
      <c r="M26" s="102" t="s">
        <v>101</v>
      </c>
      <c r="N26" s="105"/>
    </row>
    <row r="27" spans="2:14" ht="13.5" thickBot="1" x14ac:dyDescent="0.25">
      <c r="B27" s="2">
        <v>230</v>
      </c>
      <c r="C27" s="5" t="s">
        <v>31</v>
      </c>
      <c r="D27" s="1"/>
      <c r="E27" s="1"/>
      <c r="F27" s="1"/>
      <c r="G27" s="1"/>
      <c r="H27" s="1"/>
      <c r="I27" s="1"/>
      <c r="J27" s="1"/>
      <c r="L27" s="103"/>
      <c r="M27" s="104"/>
      <c r="N27" s="106">
        <f>SUM(N19:N26)</f>
        <v>7566423350</v>
      </c>
    </row>
    <row r="28" spans="2:14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840000000</v>
      </c>
    </row>
    <row r="29" spans="2:14" x14ac:dyDescent="0.2">
      <c r="B29" s="1"/>
      <c r="C29" s="1"/>
      <c r="D29" s="1"/>
      <c r="E29" s="1"/>
      <c r="F29" s="5" t="s">
        <v>31</v>
      </c>
      <c r="G29" s="1"/>
      <c r="H29" s="1"/>
      <c r="I29" s="1"/>
      <c r="J29" s="7">
        <v>840000000</v>
      </c>
    </row>
    <row r="30" spans="2:14" x14ac:dyDescent="0.2">
      <c r="B30" s="2">
        <v>240</v>
      </c>
      <c r="C30" s="5" t="s">
        <v>32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7200000</v>
      </c>
    </row>
    <row r="32" spans="2:14" x14ac:dyDescent="0.2">
      <c r="B32" s="1"/>
      <c r="C32" s="1"/>
      <c r="D32" s="1"/>
      <c r="E32" s="1"/>
      <c r="F32" s="5" t="s">
        <v>32</v>
      </c>
      <c r="G32" s="1"/>
      <c r="H32" s="1"/>
      <c r="I32" s="1"/>
      <c r="J32" s="7">
        <v>7200000</v>
      </c>
    </row>
    <row r="33" spans="2:10" x14ac:dyDescent="0.2">
      <c r="B33" s="2">
        <v>280</v>
      </c>
      <c r="C33" s="5" t="s">
        <v>35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80000000</v>
      </c>
    </row>
    <row r="35" spans="2:10" x14ac:dyDescent="0.2">
      <c r="B35" s="1"/>
      <c r="C35" s="1"/>
      <c r="D35" s="1"/>
      <c r="E35" s="1"/>
      <c r="F35" s="5" t="s">
        <v>35</v>
      </c>
      <c r="G35" s="1"/>
      <c r="H35" s="1"/>
      <c r="I35" s="1"/>
      <c r="J35" s="7">
        <v>80000000</v>
      </c>
    </row>
    <row r="36" spans="2:10" x14ac:dyDescent="0.2">
      <c r="B36" s="1"/>
      <c r="C36" s="4" t="s">
        <v>28</v>
      </c>
      <c r="D36" s="1"/>
      <c r="E36" s="1"/>
      <c r="F36" s="5" t="s">
        <v>29</v>
      </c>
      <c r="G36" s="1"/>
      <c r="H36" s="1"/>
      <c r="I36" s="1"/>
      <c r="J36" s="8">
        <v>963440000</v>
      </c>
    </row>
    <row r="37" spans="2:10" x14ac:dyDescent="0.2">
      <c r="B37" s="4" t="s">
        <v>13</v>
      </c>
      <c r="C37" s="1"/>
      <c r="D37" s="1"/>
      <c r="E37" s="2">
        <v>300</v>
      </c>
      <c r="F37" s="5" t="s">
        <v>36</v>
      </c>
      <c r="G37" s="1"/>
      <c r="H37" s="1"/>
      <c r="I37" s="1"/>
      <c r="J37" s="1"/>
    </row>
    <row r="38" spans="2:10" x14ac:dyDescent="0.2">
      <c r="B38" s="2">
        <v>310</v>
      </c>
      <c r="C38" s="5" t="s">
        <v>58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50000000</v>
      </c>
    </row>
    <row r="40" spans="2:10" x14ac:dyDescent="0.2">
      <c r="B40" s="1"/>
      <c r="C40" s="1"/>
      <c r="D40" s="1"/>
      <c r="E40" s="1"/>
      <c r="F40" s="5" t="s">
        <v>58</v>
      </c>
      <c r="G40" s="1"/>
      <c r="H40" s="1"/>
      <c r="I40" s="1"/>
      <c r="J40" s="7">
        <v>50000000</v>
      </c>
    </row>
    <row r="41" spans="2:10" x14ac:dyDescent="0.2">
      <c r="B41" s="2">
        <v>320</v>
      </c>
      <c r="C41" s="5" t="s">
        <v>62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2040000</v>
      </c>
    </row>
    <row r="43" spans="2:10" x14ac:dyDescent="0.2">
      <c r="B43" s="1"/>
      <c r="C43" s="1"/>
      <c r="D43" s="1"/>
      <c r="E43" s="1"/>
      <c r="F43" s="5" t="s">
        <v>62</v>
      </c>
      <c r="G43" s="1"/>
      <c r="H43" s="1"/>
      <c r="I43" s="1"/>
      <c r="J43" s="7">
        <v>2040000</v>
      </c>
    </row>
    <row r="44" spans="2:10" x14ac:dyDescent="0.2">
      <c r="B44" s="2">
        <v>330</v>
      </c>
      <c r="C44" s="5" t="s">
        <v>37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26821500</v>
      </c>
    </row>
    <row r="46" spans="2:10" x14ac:dyDescent="0.2">
      <c r="B46" s="1"/>
      <c r="C46" s="1"/>
      <c r="D46" s="1"/>
      <c r="E46" s="1"/>
      <c r="F46" s="5" t="s">
        <v>37</v>
      </c>
      <c r="G46" s="1"/>
      <c r="H46" s="1"/>
      <c r="I46" s="1"/>
      <c r="J46" s="7">
        <v>26821500</v>
      </c>
    </row>
    <row r="47" spans="2:10" x14ac:dyDescent="0.2">
      <c r="B47" s="2">
        <v>340</v>
      </c>
      <c r="C47" s="5" t="s">
        <v>38</v>
      </c>
      <c r="D47" s="1"/>
      <c r="E47" s="1"/>
      <c r="F47" s="1"/>
      <c r="G47" s="1"/>
      <c r="H47" s="1"/>
      <c r="I47" s="1"/>
      <c r="J47" s="1"/>
    </row>
    <row r="48" spans="2:10" x14ac:dyDescent="0.2">
      <c r="B48" s="1"/>
      <c r="C48" s="6" t="s">
        <v>16</v>
      </c>
      <c r="D48" s="6" t="s">
        <v>17</v>
      </c>
      <c r="E48" s="1"/>
      <c r="F48" s="1"/>
      <c r="G48" s="1"/>
      <c r="H48" s="1"/>
      <c r="I48" s="1"/>
      <c r="J48" s="5">
        <v>15600750</v>
      </c>
    </row>
    <row r="49" spans="2:10" x14ac:dyDescent="0.2">
      <c r="B49" s="1"/>
      <c r="C49" s="1"/>
      <c r="D49" s="1"/>
      <c r="E49" s="1"/>
      <c r="F49" s="5" t="s">
        <v>38</v>
      </c>
      <c r="G49" s="1"/>
      <c r="H49" s="1"/>
      <c r="I49" s="1"/>
      <c r="J49" s="7">
        <v>15600750</v>
      </c>
    </row>
    <row r="50" spans="2:10" x14ac:dyDescent="0.2">
      <c r="B50" s="2">
        <v>350</v>
      </c>
      <c r="C50" s="5" t="s">
        <v>39</v>
      </c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6" t="s">
        <v>16</v>
      </c>
      <c r="D51" s="6" t="s">
        <v>17</v>
      </c>
      <c r="E51" s="1"/>
      <c r="F51" s="1"/>
      <c r="G51" s="1"/>
      <c r="H51" s="1"/>
      <c r="I51" s="1"/>
      <c r="J51" s="5">
        <v>7153000</v>
      </c>
    </row>
    <row r="52" spans="2:10" x14ac:dyDescent="0.2">
      <c r="B52" s="1"/>
      <c r="C52" s="1"/>
      <c r="D52" s="1"/>
      <c r="E52" s="1"/>
      <c r="F52" s="5" t="s">
        <v>39</v>
      </c>
      <c r="G52" s="1"/>
      <c r="H52" s="1"/>
      <c r="I52" s="1"/>
      <c r="J52" s="7">
        <v>7153000</v>
      </c>
    </row>
    <row r="53" spans="2:10" x14ac:dyDescent="0.2">
      <c r="B53" s="2">
        <v>390</v>
      </c>
      <c r="C53" s="5" t="s">
        <v>40</v>
      </c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6" t="s">
        <v>16</v>
      </c>
      <c r="D54" s="6" t="s">
        <v>17</v>
      </c>
      <c r="E54" s="1"/>
      <c r="F54" s="1"/>
      <c r="G54" s="1"/>
      <c r="H54" s="1"/>
      <c r="I54" s="1"/>
      <c r="J54" s="5">
        <v>88000</v>
      </c>
    </row>
    <row r="55" spans="2:10" x14ac:dyDescent="0.2">
      <c r="B55" s="1"/>
      <c r="C55" s="1"/>
      <c r="D55" s="1"/>
      <c r="E55" s="1"/>
      <c r="F55" s="5" t="s">
        <v>40</v>
      </c>
      <c r="G55" s="1"/>
      <c r="H55" s="1"/>
      <c r="I55" s="1"/>
      <c r="J55" s="7">
        <v>88000</v>
      </c>
    </row>
    <row r="56" spans="2:10" x14ac:dyDescent="0.2">
      <c r="B56" s="1"/>
      <c r="C56" s="4" t="s">
        <v>28</v>
      </c>
      <c r="D56" s="1"/>
      <c r="E56" s="1"/>
      <c r="F56" s="5" t="s">
        <v>36</v>
      </c>
      <c r="G56" s="1"/>
      <c r="H56" s="1"/>
      <c r="I56" s="1"/>
      <c r="J56" s="8">
        <v>101703250</v>
      </c>
    </row>
    <row r="57" spans="2:10" x14ac:dyDescent="0.2">
      <c r="B57" s="1"/>
      <c r="C57" s="1"/>
      <c r="D57" s="4" t="s">
        <v>49</v>
      </c>
      <c r="E57" s="1"/>
      <c r="F57" s="4" t="s">
        <v>141</v>
      </c>
      <c r="G57" s="1"/>
      <c r="H57" s="1"/>
      <c r="I57" s="1"/>
      <c r="J57" s="8">
        <v>7566423350</v>
      </c>
    </row>
    <row r="58" spans="2:10" x14ac:dyDescent="0.2">
      <c r="B58" s="1"/>
      <c r="C58" s="1"/>
      <c r="D58" s="4"/>
      <c r="E58" s="1"/>
      <c r="F58" s="4"/>
      <c r="G58" s="1"/>
      <c r="H58" s="1"/>
      <c r="I58" s="1"/>
      <c r="J58" s="8"/>
    </row>
    <row r="59" spans="2:10" x14ac:dyDescent="0.2">
      <c r="B59" s="1"/>
      <c r="C59" s="4" t="s">
        <v>50</v>
      </c>
      <c r="D59" s="1"/>
      <c r="E59" s="5" t="s">
        <v>87</v>
      </c>
      <c r="F59" s="1"/>
      <c r="G59" s="1"/>
      <c r="H59" s="1"/>
      <c r="I59" s="1"/>
      <c r="J59" s="8">
        <v>7566423350</v>
      </c>
    </row>
    <row r="60" spans="2:10" x14ac:dyDescent="0.2">
      <c r="B60" s="1"/>
      <c r="C60" s="4"/>
      <c r="D60" s="1"/>
      <c r="E60" s="5"/>
      <c r="F60" s="1"/>
      <c r="G60" s="1"/>
      <c r="H60" s="1"/>
      <c r="I60" s="1"/>
      <c r="J60" s="91"/>
    </row>
    <row r="61" spans="2:10" x14ac:dyDescent="0.2">
      <c r="B61" s="14"/>
      <c r="C61" s="13"/>
      <c r="D61" s="14"/>
      <c r="E61" s="15"/>
      <c r="F61" s="14"/>
      <c r="G61" s="14"/>
      <c r="H61" s="14"/>
      <c r="I61" s="14"/>
      <c r="J61" s="92"/>
    </row>
    <row r="62" spans="2:10" x14ac:dyDescent="0.2">
      <c r="B62" s="4" t="s">
        <v>9</v>
      </c>
      <c r="C62" s="1"/>
      <c r="D62" s="2">
        <v>2</v>
      </c>
      <c r="E62" s="5" t="s">
        <v>10</v>
      </c>
      <c r="F62" s="1"/>
      <c r="G62" s="1"/>
      <c r="H62" s="1"/>
      <c r="I62" s="1"/>
      <c r="J62" s="1"/>
    </row>
    <row r="63" spans="2:10" x14ac:dyDescent="0.2">
      <c r="B63" s="4" t="s">
        <v>11</v>
      </c>
      <c r="C63" s="1"/>
      <c r="D63" s="1"/>
      <c r="E63" s="2">
        <v>100</v>
      </c>
      <c r="F63" s="5" t="s">
        <v>142</v>
      </c>
      <c r="G63" s="1"/>
      <c r="H63" s="1"/>
      <c r="I63" s="1"/>
      <c r="J63" s="1"/>
    </row>
    <row r="64" spans="2:10" x14ac:dyDescent="0.2">
      <c r="B64" s="4" t="s">
        <v>13</v>
      </c>
      <c r="C64" s="1"/>
      <c r="D64" s="1"/>
      <c r="E64" s="2">
        <v>200</v>
      </c>
      <c r="F64" s="5" t="s">
        <v>29</v>
      </c>
      <c r="G64" s="1"/>
      <c r="H64" s="1"/>
      <c r="I64" s="1"/>
      <c r="J64" s="1"/>
    </row>
    <row r="65" spans="2:14" x14ac:dyDescent="0.2">
      <c r="B65" s="2">
        <v>210</v>
      </c>
      <c r="C65" s="5" t="s">
        <v>57</v>
      </c>
      <c r="D65" s="1"/>
      <c r="E65" s="1"/>
      <c r="F65" s="1"/>
      <c r="G65" s="1"/>
      <c r="H65" s="1"/>
      <c r="I65" s="1"/>
      <c r="J65" s="1"/>
    </row>
    <row r="66" spans="2:14" x14ac:dyDescent="0.2">
      <c r="B66" s="1"/>
      <c r="C66" s="6" t="s">
        <v>16</v>
      </c>
      <c r="D66" s="6" t="s">
        <v>17</v>
      </c>
      <c r="E66" s="1"/>
      <c r="F66" s="1"/>
      <c r="G66" s="1"/>
      <c r="H66" s="1"/>
      <c r="I66" s="1"/>
      <c r="J66" s="5">
        <v>6840000</v>
      </c>
    </row>
    <row r="67" spans="2:14" x14ac:dyDescent="0.2">
      <c r="B67" s="1"/>
      <c r="C67" s="1"/>
      <c r="D67" s="1"/>
      <c r="E67" s="1"/>
      <c r="F67" s="5" t="s">
        <v>57</v>
      </c>
      <c r="G67" s="1"/>
      <c r="H67" s="1"/>
      <c r="I67" s="1"/>
      <c r="J67" s="7">
        <v>6840000</v>
      </c>
    </row>
    <row r="68" spans="2:14" x14ac:dyDescent="0.2">
      <c r="B68" s="2">
        <v>230</v>
      </c>
      <c r="C68" s="5" t="s">
        <v>31</v>
      </c>
      <c r="D68" s="1"/>
      <c r="E68" s="1"/>
      <c r="F68" s="1"/>
      <c r="G68" s="1"/>
      <c r="H68" s="1"/>
      <c r="I68" s="1"/>
      <c r="J68" s="1"/>
    </row>
    <row r="69" spans="2:14" x14ac:dyDescent="0.2">
      <c r="B69" s="1"/>
      <c r="C69" s="6" t="s">
        <v>16</v>
      </c>
      <c r="D69" s="6" t="s">
        <v>17</v>
      </c>
      <c r="E69" s="1"/>
      <c r="F69" s="1"/>
      <c r="G69" s="1"/>
      <c r="H69" s="1"/>
      <c r="I69" s="1"/>
      <c r="J69" s="5">
        <v>3456000</v>
      </c>
    </row>
    <row r="70" spans="2:14" x14ac:dyDescent="0.2">
      <c r="B70" s="1"/>
      <c r="C70" s="1"/>
      <c r="D70" s="1"/>
      <c r="E70" s="1"/>
      <c r="F70" s="5" t="s">
        <v>31</v>
      </c>
      <c r="G70" s="1"/>
      <c r="H70" s="1"/>
      <c r="I70" s="1"/>
      <c r="J70" s="7">
        <v>3456000</v>
      </c>
    </row>
    <row r="71" spans="2:14" x14ac:dyDescent="0.2">
      <c r="B71" s="2">
        <v>240</v>
      </c>
      <c r="C71" s="5" t="s">
        <v>32</v>
      </c>
      <c r="D71" s="1"/>
      <c r="E71" s="1"/>
      <c r="F71" s="1"/>
      <c r="G71" s="1"/>
      <c r="H71" s="1"/>
      <c r="I71" s="1"/>
      <c r="J71" s="1"/>
    </row>
    <row r="72" spans="2:14" x14ac:dyDescent="0.2">
      <c r="B72" s="1"/>
      <c r="C72" s="6" t="s">
        <v>16</v>
      </c>
      <c r="D72" s="6" t="s">
        <v>17</v>
      </c>
      <c r="E72" s="1"/>
      <c r="F72" s="1"/>
      <c r="G72" s="1"/>
      <c r="H72" s="1"/>
      <c r="I72" s="1"/>
      <c r="J72" s="5">
        <v>12000000</v>
      </c>
    </row>
    <row r="73" spans="2:14" x14ac:dyDescent="0.2">
      <c r="B73" s="1"/>
      <c r="C73" s="1"/>
      <c r="D73" s="1"/>
      <c r="E73" s="1"/>
      <c r="F73" s="5" t="s">
        <v>32</v>
      </c>
      <c r="G73" s="1"/>
      <c r="H73" s="1"/>
      <c r="I73" s="1"/>
      <c r="J73" s="7">
        <v>12000000</v>
      </c>
      <c r="L73" s="83">
        <v>100</v>
      </c>
      <c r="M73" s="22" t="s">
        <v>14</v>
      </c>
    </row>
    <row r="74" spans="2:14" x14ac:dyDescent="0.2">
      <c r="B74" s="2">
        <v>250</v>
      </c>
      <c r="C74" s="5" t="s">
        <v>33</v>
      </c>
      <c r="D74" s="1"/>
      <c r="E74" s="1"/>
      <c r="F74" s="1"/>
      <c r="G74" s="1"/>
      <c r="H74" s="1"/>
      <c r="I74" s="1"/>
      <c r="J74" s="1"/>
      <c r="L74" s="83">
        <v>200</v>
      </c>
      <c r="M74" s="22" t="s">
        <v>29</v>
      </c>
      <c r="N74" s="1">
        <f>J83</f>
        <v>221226000</v>
      </c>
    </row>
    <row r="75" spans="2:14" x14ac:dyDescent="0.2">
      <c r="B75" s="1"/>
      <c r="C75" s="6" t="s">
        <v>16</v>
      </c>
      <c r="D75" s="6" t="s">
        <v>17</v>
      </c>
      <c r="E75" s="1"/>
      <c r="F75" s="1"/>
      <c r="G75" s="1"/>
      <c r="H75" s="1"/>
      <c r="I75" s="1"/>
      <c r="J75" s="5">
        <v>42000000</v>
      </c>
      <c r="L75" s="83">
        <v>300</v>
      </c>
      <c r="M75" s="22" t="s">
        <v>36</v>
      </c>
      <c r="N75" s="1">
        <f>J94</f>
        <v>29693000</v>
      </c>
    </row>
    <row r="76" spans="2:14" x14ac:dyDescent="0.2">
      <c r="B76" s="1"/>
      <c r="C76" s="1"/>
      <c r="D76" s="1"/>
      <c r="E76" s="1"/>
      <c r="F76" s="5" t="s">
        <v>33</v>
      </c>
      <c r="G76" s="1"/>
      <c r="H76" s="1"/>
      <c r="I76" s="1"/>
      <c r="J76" s="7">
        <v>42000000</v>
      </c>
      <c r="L76" s="83">
        <v>500</v>
      </c>
      <c r="M76" s="22" t="s">
        <v>41</v>
      </c>
    </row>
    <row r="77" spans="2:14" x14ac:dyDescent="0.2">
      <c r="B77" s="2">
        <v>260</v>
      </c>
      <c r="C77" s="5" t="s">
        <v>34</v>
      </c>
      <c r="D77" s="1"/>
      <c r="E77" s="1"/>
      <c r="F77" s="1"/>
      <c r="G77" s="1"/>
      <c r="H77" s="1"/>
      <c r="I77" s="1"/>
      <c r="J77" s="1"/>
      <c r="L77" s="83">
        <v>600</v>
      </c>
      <c r="M77" s="22" t="s">
        <v>133</v>
      </c>
    </row>
    <row r="78" spans="2:14" x14ac:dyDescent="0.2">
      <c r="B78" s="1"/>
      <c r="C78" s="6" t="s">
        <v>16</v>
      </c>
      <c r="D78" s="6" t="s">
        <v>17</v>
      </c>
      <c r="E78" s="1"/>
      <c r="F78" s="1"/>
      <c r="G78" s="1"/>
      <c r="H78" s="1"/>
      <c r="I78" s="1"/>
      <c r="J78" s="5">
        <v>144400000</v>
      </c>
      <c r="L78" s="83">
        <v>700</v>
      </c>
      <c r="M78" s="22" t="s">
        <v>341</v>
      </c>
    </row>
    <row r="79" spans="2:14" x14ac:dyDescent="0.2">
      <c r="B79" s="1"/>
      <c r="C79" s="1"/>
      <c r="D79" s="1"/>
      <c r="E79" s="1"/>
      <c r="F79" s="5" t="s">
        <v>34</v>
      </c>
      <c r="G79" s="1"/>
      <c r="H79" s="1"/>
      <c r="I79" s="1"/>
      <c r="J79" s="7">
        <v>144400000</v>
      </c>
      <c r="L79" s="83">
        <v>800</v>
      </c>
      <c r="M79" s="83" t="s">
        <v>45</v>
      </c>
    </row>
    <row r="80" spans="2:14" x14ac:dyDescent="0.2">
      <c r="B80" s="2">
        <v>280</v>
      </c>
      <c r="C80" s="5" t="s">
        <v>35</v>
      </c>
      <c r="D80" s="1"/>
      <c r="E80" s="1"/>
      <c r="F80" s="1"/>
      <c r="G80" s="1"/>
      <c r="H80" s="1"/>
      <c r="I80" s="1"/>
      <c r="J80" s="1"/>
      <c r="L80" s="83">
        <v>900</v>
      </c>
      <c r="M80" s="22" t="s">
        <v>101</v>
      </c>
    </row>
    <row r="81" spans="2:14" x14ac:dyDescent="0.2">
      <c r="B81" s="1"/>
      <c r="C81" s="6" t="s">
        <v>16</v>
      </c>
      <c r="D81" s="6" t="s">
        <v>17</v>
      </c>
      <c r="E81" s="1"/>
      <c r="F81" s="1"/>
      <c r="G81" s="1"/>
      <c r="H81" s="1"/>
      <c r="I81" s="1"/>
      <c r="J81" s="5">
        <v>12530000</v>
      </c>
      <c r="N81" s="1">
        <f>SUM(N74:N80)</f>
        <v>250919000</v>
      </c>
    </row>
    <row r="82" spans="2:14" x14ac:dyDescent="0.2">
      <c r="B82" s="1"/>
      <c r="C82" s="1"/>
      <c r="D82" s="1"/>
      <c r="E82" s="1"/>
      <c r="F82" s="5" t="s">
        <v>35</v>
      </c>
      <c r="G82" s="1"/>
      <c r="H82" s="1"/>
      <c r="I82" s="1"/>
      <c r="J82" s="7">
        <v>12530000</v>
      </c>
    </row>
    <row r="83" spans="2:14" x14ac:dyDescent="0.2">
      <c r="B83" s="1"/>
      <c r="C83" s="4" t="s">
        <v>28</v>
      </c>
      <c r="D83" s="1"/>
      <c r="E83" s="1"/>
      <c r="F83" s="5" t="s">
        <v>29</v>
      </c>
      <c r="G83" s="1"/>
      <c r="H83" s="1"/>
      <c r="I83" s="1"/>
      <c r="J83" s="8">
        <v>221226000</v>
      </c>
    </row>
    <row r="84" spans="2:14" x14ac:dyDescent="0.2">
      <c r="B84" s="4" t="s">
        <v>13</v>
      </c>
      <c r="C84" s="1"/>
      <c r="D84" s="1"/>
      <c r="E84" s="2">
        <v>300</v>
      </c>
      <c r="F84" s="5" t="s">
        <v>36</v>
      </c>
      <c r="G84" s="1"/>
      <c r="H84" s="1"/>
      <c r="I84" s="1"/>
      <c r="J84" s="1"/>
    </row>
    <row r="85" spans="2:14" x14ac:dyDescent="0.2">
      <c r="B85" s="2">
        <v>330</v>
      </c>
      <c r="C85" s="5" t="s">
        <v>37</v>
      </c>
      <c r="D85" s="1"/>
      <c r="E85" s="1"/>
      <c r="F85" s="1"/>
      <c r="G85" s="1"/>
      <c r="H85" s="1"/>
      <c r="I85" s="1"/>
      <c r="J85" s="1"/>
    </row>
    <row r="86" spans="2:14" x14ac:dyDescent="0.2">
      <c r="B86" s="1"/>
      <c r="C86" s="6" t="s">
        <v>16</v>
      </c>
      <c r="D86" s="6" t="s">
        <v>17</v>
      </c>
      <c r="E86" s="1"/>
      <c r="F86" s="1"/>
      <c r="G86" s="1"/>
      <c r="H86" s="1"/>
      <c r="I86" s="1"/>
      <c r="J86" s="5">
        <v>3516000</v>
      </c>
    </row>
    <row r="87" spans="2:14" x14ac:dyDescent="0.2">
      <c r="B87" s="1"/>
      <c r="C87" s="1"/>
      <c r="D87" s="1"/>
      <c r="E87" s="1"/>
      <c r="F87" s="5" t="s">
        <v>37</v>
      </c>
      <c r="G87" s="1"/>
      <c r="H87" s="1"/>
      <c r="I87" s="1"/>
      <c r="J87" s="7">
        <v>3516000</v>
      </c>
    </row>
    <row r="88" spans="2:14" x14ac:dyDescent="0.2">
      <c r="B88" s="2">
        <v>340</v>
      </c>
      <c r="C88" s="5" t="s">
        <v>38</v>
      </c>
      <c r="D88" s="1"/>
      <c r="E88" s="1"/>
      <c r="F88" s="1"/>
      <c r="G88" s="1"/>
      <c r="H88" s="1"/>
      <c r="I88" s="1"/>
      <c r="J88" s="1"/>
    </row>
    <row r="89" spans="2:14" x14ac:dyDescent="0.2">
      <c r="B89" s="1"/>
      <c r="C89" s="6" t="s">
        <v>16</v>
      </c>
      <c r="D89" s="6" t="s">
        <v>17</v>
      </c>
      <c r="E89" s="1"/>
      <c r="F89" s="1"/>
      <c r="G89" s="1"/>
      <c r="H89" s="1"/>
      <c r="I89" s="1"/>
      <c r="J89" s="5">
        <v>17467000</v>
      </c>
    </row>
    <row r="90" spans="2:14" x14ac:dyDescent="0.2">
      <c r="B90" s="1"/>
      <c r="C90" s="1"/>
      <c r="D90" s="1"/>
      <c r="E90" s="1"/>
      <c r="F90" s="5" t="s">
        <v>38</v>
      </c>
      <c r="G90" s="1"/>
      <c r="H90" s="1"/>
      <c r="I90" s="1"/>
      <c r="J90" s="7">
        <v>17467000</v>
      </c>
    </row>
    <row r="91" spans="2:14" x14ac:dyDescent="0.2">
      <c r="B91" s="2">
        <v>390</v>
      </c>
      <c r="C91" s="5" t="s">
        <v>40</v>
      </c>
      <c r="D91" s="1"/>
      <c r="E91" s="1"/>
      <c r="F91" s="1"/>
      <c r="G91" s="1"/>
      <c r="H91" s="1"/>
      <c r="I91" s="1"/>
      <c r="J91" s="1"/>
    </row>
    <row r="92" spans="2:14" x14ac:dyDescent="0.2">
      <c r="B92" s="1"/>
      <c r="C92" s="6" t="s">
        <v>16</v>
      </c>
      <c r="D92" s="6" t="s">
        <v>17</v>
      </c>
      <c r="E92" s="1"/>
      <c r="F92" s="1"/>
      <c r="G92" s="1"/>
      <c r="H92" s="1"/>
      <c r="I92" s="1"/>
      <c r="J92" s="5">
        <v>8710000</v>
      </c>
    </row>
    <row r="93" spans="2:14" x14ac:dyDescent="0.2">
      <c r="B93" s="1"/>
      <c r="C93" s="1"/>
      <c r="D93" s="1"/>
      <c r="E93" s="1"/>
      <c r="F93" s="5" t="s">
        <v>40</v>
      </c>
      <c r="G93" s="1"/>
      <c r="H93" s="1"/>
      <c r="I93" s="1"/>
      <c r="J93" s="7">
        <v>8710000</v>
      </c>
    </row>
    <row r="94" spans="2:14" x14ac:dyDescent="0.2">
      <c r="B94" s="1"/>
      <c r="C94" s="4" t="s">
        <v>28</v>
      </c>
      <c r="D94" s="1"/>
      <c r="E94" s="1"/>
      <c r="F94" s="5" t="s">
        <v>36</v>
      </c>
      <c r="G94" s="1"/>
      <c r="H94" s="1"/>
      <c r="I94" s="1"/>
      <c r="J94" s="8">
        <v>29693000</v>
      </c>
    </row>
    <row r="95" spans="2:14" x14ac:dyDescent="0.2">
      <c r="B95" s="1"/>
      <c r="C95" s="1"/>
      <c r="D95" s="4" t="s">
        <v>49</v>
      </c>
      <c r="E95" s="1"/>
      <c r="F95" s="4" t="s">
        <v>142</v>
      </c>
      <c r="G95" s="1"/>
      <c r="H95" s="1"/>
      <c r="I95" s="1"/>
      <c r="J95" s="8">
        <v>250919000</v>
      </c>
    </row>
    <row r="96" spans="2:14" x14ac:dyDescent="0.2">
      <c r="B96" s="14"/>
      <c r="C96" s="14"/>
      <c r="D96" s="13"/>
      <c r="E96" s="14"/>
      <c r="F96" s="13"/>
      <c r="G96" s="14"/>
      <c r="H96" s="14"/>
      <c r="I96" s="14"/>
      <c r="J96" s="92"/>
    </row>
    <row r="97" spans="2:14" x14ac:dyDescent="0.2">
      <c r="B97" s="1"/>
      <c r="C97" s="1"/>
      <c r="D97" s="4"/>
      <c r="E97" s="1"/>
      <c r="F97" s="4"/>
      <c r="G97" s="1"/>
      <c r="H97" s="1"/>
      <c r="I97" s="1"/>
      <c r="J97" s="91"/>
    </row>
    <row r="98" spans="2:14" x14ac:dyDescent="0.2">
      <c r="B98" s="4" t="s">
        <v>11</v>
      </c>
      <c r="C98" s="1"/>
      <c r="D98" s="2">
        <v>117</v>
      </c>
      <c r="E98" s="5" t="s">
        <v>143</v>
      </c>
      <c r="F98" s="1"/>
      <c r="G98" s="1"/>
      <c r="H98" s="1"/>
      <c r="I98" s="1"/>
      <c r="J98" s="1"/>
    </row>
    <row r="99" spans="2:14" x14ac:dyDescent="0.2">
      <c r="B99" s="4" t="s">
        <v>13</v>
      </c>
      <c r="C99" s="1"/>
      <c r="D99" s="2">
        <v>200</v>
      </c>
      <c r="E99" s="1"/>
      <c r="F99" s="5" t="s">
        <v>29</v>
      </c>
      <c r="G99" s="1"/>
      <c r="H99" s="1"/>
      <c r="I99" s="1"/>
      <c r="J99" s="1"/>
    </row>
    <row r="100" spans="2:14" x14ac:dyDescent="0.2">
      <c r="B100" s="2">
        <v>230</v>
      </c>
      <c r="C100" s="5" t="s">
        <v>31</v>
      </c>
      <c r="D100" s="1"/>
      <c r="E100" s="1"/>
      <c r="F100" s="1"/>
      <c r="G100" s="1"/>
      <c r="H100" s="1"/>
      <c r="I100" s="1"/>
      <c r="J100" s="1"/>
    </row>
    <row r="101" spans="2:14" x14ac:dyDescent="0.2">
      <c r="B101" s="1"/>
      <c r="C101" s="6" t="s">
        <v>16</v>
      </c>
      <c r="D101" s="6" t="s">
        <v>17</v>
      </c>
      <c r="E101" s="1"/>
      <c r="F101" s="1"/>
      <c r="G101" s="1"/>
      <c r="H101" s="1"/>
      <c r="I101" s="1"/>
      <c r="J101" s="5">
        <v>7000000</v>
      </c>
    </row>
    <row r="102" spans="2:14" x14ac:dyDescent="0.2">
      <c r="B102" s="1"/>
      <c r="C102" s="1"/>
      <c r="D102" s="1"/>
      <c r="E102" s="1"/>
      <c r="F102" s="5" t="s">
        <v>31</v>
      </c>
      <c r="G102" s="1"/>
      <c r="H102" s="1"/>
      <c r="I102" s="1"/>
      <c r="J102" s="7">
        <v>7000000</v>
      </c>
    </row>
    <row r="103" spans="2:14" x14ac:dyDescent="0.2">
      <c r="B103" s="2">
        <v>240</v>
      </c>
      <c r="C103" s="5" t="s">
        <v>32</v>
      </c>
      <c r="D103" s="1"/>
      <c r="E103" s="1"/>
      <c r="F103" s="1"/>
      <c r="G103" s="1"/>
      <c r="H103" s="1"/>
      <c r="I103" s="1"/>
      <c r="J103" s="1"/>
      <c r="L103" s="2">
        <v>117</v>
      </c>
      <c r="M103" s="5" t="s">
        <v>143</v>
      </c>
    </row>
    <row r="104" spans="2:14" x14ac:dyDescent="0.2">
      <c r="B104" s="1"/>
      <c r="C104" s="6" t="s">
        <v>16</v>
      </c>
      <c r="D104" s="6" t="s">
        <v>17</v>
      </c>
      <c r="E104" s="1"/>
      <c r="F104" s="1"/>
      <c r="G104" s="1"/>
      <c r="H104" s="1"/>
      <c r="I104" s="1"/>
      <c r="J104" s="5">
        <v>20000000</v>
      </c>
    </row>
    <row r="105" spans="2:14" x14ac:dyDescent="0.2">
      <c r="B105" s="1"/>
      <c r="C105" s="1"/>
      <c r="D105" s="1"/>
      <c r="E105" s="1"/>
      <c r="F105" s="5" t="s">
        <v>32</v>
      </c>
      <c r="G105" s="1"/>
      <c r="H105" s="1"/>
      <c r="I105" s="1"/>
      <c r="J105" s="7">
        <v>20000000</v>
      </c>
      <c r="L105" s="83">
        <v>100</v>
      </c>
      <c r="M105" s="22" t="s">
        <v>14</v>
      </c>
      <c r="N105" s="85"/>
    </row>
    <row r="106" spans="2:14" x14ac:dyDescent="0.2">
      <c r="B106" s="2">
        <v>260</v>
      </c>
      <c r="C106" s="5" t="s">
        <v>34</v>
      </c>
      <c r="D106" s="1"/>
      <c r="E106" s="1"/>
      <c r="F106" s="1"/>
      <c r="G106" s="1"/>
      <c r="H106" s="1"/>
      <c r="I106" s="1"/>
      <c r="J106" s="1"/>
      <c r="L106" s="83">
        <v>200</v>
      </c>
      <c r="M106" s="22" t="s">
        <v>29</v>
      </c>
      <c r="N106" s="23">
        <f>J112</f>
        <v>43000000</v>
      </c>
    </row>
    <row r="107" spans="2:14" x14ac:dyDescent="0.2">
      <c r="B107" s="1"/>
      <c r="C107" s="6" t="s">
        <v>16</v>
      </c>
      <c r="D107" s="6" t="s">
        <v>17</v>
      </c>
      <c r="E107" s="1"/>
      <c r="F107" s="1"/>
      <c r="G107" s="1"/>
      <c r="H107" s="1"/>
      <c r="I107" s="1"/>
      <c r="J107" s="5">
        <v>10000000</v>
      </c>
      <c r="L107" s="83">
        <v>300</v>
      </c>
      <c r="M107" s="22" t="s">
        <v>36</v>
      </c>
      <c r="N107" s="23">
        <f>J126</f>
        <v>117000000</v>
      </c>
    </row>
    <row r="108" spans="2:14" x14ac:dyDescent="0.2">
      <c r="B108" s="1"/>
      <c r="C108" s="1"/>
      <c r="D108" s="1"/>
      <c r="E108" s="1"/>
      <c r="F108" s="5" t="s">
        <v>34</v>
      </c>
      <c r="G108" s="1"/>
      <c r="H108" s="1"/>
      <c r="I108" s="1"/>
      <c r="J108" s="7">
        <v>10000000</v>
      </c>
      <c r="L108" s="83">
        <v>500</v>
      </c>
      <c r="M108" s="22" t="s">
        <v>41</v>
      </c>
      <c r="N108" s="85"/>
    </row>
    <row r="109" spans="2:14" x14ac:dyDescent="0.2">
      <c r="B109" s="2">
        <v>280</v>
      </c>
      <c r="C109" s="5" t="s">
        <v>35</v>
      </c>
      <c r="D109" s="1"/>
      <c r="E109" s="1"/>
      <c r="F109" s="1"/>
      <c r="G109" s="1"/>
      <c r="H109" s="1"/>
      <c r="I109" s="1"/>
      <c r="J109" s="1"/>
      <c r="L109" s="83">
        <v>600</v>
      </c>
      <c r="M109" s="22" t="s">
        <v>133</v>
      </c>
      <c r="N109" s="85"/>
    </row>
    <row r="110" spans="2:14" x14ac:dyDescent="0.2">
      <c r="B110" s="1"/>
      <c r="C110" s="6" t="s">
        <v>16</v>
      </c>
      <c r="D110" s="6" t="s">
        <v>17</v>
      </c>
      <c r="E110" s="1"/>
      <c r="F110" s="1"/>
      <c r="G110" s="1"/>
      <c r="H110" s="1"/>
      <c r="I110" s="1"/>
      <c r="J110" s="5">
        <v>6000000</v>
      </c>
      <c r="L110" s="83">
        <v>700</v>
      </c>
      <c r="M110" s="22" t="s">
        <v>341</v>
      </c>
      <c r="N110" s="85"/>
    </row>
    <row r="111" spans="2:14" x14ac:dyDescent="0.2">
      <c r="B111" s="1"/>
      <c r="C111" s="1"/>
      <c r="D111" s="1"/>
      <c r="E111" s="1"/>
      <c r="F111" s="5" t="s">
        <v>35</v>
      </c>
      <c r="G111" s="1"/>
      <c r="H111" s="1"/>
      <c r="I111" s="1"/>
      <c r="J111" s="7">
        <v>6000000</v>
      </c>
      <c r="L111" s="83">
        <v>800</v>
      </c>
      <c r="M111" s="83" t="s">
        <v>45</v>
      </c>
      <c r="N111" s="23">
        <f>J131</f>
        <v>4993289357</v>
      </c>
    </row>
    <row r="112" spans="2:14" x14ac:dyDescent="0.2">
      <c r="B112" s="1"/>
      <c r="C112" s="4" t="s">
        <v>28</v>
      </c>
      <c r="D112" s="1"/>
      <c r="E112" s="1"/>
      <c r="F112" s="5" t="s">
        <v>29</v>
      </c>
      <c r="G112" s="1"/>
      <c r="H112" s="1"/>
      <c r="I112" s="1"/>
      <c r="J112" s="8">
        <v>43000000</v>
      </c>
      <c r="L112" s="83">
        <v>900</v>
      </c>
      <c r="M112" s="22" t="s">
        <v>101</v>
      </c>
      <c r="N112" s="85"/>
    </row>
    <row r="113" spans="2:14" x14ac:dyDescent="0.2">
      <c r="B113" s="4" t="s">
        <v>13</v>
      </c>
      <c r="C113" s="1"/>
      <c r="D113" s="1"/>
      <c r="E113" s="2">
        <v>300</v>
      </c>
      <c r="F113" s="5" t="s">
        <v>36</v>
      </c>
      <c r="G113" s="1"/>
      <c r="H113" s="1"/>
      <c r="I113" s="1"/>
      <c r="J113" s="1"/>
      <c r="N113" s="35">
        <f>SUM(N105:N111)</f>
        <v>5153289357</v>
      </c>
    </row>
    <row r="114" spans="2:14" x14ac:dyDescent="0.2">
      <c r="B114" s="2">
        <v>330</v>
      </c>
      <c r="C114" s="5" t="s">
        <v>37</v>
      </c>
      <c r="D114" s="1"/>
      <c r="E114" s="1"/>
      <c r="F114" s="1"/>
      <c r="G114" s="1"/>
      <c r="H114" s="1"/>
      <c r="I114" s="1"/>
      <c r="J114" s="1"/>
    </row>
    <row r="115" spans="2:14" x14ac:dyDescent="0.2">
      <c r="B115" s="1"/>
      <c r="C115" s="6" t="s">
        <v>16</v>
      </c>
      <c r="D115" s="6" t="s">
        <v>17</v>
      </c>
      <c r="E115" s="1"/>
      <c r="F115" s="1"/>
      <c r="G115" s="1"/>
      <c r="H115" s="1"/>
      <c r="I115" s="1"/>
      <c r="J115" s="5">
        <v>35000000</v>
      </c>
    </row>
    <row r="116" spans="2:14" x14ac:dyDescent="0.2">
      <c r="B116" s="1"/>
      <c r="C116" s="1"/>
      <c r="D116" s="1"/>
      <c r="E116" s="1"/>
      <c r="F116" s="5" t="s">
        <v>37</v>
      </c>
      <c r="G116" s="1"/>
      <c r="H116" s="1"/>
      <c r="I116" s="1"/>
      <c r="J116" s="7">
        <v>35000000</v>
      </c>
    </row>
    <row r="117" spans="2:14" x14ac:dyDescent="0.2">
      <c r="B117" s="2">
        <v>340</v>
      </c>
      <c r="C117" s="5" t="s">
        <v>38</v>
      </c>
      <c r="D117" s="1"/>
      <c r="E117" s="1"/>
      <c r="F117" s="1"/>
      <c r="G117" s="1"/>
      <c r="H117" s="1"/>
      <c r="I117" s="1"/>
      <c r="J117" s="1"/>
    </row>
    <row r="118" spans="2:14" x14ac:dyDescent="0.2">
      <c r="B118" s="1"/>
      <c r="C118" s="6" t="s">
        <v>16</v>
      </c>
      <c r="D118" s="6" t="s">
        <v>17</v>
      </c>
      <c r="E118" s="1"/>
      <c r="F118" s="1"/>
      <c r="G118" s="1"/>
      <c r="H118" s="1"/>
      <c r="I118" s="1"/>
      <c r="J118" s="5">
        <v>29000000</v>
      </c>
    </row>
    <row r="119" spans="2:14" x14ac:dyDescent="0.2">
      <c r="B119" s="1"/>
      <c r="C119" s="1"/>
      <c r="D119" s="1"/>
      <c r="E119" s="1"/>
      <c r="F119" s="5" t="s">
        <v>38</v>
      </c>
      <c r="G119" s="1"/>
      <c r="H119" s="1"/>
      <c r="I119" s="1"/>
      <c r="J119" s="7">
        <v>29000000</v>
      </c>
    </row>
    <row r="120" spans="2:14" x14ac:dyDescent="0.2">
      <c r="B120" s="2">
        <v>350</v>
      </c>
      <c r="C120" s="5" t="s">
        <v>39</v>
      </c>
      <c r="D120" s="1"/>
      <c r="E120" s="1"/>
      <c r="F120" s="1"/>
      <c r="G120" s="1"/>
      <c r="H120" s="1"/>
      <c r="I120" s="1"/>
      <c r="J120" s="1"/>
    </row>
    <row r="121" spans="2:14" x14ac:dyDescent="0.2">
      <c r="B121" s="1"/>
      <c r="C121" s="6" t="s">
        <v>16</v>
      </c>
      <c r="D121" s="6" t="s">
        <v>17</v>
      </c>
      <c r="E121" s="1"/>
      <c r="F121" s="1"/>
      <c r="G121" s="1"/>
      <c r="H121" s="1"/>
      <c r="I121" s="1"/>
      <c r="J121" s="5">
        <v>5000000</v>
      </c>
    </row>
    <row r="122" spans="2:14" x14ac:dyDescent="0.2">
      <c r="B122" s="1"/>
      <c r="C122" s="1"/>
      <c r="D122" s="1"/>
      <c r="E122" s="1"/>
      <c r="F122" s="5" t="s">
        <v>39</v>
      </c>
      <c r="G122" s="1"/>
      <c r="H122" s="1"/>
      <c r="I122" s="1"/>
      <c r="J122" s="7">
        <v>5000000</v>
      </c>
    </row>
    <row r="123" spans="2:14" x14ac:dyDescent="0.2">
      <c r="B123" s="2">
        <v>390</v>
      </c>
      <c r="C123" s="5" t="s">
        <v>40</v>
      </c>
      <c r="D123" s="1"/>
      <c r="E123" s="1"/>
      <c r="F123" s="1"/>
      <c r="G123" s="1"/>
      <c r="H123" s="1"/>
      <c r="I123" s="1"/>
      <c r="J123" s="1"/>
    </row>
    <row r="124" spans="2:14" x14ac:dyDescent="0.2">
      <c r="B124" s="1"/>
      <c r="C124" s="6" t="s">
        <v>16</v>
      </c>
      <c r="D124" s="6" t="s">
        <v>17</v>
      </c>
      <c r="E124" s="1"/>
      <c r="F124" s="1"/>
      <c r="G124" s="1"/>
      <c r="H124" s="1"/>
      <c r="I124" s="1"/>
      <c r="J124" s="5">
        <v>48000000</v>
      </c>
    </row>
    <row r="125" spans="2:14" x14ac:dyDescent="0.2">
      <c r="B125" s="1"/>
      <c r="C125" s="1"/>
      <c r="D125" s="1"/>
      <c r="E125" s="1"/>
      <c r="F125" s="5" t="s">
        <v>40</v>
      </c>
      <c r="G125" s="1"/>
      <c r="H125" s="1"/>
      <c r="I125" s="1"/>
      <c r="J125" s="7">
        <v>48000000</v>
      </c>
    </row>
    <row r="126" spans="2:14" x14ac:dyDescent="0.2">
      <c r="B126" s="1"/>
      <c r="C126" s="4" t="s">
        <v>28</v>
      </c>
      <c r="D126" s="1"/>
      <c r="E126" s="1"/>
      <c r="F126" s="5" t="s">
        <v>36</v>
      </c>
      <c r="G126" s="1"/>
      <c r="H126" s="1"/>
      <c r="I126" s="1"/>
      <c r="J126" s="8">
        <v>117000000</v>
      </c>
    </row>
    <row r="127" spans="2:14" x14ac:dyDescent="0.2">
      <c r="B127" s="4" t="s">
        <v>13</v>
      </c>
      <c r="C127" s="1"/>
      <c r="D127" s="1"/>
      <c r="E127" s="2">
        <v>800</v>
      </c>
      <c r="F127" s="5" t="s">
        <v>45</v>
      </c>
      <c r="G127" s="1"/>
      <c r="H127" s="1"/>
      <c r="I127" s="1"/>
      <c r="J127" s="1"/>
    </row>
    <row r="128" spans="2:14" x14ac:dyDescent="0.2">
      <c r="B128" s="2">
        <v>840</v>
      </c>
      <c r="C128" s="5" t="s">
        <v>46</v>
      </c>
      <c r="D128" s="1"/>
      <c r="E128" s="1"/>
      <c r="F128" s="1"/>
      <c r="G128" s="1"/>
      <c r="H128" s="1"/>
      <c r="I128" s="1"/>
      <c r="J128" s="1"/>
    </row>
    <row r="129" spans="2:14" x14ac:dyDescent="0.2">
      <c r="B129" s="5">
        <v>848</v>
      </c>
      <c r="C129" s="6" t="s">
        <v>16</v>
      </c>
      <c r="D129" s="6" t="s">
        <v>144</v>
      </c>
      <c r="E129" s="5" t="s">
        <v>145</v>
      </c>
      <c r="F129" s="1"/>
      <c r="G129" s="1"/>
      <c r="H129" s="1"/>
      <c r="I129" s="1"/>
      <c r="J129" s="5">
        <v>4993289357</v>
      </c>
    </row>
    <row r="130" spans="2:14" x14ac:dyDescent="0.2">
      <c r="B130" s="1"/>
      <c r="C130" s="1"/>
      <c r="D130" s="1"/>
      <c r="E130" s="1"/>
      <c r="F130" s="5" t="s">
        <v>46</v>
      </c>
      <c r="G130" s="1"/>
      <c r="H130" s="1"/>
      <c r="I130" s="1"/>
      <c r="J130" s="7">
        <v>4993289357</v>
      </c>
    </row>
    <row r="131" spans="2:14" x14ac:dyDescent="0.2">
      <c r="B131" s="1"/>
      <c r="C131" s="4" t="s">
        <v>28</v>
      </c>
      <c r="D131" s="1"/>
      <c r="E131" s="1"/>
      <c r="F131" s="5" t="s">
        <v>45</v>
      </c>
      <c r="G131" s="1"/>
      <c r="H131" s="1"/>
      <c r="I131" s="1"/>
      <c r="J131" s="8">
        <v>4993289357</v>
      </c>
    </row>
    <row r="132" spans="2:14" x14ac:dyDescent="0.2">
      <c r="B132" s="1"/>
      <c r="C132" s="1"/>
      <c r="D132" s="4" t="s">
        <v>49</v>
      </c>
      <c r="E132" s="1"/>
      <c r="F132" s="4" t="s">
        <v>143</v>
      </c>
      <c r="G132" s="1"/>
      <c r="H132" s="1"/>
      <c r="I132" s="1"/>
      <c r="J132" s="8">
        <v>5153289357</v>
      </c>
    </row>
    <row r="133" spans="2:14" x14ac:dyDescent="0.2">
      <c r="B133" s="14"/>
      <c r="C133" s="14"/>
      <c r="D133" s="13"/>
      <c r="E133" s="14"/>
      <c r="F133" s="13"/>
      <c r="G133" s="14"/>
      <c r="H133" s="14"/>
      <c r="I133" s="14"/>
      <c r="J133" s="92"/>
    </row>
    <row r="134" spans="2:14" x14ac:dyDescent="0.2">
      <c r="B134" s="1"/>
      <c r="C134" s="1"/>
      <c r="D134" s="4"/>
      <c r="E134" s="1"/>
      <c r="F134" s="4"/>
      <c r="G134" s="1"/>
      <c r="H134" s="1"/>
      <c r="I134" s="1"/>
      <c r="J134" s="91"/>
    </row>
    <row r="135" spans="2:14" x14ac:dyDescent="0.2">
      <c r="B135" s="4" t="s">
        <v>11</v>
      </c>
      <c r="C135" s="1"/>
      <c r="D135" s="2">
        <v>118</v>
      </c>
      <c r="E135" s="5" t="s">
        <v>146</v>
      </c>
      <c r="F135" s="1"/>
      <c r="G135" s="1"/>
      <c r="H135" s="1"/>
      <c r="I135" s="1"/>
      <c r="J135" s="1"/>
    </row>
    <row r="136" spans="2:14" x14ac:dyDescent="0.2">
      <c r="B136" s="4" t="s">
        <v>13</v>
      </c>
      <c r="C136" s="1"/>
      <c r="D136" s="2">
        <v>200</v>
      </c>
      <c r="E136" s="1"/>
      <c r="F136" s="5" t="s">
        <v>29</v>
      </c>
      <c r="G136" s="1"/>
      <c r="H136" s="1"/>
      <c r="I136" s="1"/>
      <c r="J136" s="1"/>
    </row>
    <row r="137" spans="2:14" x14ac:dyDescent="0.2">
      <c r="B137" s="2">
        <v>230</v>
      </c>
      <c r="C137" s="5" t="s">
        <v>31</v>
      </c>
      <c r="D137" s="1"/>
      <c r="E137" s="1"/>
      <c r="F137" s="1"/>
      <c r="G137" s="1"/>
      <c r="H137" s="1"/>
      <c r="I137" s="1"/>
      <c r="J137" s="1"/>
    </row>
    <row r="138" spans="2:14" x14ac:dyDescent="0.2">
      <c r="B138" s="1"/>
      <c r="C138" s="6" t="s">
        <v>16</v>
      </c>
      <c r="D138" s="6" t="s">
        <v>17</v>
      </c>
      <c r="E138" s="1"/>
      <c r="F138" s="1"/>
      <c r="G138" s="1"/>
      <c r="H138" s="1"/>
      <c r="I138" s="1"/>
      <c r="J138" s="5">
        <v>1000000</v>
      </c>
    </row>
    <row r="139" spans="2:14" x14ac:dyDescent="0.2">
      <c r="B139" s="1"/>
      <c r="C139" s="1"/>
      <c r="D139" s="1"/>
      <c r="E139" s="1"/>
      <c r="F139" s="5" t="s">
        <v>31</v>
      </c>
      <c r="G139" s="1"/>
      <c r="H139" s="1"/>
      <c r="I139" s="1"/>
      <c r="J139" s="7">
        <v>1000000</v>
      </c>
      <c r="L139" s="2">
        <v>118</v>
      </c>
      <c r="M139" s="5" t="s">
        <v>146</v>
      </c>
    </row>
    <row r="140" spans="2:14" x14ac:dyDescent="0.2">
      <c r="B140" s="2">
        <v>250</v>
      </c>
      <c r="C140" s="5" t="s">
        <v>33</v>
      </c>
      <c r="D140" s="1"/>
      <c r="E140" s="1"/>
      <c r="F140" s="1"/>
      <c r="G140" s="1"/>
      <c r="H140" s="1"/>
      <c r="I140" s="1"/>
      <c r="J140" s="1"/>
    </row>
    <row r="141" spans="2:14" x14ac:dyDescent="0.2">
      <c r="B141" s="1"/>
      <c r="C141" s="6" t="s">
        <v>16</v>
      </c>
      <c r="D141" s="6" t="s">
        <v>17</v>
      </c>
      <c r="E141" s="1"/>
      <c r="F141" s="1"/>
      <c r="G141" s="1"/>
      <c r="H141" s="1"/>
      <c r="I141" s="1"/>
      <c r="J141" s="5">
        <v>78000000</v>
      </c>
      <c r="L141" s="83">
        <v>100</v>
      </c>
      <c r="M141" s="22" t="s">
        <v>14</v>
      </c>
    </row>
    <row r="142" spans="2:14" x14ac:dyDescent="0.2">
      <c r="B142" s="1"/>
      <c r="C142" s="1"/>
      <c r="D142" s="1"/>
      <c r="E142" s="1"/>
      <c r="F142" s="5" t="s">
        <v>33</v>
      </c>
      <c r="G142" s="1"/>
      <c r="H142" s="1"/>
      <c r="I142" s="1"/>
      <c r="J142" s="7">
        <v>78000000</v>
      </c>
      <c r="L142" s="83">
        <v>200</v>
      </c>
      <c r="M142" s="22" t="s">
        <v>29</v>
      </c>
      <c r="N142" s="1">
        <f>J149</f>
        <v>96075000</v>
      </c>
    </row>
    <row r="143" spans="2:14" x14ac:dyDescent="0.2">
      <c r="B143" s="2">
        <v>260</v>
      </c>
      <c r="C143" s="5" t="s">
        <v>34</v>
      </c>
      <c r="D143" s="1"/>
      <c r="E143" s="1"/>
      <c r="F143" s="1"/>
      <c r="G143" s="1"/>
      <c r="H143" s="1"/>
      <c r="I143" s="1"/>
      <c r="J143" s="1"/>
      <c r="L143" s="83">
        <v>300</v>
      </c>
      <c r="M143" s="22" t="s">
        <v>36</v>
      </c>
      <c r="N143" s="1">
        <f>J160</f>
        <v>22010000</v>
      </c>
    </row>
    <row r="144" spans="2:14" x14ac:dyDescent="0.2">
      <c r="B144" s="1"/>
      <c r="C144" s="6" t="s">
        <v>16</v>
      </c>
      <c r="D144" s="6" t="s">
        <v>17</v>
      </c>
      <c r="E144" s="1"/>
      <c r="F144" s="1"/>
      <c r="G144" s="1"/>
      <c r="H144" s="1"/>
      <c r="I144" s="1"/>
      <c r="J144" s="5">
        <v>9700000</v>
      </c>
      <c r="L144" s="83">
        <v>500</v>
      </c>
      <c r="M144" s="22" t="s">
        <v>41</v>
      </c>
      <c r="N144" s="1">
        <f>J171</f>
        <v>320450000</v>
      </c>
    </row>
    <row r="145" spans="2:14" x14ac:dyDescent="0.2">
      <c r="B145" s="1"/>
      <c r="C145" s="1"/>
      <c r="D145" s="1"/>
      <c r="E145" s="1"/>
      <c r="F145" s="5" t="s">
        <v>34</v>
      </c>
      <c r="G145" s="1"/>
      <c r="H145" s="1"/>
      <c r="I145" s="1"/>
      <c r="J145" s="7">
        <v>9700000</v>
      </c>
      <c r="L145" s="83">
        <v>600</v>
      </c>
      <c r="M145" s="22" t="s">
        <v>133</v>
      </c>
    </row>
    <row r="146" spans="2:14" x14ac:dyDescent="0.2">
      <c r="B146" s="2">
        <v>280</v>
      </c>
      <c r="C146" s="5" t="s">
        <v>35</v>
      </c>
      <c r="D146" s="1"/>
      <c r="E146" s="1"/>
      <c r="F146" s="1"/>
      <c r="G146" s="1"/>
      <c r="H146" s="1"/>
      <c r="I146" s="1"/>
      <c r="J146" s="1"/>
      <c r="L146" s="83">
        <v>700</v>
      </c>
      <c r="M146" s="22" t="s">
        <v>341</v>
      </c>
    </row>
    <row r="147" spans="2:14" x14ac:dyDescent="0.2">
      <c r="B147" s="1"/>
      <c r="C147" s="6" t="s">
        <v>16</v>
      </c>
      <c r="D147" s="6" t="s">
        <v>17</v>
      </c>
      <c r="E147" s="1"/>
      <c r="F147" s="1"/>
      <c r="G147" s="1"/>
      <c r="H147" s="1"/>
      <c r="I147" s="1"/>
      <c r="J147" s="5">
        <v>7375000</v>
      </c>
      <c r="L147" s="83">
        <v>800</v>
      </c>
      <c r="M147" s="83" t="s">
        <v>45</v>
      </c>
    </row>
    <row r="148" spans="2:14" x14ac:dyDescent="0.2">
      <c r="B148" s="1"/>
      <c r="C148" s="1"/>
      <c r="D148" s="1"/>
      <c r="E148" s="1"/>
      <c r="F148" s="5" t="s">
        <v>35</v>
      </c>
      <c r="G148" s="1"/>
      <c r="H148" s="1"/>
      <c r="I148" s="1"/>
      <c r="J148" s="7">
        <v>7375000</v>
      </c>
      <c r="L148" s="83">
        <v>900</v>
      </c>
      <c r="M148" s="22" t="s">
        <v>101</v>
      </c>
    </row>
    <row r="149" spans="2:14" x14ac:dyDescent="0.2">
      <c r="B149" s="1"/>
      <c r="C149" s="4" t="s">
        <v>28</v>
      </c>
      <c r="D149" s="1"/>
      <c r="E149" s="1"/>
      <c r="F149" s="5" t="s">
        <v>29</v>
      </c>
      <c r="G149" s="1"/>
      <c r="H149" s="1"/>
      <c r="I149" s="1"/>
      <c r="J149" s="8">
        <v>96075000</v>
      </c>
      <c r="N149" s="12">
        <f>SUM(N142:N148)</f>
        <v>438535000</v>
      </c>
    </row>
    <row r="150" spans="2:14" x14ac:dyDescent="0.2">
      <c r="B150" s="4" t="s">
        <v>13</v>
      </c>
      <c r="C150" s="1"/>
      <c r="D150" s="1"/>
      <c r="E150" s="2">
        <v>300</v>
      </c>
      <c r="F150" s="5" t="s">
        <v>36</v>
      </c>
      <c r="G150" s="1"/>
      <c r="H150" s="1"/>
      <c r="I150" s="1"/>
      <c r="J150" s="1"/>
    </row>
    <row r="151" spans="2:14" x14ac:dyDescent="0.2">
      <c r="B151" s="2">
        <v>330</v>
      </c>
      <c r="C151" s="5" t="s">
        <v>37</v>
      </c>
      <c r="D151" s="1"/>
      <c r="E151" s="1"/>
      <c r="F151" s="1"/>
      <c r="G151" s="1"/>
      <c r="H151" s="1"/>
      <c r="I151" s="1"/>
      <c r="J151" s="1"/>
    </row>
    <row r="152" spans="2:14" x14ac:dyDescent="0.2">
      <c r="B152" s="1"/>
      <c r="C152" s="6" t="s">
        <v>16</v>
      </c>
      <c r="D152" s="6" t="s">
        <v>17</v>
      </c>
      <c r="E152" s="1"/>
      <c r="F152" s="1"/>
      <c r="G152" s="1"/>
      <c r="H152" s="1"/>
      <c r="I152" s="1"/>
      <c r="J152" s="5">
        <v>10367500</v>
      </c>
    </row>
    <row r="153" spans="2:14" x14ac:dyDescent="0.2">
      <c r="B153" s="1"/>
      <c r="C153" s="1"/>
      <c r="D153" s="1"/>
      <c r="E153" s="1"/>
      <c r="F153" s="5" t="s">
        <v>37</v>
      </c>
      <c r="G153" s="1"/>
      <c r="H153" s="1"/>
      <c r="I153" s="1"/>
      <c r="J153" s="7">
        <v>10367500</v>
      </c>
    </row>
    <row r="154" spans="2:14" x14ac:dyDescent="0.2">
      <c r="B154" s="2">
        <v>340</v>
      </c>
      <c r="C154" s="5" t="s">
        <v>38</v>
      </c>
      <c r="D154" s="1"/>
      <c r="E154" s="1"/>
      <c r="F154" s="1"/>
      <c r="G154" s="1"/>
      <c r="H154" s="1"/>
      <c r="I154" s="1"/>
      <c r="J154" s="1"/>
    </row>
    <row r="155" spans="2:14" x14ac:dyDescent="0.2">
      <c r="B155" s="1"/>
      <c r="C155" s="6" t="s">
        <v>16</v>
      </c>
      <c r="D155" s="6" t="s">
        <v>17</v>
      </c>
      <c r="E155" s="1"/>
      <c r="F155" s="1"/>
      <c r="G155" s="1"/>
      <c r="H155" s="1"/>
      <c r="I155" s="1"/>
      <c r="J155" s="5">
        <v>10142500</v>
      </c>
    </row>
    <row r="156" spans="2:14" x14ac:dyDescent="0.2">
      <c r="B156" s="1"/>
      <c r="C156" s="1"/>
      <c r="D156" s="1"/>
      <c r="E156" s="1"/>
      <c r="F156" s="5" t="s">
        <v>38</v>
      </c>
      <c r="G156" s="1"/>
      <c r="H156" s="1"/>
      <c r="I156" s="1"/>
      <c r="J156" s="7">
        <v>10142500</v>
      </c>
    </row>
    <row r="157" spans="2:14" x14ac:dyDescent="0.2">
      <c r="B157" s="2">
        <v>350</v>
      </c>
      <c r="C157" s="5" t="s">
        <v>39</v>
      </c>
      <c r="D157" s="1"/>
      <c r="E157" s="1"/>
      <c r="F157" s="1"/>
      <c r="G157" s="1"/>
      <c r="H157" s="1"/>
      <c r="I157" s="1"/>
      <c r="J157" s="1"/>
    </row>
    <row r="158" spans="2:14" x14ac:dyDescent="0.2">
      <c r="B158" s="1"/>
      <c r="C158" s="6" t="s">
        <v>16</v>
      </c>
      <c r="D158" s="6" t="s">
        <v>17</v>
      </c>
      <c r="E158" s="1"/>
      <c r="F158" s="1"/>
      <c r="G158" s="1"/>
      <c r="H158" s="1"/>
      <c r="I158" s="1"/>
      <c r="J158" s="5">
        <v>1500000</v>
      </c>
    </row>
    <row r="159" spans="2:14" x14ac:dyDescent="0.2">
      <c r="B159" s="1"/>
      <c r="C159" s="1"/>
      <c r="D159" s="1"/>
      <c r="E159" s="1"/>
      <c r="F159" s="5" t="s">
        <v>39</v>
      </c>
      <c r="G159" s="1"/>
      <c r="H159" s="1"/>
      <c r="I159" s="1"/>
      <c r="J159" s="7">
        <v>1500000</v>
      </c>
    </row>
    <row r="160" spans="2:14" x14ac:dyDescent="0.2">
      <c r="B160" s="1"/>
      <c r="C160" s="4" t="s">
        <v>28</v>
      </c>
      <c r="D160" s="1"/>
      <c r="E160" s="1"/>
      <c r="F160" s="5" t="s">
        <v>36</v>
      </c>
      <c r="G160" s="1"/>
      <c r="H160" s="1"/>
      <c r="I160" s="1"/>
      <c r="J160" s="8">
        <v>22010000</v>
      </c>
    </row>
    <row r="161" spans="2:10" x14ac:dyDescent="0.2">
      <c r="B161" s="4" t="s">
        <v>13</v>
      </c>
      <c r="C161" s="1"/>
      <c r="D161" s="1"/>
      <c r="E161" s="2">
        <v>500</v>
      </c>
      <c r="F161" s="5" t="s">
        <v>41</v>
      </c>
      <c r="G161" s="1"/>
      <c r="H161" s="1"/>
      <c r="I161" s="1"/>
      <c r="J161" s="1"/>
    </row>
    <row r="162" spans="2:10" x14ac:dyDescent="0.2">
      <c r="B162" s="2">
        <v>520</v>
      </c>
      <c r="C162" s="5" t="s">
        <v>63</v>
      </c>
      <c r="D162" s="1"/>
      <c r="E162" s="1"/>
      <c r="F162" s="1"/>
      <c r="G162" s="1"/>
      <c r="H162" s="1"/>
      <c r="I162" s="1"/>
      <c r="J162" s="1"/>
    </row>
    <row r="163" spans="2:10" x14ac:dyDescent="0.2">
      <c r="B163" s="1"/>
      <c r="C163" s="6" t="s">
        <v>16</v>
      </c>
      <c r="D163" s="6" t="s">
        <v>17</v>
      </c>
      <c r="E163" s="1"/>
      <c r="F163" s="1"/>
      <c r="G163" s="1"/>
      <c r="H163" s="1"/>
      <c r="I163" s="1"/>
      <c r="J163" s="5">
        <v>300000000</v>
      </c>
    </row>
    <row r="164" spans="2:10" x14ac:dyDescent="0.2">
      <c r="B164" s="1"/>
      <c r="C164" s="1"/>
      <c r="D164" s="1"/>
      <c r="E164" s="1"/>
      <c r="F164" s="5" t="s">
        <v>63</v>
      </c>
      <c r="G164" s="1"/>
      <c r="H164" s="1"/>
      <c r="I164" s="1"/>
      <c r="J164" s="7">
        <v>300000000</v>
      </c>
    </row>
    <row r="165" spans="2:10" x14ac:dyDescent="0.2">
      <c r="B165" s="2">
        <v>530</v>
      </c>
      <c r="C165" s="5" t="s">
        <v>42</v>
      </c>
      <c r="D165" s="1"/>
      <c r="E165" s="1"/>
      <c r="F165" s="1"/>
      <c r="G165" s="1"/>
      <c r="H165" s="1"/>
      <c r="I165" s="1"/>
      <c r="J165" s="1"/>
    </row>
    <row r="166" spans="2:10" x14ac:dyDescent="0.2">
      <c r="B166" s="1"/>
      <c r="C166" s="6" t="s">
        <v>16</v>
      </c>
      <c r="D166" s="6" t="s">
        <v>17</v>
      </c>
      <c r="E166" s="1"/>
      <c r="F166" s="1"/>
      <c r="G166" s="1"/>
      <c r="H166" s="1"/>
      <c r="I166" s="1"/>
      <c r="J166" s="5">
        <v>12450000</v>
      </c>
    </row>
    <row r="167" spans="2:10" x14ac:dyDescent="0.2">
      <c r="B167" s="1"/>
      <c r="C167" s="1"/>
      <c r="D167" s="1"/>
      <c r="E167" s="1"/>
      <c r="F167" s="5" t="s">
        <v>42</v>
      </c>
      <c r="G167" s="1"/>
      <c r="H167" s="1"/>
      <c r="I167" s="1"/>
      <c r="J167" s="7">
        <v>12450000</v>
      </c>
    </row>
    <row r="168" spans="2:10" x14ac:dyDescent="0.2">
      <c r="B168" s="2">
        <v>540</v>
      </c>
      <c r="C168" s="5" t="s">
        <v>43</v>
      </c>
      <c r="D168" s="1"/>
      <c r="E168" s="1"/>
      <c r="F168" s="1"/>
      <c r="G168" s="1"/>
      <c r="H168" s="1"/>
      <c r="I168" s="1"/>
      <c r="J168" s="1"/>
    </row>
    <row r="169" spans="2:10" x14ac:dyDescent="0.2">
      <c r="B169" s="1"/>
      <c r="C169" s="6" t="s">
        <v>16</v>
      </c>
      <c r="D169" s="6" t="s">
        <v>17</v>
      </c>
      <c r="E169" s="1"/>
      <c r="F169" s="1"/>
      <c r="G169" s="1"/>
      <c r="H169" s="1"/>
      <c r="I169" s="1"/>
      <c r="J169" s="5">
        <v>8000000</v>
      </c>
    </row>
    <row r="170" spans="2:10" x14ac:dyDescent="0.2">
      <c r="B170" s="1"/>
      <c r="C170" s="1"/>
      <c r="D170" s="1"/>
      <c r="E170" s="1"/>
      <c r="F170" s="5" t="s">
        <v>43</v>
      </c>
      <c r="G170" s="1"/>
      <c r="H170" s="1"/>
      <c r="I170" s="1"/>
      <c r="J170" s="7">
        <v>8000000</v>
      </c>
    </row>
    <row r="171" spans="2:10" x14ac:dyDescent="0.2">
      <c r="B171" s="1"/>
      <c r="C171" s="4" t="s">
        <v>28</v>
      </c>
      <c r="D171" s="1"/>
      <c r="E171" s="1"/>
      <c r="F171" s="5" t="s">
        <v>41</v>
      </c>
      <c r="G171" s="1"/>
      <c r="H171" s="1"/>
      <c r="I171" s="1"/>
      <c r="J171" s="8">
        <v>320450000</v>
      </c>
    </row>
    <row r="172" spans="2:10" x14ac:dyDescent="0.2">
      <c r="B172" s="1"/>
      <c r="C172" s="1"/>
      <c r="D172" s="4" t="s">
        <v>49</v>
      </c>
      <c r="E172" s="1"/>
      <c r="F172" s="4" t="s">
        <v>146</v>
      </c>
      <c r="G172" s="1"/>
      <c r="H172" s="1"/>
      <c r="I172" s="1"/>
      <c r="J172" s="8">
        <v>438535000</v>
      </c>
    </row>
    <row r="173" spans="2:10" x14ac:dyDescent="0.2">
      <c r="B173" s="14"/>
      <c r="C173" s="14"/>
      <c r="D173" s="13"/>
      <c r="E173" s="14"/>
      <c r="F173" s="13"/>
      <c r="G173" s="14"/>
      <c r="H173" s="14"/>
      <c r="I173" s="14"/>
      <c r="J173" s="92"/>
    </row>
    <row r="174" spans="2:10" x14ac:dyDescent="0.2">
      <c r="B174" s="1"/>
      <c r="C174" s="1"/>
      <c r="D174" s="4"/>
      <c r="E174" s="1"/>
      <c r="F174" s="4"/>
      <c r="G174" s="1"/>
      <c r="H174" s="1"/>
      <c r="I174" s="1"/>
      <c r="J174" s="91"/>
    </row>
    <row r="175" spans="2:10" x14ac:dyDescent="0.2">
      <c r="B175" s="4" t="s">
        <v>11</v>
      </c>
      <c r="C175" s="1"/>
      <c r="D175" s="2">
        <v>122</v>
      </c>
      <c r="E175" s="5" t="s">
        <v>147</v>
      </c>
      <c r="F175" s="1"/>
      <c r="G175" s="1"/>
      <c r="H175" s="1"/>
      <c r="I175" s="1"/>
      <c r="J175" s="1"/>
    </row>
    <row r="176" spans="2:10" x14ac:dyDescent="0.2">
      <c r="B176" s="4" t="s">
        <v>13</v>
      </c>
      <c r="C176" s="1"/>
      <c r="D176" s="2">
        <v>200</v>
      </c>
      <c r="E176" s="1"/>
      <c r="F176" s="5" t="s">
        <v>29</v>
      </c>
      <c r="G176" s="1"/>
      <c r="H176" s="1"/>
      <c r="I176" s="1"/>
      <c r="J176" s="1"/>
    </row>
    <row r="177" spans="2:14" x14ac:dyDescent="0.2">
      <c r="B177" s="2">
        <v>230</v>
      </c>
      <c r="C177" s="5" t="s">
        <v>31</v>
      </c>
      <c r="D177" s="1"/>
      <c r="E177" s="1"/>
      <c r="F177" s="1"/>
      <c r="G177" s="1"/>
      <c r="H177" s="1"/>
      <c r="I177" s="1"/>
      <c r="J177" s="1"/>
    </row>
    <row r="178" spans="2:14" x14ac:dyDescent="0.2">
      <c r="B178" s="1"/>
      <c r="C178" s="6" t="s">
        <v>16</v>
      </c>
      <c r="D178" s="6" t="s">
        <v>17</v>
      </c>
      <c r="E178" s="1"/>
      <c r="F178" s="1"/>
      <c r="G178" s="1"/>
      <c r="H178" s="1"/>
      <c r="I178" s="1"/>
      <c r="J178" s="5">
        <v>2450000</v>
      </c>
    </row>
    <row r="179" spans="2:14" x14ac:dyDescent="0.2">
      <c r="B179" s="1"/>
      <c r="C179" s="1"/>
      <c r="D179" s="1"/>
      <c r="E179" s="1"/>
      <c r="F179" s="5" t="s">
        <v>31</v>
      </c>
      <c r="G179" s="1"/>
      <c r="H179" s="1"/>
      <c r="I179" s="1"/>
      <c r="J179" s="7">
        <v>2450000</v>
      </c>
    </row>
    <row r="180" spans="2:14" x14ac:dyDescent="0.2">
      <c r="B180" s="2">
        <v>250</v>
      </c>
      <c r="C180" s="5" t="s">
        <v>33</v>
      </c>
      <c r="D180" s="1"/>
      <c r="E180" s="1"/>
      <c r="F180" s="1"/>
      <c r="G180" s="1"/>
      <c r="H180" s="1"/>
      <c r="I180" s="1"/>
      <c r="J180" s="1"/>
    </row>
    <row r="181" spans="2:14" x14ac:dyDescent="0.2">
      <c r="B181" s="1"/>
      <c r="C181" s="6" t="s">
        <v>16</v>
      </c>
      <c r="D181" s="6" t="s">
        <v>17</v>
      </c>
      <c r="E181" s="1"/>
      <c r="F181" s="1"/>
      <c r="G181" s="1"/>
      <c r="H181" s="1"/>
      <c r="I181" s="1"/>
      <c r="J181" s="5">
        <v>120000000</v>
      </c>
      <c r="L181" s="2">
        <v>122</v>
      </c>
      <c r="M181" s="5" t="s">
        <v>147</v>
      </c>
    </row>
    <row r="182" spans="2:14" x14ac:dyDescent="0.2">
      <c r="B182" s="1"/>
      <c r="C182" s="1"/>
      <c r="D182" s="1"/>
      <c r="E182" s="1"/>
      <c r="F182" s="5" t="s">
        <v>33</v>
      </c>
      <c r="G182" s="1"/>
      <c r="H182" s="1"/>
      <c r="I182" s="1"/>
      <c r="J182" s="7">
        <v>120000000</v>
      </c>
    </row>
    <row r="183" spans="2:14" x14ac:dyDescent="0.2">
      <c r="B183" s="2">
        <v>260</v>
      </c>
      <c r="C183" s="5" t="s">
        <v>34</v>
      </c>
      <c r="D183" s="1"/>
      <c r="E183" s="1"/>
      <c r="F183" s="1"/>
      <c r="G183" s="1"/>
      <c r="H183" s="1"/>
      <c r="I183" s="1"/>
      <c r="J183" s="1"/>
      <c r="L183" s="83">
        <v>100</v>
      </c>
      <c r="M183" s="22" t="s">
        <v>14</v>
      </c>
      <c r="N183" s="85"/>
    </row>
    <row r="184" spans="2:14" x14ac:dyDescent="0.2">
      <c r="B184" s="1"/>
      <c r="C184" s="6" t="s">
        <v>16</v>
      </c>
      <c r="D184" s="6" t="s">
        <v>17</v>
      </c>
      <c r="E184" s="1"/>
      <c r="F184" s="1"/>
      <c r="G184" s="1"/>
      <c r="H184" s="1"/>
      <c r="I184" s="1"/>
      <c r="J184" s="5">
        <v>130500000</v>
      </c>
      <c r="L184" s="83">
        <v>200</v>
      </c>
      <c r="M184" s="22" t="s">
        <v>29</v>
      </c>
      <c r="N184" s="23">
        <f>J189</f>
        <v>430950000</v>
      </c>
    </row>
    <row r="185" spans="2:14" x14ac:dyDescent="0.2">
      <c r="B185" s="1"/>
      <c r="C185" s="1"/>
      <c r="D185" s="1"/>
      <c r="E185" s="1"/>
      <c r="F185" s="5" t="s">
        <v>34</v>
      </c>
      <c r="G185" s="1"/>
      <c r="H185" s="1"/>
      <c r="I185" s="1"/>
      <c r="J185" s="7">
        <v>130500000</v>
      </c>
      <c r="L185" s="83">
        <v>300</v>
      </c>
      <c r="M185" s="22" t="s">
        <v>36</v>
      </c>
      <c r="N185" s="23">
        <f>J209</f>
        <v>102000000</v>
      </c>
    </row>
    <row r="186" spans="2:14" x14ac:dyDescent="0.2">
      <c r="B186" s="2">
        <v>280</v>
      </c>
      <c r="C186" s="5" t="s">
        <v>35</v>
      </c>
      <c r="D186" s="1"/>
      <c r="E186" s="1"/>
      <c r="F186" s="1"/>
      <c r="G186" s="1"/>
      <c r="H186" s="1"/>
      <c r="I186" s="1"/>
      <c r="J186" s="1"/>
      <c r="L186" s="83">
        <v>500</v>
      </c>
      <c r="M186" s="22" t="s">
        <v>41</v>
      </c>
      <c r="N186" s="23">
        <f>J214</f>
        <v>500000000</v>
      </c>
    </row>
    <row r="187" spans="2:14" x14ac:dyDescent="0.2">
      <c r="B187" s="1"/>
      <c r="C187" s="6" t="s">
        <v>16</v>
      </c>
      <c r="D187" s="6" t="s">
        <v>17</v>
      </c>
      <c r="E187" s="1"/>
      <c r="F187" s="1"/>
      <c r="G187" s="1"/>
      <c r="H187" s="1"/>
      <c r="I187" s="1"/>
      <c r="J187" s="5">
        <v>178000000</v>
      </c>
      <c r="L187" s="83">
        <v>600</v>
      </c>
      <c r="M187" s="22" t="s">
        <v>133</v>
      </c>
      <c r="N187" s="85"/>
    </row>
    <row r="188" spans="2:14" x14ac:dyDescent="0.2">
      <c r="B188" s="1"/>
      <c r="C188" s="1"/>
      <c r="D188" s="1"/>
      <c r="E188" s="1"/>
      <c r="F188" s="5" t="s">
        <v>35</v>
      </c>
      <c r="G188" s="1"/>
      <c r="H188" s="1"/>
      <c r="I188" s="1"/>
      <c r="J188" s="7">
        <v>178000000</v>
      </c>
      <c r="L188" s="83">
        <v>700</v>
      </c>
      <c r="M188" s="22" t="s">
        <v>341</v>
      </c>
      <c r="N188" s="85"/>
    </row>
    <row r="189" spans="2:14" x14ac:dyDescent="0.2">
      <c r="B189" s="1"/>
      <c r="C189" s="4" t="s">
        <v>28</v>
      </c>
      <c r="D189" s="1"/>
      <c r="E189" s="1"/>
      <c r="F189" s="5" t="s">
        <v>29</v>
      </c>
      <c r="G189" s="1"/>
      <c r="H189" s="1"/>
      <c r="I189" s="1"/>
      <c r="J189" s="8">
        <v>430950000</v>
      </c>
      <c r="L189" s="83">
        <v>800</v>
      </c>
      <c r="M189" s="83" t="s">
        <v>45</v>
      </c>
      <c r="N189" s="85"/>
    </row>
    <row r="190" spans="2:14" x14ac:dyDescent="0.2">
      <c r="B190" s="4" t="s">
        <v>13</v>
      </c>
      <c r="C190" s="1"/>
      <c r="D190" s="1"/>
      <c r="E190" s="2">
        <v>300</v>
      </c>
      <c r="F190" s="5" t="s">
        <v>36</v>
      </c>
      <c r="G190" s="1"/>
      <c r="H190" s="1"/>
      <c r="I190" s="1"/>
      <c r="J190" s="1"/>
      <c r="L190" s="83">
        <v>900</v>
      </c>
      <c r="M190" s="22" t="s">
        <v>101</v>
      </c>
      <c r="N190" s="85"/>
    </row>
    <row r="191" spans="2:14" x14ac:dyDescent="0.2">
      <c r="B191" s="2">
        <v>310</v>
      </c>
      <c r="C191" s="5" t="s">
        <v>58</v>
      </c>
      <c r="D191" s="1"/>
      <c r="E191" s="1"/>
      <c r="F191" s="1"/>
      <c r="G191" s="1"/>
      <c r="H191" s="1"/>
      <c r="I191" s="1"/>
      <c r="J191" s="1"/>
      <c r="N191" s="12">
        <f>SUM(N184:N190)</f>
        <v>1032950000</v>
      </c>
    </row>
    <row r="192" spans="2:14" x14ac:dyDescent="0.2">
      <c r="B192" s="1"/>
      <c r="C192" s="6" t="s">
        <v>16</v>
      </c>
      <c r="D192" s="6" t="s">
        <v>17</v>
      </c>
      <c r="E192" s="1"/>
      <c r="F192" s="1"/>
      <c r="G192" s="1"/>
      <c r="H192" s="1"/>
      <c r="I192" s="1"/>
      <c r="J192" s="5">
        <v>30000000</v>
      </c>
    </row>
    <row r="193" spans="2:10" x14ac:dyDescent="0.2">
      <c r="B193" s="1"/>
      <c r="C193" s="1"/>
      <c r="D193" s="1"/>
      <c r="E193" s="1"/>
      <c r="F193" s="5" t="s">
        <v>58</v>
      </c>
      <c r="G193" s="1"/>
      <c r="H193" s="1"/>
      <c r="I193" s="1"/>
      <c r="J193" s="7">
        <v>30000000</v>
      </c>
    </row>
    <row r="194" spans="2:10" x14ac:dyDescent="0.2">
      <c r="B194" s="2">
        <v>320</v>
      </c>
      <c r="C194" s="5" t="s">
        <v>62</v>
      </c>
      <c r="D194" s="1"/>
      <c r="E194" s="1"/>
      <c r="F194" s="1"/>
      <c r="G194" s="1"/>
      <c r="H194" s="1"/>
      <c r="I194" s="1"/>
      <c r="J194" s="1"/>
    </row>
    <row r="195" spans="2:10" x14ac:dyDescent="0.2">
      <c r="B195" s="1"/>
      <c r="C195" s="6" t="s">
        <v>16</v>
      </c>
      <c r="D195" s="6" t="s">
        <v>17</v>
      </c>
      <c r="E195" s="1"/>
      <c r="F195" s="1"/>
      <c r="G195" s="1"/>
      <c r="H195" s="1"/>
      <c r="I195" s="1"/>
      <c r="J195" s="5">
        <v>4000000</v>
      </c>
    </row>
    <row r="196" spans="2:10" x14ac:dyDescent="0.2">
      <c r="B196" s="1"/>
      <c r="C196" s="1"/>
      <c r="D196" s="1"/>
      <c r="E196" s="1"/>
      <c r="F196" s="5" t="s">
        <v>62</v>
      </c>
      <c r="G196" s="1"/>
      <c r="H196" s="1"/>
      <c r="I196" s="1"/>
      <c r="J196" s="7">
        <v>4000000</v>
      </c>
    </row>
    <row r="197" spans="2:10" x14ac:dyDescent="0.2">
      <c r="B197" s="2">
        <v>330</v>
      </c>
      <c r="C197" s="5" t="s">
        <v>37</v>
      </c>
      <c r="D197" s="1"/>
      <c r="E197" s="1"/>
      <c r="F197" s="1"/>
      <c r="G197" s="1"/>
      <c r="H197" s="1"/>
      <c r="I197" s="1"/>
      <c r="J197" s="1"/>
    </row>
    <row r="198" spans="2:10" x14ac:dyDescent="0.2">
      <c r="B198" s="1"/>
      <c r="C198" s="6" t="s">
        <v>16</v>
      </c>
      <c r="D198" s="6" t="s">
        <v>17</v>
      </c>
      <c r="E198" s="1"/>
      <c r="F198" s="1"/>
      <c r="G198" s="1"/>
      <c r="H198" s="1"/>
      <c r="I198" s="1"/>
      <c r="J198" s="5">
        <v>20000000</v>
      </c>
    </row>
    <row r="199" spans="2:10" x14ac:dyDescent="0.2">
      <c r="B199" s="1"/>
      <c r="C199" s="1"/>
      <c r="D199" s="1"/>
      <c r="E199" s="1"/>
      <c r="F199" s="5" t="s">
        <v>37</v>
      </c>
      <c r="G199" s="1"/>
      <c r="H199" s="1"/>
      <c r="I199" s="1"/>
      <c r="J199" s="7">
        <v>20000000</v>
      </c>
    </row>
    <row r="200" spans="2:10" x14ac:dyDescent="0.2">
      <c r="B200" s="2">
        <v>340</v>
      </c>
      <c r="C200" s="5" t="s">
        <v>38</v>
      </c>
      <c r="D200" s="1"/>
      <c r="E200" s="1"/>
      <c r="F200" s="1"/>
      <c r="G200" s="1"/>
      <c r="H200" s="1"/>
      <c r="I200" s="1"/>
      <c r="J200" s="1"/>
    </row>
    <row r="201" spans="2:10" x14ac:dyDescent="0.2">
      <c r="B201" s="1"/>
      <c r="C201" s="6" t="s">
        <v>16</v>
      </c>
      <c r="D201" s="6" t="s">
        <v>17</v>
      </c>
      <c r="E201" s="1"/>
      <c r="F201" s="1"/>
      <c r="G201" s="1"/>
      <c r="H201" s="1"/>
      <c r="I201" s="1"/>
      <c r="J201" s="5">
        <v>40000000</v>
      </c>
    </row>
    <row r="202" spans="2:10" x14ac:dyDescent="0.2">
      <c r="B202" s="1"/>
      <c r="C202" s="1"/>
      <c r="D202" s="1"/>
      <c r="E202" s="1"/>
      <c r="F202" s="5" t="s">
        <v>38</v>
      </c>
      <c r="G202" s="1"/>
      <c r="H202" s="1"/>
      <c r="I202" s="1"/>
      <c r="J202" s="7">
        <v>40000000</v>
      </c>
    </row>
    <row r="203" spans="2:10" x14ac:dyDescent="0.2">
      <c r="B203" s="2">
        <v>350</v>
      </c>
      <c r="C203" s="5" t="s">
        <v>39</v>
      </c>
      <c r="D203" s="1"/>
      <c r="E203" s="1"/>
      <c r="F203" s="1"/>
      <c r="G203" s="1"/>
      <c r="H203" s="1"/>
      <c r="I203" s="1"/>
      <c r="J203" s="1"/>
    </row>
    <row r="204" spans="2:10" x14ac:dyDescent="0.2">
      <c r="B204" s="1"/>
      <c r="C204" s="6" t="s">
        <v>16</v>
      </c>
      <c r="D204" s="6" t="s">
        <v>17</v>
      </c>
      <c r="E204" s="1"/>
      <c r="F204" s="1"/>
      <c r="G204" s="1"/>
      <c r="H204" s="1"/>
      <c r="I204" s="1"/>
      <c r="J204" s="5">
        <v>5000000</v>
      </c>
    </row>
    <row r="205" spans="2:10" x14ac:dyDescent="0.2">
      <c r="B205" s="1"/>
      <c r="C205" s="1"/>
      <c r="D205" s="1"/>
      <c r="E205" s="1"/>
      <c r="F205" s="5" t="s">
        <v>39</v>
      </c>
      <c r="G205" s="1"/>
      <c r="H205" s="1"/>
      <c r="I205" s="1"/>
      <c r="J205" s="7">
        <v>5000000</v>
      </c>
    </row>
    <row r="206" spans="2:10" x14ac:dyDescent="0.2">
      <c r="B206" s="2">
        <v>390</v>
      </c>
      <c r="C206" s="5" t="s">
        <v>40</v>
      </c>
      <c r="D206" s="1"/>
      <c r="E206" s="1"/>
      <c r="F206" s="1"/>
      <c r="G206" s="1"/>
      <c r="H206" s="1"/>
      <c r="I206" s="1"/>
      <c r="J206" s="1"/>
    </row>
    <row r="207" spans="2:10" x14ac:dyDescent="0.2">
      <c r="B207" s="1"/>
      <c r="C207" s="6" t="s">
        <v>16</v>
      </c>
      <c r="D207" s="6" t="s">
        <v>17</v>
      </c>
      <c r="E207" s="1"/>
      <c r="F207" s="1"/>
      <c r="G207" s="1"/>
      <c r="H207" s="1"/>
      <c r="I207" s="1"/>
      <c r="J207" s="5">
        <v>3000000</v>
      </c>
    </row>
    <row r="208" spans="2:10" x14ac:dyDescent="0.2">
      <c r="B208" s="1"/>
      <c r="C208" s="1"/>
      <c r="D208" s="1"/>
      <c r="E208" s="1"/>
      <c r="F208" s="5" t="s">
        <v>40</v>
      </c>
      <c r="G208" s="1"/>
      <c r="H208" s="1"/>
      <c r="I208" s="1"/>
      <c r="J208" s="7">
        <v>3000000</v>
      </c>
    </row>
    <row r="209" spans="2:13" x14ac:dyDescent="0.2">
      <c r="B209" s="1"/>
      <c r="C209" s="4" t="s">
        <v>28</v>
      </c>
      <c r="D209" s="1"/>
      <c r="E209" s="1"/>
      <c r="F209" s="5" t="s">
        <v>36</v>
      </c>
      <c r="G209" s="1"/>
      <c r="H209" s="1"/>
      <c r="I209" s="1"/>
      <c r="J209" s="8">
        <v>102000000</v>
      </c>
    </row>
    <row r="210" spans="2:13" x14ac:dyDescent="0.2">
      <c r="B210" s="4" t="s">
        <v>13</v>
      </c>
      <c r="C210" s="1"/>
      <c r="D210" s="1"/>
      <c r="E210" s="2">
        <v>500</v>
      </c>
      <c r="F210" s="5" t="s">
        <v>41</v>
      </c>
      <c r="G210" s="1"/>
      <c r="H210" s="1"/>
      <c r="I210" s="1"/>
      <c r="J210" s="1"/>
    </row>
    <row r="211" spans="2:13" x14ac:dyDescent="0.2">
      <c r="B211" s="2">
        <v>520</v>
      </c>
      <c r="C211" s="5" t="s">
        <v>63</v>
      </c>
      <c r="D211" s="1"/>
      <c r="E211" s="1"/>
      <c r="F211" s="1"/>
      <c r="G211" s="1"/>
      <c r="H211" s="1"/>
      <c r="I211" s="1"/>
      <c r="J211" s="1"/>
    </row>
    <row r="212" spans="2:13" x14ac:dyDescent="0.2">
      <c r="B212" s="1"/>
      <c r="C212" s="6" t="s">
        <v>16</v>
      </c>
      <c r="D212" s="6" t="s">
        <v>64</v>
      </c>
      <c r="E212" s="1"/>
      <c r="F212" s="1"/>
      <c r="G212" s="1"/>
      <c r="H212" s="1"/>
      <c r="I212" s="1"/>
      <c r="J212" s="5">
        <v>500000000</v>
      </c>
    </row>
    <row r="213" spans="2:13" x14ac:dyDescent="0.2">
      <c r="B213" s="1"/>
      <c r="C213" s="1"/>
      <c r="D213" s="1"/>
      <c r="E213" s="1"/>
      <c r="F213" s="5" t="s">
        <v>63</v>
      </c>
      <c r="G213" s="1"/>
      <c r="H213" s="1"/>
      <c r="I213" s="1"/>
      <c r="J213" s="7">
        <v>500000000</v>
      </c>
    </row>
    <row r="214" spans="2:13" x14ac:dyDescent="0.2">
      <c r="B214" s="1"/>
      <c r="C214" s="4" t="s">
        <v>28</v>
      </c>
      <c r="D214" s="1"/>
      <c r="E214" s="1"/>
      <c r="F214" s="5" t="s">
        <v>41</v>
      </c>
      <c r="G214" s="1"/>
      <c r="H214" s="1"/>
      <c r="I214" s="1"/>
      <c r="J214" s="8">
        <v>500000000</v>
      </c>
    </row>
    <row r="215" spans="2:13" x14ac:dyDescent="0.2">
      <c r="B215" s="1"/>
      <c r="C215" s="1"/>
      <c r="D215" s="4" t="s">
        <v>49</v>
      </c>
      <c r="E215" s="1"/>
      <c r="F215" s="4" t="s">
        <v>147</v>
      </c>
      <c r="G215" s="1"/>
      <c r="H215" s="1"/>
      <c r="I215" s="1"/>
      <c r="J215" s="8">
        <v>1032950000</v>
      </c>
    </row>
    <row r="216" spans="2:13" x14ac:dyDescent="0.2">
      <c r="B216" s="14"/>
      <c r="C216" s="14"/>
      <c r="D216" s="13"/>
      <c r="E216" s="14"/>
      <c r="F216" s="13"/>
      <c r="G216" s="14"/>
      <c r="H216" s="14"/>
      <c r="I216" s="14"/>
      <c r="J216" s="92"/>
    </row>
    <row r="217" spans="2:13" x14ac:dyDescent="0.2">
      <c r="B217" s="1"/>
      <c r="C217" s="1"/>
      <c r="D217" s="4"/>
      <c r="E217" s="1"/>
      <c r="F217" s="4"/>
      <c r="G217" s="1"/>
      <c r="H217" s="1"/>
      <c r="I217" s="1"/>
      <c r="J217" s="91"/>
    </row>
    <row r="218" spans="2:13" x14ac:dyDescent="0.2">
      <c r="B218" s="4" t="s">
        <v>11</v>
      </c>
      <c r="C218" s="1"/>
      <c r="D218" s="2">
        <v>123</v>
      </c>
      <c r="E218" s="5" t="s">
        <v>148</v>
      </c>
      <c r="F218" s="1"/>
      <c r="G218" s="1"/>
      <c r="H218" s="1"/>
      <c r="I218" s="1"/>
      <c r="J218" s="1"/>
    </row>
    <row r="219" spans="2:13" x14ac:dyDescent="0.2">
      <c r="B219" s="4" t="s">
        <v>13</v>
      </c>
      <c r="C219" s="1"/>
      <c r="D219" s="2">
        <v>200</v>
      </c>
      <c r="E219" s="1"/>
      <c r="F219" s="5" t="s">
        <v>29</v>
      </c>
      <c r="G219" s="1"/>
      <c r="H219" s="1"/>
      <c r="I219" s="1"/>
      <c r="J219" s="1"/>
    </row>
    <row r="220" spans="2:13" x14ac:dyDescent="0.2">
      <c r="B220" s="2">
        <v>210</v>
      </c>
      <c r="C220" s="5" t="s">
        <v>57</v>
      </c>
      <c r="D220" s="1"/>
      <c r="E220" s="1"/>
      <c r="F220" s="1"/>
      <c r="G220" s="1"/>
      <c r="H220" s="1"/>
      <c r="I220" s="1"/>
      <c r="J220" s="1"/>
    </row>
    <row r="221" spans="2:13" x14ac:dyDescent="0.2">
      <c r="B221" s="1"/>
      <c r="C221" s="6" t="s">
        <v>16</v>
      </c>
      <c r="D221" s="6" t="s">
        <v>17</v>
      </c>
      <c r="E221" s="1"/>
      <c r="F221" s="1"/>
      <c r="G221" s="1"/>
      <c r="H221" s="1"/>
      <c r="I221" s="1"/>
      <c r="J221" s="5">
        <v>54000000</v>
      </c>
    </row>
    <row r="222" spans="2:13" x14ac:dyDescent="0.2">
      <c r="B222" s="1"/>
      <c r="C222" s="1"/>
      <c r="D222" s="1"/>
      <c r="E222" s="1"/>
      <c r="F222" s="5" t="s">
        <v>57</v>
      </c>
      <c r="G222" s="1"/>
      <c r="H222" s="1"/>
      <c r="I222" s="1"/>
      <c r="J222" s="7">
        <v>54000000</v>
      </c>
    </row>
    <row r="223" spans="2:13" x14ac:dyDescent="0.2">
      <c r="B223" s="2">
        <v>230</v>
      </c>
      <c r="C223" s="5" t="s">
        <v>31</v>
      </c>
      <c r="D223" s="1"/>
      <c r="E223" s="1"/>
      <c r="F223" s="1"/>
      <c r="G223" s="1"/>
      <c r="H223" s="1"/>
      <c r="I223" s="1"/>
      <c r="J223" s="1"/>
      <c r="L223" s="2">
        <v>123</v>
      </c>
      <c r="M223" s="5" t="s">
        <v>148</v>
      </c>
    </row>
    <row r="224" spans="2:13" x14ac:dyDescent="0.2">
      <c r="B224" s="1"/>
      <c r="C224" s="6" t="s">
        <v>16</v>
      </c>
      <c r="D224" s="6" t="s">
        <v>17</v>
      </c>
      <c r="E224" s="1"/>
      <c r="F224" s="1"/>
      <c r="G224" s="1"/>
      <c r="H224" s="1"/>
      <c r="I224" s="1"/>
      <c r="J224" s="5">
        <v>10000000</v>
      </c>
    </row>
    <row r="225" spans="2:14" x14ac:dyDescent="0.2">
      <c r="B225" s="1"/>
      <c r="C225" s="1"/>
      <c r="D225" s="1"/>
      <c r="E225" s="1"/>
      <c r="F225" s="5" t="s">
        <v>31</v>
      </c>
      <c r="G225" s="1"/>
      <c r="H225" s="1"/>
      <c r="I225" s="1"/>
      <c r="J225" s="7">
        <v>10000000</v>
      </c>
      <c r="L225" s="83">
        <v>100</v>
      </c>
      <c r="M225" s="22" t="s">
        <v>14</v>
      </c>
      <c r="N225" s="23"/>
    </row>
    <row r="226" spans="2:14" x14ac:dyDescent="0.2">
      <c r="B226" s="2">
        <v>240</v>
      </c>
      <c r="C226" s="5" t="s">
        <v>32</v>
      </c>
      <c r="D226" s="1"/>
      <c r="E226" s="1"/>
      <c r="F226" s="1"/>
      <c r="G226" s="1"/>
      <c r="H226" s="1"/>
      <c r="I226" s="1"/>
      <c r="J226" s="1"/>
      <c r="L226" s="83">
        <v>200</v>
      </c>
      <c r="M226" s="22" t="s">
        <v>29</v>
      </c>
      <c r="N226" s="23">
        <f>J235</f>
        <v>312000000</v>
      </c>
    </row>
    <row r="227" spans="2:14" x14ac:dyDescent="0.2">
      <c r="B227" s="1"/>
      <c r="C227" s="6" t="s">
        <v>16</v>
      </c>
      <c r="D227" s="6" t="s">
        <v>17</v>
      </c>
      <c r="E227" s="1"/>
      <c r="F227" s="1"/>
      <c r="G227" s="1"/>
      <c r="H227" s="1"/>
      <c r="I227" s="1"/>
      <c r="J227" s="5">
        <v>65000000</v>
      </c>
      <c r="L227" s="83">
        <v>300</v>
      </c>
      <c r="M227" s="22" t="s">
        <v>36</v>
      </c>
      <c r="N227" s="23">
        <f>J249</f>
        <v>432830000</v>
      </c>
    </row>
    <row r="228" spans="2:14" x14ac:dyDescent="0.2">
      <c r="B228" s="1"/>
      <c r="C228" s="1"/>
      <c r="D228" s="1"/>
      <c r="E228" s="1"/>
      <c r="F228" s="5" t="s">
        <v>32</v>
      </c>
      <c r="G228" s="1"/>
      <c r="H228" s="1"/>
      <c r="I228" s="1"/>
      <c r="J228" s="7">
        <v>65000000</v>
      </c>
      <c r="L228" s="83">
        <v>500</v>
      </c>
      <c r="M228" s="22" t="s">
        <v>41</v>
      </c>
      <c r="N228" s="23">
        <f>J257</f>
        <v>2080000000</v>
      </c>
    </row>
    <row r="229" spans="2:14" x14ac:dyDescent="0.2">
      <c r="B229" s="2">
        <v>260</v>
      </c>
      <c r="C229" s="5" t="s">
        <v>34</v>
      </c>
      <c r="D229" s="1"/>
      <c r="E229" s="1"/>
      <c r="F229" s="1"/>
      <c r="G229" s="1"/>
      <c r="H229" s="1"/>
      <c r="I229" s="1"/>
      <c r="J229" s="1"/>
      <c r="L229" s="83">
        <v>600</v>
      </c>
      <c r="M229" s="22" t="s">
        <v>133</v>
      </c>
      <c r="N229" s="85"/>
    </row>
    <row r="230" spans="2:14" x14ac:dyDescent="0.2">
      <c r="B230" s="1"/>
      <c r="C230" s="6" t="s">
        <v>16</v>
      </c>
      <c r="D230" s="6" t="s">
        <v>17</v>
      </c>
      <c r="E230" s="1"/>
      <c r="F230" s="1"/>
      <c r="G230" s="1"/>
      <c r="H230" s="1"/>
      <c r="I230" s="1"/>
      <c r="J230" s="5">
        <v>133000000</v>
      </c>
      <c r="L230" s="83">
        <v>700</v>
      </c>
      <c r="M230" s="22" t="s">
        <v>341</v>
      </c>
      <c r="N230" s="85"/>
    </row>
    <row r="231" spans="2:14" x14ac:dyDescent="0.2">
      <c r="B231" s="1"/>
      <c r="C231" s="1"/>
      <c r="D231" s="1"/>
      <c r="E231" s="1"/>
      <c r="F231" s="5" t="s">
        <v>34</v>
      </c>
      <c r="G231" s="1"/>
      <c r="H231" s="1"/>
      <c r="I231" s="1"/>
      <c r="J231" s="7">
        <v>133000000</v>
      </c>
      <c r="L231" s="83">
        <v>800</v>
      </c>
      <c r="M231" s="83" t="s">
        <v>45</v>
      </c>
      <c r="N231" s="85"/>
    </row>
    <row r="232" spans="2:14" x14ac:dyDescent="0.2">
      <c r="B232" s="2">
        <v>280</v>
      </c>
      <c r="C232" s="5" t="s">
        <v>35</v>
      </c>
      <c r="D232" s="1"/>
      <c r="E232" s="1"/>
      <c r="F232" s="1"/>
      <c r="G232" s="1"/>
      <c r="H232" s="1"/>
      <c r="I232" s="1"/>
      <c r="J232" s="1"/>
      <c r="L232" s="83">
        <v>900</v>
      </c>
      <c r="M232" s="22" t="s">
        <v>101</v>
      </c>
      <c r="N232" s="85"/>
    </row>
    <row r="233" spans="2:14" x14ac:dyDescent="0.2">
      <c r="B233" s="1"/>
      <c r="C233" s="6" t="s">
        <v>16</v>
      </c>
      <c r="D233" s="6" t="s">
        <v>17</v>
      </c>
      <c r="E233" s="1"/>
      <c r="F233" s="1"/>
      <c r="G233" s="1"/>
      <c r="H233" s="1"/>
      <c r="I233" s="1"/>
      <c r="J233" s="5">
        <v>50000000</v>
      </c>
      <c r="L233" s="24"/>
      <c r="M233" s="24"/>
      <c r="N233" s="86">
        <f>SUM(N226:N232)</f>
        <v>2824830000</v>
      </c>
    </row>
    <row r="234" spans="2:14" x14ac:dyDescent="0.2">
      <c r="B234" s="1"/>
      <c r="C234" s="1"/>
      <c r="D234" s="1"/>
      <c r="E234" s="1"/>
      <c r="F234" s="5" t="s">
        <v>35</v>
      </c>
      <c r="G234" s="1"/>
      <c r="H234" s="1"/>
      <c r="I234" s="1"/>
      <c r="J234" s="7">
        <v>50000000</v>
      </c>
    </row>
    <row r="235" spans="2:14" x14ac:dyDescent="0.2">
      <c r="B235" s="1"/>
      <c r="C235" s="4" t="s">
        <v>28</v>
      </c>
      <c r="D235" s="1"/>
      <c r="E235" s="1"/>
      <c r="F235" s="5" t="s">
        <v>29</v>
      </c>
      <c r="G235" s="1"/>
      <c r="H235" s="1"/>
      <c r="I235" s="1"/>
      <c r="J235" s="8">
        <v>312000000</v>
      </c>
    </row>
    <row r="236" spans="2:14" x14ac:dyDescent="0.2">
      <c r="B236" s="4" t="s">
        <v>13</v>
      </c>
      <c r="C236" s="1"/>
      <c r="D236" s="1"/>
      <c r="E236" s="2">
        <v>300</v>
      </c>
      <c r="F236" s="5" t="s">
        <v>36</v>
      </c>
      <c r="G236" s="1"/>
      <c r="H236" s="1"/>
      <c r="I236" s="1"/>
      <c r="J236" s="1"/>
    </row>
    <row r="237" spans="2:14" x14ac:dyDescent="0.2">
      <c r="B237" s="2">
        <v>330</v>
      </c>
      <c r="C237" s="5" t="s">
        <v>37</v>
      </c>
      <c r="D237" s="1"/>
      <c r="E237" s="1"/>
      <c r="F237" s="1"/>
      <c r="G237" s="1"/>
      <c r="H237" s="1"/>
      <c r="I237" s="1"/>
      <c r="J237" s="1"/>
    </row>
    <row r="238" spans="2:14" x14ac:dyDescent="0.2">
      <c r="B238" s="1"/>
      <c r="C238" s="6" t="s">
        <v>16</v>
      </c>
      <c r="D238" s="6" t="s">
        <v>17</v>
      </c>
      <c r="E238" s="1"/>
      <c r="F238" s="1"/>
      <c r="G238" s="1"/>
      <c r="H238" s="1"/>
      <c r="I238" s="1"/>
      <c r="J238" s="5">
        <v>25120000</v>
      </c>
    </row>
    <row r="239" spans="2:14" x14ac:dyDescent="0.2">
      <c r="B239" s="1"/>
      <c r="C239" s="1"/>
      <c r="D239" s="1"/>
      <c r="E239" s="1"/>
      <c r="F239" s="5" t="s">
        <v>37</v>
      </c>
      <c r="G239" s="1"/>
      <c r="H239" s="1"/>
      <c r="I239" s="1"/>
      <c r="J239" s="7">
        <v>25120000</v>
      </c>
    </row>
    <row r="240" spans="2:14" x14ac:dyDescent="0.2">
      <c r="B240" s="2">
        <v>340</v>
      </c>
      <c r="C240" s="5" t="s">
        <v>38</v>
      </c>
      <c r="D240" s="1"/>
      <c r="E240" s="1"/>
      <c r="F240" s="1"/>
      <c r="G240" s="1"/>
      <c r="H240" s="1"/>
      <c r="I240" s="1"/>
      <c r="J240" s="1"/>
    </row>
    <row r="241" spans="2:10" x14ac:dyDescent="0.2">
      <c r="B241" s="1"/>
      <c r="C241" s="6" t="s">
        <v>16</v>
      </c>
      <c r="D241" s="6" t="s">
        <v>17</v>
      </c>
      <c r="E241" s="1"/>
      <c r="F241" s="1"/>
      <c r="G241" s="1"/>
      <c r="H241" s="1"/>
      <c r="I241" s="1"/>
      <c r="J241" s="5">
        <v>17270000</v>
      </c>
    </row>
    <row r="242" spans="2:10" x14ac:dyDescent="0.2">
      <c r="B242" s="1"/>
      <c r="C242" s="1"/>
      <c r="D242" s="1"/>
      <c r="E242" s="1"/>
      <c r="F242" s="5" t="s">
        <v>38</v>
      </c>
      <c r="G242" s="1"/>
      <c r="H242" s="1"/>
      <c r="I242" s="1"/>
      <c r="J242" s="7">
        <v>17270000</v>
      </c>
    </row>
    <row r="243" spans="2:10" x14ac:dyDescent="0.2">
      <c r="B243" s="2">
        <v>350</v>
      </c>
      <c r="C243" s="5" t="s">
        <v>39</v>
      </c>
      <c r="D243" s="1"/>
      <c r="E243" s="1"/>
      <c r="F243" s="1"/>
      <c r="G243" s="1"/>
      <c r="H243" s="1"/>
      <c r="I243" s="1"/>
      <c r="J243" s="1"/>
    </row>
    <row r="244" spans="2:10" x14ac:dyDescent="0.2">
      <c r="B244" s="1"/>
      <c r="C244" s="6" t="s">
        <v>16</v>
      </c>
      <c r="D244" s="6" t="s">
        <v>17</v>
      </c>
      <c r="E244" s="1"/>
      <c r="F244" s="1"/>
      <c r="G244" s="1"/>
      <c r="H244" s="1"/>
      <c r="I244" s="1"/>
      <c r="J244" s="5">
        <v>300000000</v>
      </c>
    </row>
    <row r="245" spans="2:10" x14ac:dyDescent="0.2">
      <c r="B245" s="1"/>
      <c r="C245" s="1"/>
      <c r="D245" s="1"/>
      <c r="E245" s="1"/>
      <c r="F245" s="5" t="s">
        <v>39</v>
      </c>
      <c r="G245" s="1"/>
      <c r="H245" s="1"/>
      <c r="I245" s="1"/>
      <c r="J245" s="7">
        <v>300000000</v>
      </c>
    </row>
    <row r="246" spans="2:10" x14ac:dyDescent="0.2">
      <c r="B246" s="2">
        <v>390</v>
      </c>
      <c r="C246" s="5" t="s">
        <v>40</v>
      </c>
      <c r="D246" s="1"/>
      <c r="E246" s="1"/>
      <c r="F246" s="1"/>
      <c r="G246" s="1"/>
      <c r="H246" s="1"/>
      <c r="I246" s="1"/>
      <c r="J246" s="1"/>
    </row>
    <row r="247" spans="2:10" x14ac:dyDescent="0.2">
      <c r="B247" s="1"/>
      <c r="C247" s="6" t="s">
        <v>16</v>
      </c>
      <c r="D247" s="6" t="s">
        <v>17</v>
      </c>
      <c r="E247" s="1"/>
      <c r="F247" s="1"/>
      <c r="G247" s="1"/>
      <c r="H247" s="1"/>
      <c r="I247" s="1"/>
      <c r="J247" s="5">
        <v>90440000</v>
      </c>
    </row>
    <row r="248" spans="2:10" x14ac:dyDescent="0.2">
      <c r="B248" s="1"/>
      <c r="C248" s="1"/>
      <c r="D248" s="1"/>
      <c r="E248" s="1"/>
      <c r="F248" s="5" t="s">
        <v>40</v>
      </c>
      <c r="G248" s="1"/>
      <c r="H248" s="1"/>
      <c r="I248" s="1"/>
      <c r="J248" s="7">
        <v>90440000</v>
      </c>
    </row>
    <row r="249" spans="2:10" x14ac:dyDescent="0.2">
      <c r="B249" s="1"/>
      <c r="C249" s="4" t="s">
        <v>28</v>
      </c>
      <c r="D249" s="1"/>
      <c r="E249" s="1"/>
      <c r="F249" s="5" t="s">
        <v>36</v>
      </c>
      <c r="G249" s="1"/>
      <c r="H249" s="1"/>
      <c r="I249" s="1"/>
      <c r="J249" s="8">
        <v>432830000</v>
      </c>
    </row>
    <row r="250" spans="2:10" x14ac:dyDescent="0.2">
      <c r="B250" s="4" t="s">
        <v>13</v>
      </c>
      <c r="C250" s="1"/>
      <c r="D250" s="1"/>
      <c r="E250" s="2">
        <v>500</v>
      </c>
      <c r="F250" s="5" t="s">
        <v>41</v>
      </c>
      <c r="G250" s="1"/>
      <c r="H250" s="1"/>
      <c r="I250" s="1"/>
      <c r="J250" s="1"/>
    </row>
    <row r="251" spans="2:10" x14ac:dyDescent="0.2">
      <c r="B251" s="2">
        <v>520</v>
      </c>
      <c r="C251" s="5" t="s">
        <v>63</v>
      </c>
      <c r="D251" s="1"/>
      <c r="E251" s="1"/>
      <c r="F251" s="1"/>
      <c r="G251" s="1"/>
      <c r="H251" s="1"/>
      <c r="I251" s="1"/>
      <c r="J251" s="1"/>
    </row>
    <row r="252" spans="2:10" x14ac:dyDescent="0.2">
      <c r="B252" s="1"/>
      <c r="C252" s="6" t="s">
        <v>16</v>
      </c>
      <c r="D252" s="6" t="s">
        <v>17</v>
      </c>
      <c r="E252" s="1"/>
      <c r="F252" s="1"/>
      <c r="G252" s="1"/>
      <c r="H252" s="1"/>
      <c r="I252" s="1"/>
      <c r="J252" s="5">
        <v>1400000000</v>
      </c>
    </row>
    <row r="253" spans="2:10" x14ac:dyDescent="0.2">
      <c r="B253" s="1"/>
      <c r="C253" s="1"/>
      <c r="D253" s="1"/>
      <c r="E253" s="1"/>
      <c r="F253" s="5" t="s">
        <v>63</v>
      </c>
      <c r="G253" s="1"/>
      <c r="H253" s="1"/>
      <c r="I253" s="1"/>
      <c r="J253" s="7">
        <v>1400000000</v>
      </c>
    </row>
    <row r="254" spans="2:10" x14ac:dyDescent="0.2">
      <c r="B254" s="2">
        <v>530</v>
      </c>
      <c r="C254" s="5" t="s">
        <v>42</v>
      </c>
      <c r="D254" s="1"/>
      <c r="E254" s="1"/>
      <c r="F254" s="1"/>
      <c r="G254" s="1"/>
      <c r="H254" s="1"/>
      <c r="I254" s="1"/>
      <c r="J254" s="1"/>
    </row>
    <row r="255" spans="2:10" x14ac:dyDescent="0.2">
      <c r="B255" s="1"/>
      <c r="C255" s="6" t="s">
        <v>16</v>
      </c>
      <c r="D255" s="6" t="s">
        <v>17</v>
      </c>
      <c r="E255" s="1"/>
      <c r="F255" s="1"/>
      <c r="G255" s="1"/>
      <c r="H255" s="1"/>
      <c r="I255" s="1"/>
      <c r="J255" s="5">
        <v>680000000</v>
      </c>
    </row>
    <row r="256" spans="2:10" x14ac:dyDescent="0.2">
      <c r="B256" s="1"/>
      <c r="C256" s="1"/>
      <c r="D256" s="1"/>
      <c r="E256" s="1"/>
      <c r="F256" s="5" t="s">
        <v>42</v>
      </c>
      <c r="G256" s="1"/>
      <c r="H256" s="1"/>
      <c r="I256" s="1"/>
      <c r="J256" s="7">
        <v>680000000</v>
      </c>
    </row>
    <row r="257" spans="2:14" x14ac:dyDescent="0.2">
      <c r="B257" s="1"/>
      <c r="C257" s="4" t="s">
        <v>28</v>
      </c>
      <c r="D257" s="1"/>
      <c r="E257" s="1"/>
      <c r="F257" s="5" t="s">
        <v>41</v>
      </c>
      <c r="G257" s="1"/>
      <c r="H257" s="1"/>
      <c r="I257" s="1"/>
      <c r="J257" s="8">
        <v>2080000000</v>
      </c>
    </row>
    <row r="258" spans="2:14" x14ac:dyDescent="0.2">
      <c r="B258" s="1"/>
      <c r="C258" s="1"/>
      <c r="D258" s="4" t="s">
        <v>49</v>
      </c>
      <c r="E258" s="1"/>
      <c r="F258" s="4" t="s">
        <v>148</v>
      </c>
      <c r="G258" s="1"/>
      <c r="H258" s="1"/>
      <c r="I258" s="1"/>
      <c r="J258" s="8">
        <v>2824830000</v>
      </c>
    </row>
    <row r="259" spans="2:14" x14ac:dyDescent="0.2">
      <c r="B259" s="14"/>
      <c r="C259" s="14"/>
      <c r="D259" s="13"/>
      <c r="E259" s="14"/>
      <c r="F259" s="13"/>
      <c r="G259" s="14"/>
      <c r="H259" s="14"/>
      <c r="I259" s="14"/>
      <c r="J259" s="92"/>
    </row>
    <row r="260" spans="2:14" x14ac:dyDescent="0.2">
      <c r="B260" s="1"/>
      <c r="C260" s="1"/>
      <c r="D260" s="4"/>
      <c r="E260" s="1"/>
      <c r="F260" s="4"/>
      <c r="G260" s="1"/>
      <c r="H260" s="1"/>
      <c r="I260" s="1"/>
      <c r="J260" s="91"/>
    </row>
    <row r="261" spans="2:14" x14ac:dyDescent="0.2">
      <c r="B261" s="4" t="s">
        <v>11</v>
      </c>
      <c r="C261" s="1"/>
      <c r="D261" s="2">
        <v>124</v>
      </c>
      <c r="E261" s="5" t="s">
        <v>149</v>
      </c>
      <c r="F261" s="1"/>
      <c r="G261" s="1"/>
      <c r="H261" s="1"/>
      <c r="I261" s="1"/>
      <c r="J261" s="1"/>
    </row>
    <row r="262" spans="2:14" x14ac:dyDescent="0.2">
      <c r="B262" s="4" t="s">
        <v>13</v>
      </c>
      <c r="C262" s="1"/>
      <c r="D262" s="2">
        <v>200</v>
      </c>
      <c r="E262" s="1"/>
      <c r="F262" s="5" t="s">
        <v>29</v>
      </c>
      <c r="G262" s="1"/>
      <c r="H262" s="1"/>
      <c r="I262" s="1"/>
      <c r="J262" s="1"/>
    </row>
    <row r="263" spans="2:14" x14ac:dyDescent="0.2">
      <c r="B263" s="2">
        <v>230</v>
      </c>
      <c r="C263" s="5" t="s">
        <v>31</v>
      </c>
      <c r="D263" s="1"/>
      <c r="E263" s="1"/>
      <c r="F263" s="1"/>
      <c r="G263" s="1"/>
      <c r="H263" s="1"/>
      <c r="I263" s="1"/>
      <c r="J263" s="1"/>
    </row>
    <row r="264" spans="2:14" x14ac:dyDescent="0.2">
      <c r="B264" s="1"/>
      <c r="C264" s="6" t="s">
        <v>16</v>
      </c>
      <c r="D264" s="6" t="s">
        <v>17</v>
      </c>
      <c r="E264" s="1"/>
      <c r="F264" s="1"/>
      <c r="G264" s="1"/>
      <c r="H264" s="1"/>
      <c r="I264" s="1"/>
      <c r="J264" s="5">
        <v>2000000</v>
      </c>
    </row>
    <row r="265" spans="2:14" x14ac:dyDescent="0.2">
      <c r="B265" s="1"/>
      <c r="C265" s="1"/>
      <c r="D265" s="1"/>
      <c r="E265" s="1"/>
      <c r="F265" s="5" t="s">
        <v>31</v>
      </c>
      <c r="G265" s="1"/>
      <c r="H265" s="1"/>
      <c r="I265" s="1"/>
      <c r="J265" s="7">
        <v>2000000</v>
      </c>
    </row>
    <row r="266" spans="2:14" x14ac:dyDescent="0.2">
      <c r="B266" s="2">
        <v>260</v>
      </c>
      <c r="C266" s="5" t="s">
        <v>34</v>
      </c>
      <c r="D266" s="1"/>
      <c r="E266" s="1"/>
      <c r="F266" s="1"/>
      <c r="G266" s="1"/>
      <c r="H266" s="1"/>
      <c r="I266" s="1"/>
      <c r="J266" s="1"/>
    </row>
    <row r="267" spans="2:14" x14ac:dyDescent="0.2">
      <c r="B267" s="1"/>
      <c r="C267" s="6" t="s">
        <v>16</v>
      </c>
      <c r="D267" s="6" t="s">
        <v>17</v>
      </c>
      <c r="E267" s="1"/>
      <c r="F267" s="1"/>
      <c r="G267" s="1"/>
      <c r="H267" s="1"/>
      <c r="I267" s="1"/>
      <c r="J267" s="5">
        <v>2000000</v>
      </c>
    </row>
    <row r="268" spans="2:14" x14ac:dyDescent="0.2">
      <c r="B268" s="1"/>
      <c r="C268" s="1"/>
      <c r="D268" s="1"/>
      <c r="E268" s="1"/>
      <c r="F268" s="5" t="s">
        <v>34</v>
      </c>
      <c r="G268" s="1"/>
      <c r="H268" s="1"/>
      <c r="I268" s="1"/>
      <c r="J268" s="7">
        <v>2000000</v>
      </c>
    </row>
    <row r="269" spans="2:14" x14ac:dyDescent="0.2">
      <c r="B269" s="2">
        <v>280</v>
      </c>
      <c r="C269" s="5" t="s">
        <v>35</v>
      </c>
      <c r="D269" s="1"/>
      <c r="E269" s="1"/>
      <c r="F269" s="1"/>
      <c r="G269" s="1"/>
      <c r="H269" s="1"/>
      <c r="I269" s="1"/>
      <c r="J269" s="1"/>
    </row>
    <row r="270" spans="2:14" x14ac:dyDescent="0.2">
      <c r="B270" s="1"/>
      <c r="C270" s="6" t="s">
        <v>16</v>
      </c>
      <c r="D270" s="6" t="s">
        <v>17</v>
      </c>
      <c r="E270" s="1"/>
      <c r="F270" s="1"/>
      <c r="G270" s="1"/>
      <c r="H270" s="1"/>
      <c r="I270" s="1"/>
      <c r="J270" s="5">
        <v>3000000</v>
      </c>
    </row>
    <row r="271" spans="2:14" x14ac:dyDescent="0.2">
      <c r="B271" s="1"/>
      <c r="C271" s="1"/>
      <c r="D271" s="1"/>
      <c r="E271" s="1"/>
      <c r="F271" s="5" t="s">
        <v>35</v>
      </c>
      <c r="G271" s="1"/>
      <c r="H271" s="1"/>
      <c r="I271" s="1"/>
      <c r="J271" s="7">
        <v>3000000</v>
      </c>
      <c r="L271" s="83">
        <v>100</v>
      </c>
      <c r="M271" s="22" t="s">
        <v>14</v>
      </c>
      <c r="N271" s="85"/>
    </row>
    <row r="272" spans="2:14" x14ac:dyDescent="0.2">
      <c r="B272" s="1"/>
      <c r="C272" s="4" t="s">
        <v>28</v>
      </c>
      <c r="D272" s="1"/>
      <c r="E272" s="1"/>
      <c r="F272" s="5" t="s">
        <v>29</v>
      </c>
      <c r="G272" s="1"/>
      <c r="H272" s="1"/>
      <c r="I272" s="1"/>
      <c r="J272" s="8">
        <v>7000000</v>
      </c>
      <c r="L272" s="83">
        <v>200</v>
      </c>
      <c r="M272" s="22" t="s">
        <v>29</v>
      </c>
      <c r="N272" s="23">
        <f>J272</f>
        <v>7000000</v>
      </c>
    </row>
    <row r="273" spans="2:14" x14ac:dyDescent="0.2">
      <c r="B273" s="4" t="s">
        <v>13</v>
      </c>
      <c r="C273" s="1"/>
      <c r="D273" s="1"/>
      <c r="E273" s="2">
        <v>300</v>
      </c>
      <c r="F273" s="5" t="s">
        <v>36</v>
      </c>
      <c r="G273" s="1"/>
      <c r="H273" s="1"/>
      <c r="I273" s="1"/>
      <c r="J273" s="1"/>
      <c r="L273" s="83">
        <v>300</v>
      </c>
      <c r="M273" s="22" t="s">
        <v>36</v>
      </c>
      <c r="N273" s="23">
        <f>J286</f>
        <v>31000000</v>
      </c>
    </row>
    <row r="274" spans="2:14" x14ac:dyDescent="0.2">
      <c r="B274" s="2">
        <v>330</v>
      </c>
      <c r="C274" s="5" t="s">
        <v>37</v>
      </c>
      <c r="D274" s="1"/>
      <c r="E274" s="1"/>
      <c r="F274" s="1"/>
      <c r="G274" s="1"/>
      <c r="H274" s="1"/>
      <c r="I274" s="1"/>
      <c r="J274" s="1"/>
      <c r="L274" s="83">
        <v>500</v>
      </c>
      <c r="M274" s="22" t="s">
        <v>41</v>
      </c>
      <c r="N274" s="85"/>
    </row>
    <row r="275" spans="2:14" x14ac:dyDescent="0.2">
      <c r="B275" s="1"/>
      <c r="C275" s="6" t="s">
        <v>16</v>
      </c>
      <c r="D275" s="6" t="s">
        <v>17</v>
      </c>
      <c r="E275" s="1"/>
      <c r="F275" s="1"/>
      <c r="G275" s="1"/>
      <c r="H275" s="1"/>
      <c r="I275" s="1"/>
      <c r="J275" s="5">
        <v>8000000</v>
      </c>
      <c r="L275" s="83">
        <v>600</v>
      </c>
      <c r="M275" s="22" t="s">
        <v>133</v>
      </c>
      <c r="N275" s="85"/>
    </row>
    <row r="276" spans="2:14" x14ac:dyDescent="0.2">
      <c r="B276" s="1"/>
      <c r="C276" s="1"/>
      <c r="D276" s="1"/>
      <c r="E276" s="1"/>
      <c r="F276" s="5" t="s">
        <v>37</v>
      </c>
      <c r="G276" s="1"/>
      <c r="H276" s="1"/>
      <c r="I276" s="1"/>
      <c r="J276" s="7">
        <v>8000000</v>
      </c>
      <c r="L276" s="83">
        <v>700</v>
      </c>
      <c r="M276" s="22" t="s">
        <v>341</v>
      </c>
      <c r="N276" s="85"/>
    </row>
    <row r="277" spans="2:14" x14ac:dyDescent="0.2">
      <c r="B277" s="2">
        <v>340</v>
      </c>
      <c r="C277" s="5" t="s">
        <v>38</v>
      </c>
      <c r="D277" s="1"/>
      <c r="E277" s="1"/>
      <c r="F277" s="1"/>
      <c r="G277" s="1"/>
      <c r="H277" s="1"/>
      <c r="I277" s="1"/>
      <c r="J277" s="1"/>
      <c r="L277" s="83">
        <v>800</v>
      </c>
      <c r="M277" s="83" t="s">
        <v>45</v>
      </c>
      <c r="N277" s="85"/>
    </row>
    <row r="278" spans="2:14" x14ac:dyDescent="0.2">
      <c r="B278" s="1"/>
      <c r="C278" s="6" t="s">
        <v>16</v>
      </c>
      <c r="D278" s="6" t="s">
        <v>17</v>
      </c>
      <c r="E278" s="1"/>
      <c r="F278" s="1"/>
      <c r="G278" s="1"/>
      <c r="H278" s="1"/>
      <c r="I278" s="1"/>
      <c r="J278" s="5">
        <v>7000000</v>
      </c>
      <c r="L278" s="83">
        <v>900</v>
      </c>
      <c r="M278" s="22" t="s">
        <v>101</v>
      </c>
      <c r="N278" s="85"/>
    </row>
    <row r="279" spans="2:14" x14ac:dyDescent="0.2">
      <c r="B279" s="1"/>
      <c r="C279" s="1"/>
      <c r="D279" s="1"/>
      <c r="E279" s="1"/>
      <c r="F279" s="5" t="s">
        <v>38</v>
      </c>
      <c r="G279" s="1"/>
      <c r="H279" s="1"/>
      <c r="I279" s="1"/>
      <c r="J279" s="7">
        <v>7000000</v>
      </c>
      <c r="N279" s="1">
        <f>SUM(N272:N278)</f>
        <v>38000000</v>
      </c>
    </row>
    <row r="280" spans="2:14" x14ac:dyDescent="0.2">
      <c r="B280" s="2">
        <v>350</v>
      </c>
      <c r="C280" s="5" t="s">
        <v>39</v>
      </c>
      <c r="D280" s="1"/>
      <c r="E280" s="1"/>
      <c r="F280" s="1"/>
      <c r="G280" s="1"/>
      <c r="H280" s="1"/>
      <c r="I280" s="1"/>
      <c r="J280" s="1"/>
    </row>
    <row r="281" spans="2:14" x14ac:dyDescent="0.2">
      <c r="B281" s="1"/>
      <c r="C281" s="6" t="s">
        <v>16</v>
      </c>
      <c r="D281" s="6" t="s">
        <v>17</v>
      </c>
      <c r="E281" s="1"/>
      <c r="F281" s="1"/>
      <c r="G281" s="1"/>
      <c r="H281" s="1"/>
      <c r="I281" s="1"/>
      <c r="J281" s="5">
        <v>1000000</v>
      </c>
    </row>
    <row r="282" spans="2:14" x14ac:dyDescent="0.2">
      <c r="B282" s="1"/>
      <c r="C282" s="1"/>
      <c r="D282" s="1"/>
      <c r="E282" s="1"/>
      <c r="F282" s="5" t="s">
        <v>39</v>
      </c>
      <c r="G282" s="1"/>
      <c r="H282" s="1"/>
      <c r="I282" s="1"/>
      <c r="J282" s="7">
        <v>1000000</v>
      </c>
    </row>
    <row r="283" spans="2:14" x14ac:dyDescent="0.2">
      <c r="B283" s="2">
        <v>390</v>
      </c>
      <c r="C283" s="5" t="s">
        <v>40</v>
      </c>
      <c r="D283" s="1"/>
      <c r="E283" s="1"/>
      <c r="F283" s="1"/>
      <c r="G283" s="1"/>
      <c r="H283" s="1"/>
      <c r="I283" s="1"/>
      <c r="J283" s="1"/>
    </row>
    <row r="284" spans="2:14" x14ac:dyDescent="0.2">
      <c r="B284" s="1"/>
      <c r="C284" s="6" t="s">
        <v>16</v>
      </c>
      <c r="D284" s="6" t="s">
        <v>17</v>
      </c>
      <c r="E284" s="1"/>
      <c r="F284" s="1"/>
      <c r="G284" s="1"/>
      <c r="H284" s="1"/>
      <c r="I284" s="1"/>
      <c r="J284" s="5">
        <v>15000000</v>
      </c>
    </row>
    <row r="285" spans="2:14" x14ac:dyDescent="0.2">
      <c r="B285" s="1"/>
      <c r="C285" s="1"/>
      <c r="D285" s="1"/>
      <c r="E285" s="1"/>
      <c r="F285" s="5" t="s">
        <v>40</v>
      </c>
      <c r="G285" s="1"/>
      <c r="H285" s="1"/>
      <c r="I285" s="1"/>
      <c r="J285" s="7">
        <v>15000000</v>
      </c>
    </row>
    <row r="286" spans="2:14" x14ac:dyDescent="0.2">
      <c r="B286" s="1"/>
      <c r="C286" s="4" t="s">
        <v>28</v>
      </c>
      <c r="D286" s="1"/>
      <c r="E286" s="1"/>
      <c r="F286" s="5" t="s">
        <v>36</v>
      </c>
      <c r="G286" s="1"/>
      <c r="H286" s="1"/>
      <c r="I286" s="1"/>
      <c r="J286" s="8">
        <v>31000000</v>
      </c>
    </row>
    <row r="287" spans="2:14" x14ac:dyDescent="0.2">
      <c r="B287" s="1"/>
      <c r="C287" s="1"/>
      <c r="D287" s="4" t="s">
        <v>49</v>
      </c>
      <c r="E287" s="1"/>
      <c r="F287" s="4" t="s">
        <v>149</v>
      </c>
      <c r="G287" s="1"/>
      <c r="H287" s="1"/>
      <c r="I287" s="1"/>
      <c r="J287" s="8">
        <v>38000000</v>
      </c>
    </row>
    <row r="288" spans="2:14" x14ac:dyDescent="0.2">
      <c r="B288" s="14"/>
      <c r="C288" s="14"/>
      <c r="D288" s="13"/>
      <c r="E288" s="14"/>
      <c r="F288" s="13"/>
      <c r="G288" s="14"/>
      <c r="H288" s="14"/>
      <c r="I288" s="14"/>
      <c r="J288" s="92"/>
    </row>
    <row r="289" spans="2:14" x14ac:dyDescent="0.2">
      <c r="B289" s="1"/>
      <c r="C289" s="1"/>
      <c r="D289" s="4"/>
      <c r="E289" s="1"/>
      <c r="F289" s="4"/>
      <c r="G289" s="1"/>
      <c r="H289" s="1"/>
      <c r="I289" s="1"/>
      <c r="J289" s="91"/>
    </row>
    <row r="290" spans="2:14" x14ac:dyDescent="0.2">
      <c r="B290" s="4" t="s">
        <v>11</v>
      </c>
      <c r="C290" s="1"/>
      <c r="D290" s="2">
        <v>125</v>
      </c>
      <c r="E290" s="5" t="s">
        <v>150</v>
      </c>
      <c r="F290" s="1"/>
      <c r="G290" s="1"/>
      <c r="H290" s="1"/>
      <c r="I290" s="1"/>
      <c r="J290" s="1"/>
    </row>
    <row r="291" spans="2:14" x14ac:dyDescent="0.2">
      <c r="B291" s="4" t="s">
        <v>13</v>
      </c>
      <c r="C291" s="1"/>
      <c r="D291" s="2">
        <v>200</v>
      </c>
      <c r="E291" s="1"/>
      <c r="F291" s="5" t="s">
        <v>29</v>
      </c>
      <c r="G291" s="1"/>
      <c r="H291" s="1"/>
      <c r="I291" s="1"/>
      <c r="J291" s="1"/>
    </row>
    <row r="292" spans="2:14" x14ac:dyDescent="0.2">
      <c r="B292" s="2">
        <v>220</v>
      </c>
      <c r="C292" s="5" t="s">
        <v>30</v>
      </c>
      <c r="D292" s="1"/>
      <c r="E292" s="1"/>
      <c r="F292" s="1"/>
      <c r="G292" s="1"/>
      <c r="H292" s="1"/>
      <c r="I292" s="1"/>
      <c r="J292" s="1"/>
    </row>
    <row r="293" spans="2:14" x14ac:dyDescent="0.2">
      <c r="B293" s="1"/>
      <c r="C293" s="6" t="s">
        <v>16</v>
      </c>
      <c r="D293" s="6" t="s">
        <v>17</v>
      </c>
      <c r="E293" s="1"/>
      <c r="F293" s="1"/>
      <c r="G293" s="1"/>
      <c r="H293" s="1"/>
      <c r="I293" s="1"/>
      <c r="J293" s="5">
        <v>25000000</v>
      </c>
    </row>
    <row r="294" spans="2:14" x14ac:dyDescent="0.2">
      <c r="B294" s="1"/>
      <c r="C294" s="1"/>
      <c r="D294" s="1"/>
      <c r="E294" s="1"/>
      <c r="F294" s="5" t="s">
        <v>30</v>
      </c>
      <c r="G294" s="1"/>
      <c r="H294" s="1"/>
      <c r="I294" s="1"/>
      <c r="J294" s="7">
        <v>25000000</v>
      </c>
    </row>
    <row r="295" spans="2:14" x14ac:dyDescent="0.2">
      <c r="B295" s="2">
        <v>230</v>
      </c>
      <c r="C295" s="5" t="s">
        <v>31</v>
      </c>
      <c r="D295" s="1"/>
      <c r="E295" s="1"/>
      <c r="F295" s="1"/>
      <c r="G295" s="1"/>
      <c r="H295" s="1"/>
      <c r="I295" s="1"/>
      <c r="J295" s="1"/>
    </row>
    <row r="296" spans="2:14" x14ac:dyDescent="0.2">
      <c r="B296" s="1"/>
      <c r="C296" s="6" t="s">
        <v>16</v>
      </c>
      <c r="D296" s="6" t="s">
        <v>17</v>
      </c>
      <c r="E296" s="1"/>
      <c r="F296" s="1"/>
      <c r="G296" s="1"/>
      <c r="H296" s="1"/>
      <c r="I296" s="1"/>
      <c r="J296" s="5">
        <v>11000000</v>
      </c>
    </row>
    <row r="297" spans="2:14" x14ac:dyDescent="0.2">
      <c r="B297" s="1"/>
      <c r="C297" s="1"/>
      <c r="D297" s="1"/>
      <c r="E297" s="1"/>
      <c r="F297" s="5" t="s">
        <v>31</v>
      </c>
      <c r="G297" s="1"/>
      <c r="H297" s="1"/>
      <c r="I297" s="1"/>
      <c r="J297" s="7">
        <v>11000000</v>
      </c>
    </row>
    <row r="298" spans="2:14" x14ac:dyDescent="0.2">
      <c r="B298" s="2">
        <v>240</v>
      </c>
      <c r="C298" s="5" t="s">
        <v>32</v>
      </c>
      <c r="D298" s="1"/>
      <c r="E298" s="1"/>
      <c r="F298" s="1"/>
      <c r="G298" s="1"/>
      <c r="H298" s="1"/>
      <c r="I298" s="1"/>
      <c r="J298" s="1"/>
    </row>
    <row r="299" spans="2:14" x14ac:dyDescent="0.2">
      <c r="B299" s="1"/>
      <c r="C299" s="6" t="s">
        <v>16</v>
      </c>
      <c r="D299" s="6" t="s">
        <v>17</v>
      </c>
      <c r="E299" s="1"/>
      <c r="F299" s="1"/>
      <c r="G299" s="1"/>
      <c r="H299" s="1"/>
      <c r="I299" s="1"/>
      <c r="J299" s="5">
        <v>15000000</v>
      </c>
    </row>
    <row r="300" spans="2:14" x14ac:dyDescent="0.2">
      <c r="B300" s="1"/>
      <c r="C300" s="1"/>
      <c r="D300" s="1"/>
      <c r="E300" s="1"/>
      <c r="F300" s="5" t="s">
        <v>32</v>
      </c>
      <c r="G300" s="1"/>
      <c r="H300" s="1"/>
      <c r="I300" s="1"/>
      <c r="J300" s="7">
        <v>15000000</v>
      </c>
      <c r="L300" s="83">
        <v>100</v>
      </c>
      <c r="M300" s="22" t="s">
        <v>14</v>
      </c>
    </row>
    <row r="301" spans="2:14" x14ac:dyDescent="0.2">
      <c r="B301" s="2">
        <v>250</v>
      </c>
      <c r="C301" s="5" t="s">
        <v>33</v>
      </c>
      <c r="D301" s="1"/>
      <c r="E301" s="1"/>
      <c r="F301" s="1"/>
      <c r="G301" s="1"/>
      <c r="H301" s="1"/>
      <c r="I301" s="1"/>
      <c r="J301" s="1"/>
      <c r="L301" s="83">
        <v>200</v>
      </c>
      <c r="M301" s="22" t="s">
        <v>29</v>
      </c>
      <c r="N301" s="1">
        <f>J313</f>
        <v>561000000</v>
      </c>
    </row>
    <row r="302" spans="2:14" x14ac:dyDescent="0.2">
      <c r="B302" s="1"/>
      <c r="C302" s="6" t="s">
        <v>16</v>
      </c>
      <c r="D302" s="6" t="s">
        <v>17</v>
      </c>
      <c r="E302" s="1"/>
      <c r="F302" s="1"/>
      <c r="G302" s="1"/>
      <c r="H302" s="1"/>
      <c r="I302" s="1"/>
      <c r="J302" s="5">
        <v>150000000</v>
      </c>
      <c r="L302" s="83">
        <v>300</v>
      </c>
      <c r="M302" s="22" t="s">
        <v>36</v>
      </c>
      <c r="N302" s="1">
        <f>J324</f>
        <v>74500000</v>
      </c>
    </row>
    <row r="303" spans="2:14" x14ac:dyDescent="0.2">
      <c r="B303" s="1"/>
      <c r="C303" s="1"/>
      <c r="D303" s="1"/>
      <c r="E303" s="1"/>
      <c r="F303" s="5" t="s">
        <v>33</v>
      </c>
      <c r="G303" s="1"/>
      <c r="H303" s="1"/>
      <c r="I303" s="1"/>
      <c r="J303" s="7">
        <v>150000000</v>
      </c>
      <c r="L303" s="83">
        <v>500</v>
      </c>
      <c r="M303" s="22" t="s">
        <v>41</v>
      </c>
      <c r="N303" s="1">
        <f>J332</f>
        <v>150000000</v>
      </c>
    </row>
    <row r="304" spans="2:14" x14ac:dyDescent="0.2">
      <c r="B304" s="2">
        <v>260</v>
      </c>
      <c r="C304" s="5" t="s">
        <v>34</v>
      </c>
      <c r="D304" s="1"/>
      <c r="E304" s="1"/>
      <c r="F304" s="1"/>
      <c r="G304" s="1"/>
      <c r="H304" s="1"/>
      <c r="I304" s="1"/>
      <c r="J304" s="1"/>
      <c r="L304" s="83">
        <v>600</v>
      </c>
      <c r="M304" s="22" t="s">
        <v>133</v>
      </c>
    </row>
    <row r="305" spans="2:14" x14ac:dyDescent="0.2">
      <c r="B305" s="1"/>
      <c r="C305" s="6" t="s">
        <v>16</v>
      </c>
      <c r="D305" s="6" t="s">
        <v>17</v>
      </c>
      <c r="E305" s="1"/>
      <c r="F305" s="1"/>
      <c r="G305" s="1"/>
      <c r="H305" s="1"/>
      <c r="I305" s="1"/>
      <c r="J305" s="5">
        <v>155000000</v>
      </c>
      <c r="L305" s="83">
        <v>700</v>
      </c>
      <c r="M305" s="22" t="s">
        <v>341</v>
      </c>
    </row>
    <row r="306" spans="2:14" x14ac:dyDescent="0.2">
      <c r="B306" s="1"/>
      <c r="C306" s="1"/>
      <c r="D306" s="1"/>
      <c r="E306" s="1"/>
      <c r="F306" s="5" t="s">
        <v>34</v>
      </c>
      <c r="G306" s="1"/>
      <c r="H306" s="1"/>
      <c r="I306" s="1"/>
      <c r="J306" s="7">
        <v>155000000</v>
      </c>
      <c r="L306" s="83">
        <v>800</v>
      </c>
      <c r="M306" s="83" t="s">
        <v>45</v>
      </c>
    </row>
    <row r="307" spans="2:14" x14ac:dyDescent="0.2">
      <c r="B307" s="2">
        <v>280</v>
      </c>
      <c r="C307" s="5" t="s">
        <v>35</v>
      </c>
      <c r="D307" s="1"/>
      <c r="E307" s="1"/>
      <c r="F307" s="1"/>
      <c r="G307" s="1"/>
      <c r="H307" s="1"/>
      <c r="I307" s="1"/>
      <c r="J307" s="1"/>
      <c r="L307" s="83">
        <v>900</v>
      </c>
      <c r="M307" s="22" t="s">
        <v>101</v>
      </c>
    </row>
    <row r="308" spans="2:14" x14ac:dyDescent="0.2">
      <c r="B308" s="1"/>
      <c r="C308" s="6" t="s">
        <v>16</v>
      </c>
      <c r="D308" s="6" t="s">
        <v>17</v>
      </c>
      <c r="E308" s="1"/>
      <c r="F308" s="1"/>
      <c r="G308" s="1"/>
      <c r="H308" s="1"/>
      <c r="I308" s="1"/>
      <c r="J308" s="5">
        <v>155000000</v>
      </c>
      <c r="N308" s="12">
        <f>SUM(N301:N307)</f>
        <v>785500000</v>
      </c>
    </row>
    <row r="309" spans="2:14" x14ac:dyDescent="0.2">
      <c r="B309" s="1"/>
      <c r="C309" s="1"/>
      <c r="D309" s="1"/>
      <c r="E309" s="1"/>
      <c r="F309" s="5" t="s">
        <v>35</v>
      </c>
      <c r="G309" s="1"/>
      <c r="H309" s="1"/>
      <c r="I309" s="1"/>
      <c r="J309" s="7">
        <v>155000000</v>
      </c>
    </row>
    <row r="310" spans="2:14" x14ac:dyDescent="0.2">
      <c r="B310" s="2">
        <v>290</v>
      </c>
      <c r="C310" s="5" t="s">
        <v>151</v>
      </c>
      <c r="D310" s="1"/>
      <c r="E310" s="1"/>
      <c r="F310" s="1"/>
      <c r="G310" s="1"/>
      <c r="H310" s="1"/>
      <c r="I310" s="1"/>
      <c r="J310" s="1"/>
    </row>
    <row r="311" spans="2:14" x14ac:dyDescent="0.2">
      <c r="B311" s="1"/>
      <c r="C311" s="6" t="s">
        <v>16</v>
      </c>
      <c r="D311" s="6" t="s">
        <v>17</v>
      </c>
      <c r="E311" s="1"/>
      <c r="F311" s="1"/>
      <c r="G311" s="1"/>
      <c r="H311" s="1"/>
      <c r="I311" s="1"/>
      <c r="J311" s="5">
        <v>50000000</v>
      </c>
    </row>
    <row r="312" spans="2:14" x14ac:dyDescent="0.2">
      <c r="B312" s="1"/>
      <c r="C312" s="1"/>
      <c r="D312" s="1"/>
      <c r="E312" s="1"/>
      <c r="F312" s="5" t="s">
        <v>151</v>
      </c>
      <c r="G312" s="1"/>
      <c r="H312" s="1"/>
      <c r="I312" s="1"/>
      <c r="J312" s="7">
        <v>50000000</v>
      </c>
      <c r="N312" s="153">
        <f>N81+N113+N149+N191+N233+N279+N308</f>
        <v>10524023357</v>
      </c>
    </row>
    <row r="313" spans="2:14" x14ac:dyDescent="0.2">
      <c r="B313" s="1"/>
      <c r="C313" s="4" t="s">
        <v>28</v>
      </c>
      <c r="D313" s="1"/>
      <c r="E313" s="1"/>
      <c r="F313" s="5" t="s">
        <v>29</v>
      </c>
      <c r="G313" s="1"/>
      <c r="H313" s="1"/>
      <c r="I313" s="1"/>
      <c r="J313" s="8">
        <v>561000000</v>
      </c>
    </row>
    <row r="314" spans="2:14" x14ac:dyDescent="0.2">
      <c r="B314" s="4" t="s">
        <v>13</v>
      </c>
      <c r="C314" s="1"/>
      <c r="D314" s="1"/>
      <c r="E314" s="2">
        <v>300</v>
      </c>
      <c r="F314" s="5" t="s">
        <v>36</v>
      </c>
      <c r="G314" s="1"/>
      <c r="H314" s="1"/>
      <c r="I314" s="1"/>
      <c r="J314" s="1"/>
      <c r="N314" s="153">
        <f>N312-J334</f>
        <v>0</v>
      </c>
    </row>
    <row r="315" spans="2:14" x14ac:dyDescent="0.2">
      <c r="B315" s="2">
        <v>320</v>
      </c>
      <c r="C315" s="5" t="s">
        <v>62</v>
      </c>
      <c r="D315" s="1"/>
      <c r="E315" s="1"/>
      <c r="F315" s="1"/>
      <c r="G315" s="1"/>
      <c r="H315" s="1"/>
      <c r="I315" s="1"/>
      <c r="J315" s="1"/>
    </row>
    <row r="316" spans="2:14" x14ac:dyDescent="0.2">
      <c r="B316" s="1"/>
      <c r="C316" s="6" t="s">
        <v>16</v>
      </c>
      <c r="D316" s="6" t="s">
        <v>17</v>
      </c>
      <c r="E316" s="1"/>
      <c r="F316" s="1"/>
      <c r="G316" s="1"/>
      <c r="H316" s="1"/>
      <c r="I316" s="1"/>
      <c r="J316" s="5">
        <v>35000000</v>
      </c>
    </row>
    <row r="317" spans="2:14" x14ac:dyDescent="0.2">
      <c r="B317" s="1"/>
      <c r="C317" s="1"/>
      <c r="D317" s="1"/>
      <c r="E317" s="1"/>
      <c r="F317" s="5" t="s">
        <v>62</v>
      </c>
      <c r="G317" s="1"/>
      <c r="H317" s="1"/>
      <c r="I317" s="1"/>
      <c r="J317" s="7">
        <v>35000000</v>
      </c>
    </row>
    <row r="318" spans="2:14" x14ac:dyDescent="0.2">
      <c r="B318" s="2">
        <v>330</v>
      </c>
      <c r="C318" s="5" t="s">
        <v>37</v>
      </c>
      <c r="D318" s="1"/>
      <c r="E318" s="1"/>
      <c r="F318" s="1"/>
      <c r="G318" s="1"/>
      <c r="H318" s="1"/>
      <c r="I318" s="1"/>
      <c r="J318" s="1"/>
    </row>
    <row r="319" spans="2:14" x14ac:dyDescent="0.2">
      <c r="B319" s="1"/>
      <c r="C319" s="6" t="s">
        <v>16</v>
      </c>
      <c r="D319" s="6" t="s">
        <v>17</v>
      </c>
      <c r="E319" s="1"/>
      <c r="F319" s="1"/>
      <c r="G319" s="1"/>
      <c r="H319" s="1"/>
      <c r="I319" s="1"/>
      <c r="J319" s="5">
        <v>32000000</v>
      </c>
    </row>
    <row r="320" spans="2:14" x14ac:dyDescent="0.2">
      <c r="B320" s="1"/>
      <c r="C320" s="1"/>
      <c r="D320" s="1"/>
      <c r="E320" s="1"/>
      <c r="F320" s="5" t="s">
        <v>37</v>
      </c>
      <c r="G320" s="1"/>
      <c r="H320" s="1"/>
      <c r="I320" s="1"/>
      <c r="J320" s="7">
        <v>32000000</v>
      </c>
    </row>
    <row r="321" spans="2:13" x14ac:dyDescent="0.2">
      <c r="B321" s="2">
        <v>340</v>
      </c>
      <c r="C321" s="5" t="s">
        <v>38</v>
      </c>
      <c r="D321" s="1"/>
      <c r="E321" s="1"/>
      <c r="F321" s="1"/>
      <c r="G321" s="1"/>
      <c r="H321" s="1"/>
      <c r="I321" s="1"/>
      <c r="J321" s="1"/>
    </row>
    <row r="322" spans="2:13" x14ac:dyDescent="0.2">
      <c r="B322" s="1"/>
      <c r="C322" s="6" t="s">
        <v>16</v>
      </c>
      <c r="D322" s="6" t="s">
        <v>17</v>
      </c>
      <c r="E322" s="1"/>
      <c r="F322" s="1"/>
      <c r="G322" s="1"/>
      <c r="H322" s="1"/>
      <c r="I322" s="1"/>
      <c r="J322" s="5">
        <v>7500000</v>
      </c>
    </row>
    <row r="323" spans="2:13" x14ac:dyDescent="0.2">
      <c r="B323" s="1"/>
      <c r="C323" s="1"/>
      <c r="D323" s="1"/>
      <c r="E323" s="1"/>
      <c r="F323" s="5" t="s">
        <v>38</v>
      </c>
      <c r="G323" s="1"/>
      <c r="H323" s="1"/>
      <c r="I323" s="1"/>
      <c r="J323" s="7">
        <v>7500000</v>
      </c>
    </row>
    <row r="324" spans="2:13" x14ac:dyDescent="0.2">
      <c r="B324" s="1"/>
      <c r="C324" s="4" t="s">
        <v>28</v>
      </c>
      <c r="D324" s="1"/>
      <c r="E324" s="1"/>
      <c r="F324" s="5" t="s">
        <v>36</v>
      </c>
      <c r="G324" s="1"/>
      <c r="H324" s="1"/>
      <c r="I324" s="1"/>
      <c r="J324" s="8">
        <v>74500000</v>
      </c>
    </row>
    <row r="325" spans="2:13" x14ac:dyDescent="0.2">
      <c r="B325" s="4" t="s">
        <v>13</v>
      </c>
      <c r="C325" s="1"/>
      <c r="D325" s="1"/>
      <c r="E325" s="2">
        <v>500</v>
      </c>
      <c r="F325" s="5" t="s">
        <v>41</v>
      </c>
      <c r="G325" s="1"/>
      <c r="H325" s="1"/>
      <c r="I325" s="1"/>
      <c r="J325" s="1"/>
    </row>
    <row r="326" spans="2:13" x14ac:dyDescent="0.2">
      <c r="B326" s="2">
        <v>530</v>
      </c>
      <c r="C326" s="5" t="s">
        <v>42</v>
      </c>
      <c r="D326" s="1"/>
      <c r="E326" s="1"/>
      <c r="F326" s="1"/>
      <c r="G326" s="1"/>
      <c r="H326" s="1"/>
      <c r="I326" s="1"/>
      <c r="J326" s="1"/>
    </row>
    <row r="327" spans="2:13" x14ac:dyDescent="0.2">
      <c r="B327" s="1"/>
      <c r="C327" s="6" t="s">
        <v>16</v>
      </c>
      <c r="D327" s="6" t="s">
        <v>17</v>
      </c>
      <c r="E327" s="1"/>
      <c r="F327" s="1"/>
      <c r="G327" s="1"/>
      <c r="H327" s="1"/>
      <c r="I327" s="1"/>
      <c r="J327" s="5">
        <v>100000000</v>
      </c>
    </row>
    <row r="328" spans="2:13" x14ac:dyDescent="0.2">
      <c r="B328" s="1"/>
      <c r="C328" s="1"/>
      <c r="D328" s="1"/>
      <c r="E328" s="1"/>
      <c r="F328" s="5" t="s">
        <v>42</v>
      </c>
      <c r="G328" s="1"/>
      <c r="H328" s="1"/>
      <c r="I328" s="1"/>
      <c r="J328" s="7">
        <v>100000000</v>
      </c>
    </row>
    <row r="329" spans="2:13" x14ac:dyDescent="0.2">
      <c r="B329" s="2">
        <v>540</v>
      </c>
      <c r="C329" s="5" t="s">
        <v>43</v>
      </c>
      <c r="D329" s="1"/>
      <c r="E329" s="1"/>
      <c r="F329" s="1"/>
      <c r="G329" s="1"/>
      <c r="H329" s="1"/>
      <c r="I329" s="1"/>
      <c r="J329" s="1"/>
    </row>
    <row r="330" spans="2:13" x14ac:dyDescent="0.2">
      <c r="B330" s="1"/>
      <c r="C330" s="6" t="s">
        <v>16</v>
      </c>
      <c r="D330" s="6" t="s">
        <v>17</v>
      </c>
      <c r="E330" s="1"/>
      <c r="F330" s="1"/>
      <c r="G330" s="1"/>
      <c r="H330" s="1"/>
      <c r="I330" s="1"/>
      <c r="J330" s="5">
        <v>50000000</v>
      </c>
    </row>
    <row r="331" spans="2:13" x14ac:dyDescent="0.2">
      <c r="B331" s="1"/>
      <c r="C331" s="1"/>
      <c r="D331" s="1"/>
      <c r="E331" s="1"/>
      <c r="F331" s="5" t="s">
        <v>43</v>
      </c>
      <c r="G331" s="1"/>
      <c r="H331" s="1"/>
      <c r="I331" s="1"/>
      <c r="J331" s="7">
        <v>50000000</v>
      </c>
    </row>
    <row r="332" spans="2:13" x14ac:dyDescent="0.2">
      <c r="B332" s="1"/>
      <c r="C332" s="4" t="s">
        <v>28</v>
      </c>
      <c r="D332" s="1"/>
      <c r="E332" s="1"/>
      <c r="F332" s="5" t="s">
        <v>41</v>
      </c>
      <c r="G332" s="1"/>
      <c r="H332" s="1"/>
      <c r="I332" s="1"/>
      <c r="J332" s="8">
        <v>150000000</v>
      </c>
    </row>
    <row r="333" spans="2:13" x14ac:dyDescent="0.2">
      <c r="B333" s="1"/>
      <c r="C333" s="1"/>
      <c r="D333" s="4" t="s">
        <v>49</v>
      </c>
      <c r="E333" s="1"/>
      <c r="F333" s="4" t="s">
        <v>150</v>
      </c>
      <c r="G333" s="1"/>
      <c r="H333" s="1"/>
      <c r="I333" s="1"/>
      <c r="J333" s="8">
        <v>785500000</v>
      </c>
    </row>
    <row r="334" spans="2:13" x14ac:dyDescent="0.2">
      <c r="B334" s="1"/>
      <c r="C334" s="4" t="s">
        <v>50</v>
      </c>
      <c r="D334" s="1"/>
      <c r="E334" s="5" t="s">
        <v>10</v>
      </c>
      <c r="F334" s="1"/>
      <c r="G334" s="1"/>
      <c r="H334" s="1"/>
      <c r="I334" s="1"/>
      <c r="J334" s="8">
        <v>10524023357</v>
      </c>
    </row>
    <row r="335" spans="2:13" x14ac:dyDescent="0.2">
      <c r="B335" s="1"/>
      <c r="C335" s="13"/>
      <c r="D335" s="14"/>
      <c r="E335" s="15"/>
      <c r="F335" s="14"/>
      <c r="G335" s="14"/>
      <c r="H335" s="14"/>
      <c r="I335" s="14"/>
      <c r="J335" s="92"/>
    </row>
    <row r="336" spans="2:13" x14ac:dyDescent="0.2">
      <c r="B336" s="1"/>
      <c r="C336" s="4"/>
      <c r="D336" s="1"/>
      <c r="E336" s="5"/>
      <c r="F336" s="1"/>
      <c r="G336" s="1"/>
      <c r="H336" s="1"/>
      <c r="I336" s="1"/>
      <c r="J336" s="91"/>
      <c r="L336" s="2">
        <v>113</v>
      </c>
      <c r="M336" s="5" t="s">
        <v>143</v>
      </c>
    </row>
    <row r="337" spans="2:14" x14ac:dyDescent="0.2">
      <c r="B337" s="4" t="s">
        <v>9</v>
      </c>
      <c r="C337" s="1"/>
      <c r="D337" s="2">
        <v>3</v>
      </c>
      <c r="E337" s="5" t="s">
        <v>70</v>
      </c>
      <c r="F337" s="1"/>
      <c r="G337" s="1"/>
      <c r="H337" s="1"/>
      <c r="I337" s="1"/>
      <c r="J337" s="1"/>
    </row>
    <row r="338" spans="2:14" x14ac:dyDescent="0.2">
      <c r="B338" s="4" t="s">
        <v>11</v>
      </c>
      <c r="C338" s="1"/>
      <c r="D338" s="1"/>
      <c r="E338" s="2">
        <v>113</v>
      </c>
      <c r="F338" s="5" t="s">
        <v>143</v>
      </c>
      <c r="G338" s="1"/>
      <c r="H338" s="1"/>
      <c r="I338" s="1"/>
      <c r="J338" s="1"/>
      <c r="L338" s="83">
        <v>100</v>
      </c>
      <c r="M338" s="22" t="s">
        <v>14</v>
      </c>
    </row>
    <row r="339" spans="2:14" x14ac:dyDescent="0.2">
      <c r="B339" s="4" t="s">
        <v>13</v>
      </c>
      <c r="C339" s="1"/>
      <c r="D339" s="1"/>
      <c r="E339" s="2">
        <v>500</v>
      </c>
      <c r="F339" s="5" t="s">
        <v>41</v>
      </c>
      <c r="G339" s="1"/>
      <c r="H339" s="1"/>
      <c r="I339" s="1"/>
      <c r="J339" s="1"/>
      <c r="L339" s="83">
        <v>200</v>
      </c>
      <c r="M339" s="22" t="s">
        <v>29</v>
      </c>
    </row>
    <row r="340" spans="2:14" x14ac:dyDescent="0.2">
      <c r="B340" s="2">
        <v>520</v>
      </c>
      <c r="C340" s="5" t="s">
        <v>63</v>
      </c>
      <c r="D340" s="1"/>
      <c r="E340" s="1"/>
      <c r="F340" s="1"/>
      <c r="G340" s="1"/>
      <c r="H340" s="1"/>
      <c r="I340" s="1"/>
      <c r="J340" s="1"/>
      <c r="L340" s="83">
        <v>300</v>
      </c>
      <c r="M340" s="22" t="s">
        <v>36</v>
      </c>
    </row>
    <row r="341" spans="2:14" x14ac:dyDescent="0.2">
      <c r="B341" s="1"/>
      <c r="C341" s="6" t="s">
        <v>16</v>
      </c>
      <c r="D341" s="6" t="s">
        <v>144</v>
      </c>
      <c r="E341" s="1"/>
      <c r="F341" s="1"/>
      <c r="G341" s="1"/>
      <c r="H341" s="1"/>
      <c r="I341" s="1"/>
      <c r="J341" s="5">
        <v>10960308499</v>
      </c>
      <c r="L341" s="83">
        <v>500</v>
      </c>
      <c r="M341" s="22" t="s">
        <v>41</v>
      </c>
      <c r="N341" s="1">
        <f>J347</f>
        <v>11651008499</v>
      </c>
    </row>
    <row r="342" spans="2:14" x14ac:dyDescent="0.2">
      <c r="B342" s="1"/>
      <c r="C342" s="1"/>
      <c r="D342" s="1"/>
      <c r="E342" s="1"/>
      <c r="F342" s="5" t="s">
        <v>63</v>
      </c>
      <c r="G342" s="1"/>
      <c r="H342" s="1"/>
      <c r="I342" s="1"/>
      <c r="J342" s="7">
        <v>10960308499</v>
      </c>
      <c r="L342" s="83">
        <v>600</v>
      </c>
      <c r="M342" s="22" t="s">
        <v>133</v>
      </c>
    </row>
    <row r="343" spans="2:14" x14ac:dyDescent="0.2">
      <c r="B343" s="2">
        <v>530</v>
      </c>
      <c r="C343" s="5" t="s">
        <v>42</v>
      </c>
      <c r="D343" s="1"/>
      <c r="E343" s="1"/>
      <c r="F343" s="1"/>
      <c r="G343" s="1"/>
      <c r="H343" s="1"/>
      <c r="I343" s="1"/>
      <c r="J343" s="1"/>
      <c r="L343" s="83">
        <v>700</v>
      </c>
      <c r="M343" s="22" t="s">
        <v>341</v>
      </c>
    </row>
    <row r="344" spans="2:14" x14ac:dyDescent="0.2">
      <c r="B344" s="1"/>
      <c r="C344" s="6" t="s">
        <v>16</v>
      </c>
      <c r="D344" s="6" t="s">
        <v>144</v>
      </c>
      <c r="E344" s="1"/>
      <c r="F344" s="1"/>
      <c r="G344" s="1"/>
      <c r="H344" s="1"/>
      <c r="I344" s="1"/>
      <c r="J344" s="5">
        <v>690700000</v>
      </c>
      <c r="L344" s="83">
        <v>800</v>
      </c>
      <c r="M344" s="83" t="s">
        <v>45</v>
      </c>
    </row>
    <row r="345" spans="2:14" x14ac:dyDescent="0.2">
      <c r="B345" s="1"/>
      <c r="C345" s="1"/>
      <c r="D345" s="1"/>
      <c r="E345" s="1"/>
      <c r="F345" s="5" t="s">
        <v>42</v>
      </c>
      <c r="G345" s="1"/>
      <c r="H345" s="1"/>
      <c r="I345" s="1"/>
      <c r="J345" s="7">
        <v>690700000</v>
      </c>
      <c r="L345" s="83">
        <v>900</v>
      </c>
      <c r="M345" s="22" t="s">
        <v>101</v>
      </c>
    </row>
    <row r="346" spans="2:14" x14ac:dyDescent="0.2">
      <c r="B346" s="1"/>
      <c r="C346" s="4" t="s">
        <v>28</v>
      </c>
      <c r="D346" s="1"/>
      <c r="E346" s="1"/>
      <c r="F346" s="5" t="s">
        <v>41</v>
      </c>
      <c r="G346" s="1"/>
      <c r="H346" s="1"/>
      <c r="I346" s="1"/>
      <c r="J346" s="8">
        <v>11651008499</v>
      </c>
    </row>
    <row r="347" spans="2:14" x14ac:dyDescent="0.2">
      <c r="B347" s="1"/>
      <c r="C347" s="1"/>
      <c r="D347" s="4" t="s">
        <v>49</v>
      </c>
      <c r="E347" s="1"/>
      <c r="F347" s="4" t="s">
        <v>143</v>
      </c>
      <c r="G347" s="1"/>
      <c r="H347" s="1"/>
      <c r="I347" s="1"/>
      <c r="J347" s="8">
        <v>11651008499</v>
      </c>
    </row>
    <row r="348" spans="2:14" x14ac:dyDescent="0.2">
      <c r="B348" s="1"/>
      <c r="C348" s="4" t="s">
        <v>50</v>
      </c>
      <c r="D348" s="1"/>
      <c r="E348" s="5" t="s">
        <v>70</v>
      </c>
      <c r="F348" s="1"/>
      <c r="G348" s="1"/>
      <c r="H348" s="1"/>
      <c r="I348" s="1"/>
      <c r="J348" s="8">
        <v>11651008499</v>
      </c>
    </row>
    <row r="349" spans="2:14" x14ac:dyDescent="0.2">
      <c r="B349" s="4" t="s">
        <v>51</v>
      </c>
      <c r="C349" s="1"/>
      <c r="D349" s="1"/>
      <c r="E349" s="5" t="s">
        <v>140</v>
      </c>
      <c r="F349" s="1"/>
      <c r="G349" s="1"/>
      <c r="H349" s="1"/>
      <c r="I349" s="1"/>
      <c r="J349" s="4">
        <v>29741455206</v>
      </c>
    </row>
    <row r="353" spans="5:13" x14ac:dyDescent="0.2">
      <c r="J353" s="51" t="s">
        <v>295</v>
      </c>
      <c r="K353" s="33" t="s">
        <v>294</v>
      </c>
    </row>
    <row r="354" spans="5:13" x14ac:dyDescent="0.2">
      <c r="E354" s="4" t="s">
        <v>140</v>
      </c>
      <c r="F354" s="1"/>
      <c r="G354" s="1"/>
      <c r="H354" s="1"/>
      <c r="I354" s="1"/>
      <c r="J354" s="4">
        <v>29741455206</v>
      </c>
      <c r="K354" s="48">
        <f>J354/5800</f>
        <v>5127837.1044827588</v>
      </c>
    </row>
    <row r="357" spans="5:13" x14ac:dyDescent="0.2">
      <c r="L357" s="50" t="s">
        <v>340</v>
      </c>
      <c r="M357">
        <v>5800</v>
      </c>
    </row>
    <row r="358" spans="5:13" ht="13.5" thickBot="1" x14ac:dyDescent="0.25"/>
    <row r="359" spans="5:13" ht="13.5" thickBot="1" x14ac:dyDescent="0.25">
      <c r="F359" s="124"/>
      <c r="G359" s="30"/>
      <c r="H359" s="30"/>
      <c r="I359" s="30"/>
      <c r="J359" s="131" t="s">
        <v>304</v>
      </c>
      <c r="K359" s="131" t="s">
        <v>294</v>
      </c>
      <c r="L359" s="164" t="s">
        <v>343</v>
      </c>
    </row>
    <row r="360" spans="5:13" x14ac:dyDescent="0.2">
      <c r="F360" s="159">
        <v>100</v>
      </c>
      <c r="G360" s="127" t="s">
        <v>14</v>
      </c>
      <c r="H360" s="128"/>
      <c r="I360" s="128"/>
      <c r="J360" s="129">
        <f>N19</f>
        <v>6501280100</v>
      </c>
      <c r="K360" s="130">
        <f>J360/$M$357</f>
        <v>1120910.3620689656</v>
      </c>
      <c r="L360" s="160">
        <f>K360/$K$368</f>
        <v>0.21859320786322659</v>
      </c>
    </row>
    <row r="361" spans="5:13" x14ac:dyDescent="0.2">
      <c r="F361" s="83">
        <v>200</v>
      </c>
      <c r="G361" s="22" t="s">
        <v>29</v>
      </c>
      <c r="H361" s="24"/>
      <c r="I361" s="24"/>
      <c r="J361" s="23">
        <f>N20+N74+N106+N142+N184+N226+N272+N301</f>
        <v>2634691000</v>
      </c>
      <c r="K361" s="84">
        <f t="shared" ref="K361:K366" si="0">J361/$M$357</f>
        <v>454257.06896551722</v>
      </c>
      <c r="L361" s="113">
        <f>K361/$K$368</f>
        <v>8.8586485824287464E-2</v>
      </c>
    </row>
    <row r="362" spans="5:13" x14ac:dyDescent="0.2">
      <c r="F362" s="83">
        <v>300</v>
      </c>
      <c r="G362" s="22" t="s">
        <v>36</v>
      </c>
      <c r="H362" s="24"/>
      <c r="I362" s="24"/>
      <c r="J362" s="23">
        <f>N21+N75+N107+N143+N185+N227+N273+N302</f>
        <v>910736250</v>
      </c>
      <c r="K362" s="84">
        <f t="shared" si="0"/>
        <v>157023.49137931035</v>
      </c>
      <c r="L362" s="113">
        <f>K362/$K$368</f>
        <v>3.062177837943415E-2</v>
      </c>
    </row>
    <row r="363" spans="5:13" x14ac:dyDescent="0.2">
      <c r="F363" s="83">
        <v>500</v>
      </c>
      <c r="G363" s="22" t="s">
        <v>41</v>
      </c>
      <c r="H363" s="24"/>
      <c r="I363" s="24"/>
      <c r="J363" s="23">
        <f>N144+N186+N228+N303+N341</f>
        <v>14701458499</v>
      </c>
      <c r="K363" s="84">
        <f t="shared" si="0"/>
        <v>2534734.2239655172</v>
      </c>
      <c r="L363" s="113">
        <f>K363/$K$368</f>
        <v>0.49430864754842757</v>
      </c>
    </row>
    <row r="364" spans="5:13" x14ac:dyDescent="0.2">
      <c r="F364" s="83">
        <v>600</v>
      </c>
      <c r="G364" s="22" t="s">
        <v>133</v>
      </c>
      <c r="H364" s="24"/>
      <c r="I364" s="24"/>
      <c r="J364" s="85"/>
      <c r="K364" s="84"/>
      <c r="L364" s="113"/>
    </row>
    <row r="365" spans="5:13" x14ac:dyDescent="0.2">
      <c r="F365" s="83">
        <v>700</v>
      </c>
      <c r="G365" s="22" t="s">
        <v>341</v>
      </c>
      <c r="H365" s="24"/>
      <c r="I365" s="24"/>
      <c r="J365" s="85"/>
      <c r="K365" s="84"/>
      <c r="L365" s="113"/>
    </row>
    <row r="366" spans="5:13" x14ac:dyDescent="0.2">
      <c r="F366" s="83">
        <v>800</v>
      </c>
      <c r="G366" s="83" t="s">
        <v>45</v>
      </c>
      <c r="H366" s="24"/>
      <c r="I366" s="24"/>
      <c r="J366" s="23">
        <f>N111</f>
        <v>4993289357</v>
      </c>
      <c r="K366" s="84">
        <f t="shared" si="0"/>
        <v>860911.95810344827</v>
      </c>
      <c r="L366" s="113">
        <f>K366/$K$368</f>
        <v>0.16788988038462424</v>
      </c>
    </row>
    <row r="367" spans="5:13" ht="13.5" thickBot="1" x14ac:dyDescent="0.25">
      <c r="F367" s="101">
        <v>900</v>
      </c>
      <c r="G367" s="102" t="s">
        <v>101</v>
      </c>
      <c r="H367" s="28"/>
      <c r="I367" s="28"/>
      <c r="J367" s="105"/>
      <c r="K367" s="28"/>
      <c r="L367" s="165"/>
    </row>
    <row r="368" spans="5:13" ht="13.5" thickBot="1" x14ac:dyDescent="0.25">
      <c r="F368" s="103"/>
      <c r="G368" s="104"/>
      <c r="H368" s="104"/>
      <c r="I368" s="104"/>
      <c r="J368" s="39">
        <f>SUM(J359:J367)</f>
        <v>29741455206</v>
      </c>
      <c r="K368" s="166">
        <f>SUM(K359:K367)</f>
        <v>5127837.1044827588</v>
      </c>
      <c r="L368" s="107">
        <f>SUM(L359:L367)</f>
        <v>1</v>
      </c>
    </row>
    <row r="371" spans="10:10" x14ac:dyDescent="0.2">
      <c r="J371" s="66">
        <f>J354-J368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1"/>
  <sheetViews>
    <sheetView topLeftCell="H367" workbookViewId="0">
      <selection activeCell="Q395" sqref="Q395"/>
    </sheetView>
  </sheetViews>
  <sheetFormatPr baseColWidth="10" defaultRowHeight="12.75" x14ac:dyDescent="0.2"/>
  <cols>
    <col min="1" max="1" width="2.5703125" customWidth="1"/>
    <col min="10" max="10" width="14.42578125" bestFit="1" customWidth="1"/>
    <col min="11" max="11" width="11.42578125" style="32"/>
    <col min="12" max="12" width="5.5703125" style="32" customWidth="1"/>
    <col min="13" max="13" width="26.42578125" customWidth="1"/>
    <col min="14" max="14" width="14.42578125" style="35" bestFit="1" customWidth="1"/>
  </cols>
  <sheetData>
    <row r="2" spans="2:14" x14ac:dyDescent="0.2">
      <c r="B2" s="4" t="s">
        <v>6</v>
      </c>
      <c r="C2" s="1"/>
      <c r="D2" s="5" t="s">
        <v>152</v>
      </c>
      <c r="E2" s="5" t="s">
        <v>153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21</v>
      </c>
      <c r="F4" s="5" t="s">
        <v>154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266453760</v>
      </c>
    </row>
    <row r="8" spans="2:14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  <c r="L8" s="5" t="s">
        <v>152</v>
      </c>
      <c r="M8" s="5" t="s">
        <v>153</v>
      </c>
    </row>
    <row r="9" spans="2:14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28374120</v>
      </c>
    </row>
    <row r="10" spans="2:14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38035680</v>
      </c>
      <c r="L10" s="83">
        <v>100</v>
      </c>
      <c r="M10" s="22" t="s">
        <v>14</v>
      </c>
      <c r="N10" s="84">
        <f>J19</f>
        <v>940970638</v>
      </c>
    </row>
    <row r="11" spans="2:14" x14ac:dyDescent="0.2">
      <c r="B11" s="1"/>
      <c r="C11" s="1"/>
      <c r="D11" s="1"/>
      <c r="E11" s="1"/>
      <c r="F11" s="5" t="s">
        <v>15</v>
      </c>
      <c r="G11" s="1"/>
      <c r="H11" s="1"/>
      <c r="I11" s="1"/>
      <c r="J11" s="7">
        <v>368863560</v>
      </c>
      <c r="L11" s="83">
        <v>200</v>
      </c>
      <c r="M11" s="22" t="s">
        <v>29</v>
      </c>
      <c r="N11" s="84">
        <f>J36</f>
        <v>60225000</v>
      </c>
    </row>
    <row r="12" spans="2:14" x14ac:dyDescent="0.2">
      <c r="B12" s="2">
        <v>130</v>
      </c>
      <c r="C12" s="5" t="s">
        <v>23</v>
      </c>
      <c r="D12" s="1"/>
      <c r="E12" s="1"/>
      <c r="F12" s="1"/>
      <c r="G12" s="1"/>
      <c r="H12" s="1"/>
      <c r="I12" s="1"/>
      <c r="J12" s="1"/>
      <c r="L12" s="83">
        <v>300</v>
      </c>
      <c r="M12" s="22" t="s">
        <v>36</v>
      </c>
      <c r="N12" s="84">
        <f>J56</f>
        <v>137625879</v>
      </c>
    </row>
    <row r="13" spans="2:14" x14ac:dyDescent="0.2">
      <c r="B13" s="5">
        <v>134</v>
      </c>
      <c r="C13" s="6" t="s">
        <v>16</v>
      </c>
      <c r="D13" s="6" t="s">
        <v>17</v>
      </c>
      <c r="E13" s="5" t="s">
        <v>24</v>
      </c>
      <c r="F13" s="1"/>
      <c r="G13" s="1"/>
      <c r="H13" s="1"/>
      <c r="I13" s="1"/>
      <c r="J13" s="5">
        <v>44414438</v>
      </c>
      <c r="L13" s="83">
        <v>500</v>
      </c>
      <c r="M13" s="22" t="s">
        <v>41</v>
      </c>
      <c r="N13" s="84"/>
    </row>
    <row r="14" spans="2:14" x14ac:dyDescent="0.2">
      <c r="B14" s="1"/>
      <c r="C14" s="1"/>
      <c r="D14" s="1"/>
      <c r="E14" s="1"/>
      <c r="F14" s="5" t="s">
        <v>23</v>
      </c>
      <c r="G14" s="1"/>
      <c r="H14" s="1"/>
      <c r="I14" s="1"/>
      <c r="J14" s="7">
        <v>44414438</v>
      </c>
      <c r="L14" s="83">
        <v>600</v>
      </c>
      <c r="M14" s="22" t="s">
        <v>133</v>
      </c>
      <c r="N14" s="84"/>
    </row>
    <row r="15" spans="2:14" x14ac:dyDescent="0.2">
      <c r="B15" s="2">
        <v>140</v>
      </c>
      <c r="C15" s="5" t="s">
        <v>25</v>
      </c>
      <c r="D15" s="1"/>
      <c r="E15" s="1"/>
      <c r="F15" s="1"/>
      <c r="G15" s="1"/>
      <c r="H15" s="1"/>
      <c r="I15" s="1"/>
      <c r="J15" s="1"/>
      <c r="L15" s="83">
        <v>700</v>
      </c>
      <c r="M15" s="22" t="s">
        <v>341</v>
      </c>
      <c r="N15" s="84"/>
    </row>
    <row r="16" spans="2:14" x14ac:dyDescent="0.2">
      <c r="B16" s="5">
        <v>144</v>
      </c>
      <c r="C16" s="6" t="s">
        <v>16</v>
      </c>
      <c r="D16" s="6" t="s">
        <v>17</v>
      </c>
      <c r="E16" s="5" t="s">
        <v>26</v>
      </c>
      <c r="F16" s="1"/>
      <c r="G16" s="1"/>
      <c r="H16" s="1"/>
      <c r="I16" s="1"/>
      <c r="J16" s="5">
        <v>91692640</v>
      </c>
      <c r="L16" s="83">
        <v>800</v>
      </c>
      <c r="M16" s="83" t="s">
        <v>45</v>
      </c>
      <c r="N16" s="84"/>
    </row>
    <row r="17" spans="2:14" x14ac:dyDescent="0.2">
      <c r="B17" s="5">
        <v>145</v>
      </c>
      <c r="C17" s="6" t="s">
        <v>16</v>
      </c>
      <c r="D17" s="6" t="s">
        <v>17</v>
      </c>
      <c r="E17" s="5" t="s">
        <v>72</v>
      </c>
      <c r="F17" s="1"/>
      <c r="G17" s="1"/>
      <c r="H17" s="1"/>
      <c r="I17" s="1"/>
      <c r="J17" s="5">
        <v>436000000</v>
      </c>
      <c r="L17" s="83">
        <v>900</v>
      </c>
      <c r="M17" s="22" t="s">
        <v>101</v>
      </c>
      <c r="N17" s="84"/>
    </row>
    <row r="18" spans="2:14" x14ac:dyDescent="0.2">
      <c r="B18" s="1"/>
      <c r="C18" s="1"/>
      <c r="D18" s="1"/>
      <c r="E18" s="1"/>
      <c r="F18" s="5" t="s">
        <v>25</v>
      </c>
      <c r="G18" s="1"/>
      <c r="H18" s="1"/>
      <c r="I18" s="1"/>
      <c r="J18" s="7">
        <v>527692640</v>
      </c>
      <c r="L18" s="85"/>
      <c r="M18" s="24"/>
      <c r="N18" s="143">
        <f>SUM(N10:N17)</f>
        <v>1138821517</v>
      </c>
    </row>
    <row r="19" spans="2:14" x14ac:dyDescent="0.2">
      <c r="B19" s="1"/>
      <c r="C19" s="4" t="s">
        <v>28</v>
      </c>
      <c r="D19" s="1"/>
      <c r="E19" s="1"/>
      <c r="F19" s="5" t="s">
        <v>14</v>
      </c>
      <c r="G19" s="1"/>
      <c r="H19" s="1"/>
      <c r="I19" s="1"/>
      <c r="J19" s="8">
        <v>940970638</v>
      </c>
    </row>
    <row r="20" spans="2:14" x14ac:dyDescent="0.2">
      <c r="B20" s="4" t="s">
        <v>13</v>
      </c>
      <c r="C20" s="1"/>
      <c r="D20" s="1"/>
      <c r="E20" s="2">
        <v>200</v>
      </c>
      <c r="F20" s="5" t="s">
        <v>29</v>
      </c>
      <c r="G20" s="1"/>
      <c r="H20" s="1"/>
      <c r="I20" s="1"/>
      <c r="J20" s="1"/>
    </row>
    <row r="21" spans="2:14" x14ac:dyDescent="0.2">
      <c r="B21" s="2">
        <v>230</v>
      </c>
      <c r="C21" s="5" t="s">
        <v>31</v>
      </c>
      <c r="D21" s="1"/>
      <c r="E21" s="1"/>
      <c r="F21" s="1"/>
      <c r="G21" s="1"/>
      <c r="H21" s="1"/>
      <c r="I21" s="1"/>
      <c r="J21" s="1"/>
    </row>
    <row r="22" spans="2:14" x14ac:dyDescent="0.2">
      <c r="B22" s="1"/>
      <c r="C22" s="6" t="s">
        <v>16</v>
      </c>
      <c r="D22" s="6" t="s">
        <v>17</v>
      </c>
      <c r="E22" s="1"/>
      <c r="F22" s="1"/>
      <c r="G22" s="1"/>
      <c r="H22" s="1"/>
      <c r="I22" s="1"/>
      <c r="J22" s="5">
        <v>4900000</v>
      </c>
    </row>
    <row r="23" spans="2:14" x14ac:dyDescent="0.2">
      <c r="B23" s="1"/>
      <c r="C23" s="1"/>
      <c r="D23" s="1"/>
      <c r="E23" s="1"/>
      <c r="F23" s="5" t="s">
        <v>31</v>
      </c>
      <c r="G23" s="1"/>
      <c r="H23" s="1"/>
      <c r="I23" s="1"/>
      <c r="J23" s="7">
        <v>4900000</v>
      </c>
    </row>
    <row r="24" spans="2:14" x14ac:dyDescent="0.2">
      <c r="B24" s="2">
        <v>240</v>
      </c>
      <c r="C24" s="5" t="s">
        <v>32</v>
      </c>
      <c r="D24" s="1"/>
      <c r="E24" s="1"/>
      <c r="F24" s="1"/>
      <c r="G24" s="1"/>
      <c r="H24" s="1"/>
      <c r="I24" s="1"/>
      <c r="J24" s="1"/>
    </row>
    <row r="25" spans="2:14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19500000</v>
      </c>
    </row>
    <row r="26" spans="2:14" x14ac:dyDescent="0.2">
      <c r="B26" s="1"/>
      <c r="C26" s="1"/>
      <c r="D26" s="1"/>
      <c r="E26" s="1"/>
      <c r="F26" s="5" t="s">
        <v>32</v>
      </c>
      <c r="G26" s="1"/>
      <c r="H26" s="1"/>
      <c r="I26" s="1"/>
      <c r="J26" s="7">
        <v>19500000</v>
      </c>
    </row>
    <row r="27" spans="2:14" x14ac:dyDescent="0.2">
      <c r="B27" s="2">
        <v>250</v>
      </c>
      <c r="C27" s="5" t="s">
        <v>33</v>
      </c>
      <c r="D27" s="1"/>
      <c r="E27" s="1"/>
      <c r="F27" s="1"/>
      <c r="G27" s="1"/>
      <c r="H27" s="1"/>
      <c r="I27" s="1"/>
      <c r="J27" s="1"/>
    </row>
    <row r="28" spans="2:14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2000000</v>
      </c>
    </row>
    <row r="29" spans="2:14" x14ac:dyDescent="0.2">
      <c r="B29" s="1"/>
      <c r="C29" s="1"/>
      <c r="D29" s="1"/>
      <c r="E29" s="1"/>
      <c r="F29" s="5" t="s">
        <v>33</v>
      </c>
      <c r="G29" s="1"/>
      <c r="H29" s="1"/>
      <c r="I29" s="1"/>
      <c r="J29" s="7">
        <v>2000000</v>
      </c>
    </row>
    <row r="30" spans="2:14" x14ac:dyDescent="0.2">
      <c r="B30" s="2">
        <v>260</v>
      </c>
      <c r="C30" s="5" t="s">
        <v>34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15825000</v>
      </c>
    </row>
    <row r="32" spans="2:14" x14ac:dyDescent="0.2">
      <c r="B32" s="1"/>
      <c r="C32" s="1"/>
      <c r="D32" s="1"/>
      <c r="E32" s="1"/>
      <c r="F32" s="5" t="s">
        <v>34</v>
      </c>
      <c r="G32" s="1"/>
      <c r="H32" s="1"/>
      <c r="I32" s="1"/>
      <c r="J32" s="7">
        <v>15825000</v>
      </c>
    </row>
    <row r="33" spans="2:10" x14ac:dyDescent="0.2">
      <c r="B33" s="2">
        <v>280</v>
      </c>
      <c r="C33" s="5" t="s">
        <v>35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18000000</v>
      </c>
    </row>
    <row r="35" spans="2:10" x14ac:dyDescent="0.2">
      <c r="B35" s="1"/>
      <c r="C35" s="1"/>
      <c r="D35" s="1"/>
      <c r="E35" s="1"/>
      <c r="F35" s="5" t="s">
        <v>35</v>
      </c>
      <c r="G35" s="1"/>
      <c r="H35" s="1"/>
      <c r="I35" s="1"/>
      <c r="J35" s="7">
        <v>18000000</v>
      </c>
    </row>
    <row r="36" spans="2:10" x14ac:dyDescent="0.2">
      <c r="B36" s="1"/>
      <c r="C36" s="4" t="s">
        <v>28</v>
      </c>
      <c r="D36" s="1"/>
      <c r="E36" s="1"/>
      <c r="F36" s="5" t="s">
        <v>29</v>
      </c>
      <c r="G36" s="1"/>
      <c r="H36" s="1"/>
      <c r="I36" s="1"/>
      <c r="J36" s="8">
        <v>60225000</v>
      </c>
    </row>
    <row r="37" spans="2:10" x14ac:dyDescent="0.2">
      <c r="B37" s="4" t="s">
        <v>13</v>
      </c>
      <c r="C37" s="1"/>
      <c r="D37" s="1"/>
      <c r="E37" s="2">
        <v>300</v>
      </c>
      <c r="F37" s="5" t="s">
        <v>36</v>
      </c>
      <c r="G37" s="1"/>
      <c r="H37" s="1"/>
      <c r="I37" s="1"/>
      <c r="J37" s="1"/>
    </row>
    <row r="38" spans="2:10" x14ac:dyDescent="0.2">
      <c r="B38" s="2">
        <v>310</v>
      </c>
      <c r="C38" s="5" t="s">
        <v>58</v>
      </c>
      <c r="D38" s="1"/>
      <c r="E38" s="1"/>
      <c r="F38" s="1"/>
      <c r="G38" s="1"/>
      <c r="H38" s="1"/>
      <c r="I38" s="1"/>
      <c r="J38" s="1"/>
    </row>
    <row r="39" spans="2:10" x14ac:dyDescent="0.2">
      <c r="B39" s="1"/>
      <c r="C39" s="6" t="s">
        <v>16</v>
      </c>
      <c r="D39" s="6" t="s">
        <v>17</v>
      </c>
      <c r="E39" s="1"/>
      <c r="F39" s="1"/>
      <c r="G39" s="1"/>
      <c r="H39" s="1"/>
      <c r="I39" s="1"/>
      <c r="J39" s="5">
        <v>1065800</v>
      </c>
    </row>
    <row r="40" spans="2:10" x14ac:dyDescent="0.2">
      <c r="B40" s="1"/>
      <c r="C40" s="1"/>
      <c r="D40" s="1"/>
      <c r="E40" s="1"/>
      <c r="F40" s="5" t="s">
        <v>58</v>
      </c>
      <c r="G40" s="1"/>
      <c r="H40" s="1"/>
      <c r="I40" s="1"/>
      <c r="J40" s="7">
        <v>1065800</v>
      </c>
    </row>
    <row r="41" spans="2:10" x14ac:dyDescent="0.2">
      <c r="B41" s="2">
        <v>320</v>
      </c>
      <c r="C41" s="5" t="s">
        <v>62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3300000</v>
      </c>
    </row>
    <row r="43" spans="2:10" x14ac:dyDescent="0.2">
      <c r="B43" s="1"/>
      <c r="C43" s="1"/>
      <c r="D43" s="1"/>
      <c r="E43" s="1"/>
      <c r="F43" s="5" t="s">
        <v>62</v>
      </c>
      <c r="G43" s="1"/>
      <c r="H43" s="1"/>
      <c r="I43" s="1"/>
      <c r="J43" s="7">
        <v>3300000</v>
      </c>
    </row>
    <row r="44" spans="2:10" x14ac:dyDescent="0.2">
      <c r="B44" s="2">
        <v>330</v>
      </c>
      <c r="C44" s="5" t="s">
        <v>37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27377250</v>
      </c>
    </row>
    <row r="46" spans="2:10" x14ac:dyDescent="0.2">
      <c r="B46" s="1"/>
      <c r="C46" s="1"/>
      <c r="D46" s="1"/>
      <c r="E46" s="1"/>
      <c r="F46" s="5" t="s">
        <v>37</v>
      </c>
      <c r="G46" s="1"/>
      <c r="H46" s="1"/>
      <c r="I46" s="1"/>
      <c r="J46" s="7">
        <v>27377250</v>
      </c>
    </row>
    <row r="47" spans="2:10" x14ac:dyDescent="0.2">
      <c r="B47" s="2">
        <v>340</v>
      </c>
      <c r="C47" s="5" t="s">
        <v>38</v>
      </c>
      <c r="D47" s="1"/>
      <c r="E47" s="1"/>
      <c r="F47" s="1"/>
      <c r="G47" s="1"/>
      <c r="H47" s="1"/>
      <c r="I47" s="1"/>
      <c r="J47" s="1"/>
    </row>
    <row r="48" spans="2:10" x14ac:dyDescent="0.2">
      <c r="B48" s="1"/>
      <c r="C48" s="6" t="s">
        <v>16</v>
      </c>
      <c r="D48" s="6" t="s">
        <v>17</v>
      </c>
      <c r="E48" s="1"/>
      <c r="F48" s="1"/>
      <c r="G48" s="1"/>
      <c r="H48" s="1"/>
      <c r="I48" s="1"/>
      <c r="J48" s="5">
        <v>32237850</v>
      </c>
    </row>
    <row r="49" spans="2:10" x14ac:dyDescent="0.2">
      <c r="B49" s="1"/>
      <c r="C49" s="1"/>
      <c r="D49" s="1"/>
      <c r="E49" s="1"/>
      <c r="F49" s="5" t="s">
        <v>38</v>
      </c>
      <c r="G49" s="1"/>
      <c r="H49" s="1"/>
      <c r="I49" s="1"/>
      <c r="J49" s="7">
        <v>32237850</v>
      </c>
    </row>
    <row r="50" spans="2:10" x14ac:dyDescent="0.2">
      <c r="B50" s="2">
        <v>350</v>
      </c>
      <c r="C50" s="5" t="s">
        <v>39</v>
      </c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6" t="s">
        <v>16</v>
      </c>
      <c r="D51" s="6" t="s">
        <v>17</v>
      </c>
      <c r="E51" s="1"/>
      <c r="F51" s="1"/>
      <c r="G51" s="1"/>
      <c r="H51" s="1"/>
      <c r="I51" s="1"/>
      <c r="J51" s="5">
        <v>54244979</v>
      </c>
    </row>
    <row r="52" spans="2:10" x14ac:dyDescent="0.2">
      <c r="B52" s="1"/>
      <c r="C52" s="1"/>
      <c r="D52" s="1"/>
      <c r="E52" s="1"/>
      <c r="F52" s="5" t="s">
        <v>39</v>
      </c>
      <c r="G52" s="1"/>
      <c r="H52" s="1"/>
      <c r="I52" s="1"/>
      <c r="J52" s="7">
        <v>54244979</v>
      </c>
    </row>
    <row r="53" spans="2:10" x14ac:dyDescent="0.2">
      <c r="B53" s="2">
        <v>390</v>
      </c>
      <c r="C53" s="5" t="s">
        <v>40</v>
      </c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6" t="s">
        <v>16</v>
      </c>
      <c r="D54" s="6" t="s">
        <v>17</v>
      </c>
      <c r="E54" s="1"/>
      <c r="F54" s="1"/>
      <c r="G54" s="1"/>
      <c r="H54" s="1"/>
      <c r="I54" s="1"/>
      <c r="J54" s="5">
        <v>19400000</v>
      </c>
    </row>
    <row r="55" spans="2:10" x14ac:dyDescent="0.2">
      <c r="B55" s="1"/>
      <c r="C55" s="1"/>
      <c r="D55" s="1"/>
      <c r="E55" s="1"/>
      <c r="F55" s="5" t="s">
        <v>40</v>
      </c>
      <c r="G55" s="1"/>
      <c r="H55" s="1"/>
      <c r="I55" s="1"/>
      <c r="J55" s="7">
        <v>19400000</v>
      </c>
    </row>
    <row r="56" spans="2:10" x14ac:dyDescent="0.2">
      <c r="B56" s="1"/>
      <c r="C56" s="4" t="s">
        <v>28</v>
      </c>
      <c r="D56" s="1"/>
      <c r="E56" s="1"/>
      <c r="F56" s="5" t="s">
        <v>36</v>
      </c>
      <c r="G56" s="1"/>
      <c r="H56" s="1"/>
      <c r="I56" s="1"/>
      <c r="J56" s="8">
        <v>137625879</v>
      </c>
    </row>
    <row r="57" spans="2:10" x14ac:dyDescent="0.2">
      <c r="B57" s="1"/>
      <c r="C57" s="1"/>
      <c r="D57" s="4" t="s">
        <v>49</v>
      </c>
      <c r="E57" s="1"/>
      <c r="F57" s="4" t="s">
        <v>154</v>
      </c>
      <c r="G57" s="1"/>
      <c r="H57" s="1"/>
      <c r="I57" s="1"/>
      <c r="J57" s="8">
        <v>1138821517</v>
      </c>
    </row>
    <row r="58" spans="2:10" x14ac:dyDescent="0.2">
      <c r="B58" s="1"/>
      <c r="C58" s="4" t="s">
        <v>50</v>
      </c>
      <c r="D58" s="1"/>
      <c r="E58" s="5" t="s">
        <v>10</v>
      </c>
      <c r="F58" s="1"/>
      <c r="G58" s="1"/>
      <c r="H58" s="1"/>
      <c r="I58" s="1"/>
      <c r="J58" s="8">
        <v>1138821517</v>
      </c>
    </row>
    <row r="59" spans="2:10" x14ac:dyDescent="0.2">
      <c r="B59" s="4" t="s">
        <v>51</v>
      </c>
      <c r="C59" s="1"/>
      <c r="D59" s="1"/>
      <c r="E59" s="5" t="s">
        <v>153</v>
      </c>
      <c r="F59" s="1"/>
      <c r="G59" s="1"/>
      <c r="H59" s="1"/>
      <c r="I59" s="1"/>
      <c r="J59" s="4">
        <v>1138821517</v>
      </c>
    </row>
    <row r="60" spans="2:10" x14ac:dyDescent="0.2">
      <c r="B60" s="78"/>
      <c r="C60" s="78"/>
      <c r="D60" s="78"/>
      <c r="E60" s="78"/>
      <c r="F60" s="78"/>
      <c r="G60" s="78"/>
      <c r="H60" s="78"/>
      <c r="I60" s="78"/>
      <c r="J60" s="78"/>
    </row>
    <row r="62" spans="2:10" x14ac:dyDescent="0.2">
      <c r="B62" s="4" t="s">
        <v>6</v>
      </c>
      <c r="C62" s="1"/>
      <c r="D62" s="5" t="s">
        <v>159</v>
      </c>
      <c r="E62" s="5" t="s">
        <v>160</v>
      </c>
      <c r="F62" s="1"/>
      <c r="G62" s="1"/>
      <c r="H62" s="1"/>
      <c r="I62" s="1"/>
      <c r="J62" s="1"/>
    </row>
    <row r="63" spans="2:10" x14ac:dyDescent="0.2">
      <c r="B63" s="4" t="s">
        <v>9</v>
      </c>
      <c r="C63" s="1"/>
      <c r="D63" s="2">
        <v>1</v>
      </c>
      <c r="E63" s="5" t="s">
        <v>87</v>
      </c>
      <c r="F63" s="1"/>
      <c r="G63" s="1"/>
      <c r="H63" s="1"/>
      <c r="I63" s="1"/>
      <c r="J63" s="1"/>
    </row>
    <row r="64" spans="2:10" x14ac:dyDescent="0.2">
      <c r="B64" s="4" t="s">
        <v>11</v>
      </c>
      <c r="C64" s="1"/>
      <c r="D64" s="1"/>
      <c r="E64" s="2">
        <v>25</v>
      </c>
      <c r="F64" s="5" t="s">
        <v>161</v>
      </c>
      <c r="G64" s="1"/>
      <c r="H64" s="1"/>
      <c r="I64" s="1"/>
      <c r="J64" s="1"/>
    </row>
    <row r="65" spans="2:14" x14ac:dyDescent="0.2">
      <c r="B65" s="4" t="s">
        <v>13</v>
      </c>
      <c r="C65" s="1"/>
      <c r="D65" s="1"/>
      <c r="E65" s="2">
        <v>100</v>
      </c>
      <c r="F65" s="5" t="s">
        <v>14</v>
      </c>
      <c r="G65" s="1"/>
      <c r="H65" s="1"/>
      <c r="I65" s="1"/>
      <c r="J65" s="1"/>
      <c r="L65" s="5" t="s">
        <v>159</v>
      </c>
      <c r="M65" s="5" t="s">
        <v>160</v>
      </c>
    </row>
    <row r="66" spans="2:14" x14ac:dyDescent="0.2">
      <c r="B66" s="2">
        <v>110</v>
      </c>
      <c r="C66" s="5" t="s">
        <v>15</v>
      </c>
      <c r="D66" s="1"/>
      <c r="E66" s="1"/>
      <c r="F66" s="1"/>
      <c r="G66" s="1"/>
      <c r="H66" s="1"/>
      <c r="I66" s="1"/>
      <c r="J66" s="1"/>
    </row>
    <row r="67" spans="2:14" x14ac:dyDescent="0.2">
      <c r="B67" s="5">
        <v>111</v>
      </c>
      <c r="C67" s="6" t="s">
        <v>16</v>
      </c>
      <c r="D67" s="6" t="s">
        <v>17</v>
      </c>
      <c r="E67" s="5" t="s">
        <v>18</v>
      </c>
      <c r="F67" s="1"/>
      <c r="G67" s="1"/>
      <c r="H67" s="1"/>
      <c r="I67" s="1"/>
      <c r="J67" s="5">
        <v>1890144360.0000002</v>
      </c>
      <c r="L67" s="83">
        <v>100</v>
      </c>
      <c r="M67" s="22" t="s">
        <v>14</v>
      </c>
      <c r="N67" s="84">
        <f>J84</f>
        <v>7503036329</v>
      </c>
    </row>
    <row r="68" spans="2:14" x14ac:dyDescent="0.2">
      <c r="B68" s="5">
        <v>113</v>
      </c>
      <c r="C68" s="6" t="s">
        <v>16</v>
      </c>
      <c r="D68" s="6" t="s">
        <v>17</v>
      </c>
      <c r="E68" s="5" t="s">
        <v>19</v>
      </c>
      <c r="F68" s="1"/>
      <c r="G68" s="1"/>
      <c r="H68" s="1"/>
      <c r="I68" s="1"/>
      <c r="J68" s="5">
        <v>27000000</v>
      </c>
      <c r="L68" s="83">
        <v>200</v>
      </c>
      <c r="M68" s="22" t="s">
        <v>29</v>
      </c>
      <c r="N68" s="84">
        <f>J95</f>
        <v>949000000</v>
      </c>
    </row>
    <row r="69" spans="2:14" x14ac:dyDescent="0.2">
      <c r="B69" s="5">
        <v>114</v>
      </c>
      <c r="C69" s="6" t="s">
        <v>16</v>
      </c>
      <c r="D69" s="6" t="s">
        <v>17</v>
      </c>
      <c r="E69" s="5" t="s">
        <v>20</v>
      </c>
      <c r="F69" s="1"/>
      <c r="G69" s="1"/>
      <c r="H69" s="1"/>
      <c r="I69" s="1"/>
      <c r="J69" s="5">
        <v>249578229.99999997</v>
      </c>
      <c r="L69" s="83">
        <v>300</v>
      </c>
      <c r="M69" s="22" t="s">
        <v>36</v>
      </c>
      <c r="N69" s="84">
        <f>J115</f>
        <v>455150800</v>
      </c>
    </row>
    <row r="70" spans="2:14" x14ac:dyDescent="0.2">
      <c r="B70" s="5">
        <v>115</v>
      </c>
      <c r="C70" s="6" t="s">
        <v>16</v>
      </c>
      <c r="D70" s="6" t="s">
        <v>17</v>
      </c>
      <c r="E70" s="5" t="s">
        <v>21</v>
      </c>
      <c r="F70" s="1"/>
      <c r="G70" s="1"/>
      <c r="H70" s="1"/>
      <c r="I70" s="1"/>
      <c r="J70" s="5">
        <v>657774240</v>
      </c>
      <c r="L70" s="83">
        <v>500</v>
      </c>
      <c r="M70" s="22" t="s">
        <v>41</v>
      </c>
      <c r="N70" s="84">
        <f>J120</f>
        <v>15000000</v>
      </c>
    </row>
    <row r="71" spans="2:14" x14ac:dyDescent="0.2">
      <c r="B71" s="5">
        <v>117</v>
      </c>
      <c r="C71" s="6" t="s">
        <v>16</v>
      </c>
      <c r="D71" s="6" t="s">
        <v>17</v>
      </c>
      <c r="E71" s="5" t="s">
        <v>22</v>
      </c>
      <c r="F71" s="1"/>
      <c r="G71" s="1"/>
      <c r="H71" s="1"/>
      <c r="I71" s="1"/>
      <c r="J71" s="5">
        <v>420020159.99999994</v>
      </c>
      <c r="L71" s="83">
        <v>600</v>
      </c>
      <c r="M71" s="22" t="s">
        <v>133</v>
      </c>
      <c r="N71" s="84"/>
    </row>
    <row r="72" spans="2:14" x14ac:dyDescent="0.2">
      <c r="B72" s="1"/>
      <c r="C72" s="1"/>
      <c r="D72" s="1"/>
      <c r="E72" s="1"/>
      <c r="F72" s="5" t="s">
        <v>15</v>
      </c>
      <c r="G72" s="1"/>
      <c r="H72" s="1"/>
      <c r="I72" s="1"/>
      <c r="J72" s="7">
        <v>3244516990</v>
      </c>
      <c r="L72" s="83">
        <v>700</v>
      </c>
      <c r="M72" s="22" t="s">
        <v>341</v>
      </c>
      <c r="N72" s="84"/>
    </row>
    <row r="73" spans="2:14" x14ac:dyDescent="0.2">
      <c r="B73" s="2">
        <v>120</v>
      </c>
      <c r="C73" s="5" t="s">
        <v>89</v>
      </c>
      <c r="D73" s="1"/>
      <c r="E73" s="1"/>
      <c r="F73" s="1"/>
      <c r="G73" s="1"/>
      <c r="H73" s="1"/>
      <c r="I73" s="1"/>
      <c r="J73" s="1"/>
      <c r="L73" s="83">
        <v>800</v>
      </c>
      <c r="M73" s="83" t="s">
        <v>45</v>
      </c>
      <c r="N73" s="84"/>
    </row>
    <row r="74" spans="2:14" ht="13.5" thickBot="1" x14ac:dyDescent="0.25">
      <c r="B74" s="5">
        <v>123</v>
      </c>
      <c r="C74" s="6" t="s">
        <v>16</v>
      </c>
      <c r="D74" s="6" t="s">
        <v>17</v>
      </c>
      <c r="E74" s="5" t="s">
        <v>90</v>
      </c>
      <c r="F74" s="1"/>
      <c r="G74" s="1"/>
      <c r="H74" s="1"/>
      <c r="I74" s="1"/>
      <c r="J74" s="5">
        <v>162500000</v>
      </c>
      <c r="L74" s="101">
        <v>900</v>
      </c>
      <c r="M74" s="102" t="s">
        <v>101</v>
      </c>
      <c r="N74" s="149">
        <f>J125</f>
        <v>12000000</v>
      </c>
    </row>
    <row r="75" spans="2:14" ht="13.5" thickBot="1" x14ac:dyDescent="0.25">
      <c r="B75" s="1"/>
      <c r="C75" s="1"/>
      <c r="D75" s="1"/>
      <c r="E75" s="1"/>
      <c r="F75" s="5" t="s">
        <v>89</v>
      </c>
      <c r="G75" s="1"/>
      <c r="H75" s="1"/>
      <c r="I75" s="1"/>
      <c r="J75" s="7">
        <v>162500000</v>
      </c>
      <c r="L75" s="170"/>
      <c r="M75" s="30"/>
      <c r="N75" s="184">
        <f>SUM(N67:N74)</f>
        <v>8934187129</v>
      </c>
    </row>
    <row r="76" spans="2:14" x14ac:dyDescent="0.2">
      <c r="B76" s="2">
        <v>130</v>
      </c>
      <c r="C76" s="5" t="s">
        <v>23</v>
      </c>
      <c r="D76" s="1"/>
      <c r="E76" s="1"/>
      <c r="F76" s="1"/>
      <c r="G76" s="1"/>
      <c r="H76" s="1"/>
      <c r="I76" s="1"/>
      <c r="J76" s="1"/>
    </row>
    <row r="77" spans="2:14" x14ac:dyDescent="0.2">
      <c r="B77" s="5">
        <v>134</v>
      </c>
      <c r="C77" s="6" t="s">
        <v>16</v>
      </c>
      <c r="D77" s="6" t="s">
        <v>17</v>
      </c>
      <c r="E77" s="5" t="s">
        <v>24</v>
      </c>
      <c r="F77" s="1"/>
      <c r="G77" s="1"/>
      <c r="H77" s="1"/>
      <c r="I77" s="1"/>
      <c r="J77" s="5">
        <v>737513256</v>
      </c>
    </row>
    <row r="78" spans="2:14" x14ac:dyDescent="0.2">
      <c r="B78" s="1"/>
      <c r="C78" s="1"/>
      <c r="D78" s="1"/>
      <c r="E78" s="1"/>
      <c r="F78" s="5" t="s">
        <v>23</v>
      </c>
      <c r="G78" s="1"/>
      <c r="H78" s="1"/>
      <c r="I78" s="1"/>
      <c r="J78" s="7">
        <v>737513256</v>
      </c>
    </row>
    <row r="79" spans="2:14" x14ac:dyDescent="0.2">
      <c r="B79" s="2">
        <v>140</v>
      </c>
      <c r="C79" s="5" t="s">
        <v>25</v>
      </c>
      <c r="D79" s="1"/>
      <c r="E79" s="1"/>
      <c r="F79" s="1"/>
      <c r="G79" s="1"/>
      <c r="H79" s="1"/>
      <c r="I79" s="1"/>
      <c r="J79" s="1"/>
    </row>
    <row r="80" spans="2:14" x14ac:dyDescent="0.2">
      <c r="B80" s="5">
        <v>141</v>
      </c>
      <c r="C80" s="6" t="s">
        <v>16</v>
      </c>
      <c r="D80" s="6" t="s">
        <v>17</v>
      </c>
      <c r="E80" s="5" t="s">
        <v>106</v>
      </c>
      <c r="F80" s="1"/>
      <c r="G80" s="1"/>
      <c r="H80" s="1"/>
      <c r="I80" s="1"/>
      <c r="J80" s="5">
        <v>95268300</v>
      </c>
    </row>
    <row r="81" spans="2:10" x14ac:dyDescent="0.2">
      <c r="B81" s="5">
        <v>144</v>
      </c>
      <c r="C81" s="6" t="s">
        <v>16</v>
      </c>
      <c r="D81" s="6" t="s">
        <v>17</v>
      </c>
      <c r="E81" s="5" t="s">
        <v>26</v>
      </c>
      <c r="F81" s="1"/>
      <c r="G81" s="1"/>
      <c r="H81" s="1"/>
      <c r="I81" s="1"/>
      <c r="J81" s="5">
        <v>3047536063</v>
      </c>
    </row>
    <row r="82" spans="2:10" x14ac:dyDescent="0.2">
      <c r="B82" s="5">
        <v>149</v>
      </c>
      <c r="C82" s="6" t="s">
        <v>16</v>
      </c>
      <c r="D82" s="6" t="s">
        <v>17</v>
      </c>
      <c r="E82" s="5" t="s">
        <v>27</v>
      </c>
      <c r="F82" s="1"/>
      <c r="G82" s="1"/>
      <c r="H82" s="1"/>
      <c r="I82" s="1"/>
      <c r="J82" s="5">
        <v>215701720.00000003</v>
      </c>
    </row>
    <row r="83" spans="2:10" x14ac:dyDescent="0.2">
      <c r="B83" s="1"/>
      <c r="C83" s="1"/>
      <c r="D83" s="1"/>
      <c r="E83" s="1"/>
      <c r="F83" s="5" t="s">
        <v>25</v>
      </c>
      <c r="G83" s="1"/>
      <c r="H83" s="1"/>
      <c r="I83" s="1"/>
      <c r="J83" s="7">
        <v>3358506083</v>
      </c>
    </row>
    <row r="84" spans="2:10" x14ac:dyDescent="0.2">
      <c r="B84" s="1"/>
      <c r="C84" s="4" t="s">
        <v>28</v>
      </c>
      <c r="D84" s="1"/>
      <c r="E84" s="1"/>
      <c r="F84" s="5" t="s">
        <v>14</v>
      </c>
      <c r="G84" s="1"/>
      <c r="H84" s="1"/>
      <c r="I84" s="1"/>
      <c r="J84" s="8">
        <v>7503036329</v>
      </c>
    </row>
    <row r="85" spans="2:10" x14ac:dyDescent="0.2">
      <c r="B85" s="4" t="s">
        <v>13</v>
      </c>
      <c r="C85" s="1"/>
      <c r="D85" s="1"/>
      <c r="E85" s="2">
        <v>200</v>
      </c>
      <c r="F85" s="5" t="s">
        <v>29</v>
      </c>
      <c r="G85" s="1"/>
      <c r="H85" s="1"/>
      <c r="I85" s="1"/>
      <c r="J85" s="1"/>
    </row>
    <row r="86" spans="2:10" x14ac:dyDescent="0.2">
      <c r="B86" s="2">
        <v>230</v>
      </c>
      <c r="C86" s="5" t="s">
        <v>31</v>
      </c>
      <c r="D86" s="1"/>
      <c r="E86" s="1"/>
      <c r="F86" s="1"/>
      <c r="G86" s="1"/>
      <c r="H86" s="1"/>
      <c r="I86" s="1"/>
      <c r="J86" s="1"/>
    </row>
    <row r="87" spans="2:10" x14ac:dyDescent="0.2">
      <c r="B87" s="1"/>
      <c r="C87" s="6" t="s">
        <v>16</v>
      </c>
      <c r="D87" s="6" t="s">
        <v>17</v>
      </c>
      <c r="E87" s="1"/>
      <c r="F87" s="1"/>
      <c r="G87" s="1"/>
      <c r="H87" s="1"/>
      <c r="I87" s="1"/>
      <c r="J87" s="5">
        <v>7000000</v>
      </c>
    </row>
    <row r="88" spans="2:10" x14ac:dyDescent="0.2">
      <c r="B88" s="1"/>
      <c r="C88" s="1"/>
      <c r="D88" s="1"/>
      <c r="E88" s="1"/>
      <c r="F88" s="5" t="s">
        <v>31</v>
      </c>
      <c r="G88" s="1"/>
      <c r="H88" s="1"/>
      <c r="I88" s="1"/>
      <c r="J88" s="7">
        <v>7000000</v>
      </c>
    </row>
    <row r="89" spans="2:10" x14ac:dyDescent="0.2">
      <c r="B89" s="2">
        <v>240</v>
      </c>
      <c r="C89" s="5" t="s">
        <v>32</v>
      </c>
      <c r="D89" s="1"/>
      <c r="E89" s="1"/>
      <c r="F89" s="1"/>
      <c r="G89" s="1"/>
      <c r="H89" s="1"/>
      <c r="I89" s="1"/>
      <c r="J89" s="1"/>
    </row>
    <row r="90" spans="2:10" x14ac:dyDescent="0.2">
      <c r="B90" s="1"/>
      <c r="C90" s="6" t="s">
        <v>16</v>
      </c>
      <c r="D90" s="6" t="s">
        <v>17</v>
      </c>
      <c r="E90" s="1"/>
      <c r="F90" s="1"/>
      <c r="G90" s="1"/>
      <c r="H90" s="1"/>
      <c r="I90" s="1"/>
      <c r="J90" s="5">
        <v>40000000</v>
      </c>
    </row>
    <row r="91" spans="2:10" x14ac:dyDescent="0.2">
      <c r="B91" s="1"/>
      <c r="C91" s="1"/>
      <c r="D91" s="1"/>
      <c r="E91" s="1"/>
      <c r="F91" s="5" t="s">
        <v>32</v>
      </c>
      <c r="G91" s="1"/>
      <c r="H91" s="1"/>
      <c r="I91" s="1"/>
      <c r="J91" s="7">
        <v>40000000</v>
      </c>
    </row>
    <row r="92" spans="2:10" x14ac:dyDescent="0.2">
      <c r="B92" s="2">
        <v>260</v>
      </c>
      <c r="C92" s="5" t="s">
        <v>34</v>
      </c>
      <c r="D92" s="1"/>
      <c r="E92" s="1"/>
      <c r="F92" s="1"/>
      <c r="G92" s="1"/>
      <c r="H92" s="1"/>
      <c r="I92" s="1"/>
      <c r="J92" s="1"/>
    </row>
    <row r="93" spans="2:10" x14ac:dyDescent="0.2">
      <c r="B93" s="1"/>
      <c r="C93" s="6" t="s">
        <v>16</v>
      </c>
      <c r="D93" s="6" t="s">
        <v>17</v>
      </c>
      <c r="E93" s="1"/>
      <c r="F93" s="1"/>
      <c r="G93" s="1"/>
      <c r="H93" s="1"/>
      <c r="I93" s="1"/>
      <c r="J93" s="5">
        <v>902000000</v>
      </c>
    </row>
    <row r="94" spans="2:10" x14ac:dyDescent="0.2">
      <c r="B94" s="1"/>
      <c r="C94" s="1"/>
      <c r="D94" s="1"/>
      <c r="E94" s="1"/>
      <c r="F94" s="5" t="s">
        <v>34</v>
      </c>
      <c r="G94" s="1"/>
      <c r="H94" s="1"/>
      <c r="I94" s="1"/>
      <c r="J94" s="7">
        <v>902000000</v>
      </c>
    </row>
    <row r="95" spans="2:10" x14ac:dyDescent="0.2">
      <c r="B95" s="1"/>
      <c r="C95" s="4" t="s">
        <v>28</v>
      </c>
      <c r="D95" s="1"/>
      <c r="E95" s="1"/>
      <c r="F95" s="5" t="s">
        <v>29</v>
      </c>
      <c r="G95" s="1"/>
      <c r="H95" s="1"/>
      <c r="I95" s="1"/>
      <c r="J95" s="8">
        <v>949000000</v>
      </c>
    </row>
    <row r="96" spans="2:10" x14ac:dyDescent="0.2">
      <c r="B96" s="4" t="s">
        <v>13</v>
      </c>
      <c r="C96" s="1"/>
      <c r="D96" s="1"/>
      <c r="E96" s="2">
        <v>300</v>
      </c>
      <c r="F96" s="5" t="s">
        <v>36</v>
      </c>
      <c r="G96" s="1"/>
      <c r="H96" s="1"/>
      <c r="I96" s="1"/>
      <c r="J96" s="1"/>
    </row>
    <row r="97" spans="2:10" x14ac:dyDescent="0.2">
      <c r="B97" s="2">
        <v>310</v>
      </c>
      <c r="C97" s="5" t="s">
        <v>58</v>
      </c>
      <c r="D97" s="1"/>
      <c r="E97" s="1"/>
      <c r="F97" s="1"/>
      <c r="G97" s="1"/>
      <c r="H97" s="1"/>
      <c r="I97" s="1"/>
      <c r="J97" s="1"/>
    </row>
    <row r="98" spans="2:10" x14ac:dyDescent="0.2">
      <c r="B98" s="1"/>
      <c r="C98" s="6" t="s">
        <v>16</v>
      </c>
      <c r="D98" s="6" t="s">
        <v>17</v>
      </c>
      <c r="E98" s="1"/>
      <c r="F98" s="1"/>
      <c r="G98" s="1"/>
      <c r="H98" s="1"/>
      <c r="I98" s="1"/>
      <c r="J98" s="5">
        <v>200000000</v>
      </c>
    </row>
    <row r="99" spans="2:10" x14ac:dyDescent="0.2">
      <c r="B99" s="1"/>
      <c r="C99" s="1"/>
      <c r="D99" s="1"/>
      <c r="E99" s="1"/>
      <c r="F99" s="5" t="s">
        <v>58</v>
      </c>
      <c r="G99" s="1"/>
      <c r="H99" s="1"/>
      <c r="I99" s="1"/>
      <c r="J99" s="7">
        <v>200000000</v>
      </c>
    </row>
    <row r="100" spans="2:10" x14ac:dyDescent="0.2">
      <c r="B100" s="2">
        <v>320</v>
      </c>
      <c r="C100" s="5" t="s">
        <v>62</v>
      </c>
      <c r="D100" s="1"/>
      <c r="E100" s="1"/>
      <c r="F100" s="1"/>
      <c r="G100" s="1"/>
      <c r="H100" s="1"/>
      <c r="I100" s="1"/>
      <c r="J100" s="1"/>
    </row>
    <row r="101" spans="2:10" x14ac:dyDescent="0.2">
      <c r="B101" s="1"/>
      <c r="C101" s="6" t="s">
        <v>16</v>
      </c>
      <c r="D101" s="6" t="s">
        <v>17</v>
      </c>
      <c r="E101" s="1"/>
      <c r="F101" s="1"/>
      <c r="G101" s="1"/>
      <c r="H101" s="1"/>
      <c r="I101" s="1"/>
      <c r="J101" s="5">
        <v>81508800</v>
      </c>
    </row>
    <row r="102" spans="2:10" x14ac:dyDescent="0.2">
      <c r="B102" s="1"/>
      <c r="C102" s="1"/>
      <c r="D102" s="1"/>
      <c r="E102" s="1"/>
      <c r="F102" s="5" t="s">
        <v>62</v>
      </c>
      <c r="G102" s="1"/>
      <c r="H102" s="1"/>
      <c r="I102" s="1"/>
      <c r="J102" s="7">
        <v>81508800</v>
      </c>
    </row>
    <row r="103" spans="2:10" x14ac:dyDescent="0.2">
      <c r="B103" s="2">
        <v>330</v>
      </c>
      <c r="C103" s="5" t="s">
        <v>37</v>
      </c>
      <c r="D103" s="1"/>
      <c r="E103" s="1"/>
      <c r="F103" s="1"/>
      <c r="G103" s="1"/>
      <c r="H103" s="1"/>
      <c r="I103" s="1"/>
      <c r="J103" s="1"/>
    </row>
    <row r="104" spans="2:10" x14ac:dyDescent="0.2">
      <c r="B104" s="1"/>
      <c r="C104" s="6" t="s">
        <v>16</v>
      </c>
      <c r="D104" s="6" t="s">
        <v>17</v>
      </c>
      <c r="E104" s="1"/>
      <c r="F104" s="1"/>
      <c r="G104" s="1"/>
      <c r="H104" s="1"/>
      <c r="I104" s="1"/>
      <c r="J104" s="5">
        <v>23530000</v>
      </c>
    </row>
    <row r="105" spans="2:10" x14ac:dyDescent="0.2">
      <c r="B105" s="1"/>
      <c r="C105" s="1"/>
      <c r="D105" s="1"/>
      <c r="E105" s="1"/>
      <c r="F105" s="5" t="s">
        <v>37</v>
      </c>
      <c r="G105" s="1"/>
      <c r="H105" s="1"/>
      <c r="I105" s="1"/>
      <c r="J105" s="7">
        <v>23530000</v>
      </c>
    </row>
    <row r="106" spans="2:10" x14ac:dyDescent="0.2">
      <c r="B106" s="2">
        <v>340</v>
      </c>
      <c r="C106" s="5" t="s">
        <v>38</v>
      </c>
      <c r="D106" s="1"/>
      <c r="E106" s="1"/>
      <c r="F106" s="1"/>
      <c r="G106" s="1"/>
      <c r="H106" s="1"/>
      <c r="I106" s="1"/>
      <c r="J106" s="1"/>
    </row>
    <row r="107" spans="2:10" x14ac:dyDescent="0.2">
      <c r="B107" s="1"/>
      <c r="C107" s="6" t="s">
        <v>16</v>
      </c>
      <c r="D107" s="6" t="s">
        <v>17</v>
      </c>
      <c r="E107" s="1"/>
      <c r="F107" s="1"/>
      <c r="G107" s="1"/>
      <c r="H107" s="1"/>
      <c r="I107" s="1"/>
      <c r="J107" s="5">
        <v>56877000</v>
      </c>
    </row>
    <row r="108" spans="2:10" x14ac:dyDescent="0.2">
      <c r="B108" s="1"/>
      <c r="C108" s="1"/>
      <c r="D108" s="1"/>
      <c r="E108" s="1"/>
      <c r="F108" s="5" t="s">
        <v>38</v>
      </c>
      <c r="G108" s="1"/>
      <c r="H108" s="1"/>
      <c r="I108" s="1"/>
      <c r="J108" s="7">
        <v>56877000</v>
      </c>
    </row>
    <row r="109" spans="2:10" x14ac:dyDescent="0.2">
      <c r="B109" s="2">
        <v>350</v>
      </c>
      <c r="C109" s="5" t="s">
        <v>39</v>
      </c>
      <c r="D109" s="1"/>
      <c r="E109" s="1"/>
      <c r="F109" s="1"/>
      <c r="G109" s="1"/>
      <c r="H109" s="1"/>
      <c r="I109" s="1"/>
      <c r="J109" s="1"/>
    </row>
    <row r="110" spans="2:10" x14ac:dyDescent="0.2">
      <c r="B110" s="1"/>
      <c r="C110" s="6" t="s">
        <v>16</v>
      </c>
      <c r="D110" s="6" t="s">
        <v>17</v>
      </c>
      <c r="E110" s="1"/>
      <c r="F110" s="1"/>
      <c r="G110" s="1"/>
      <c r="H110" s="1"/>
      <c r="I110" s="1"/>
      <c r="J110" s="5">
        <v>22035000</v>
      </c>
    </row>
    <row r="111" spans="2:10" x14ac:dyDescent="0.2">
      <c r="B111" s="1"/>
      <c r="C111" s="1"/>
      <c r="D111" s="1"/>
      <c r="E111" s="1"/>
      <c r="F111" s="5" t="s">
        <v>39</v>
      </c>
      <c r="G111" s="1"/>
      <c r="H111" s="1"/>
      <c r="I111" s="1"/>
      <c r="J111" s="7">
        <v>22035000</v>
      </c>
    </row>
    <row r="112" spans="2:10" x14ac:dyDescent="0.2">
      <c r="B112" s="2">
        <v>390</v>
      </c>
      <c r="C112" s="5" t="s">
        <v>40</v>
      </c>
      <c r="D112" s="1"/>
      <c r="E112" s="1"/>
      <c r="F112" s="1"/>
      <c r="G112" s="1"/>
      <c r="H112" s="1"/>
      <c r="I112" s="1"/>
      <c r="J112" s="1"/>
    </row>
    <row r="113" spans="2:10" x14ac:dyDescent="0.2">
      <c r="B113" s="1"/>
      <c r="C113" s="6" t="s">
        <v>16</v>
      </c>
      <c r="D113" s="6" t="s">
        <v>17</v>
      </c>
      <c r="E113" s="1"/>
      <c r="F113" s="1"/>
      <c r="G113" s="1"/>
      <c r="H113" s="1"/>
      <c r="I113" s="1"/>
      <c r="J113" s="5">
        <v>71200000</v>
      </c>
    </row>
    <row r="114" spans="2:10" x14ac:dyDescent="0.2">
      <c r="B114" s="1"/>
      <c r="C114" s="1"/>
      <c r="D114" s="1"/>
      <c r="E114" s="1"/>
      <c r="F114" s="5" t="s">
        <v>40</v>
      </c>
      <c r="G114" s="1"/>
      <c r="H114" s="1"/>
      <c r="I114" s="1"/>
      <c r="J114" s="7">
        <v>71200000</v>
      </c>
    </row>
    <row r="115" spans="2:10" x14ac:dyDescent="0.2">
      <c r="B115" s="1"/>
      <c r="C115" s="4" t="s">
        <v>28</v>
      </c>
      <c r="D115" s="1"/>
      <c r="E115" s="1"/>
      <c r="F115" s="5" t="s">
        <v>36</v>
      </c>
      <c r="G115" s="1"/>
      <c r="H115" s="1"/>
      <c r="I115" s="1"/>
      <c r="J115" s="8">
        <v>455150800</v>
      </c>
    </row>
    <row r="116" spans="2:10" x14ac:dyDescent="0.2">
      <c r="B116" s="4" t="s">
        <v>13</v>
      </c>
      <c r="C116" s="1"/>
      <c r="D116" s="1"/>
      <c r="E116" s="2">
        <v>500</v>
      </c>
      <c r="F116" s="5" t="s">
        <v>41</v>
      </c>
      <c r="G116" s="1"/>
      <c r="H116" s="1"/>
      <c r="I116" s="1"/>
      <c r="J116" s="1"/>
    </row>
    <row r="117" spans="2:10" x14ac:dyDescent="0.2">
      <c r="B117" s="2">
        <v>530</v>
      </c>
      <c r="C117" s="5" t="s">
        <v>42</v>
      </c>
      <c r="D117" s="1"/>
      <c r="E117" s="1"/>
      <c r="F117" s="1"/>
      <c r="G117" s="1"/>
      <c r="H117" s="1"/>
      <c r="I117" s="1"/>
      <c r="J117" s="1"/>
    </row>
    <row r="118" spans="2:10" x14ac:dyDescent="0.2">
      <c r="B118" s="1"/>
      <c r="C118" s="6" t="s">
        <v>16</v>
      </c>
      <c r="D118" s="6" t="s">
        <v>17</v>
      </c>
      <c r="E118" s="1"/>
      <c r="F118" s="1"/>
      <c r="G118" s="1"/>
      <c r="H118" s="1"/>
      <c r="I118" s="1"/>
      <c r="J118" s="5">
        <v>15000000</v>
      </c>
    </row>
    <row r="119" spans="2:10" x14ac:dyDescent="0.2">
      <c r="B119" s="1"/>
      <c r="C119" s="1"/>
      <c r="D119" s="1"/>
      <c r="E119" s="1"/>
      <c r="F119" s="5" t="s">
        <v>42</v>
      </c>
      <c r="G119" s="1"/>
      <c r="H119" s="1"/>
      <c r="I119" s="1"/>
      <c r="J119" s="7">
        <v>15000000</v>
      </c>
    </row>
    <row r="120" spans="2:10" x14ac:dyDescent="0.2">
      <c r="B120" s="1"/>
      <c r="C120" s="4" t="s">
        <v>28</v>
      </c>
      <c r="D120" s="1"/>
      <c r="E120" s="1"/>
      <c r="F120" s="5" t="s">
        <v>41</v>
      </c>
      <c r="G120" s="1"/>
      <c r="H120" s="1"/>
      <c r="I120" s="1"/>
      <c r="J120" s="8">
        <v>15000000</v>
      </c>
    </row>
    <row r="121" spans="2:10" x14ac:dyDescent="0.2">
      <c r="B121" s="4" t="s">
        <v>13</v>
      </c>
      <c r="C121" s="1"/>
      <c r="D121" s="1"/>
      <c r="E121" s="2">
        <v>900</v>
      </c>
      <c r="F121" s="5" t="s">
        <v>101</v>
      </c>
      <c r="G121" s="1"/>
      <c r="H121" s="1"/>
      <c r="I121" s="1"/>
      <c r="J121" s="1"/>
    </row>
    <row r="122" spans="2:10" x14ac:dyDescent="0.2">
      <c r="B122" s="2">
        <v>910</v>
      </c>
      <c r="C122" s="5" t="s">
        <v>102</v>
      </c>
      <c r="D122" s="1"/>
      <c r="E122" s="1"/>
      <c r="F122" s="1"/>
      <c r="G122" s="1"/>
      <c r="H122" s="1"/>
      <c r="I122" s="1"/>
      <c r="J122" s="1"/>
    </row>
    <row r="123" spans="2:10" x14ac:dyDescent="0.2">
      <c r="B123" s="1"/>
      <c r="C123" s="6" t="s">
        <v>16</v>
      </c>
      <c r="D123" s="6" t="s">
        <v>17</v>
      </c>
      <c r="E123" s="1"/>
      <c r="F123" s="1"/>
      <c r="G123" s="1"/>
      <c r="H123" s="1"/>
      <c r="I123" s="1"/>
      <c r="J123" s="5">
        <v>12000000</v>
      </c>
    </row>
    <row r="124" spans="2:10" x14ac:dyDescent="0.2">
      <c r="B124" s="1"/>
      <c r="C124" s="1"/>
      <c r="D124" s="1"/>
      <c r="E124" s="1"/>
      <c r="F124" s="5" t="s">
        <v>102</v>
      </c>
      <c r="G124" s="1"/>
      <c r="H124" s="1"/>
      <c r="I124" s="1"/>
      <c r="J124" s="7">
        <v>12000000</v>
      </c>
    </row>
    <row r="125" spans="2:10" x14ac:dyDescent="0.2">
      <c r="B125" s="1"/>
      <c r="C125" s="4" t="s">
        <v>28</v>
      </c>
      <c r="D125" s="1"/>
      <c r="E125" s="1"/>
      <c r="F125" s="5" t="s">
        <v>101</v>
      </c>
      <c r="G125" s="1"/>
      <c r="H125" s="1"/>
      <c r="I125" s="1"/>
      <c r="J125" s="8">
        <v>12000000</v>
      </c>
    </row>
    <row r="126" spans="2:10" x14ac:dyDescent="0.2">
      <c r="B126" s="1"/>
      <c r="C126" s="1"/>
      <c r="D126" s="4" t="s">
        <v>49</v>
      </c>
      <c r="E126" s="1"/>
      <c r="F126" s="4" t="s">
        <v>161</v>
      </c>
      <c r="G126" s="1"/>
      <c r="H126" s="1"/>
      <c r="I126" s="1"/>
      <c r="J126" s="8">
        <v>8934187129</v>
      </c>
    </row>
    <row r="127" spans="2:10" x14ac:dyDescent="0.2">
      <c r="B127" s="1"/>
      <c r="C127" s="4" t="s">
        <v>50</v>
      </c>
      <c r="D127" s="1"/>
      <c r="E127" s="5" t="s">
        <v>87</v>
      </c>
      <c r="F127" s="1"/>
      <c r="G127" s="1"/>
      <c r="H127" s="1"/>
      <c r="I127" s="1"/>
      <c r="J127" s="8">
        <v>8934187129</v>
      </c>
    </row>
    <row r="128" spans="2:10" x14ac:dyDescent="0.2">
      <c r="B128" s="4" t="s">
        <v>9</v>
      </c>
      <c r="C128" s="1"/>
      <c r="D128" s="2">
        <v>3</v>
      </c>
      <c r="E128" s="5" t="s">
        <v>70</v>
      </c>
      <c r="F128" s="1"/>
      <c r="G128" s="1"/>
      <c r="H128" s="1"/>
      <c r="I128" s="1"/>
      <c r="J128" s="1"/>
    </row>
    <row r="129" spans="2:14" x14ac:dyDescent="0.2">
      <c r="B129" s="13"/>
      <c r="C129" s="14"/>
      <c r="D129" s="167"/>
      <c r="E129" s="15"/>
      <c r="F129" s="14"/>
      <c r="G129" s="14"/>
      <c r="H129" s="14"/>
      <c r="I129" s="14"/>
      <c r="J129" s="14"/>
    </row>
    <row r="130" spans="2:14" x14ac:dyDescent="0.2">
      <c r="B130" s="4"/>
      <c r="C130" s="1"/>
      <c r="D130" s="2"/>
      <c r="E130" s="5"/>
      <c r="F130" s="1"/>
      <c r="G130" s="1"/>
      <c r="H130" s="1"/>
      <c r="I130" s="1"/>
      <c r="J130" s="1"/>
    </row>
    <row r="131" spans="2:14" x14ac:dyDescent="0.2">
      <c r="B131" s="4" t="s">
        <v>11</v>
      </c>
      <c r="C131" s="1"/>
      <c r="D131" s="1"/>
      <c r="E131" s="2">
        <v>57</v>
      </c>
      <c r="F131" s="5" t="s">
        <v>162</v>
      </c>
      <c r="G131" s="1"/>
      <c r="H131" s="1"/>
      <c r="I131" s="1"/>
      <c r="J131" s="1"/>
    </row>
    <row r="132" spans="2:14" x14ac:dyDescent="0.2">
      <c r="B132" s="4" t="s">
        <v>13</v>
      </c>
      <c r="C132" s="1"/>
      <c r="D132" s="1"/>
      <c r="E132" s="2">
        <v>500</v>
      </c>
      <c r="F132" s="5" t="s">
        <v>41</v>
      </c>
      <c r="G132" s="1"/>
      <c r="H132" s="1"/>
      <c r="I132" s="1"/>
      <c r="J132" s="1"/>
    </row>
    <row r="133" spans="2:14" x14ac:dyDescent="0.2">
      <c r="B133" s="2">
        <v>590</v>
      </c>
      <c r="C133" s="5" t="s">
        <v>100</v>
      </c>
      <c r="D133" s="1"/>
      <c r="E133" s="1"/>
      <c r="F133" s="1"/>
      <c r="G133" s="1"/>
      <c r="H133" s="1"/>
      <c r="I133" s="1"/>
      <c r="J133" s="1"/>
      <c r="L133" s="2">
        <v>57</v>
      </c>
      <c r="M133" s="5" t="s">
        <v>162</v>
      </c>
    </row>
    <row r="134" spans="2:14" x14ac:dyDescent="0.2">
      <c r="B134" s="1"/>
      <c r="C134" s="6" t="s">
        <v>16</v>
      </c>
      <c r="D134" s="6" t="s">
        <v>17</v>
      </c>
      <c r="E134" s="1"/>
      <c r="F134" s="1"/>
      <c r="G134" s="1"/>
      <c r="H134" s="1"/>
      <c r="I134" s="1"/>
      <c r="J134" s="5">
        <v>200000000</v>
      </c>
    </row>
    <row r="135" spans="2:14" x14ac:dyDescent="0.2">
      <c r="B135" s="1"/>
      <c r="C135" s="1"/>
      <c r="D135" s="1"/>
      <c r="E135" s="1"/>
      <c r="F135" s="5" t="s">
        <v>100</v>
      </c>
      <c r="G135" s="1"/>
      <c r="H135" s="1"/>
      <c r="I135" s="1"/>
      <c r="J135" s="7">
        <v>200000000</v>
      </c>
      <c r="L135" s="83">
        <v>500</v>
      </c>
      <c r="M135" s="22" t="s">
        <v>41</v>
      </c>
      <c r="N135" s="84">
        <f>J137</f>
        <v>200000000</v>
      </c>
    </row>
    <row r="136" spans="2:14" x14ac:dyDescent="0.2">
      <c r="B136" s="1"/>
      <c r="C136" s="4" t="s">
        <v>28</v>
      </c>
      <c r="D136" s="1"/>
      <c r="E136" s="1"/>
      <c r="F136" s="5" t="s">
        <v>41</v>
      </c>
      <c r="G136" s="1"/>
      <c r="H136" s="1"/>
      <c r="I136" s="1"/>
      <c r="J136" s="8">
        <v>200000000</v>
      </c>
      <c r="L136" s="158"/>
      <c r="M136" s="76"/>
    </row>
    <row r="137" spans="2:14" x14ac:dyDescent="0.2">
      <c r="B137" s="1"/>
      <c r="C137" s="1"/>
      <c r="D137" s="4" t="s">
        <v>49</v>
      </c>
      <c r="E137" s="1"/>
      <c r="F137" s="4" t="s">
        <v>162</v>
      </c>
      <c r="G137" s="1"/>
      <c r="H137" s="1"/>
      <c r="I137" s="1"/>
      <c r="J137" s="8">
        <v>200000000</v>
      </c>
      <c r="L137" s="158"/>
      <c r="M137" s="76"/>
    </row>
    <row r="138" spans="2:14" x14ac:dyDescent="0.2">
      <c r="B138" s="14"/>
      <c r="C138" s="14"/>
      <c r="D138" s="13"/>
      <c r="E138" s="14"/>
      <c r="F138" s="13"/>
      <c r="G138" s="14"/>
      <c r="H138" s="14"/>
      <c r="I138" s="14"/>
      <c r="J138" s="92"/>
      <c r="L138" s="158"/>
      <c r="M138" s="76"/>
    </row>
    <row r="139" spans="2:14" x14ac:dyDescent="0.2">
      <c r="B139" s="1"/>
      <c r="C139" s="1"/>
      <c r="D139" s="4"/>
      <c r="E139" s="1"/>
      <c r="F139" s="4"/>
      <c r="G139" s="1"/>
      <c r="H139" s="1"/>
      <c r="I139" s="1"/>
      <c r="J139" s="91"/>
      <c r="L139" s="158"/>
      <c r="M139" s="76"/>
    </row>
    <row r="140" spans="2:14" x14ac:dyDescent="0.2">
      <c r="B140" s="4" t="s">
        <v>11</v>
      </c>
      <c r="C140" s="1"/>
      <c r="D140" s="2">
        <v>120</v>
      </c>
      <c r="E140" s="5" t="s">
        <v>163</v>
      </c>
      <c r="F140" s="1"/>
      <c r="G140" s="1"/>
      <c r="H140" s="1"/>
      <c r="I140" s="1"/>
      <c r="J140" s="1"/>
      <c r="L140" s="2"/>
      <c r="M140" s="5"/>
    </row>
    <row r="141" spans="2:14" x14ac:dyDescent="0.2">
      <c r="B141" s="4" t="s">
        <v>13</v>
      </c>
      <c r="C141" s="1"/>
      <c r="D141" s="2">
        <v>500</v>
      </c>
      <c r="E141" s="1"/>
      <c r="F141" s="5" t="s">
        <v>41</v>
      </c>
      <c r="G141" s="1"/>
      <c r="H141" s="1"/>
      <c r="I141" s="1"/>
      <c r="J141" s="1"/>
      <c r="L141" s="2">
        <v>120</v>
      </c>
      <c r="M141" s="5" t="s">
        <v>163</v>
      </c>
    </row>
    <row r="142" spans="2:14" x14ac:dyDescent="0.2">
      <c r="B142" s="2">
        <v>570</v>
      </c>
      <c r="C142" s="5" t="s">
        <v>44</v>
      </c>
      <c r="D142" s="1"/>
      <c r="E142" s="1"/>
      <c r="F142" s="1"/>
      <c r="G142" s="1"/>
      <c r="H142" s="1"/>
      <c r="I142" s="1"/>
      <c r="J142" s="1"/>
      <c r="L142" s="158"/>
      <c r="M142" s="76"/>
    </row>
    <row r="143" spans="2:14" x14ac:dyDescent="0.2">
      <c r="B143" s="1"/>
      <c r="C143" s="6" t="s">
        <v>16</v>
      </c>
      <c r="D143" s="6" t="s">
        <v>17</v>
      </c>
      <c r="E143" s="1"/>
      <c r="F143" s="1"/>
      <c r="G143" s="1"/>
      <c r="H143" s="1"/>
      <c r="I143" s="1"/>
      <c r="J143" s="5">
        <v>7830000000</v>
      </c>
      <c r="L143" s="83">
        <v>500</v>
      </c>
      <c r="M143" s="22" t="s">
        <v>41</v>
      </c>
      <c r="N143" s="84">
        <f>J145</f>
        <v>7830000000</v>
      </c>
    </row>
    <row r="144" spans="2:14" x14ac:dyDescent="0.2">
      <c r="B144" s="1"/>
      <c r="C144" s="1"/>
      <c r="D144" s="1"/>
      <c r="E144" s="1"/>
      <c r="F144" s="5" t="s">
        <v>44</v>
      </c>
      <c r="G144" s="1"/>
      <c r="H144" s="1"/>
      <c r="I144" s="1"/>
      <c r="J144" s="7">
        <v>7830000000</v>
      </c>
      <c r="L144" s="158"/>
      <c r="M144" s="76"/>
      <c r="N144" s="98"/>
    </row>
    <row r="145" spans="2:14" x14ac:dyDescent="0.2">
      <c r="B145" s="1"/>
      <c r="C145" s="4" t="s">
        <v>28</v>
      </c>
      <c r="D145" s="1"/>
      <c r="E145" s="1"/>
      <c r="F145" s="5" t="s">
        <v>41</v>
      </c>
      <c r="G145" s="1"/>
      <c r="H145" s="1"/>
      <c r="I145" s="1"/>
      <c r="J145" s="8">
        <v>7830000000</v>
      </c>
      <c r="N145" s="35">
        <f>N135+N143</f>
        <v>8030000000</v>
      </c>
    </row>
    <row r="146" spans="2:14" x14ac:dyDescent="0.2">
      <c r="B146" s="1"/>
      <c r="C146" s="1"/>
      <c r="D146" s="4" t="s">
        <v>49</v>
      </c>
      <c r="E146" s="1"/>
      <c r="F146" s="4" t="s">
        <v>163</v>
      </c>
      <c r="G146" s="1"/>
      <c r="H146" s="1"/>
      <c r="I146" s="1"/>
      <c r="J146" s="8">
        <v>7830000000</v>
      </c>
    </row>
    <row r="147" spans="2:14" x14ac:dyDescent="0.2">
      <c r="B147" s="1"/>
      <c r="C147" s="4" t="s">
        <v>50</v>
      </c>
      <c r="D147" s="1"/>
      <c r="E147" s="5" t="s">
        <v>70</v>
      </c>
      <c r="F147" s="1"/>
      <c r="G147" s="1"/>
      <c r="H147" s="1"/>
      <c r="I147" s="1"/>
      <c r="J147" s="8">
        <v>8030000000</v>
      </c>
    </row>
    <row r="148" spans="2:14" x14ac:dyDescent="0.2">
      <c r="B148" s="4" t="s">
        <v>51</v>
      </c>
      <c r="C148" s="1"/>
      <c r="D148" s="1"/>
      <c r="E148" s="5" t="s">
        <v>160</v>
      </c>
      <c r="F148" s="1"/>
      <c r="G148" s="1"/>
      <c r="H148" s="1"/>
      <c r="I148" s="1"/>
      <c r="J148" s="4">
        <v>16964187129</v>
      </c>
      <c r="N148" s="48">
        <f>N145+N75</f>
        <v>16964187129</v>
      </c>
    </row>
    <row r="149" spans="2:14" x14ac:dyDescent="0.2">
      <c r="B149" s="78"/>
      <c r="C149" s="78"/>
      <c r="D149" s="78"/>
      <c r="E149" s="78"/>
      <c r="F149" s="78"/>
      <c r="G149" s="78"/>
      <c r="H149" s="78"/>
      <c r="I149" s="78"/>
      <c r="J149" s="78"/>
    </row>
    <row r="152" spans="2:14" x14ac:dyDescent="0.2">
      <c r="B152" s="4" t="s">
        <v>6</v>
      </c>
      <c r="C152" s="1"/>
      <c r="D152" s="5" t="s">
        <v>229</v>
      </c>
      <c r="E152" s="5" t="s">
        <v>230</v>
      </c>
      <c r="F152" s="1"/>
      <c r="G152" s="1"/>
      <c r="H152" s="1"/>
      <c r="I152" s="1"/>
      <c r="J152" s="1"/>
    </row>
    <row r="153" spans="2:14" x14ac:dyDescent="0.2">
      <c r="B153" s="4" t="s">
        <v>9</v>
      </c>
      <c r="C153" s="1"/>
      <c r="D153" s="2">
        <v>2</v>
      </c>
      <c r="E153" s="5" t="s">
        <v>10</v>
      </c>
      <c r="F153" s="1"/>
      <c r="G153" s="1"/>
      <c r="H153" s="1"/>
      <c r="I153" s="1"/>
      <c r="J153" s="1"/>
    </row>
    <row r="154" spans="2:14" x14ac:dyDescent="0.2">
      <c r="B154" s="4" t="s">
        <v>11</v>
      </c>
      <c r="C154" s="1"/>
      <c r="D154" s="1"/>
      <c r="E154" s="2">
        <v>77</v>
      </c>
      <c r="F154" s="5" t="s">
        <v>231</v>
      </c>
      <c r="G154" s="1"/>
      <c r="H154" s="1"/>
      <c r="I154" s="1"/>
      <c r="J154" s="1"/>
    </row>
    <row r="155" spans="2:14" x14ac:dyDescent="0.2">
      <c r="B155" s="4" t="s">
        <v>13</v>
      </c>
      <c r="C155" s="1"/>
      <c r="D155" s="1"/>
      <c r="E155" s="2">
        <v>100</v>
      </c>
      <c r="F155" s="5" t="s">
        <v>14</v>
      </c>
      <c r="G155" s="1"/>
      <c r="H155" s="1"/>
      <c r="I155" s="1"/>
      <c r="J155" s="1"/>
    </row>
    <row r="156" spans="2:14" x14ac:dyDescent="0.2">
      <c r="B156" s="2">
        <v>110</v>
      </c>
      <c r="C156" s="5" t="s">
        <v>15</v>
      </c>
      <c r="D156" s="1"/>
      <c r="E156" s="1"/>
      <c r="F156" s="1"/>
      <c r="G156" s="1"/>
      <c r="H156" s="1"/>
      <c r="I156" s="1"/>
      <c r="J156" s="1"/>
    </row>
    <row r="157" spans="2:14" x14ac:dyDescent="0.2">
      <c r="B157" s="5">
        <v>111</v>
      </c>
      <c r="C157" s="6" t="s">
        <v>16</v>
      </c>
      <c r="D157" s="6" t="s">
        <v>17</v>
      </c>
      <c r="E157" s="5" t="s">
        <v>18</v>
      </c>
      <c r="F157" s="1"/>
      <c r="G157" s="1"/>
      <c r="H157" s="1"/>
      <c r="I157" s="1"/>
      <c r="J157" s="5">
        <v>1537327560</v>
      </c>
      <c r="L157" s="5" t="s">
        <v>229</v>
      </c>
      <c r="M157" s="5" t="s">
        <v>230</v>
      </c>
    </row>
    <row r="158" spans="2:14" x14ac:dyDescent="0.2">
      <c r="B158" s="5">
        <v>113</v>
      </c>
      <c r="C158" s="6" t="s">
        <v>16</v>
      </c>
      <c r="D158" s="6" t="s">
        <v>17</v>
      </c>
      <c r="E158" s="5" t="s">
        <v>19</v>
      </c>
      <c r="F158" s="1"/>
      <c r="G158" s="1"/>
      <c r="H158" s="1"/>
      <c r="I158" s="1"/>
      <c r="J158" s="5">
        <v>27000000</v>
      </c>
    </row>
    <row r="159" spans="2:14" x14ac:dyDescent="0.2">
      <c r="B159" s="5">
        <v>114</v>
      </c>
      <c r="C159" s="6" t="s">
        <v>16</v>
      </c>
      <c r="D159" s="6" t="s">
        <v>17</v>
      </c>
      <c r="E159" s="5" t="s">
        <v>20</v>
      </c>
      <c r="F159" s="1"/>
      <c r="G159" s="1"/>
      <c r="H159" s="1"/>
      <c r="I159" s="1"/>
      <c r="J159" s="5">
        <v>358198330</v>
      </c>
      <c r="L159" s="83">
        <v>100</v>
      </c>
      <c r="M159" s="22" t="s">
        <v>14</v>
      </c>
      <c r="N159" s="84">
        <f>J171</f>
        <v>7314499449</v>
      </c>
    </row>
    <row r="160" spans="2:14" x14ac:dyDescent="0.2">
      <c r="B160" s="5">
        <v>115</v>
      </c>
      <c r="C160" s="6" t="s">
        <v>16</v>
      </c>
      <c r="D160" s="6" t="s">
        <v>17</v>
      </c>
      <c r="E160" s="5" t="s">
        <v>21</v>
      </c>
      <c r="F160" s="1"/>
      <c r="G160" s="1"/>
      <c r="H160" s="1"/>
      <c r="I160" s="1"/>
      <c r="J160" s="5">
        <v>1178423040</v>
      </c>
      <c r="L160" s="83">
        <v>200</v>
      </c>
      <c r="M160" s="22" t="s">
        <v>29</v>
      </c>
      <c r="N160" s="84">
        <f>J185</f>
        <v>174064000</v>
      </c>
    </row>
    <row r="161" spans="2:14" x14ac:dyDescent="0.2">
      <c r="B161" s="5">
        <v>117</v>
      </c>
      <c r="C161" s="6" t="s">
        <v>16</v>
      </c>
      <c r="D161" s="6" t="s">
        <v>17</v>
      </c>
      <c r="E161" s="5" t="s">
        <v>22</v>
      </c>
      <c r="F161" s="1"/>
      <c r="G161" s="1"/>
      <c r="H161" s="1"/>
      <c r="I161" s="1"/>
      <c r="J161" s="5">
        <v>1555629360</v>
      </c>
      <c r="L161" s="83">
        <v>300</v>
      </c>
      <c r="M161" s="22" t="s">
        <v>36</v>
      </c>
      <c r="N161" s="84">
        <f>J202</f>
        <v>72112445</v>
      </c>
    </row>
    <row r="162" spans="2:14" x14ac:dyDescent="0.2">
      <c r="B162" s="1"/>
      <c r="C162" s="1"/>
      <c r="D162" s="1"/>
      <c r="E162" s="1"/>
      <c r="F162" s="5" t="s">
        <v>15</v>
      </c>
      <c r="G162" s="1"/>
      <c r="H162" s="1"/>
      <c r="I162" s="1"/>
      <c r="J162" s="7">
        <v>4656578290</v>
      </c>
      <c r="L162" s="83">
        <v>500</v>
      </c>
      <c r="M162" s="22" t="s">
        <v>41</v>
      </c>
      <c r="N162" s="84">
        <f>J207</f>
        <v>5700000</v>
      </c>
    </row>
    <row r="163" spans="2:14" x14ac:dyDescent="0.2">
      <c r="B163" s="2">
        <v>130</v>
      </c>
      <c r="C163" s="5" t="s">
        <v>23</v>
      </c>
      <c r="D163" s="1"/>
      <c r="E163" s="1"/>
      <c r="F163" s="1"/>
      <c r="G163" s="1"/>
      <c r="H163" s="1"/>
      <c r="I163" s="1"/>
      <c r="J163" s="1"/>
      <c r="L163" s="83">
        <v>600</v>
      </c>
      <c r="M163" s="22" t="s">
        <v>133</v>
      </c>
      <c r="N163" s="84"/>
    </row>
    <row r="164" spans="2:14" x14ac:dyDescent="0.2">
      <c r="B164" s="5">
        <v>134</v>
      </c>
      <c r="C164" s="6" t="s">
        <v>16</v>
      </c>
      <c r="D164" s="6" t="s">
        <v>17</v>
      </c>
      <c r="E164" s="5" t="s">
        <v>24</v>
      </c>
      <c r="F164" s="1"/>
      <c r="G164" s="1"/>
      <c r="H164" s="1"/>
      <c r="I164" s="1"/>
      <c r="J164" s="5">
        <v>579786227</v>
      </c>
      <c r="L164" s="83">
        <v>700</v>
      </c>
      <c r="M164" s="22" t="s">
        <v>341</v>
      </c>
      <c r="N164" s="84"/>
    </row>
    <row r="165" spans="2:14" x14ac:dyDescent="0.2">
      <c r="B165" s="5">
        <v>137</v>
      </c>
      <c r="C165" s="6" t="s">
        <v>16</v>
      </c>
      <c r="D165" s="6" t="s">
        <v>17</v>
      </c>
      <c r="E165" s="5" t="s">
        <v>188</v>
      </c>
      <c r="F165" s="1"/>
      <c r="G165" s="1"/>
      <c r="H165" s="1"/>
      <c r="I165" s="1"/>
      <c r="J165" s="5">
        <v>900000000</v>
      </c>
      <c r="L165" s="83">
        <v>800</v>
      </c>
      <c r="M165" s="83" t="s">
        <v>45</v>
      </c>
      <c r="N165" s="84"/>
    </row>
    <row r="166" spans="2:14" x14ac:dyDescent="0.2">
      <c r="B166" s="1"/>
      <c r="C166" s="1"/>
      <c r="D166" s="1"/>
      <c r="E166" s="1"/>
      <c r="F166" s="5" t="s">
        <v>23</v>
      </c>
      <c r="G166" s="1"/>
      <c r="H166" s="1"/>
      <c r="I166" s="1"/>
      <c r="J166" s="7">
        <v>1479786227</v>
      </c>
      <c r="L166" s="83">
        <v>900</v>
      </c>
      <c r="M166" s="22" t="s">
        <v>101</v>
      </c>
      <c r="N166" s="84"/>
    </row>
    <row r="167" spans="2:14" x14ac:dyDescent="0.2">
      <c r="B167" s="2">
        <v>140</v>
      </c>
      <c r="C167" s="5" t="s">
        <v>25</v>
      </c>
      <c r="D167" s="1"/>
      <c r="E167" s="1"/>
      <c r="F167" s="1"/>
      <c r="G167" s="1"/>
      <c r="H167" s="1"/>
      <c r="I167" s="1"/>
      <c r="J167" s="1"/>
      <c r="L167" s="85"/>
      <c r="M167" s="24"/>
      <c r="N167" s="143">
        <f>SUM(N159:N166)</f>
        <v>7566375894</v>
      </c>
    </row>
    <row r="168" spans="2:14" x14ac:dyDescent="0.2">
      <c r="B168" s="5">
        <v>144</v>
      </c>
      <c r="C168" s="6" t="s">
        <v>16</v>
      </c>
      <c r="D168" s="6" t="s">
        <v>17</v>
      </c>
      <c r="E168" s="5" t="s">
        <v>26</v>
      </c>
      <c r="F168" s="1"/>
      <c r="G168" s="1"/>
      <c r="H168" s="1"/>
      <c r="I168" s="1"/>
      <c r="J168" s="5">
        <v>1035858642</v>
      </c>
    </row>
    <row r="169" spans="2:14" x14ac:dyDescent="0.2">
      <c r="B169" s="5">
        <v>149</v>
      </c>
      <c r="C169" s="6" t="s">
        <v>16</v>
      </c>
      <c r="D169" s="6" t="s">
        <v>17</v>
      </c>
      <c r="E169" s="5" t="s">
        <v>27</v>
      </c>
      <c r="F169" s="1"/>
      <c r="G169" s="1"/>
      <c r="H169" s="1"/>
      <c r="I169" s="1"/>
      <c r="J169" s="5">
        <v>142276290</v>
      </c>
    </row>
    <row r="170" spans="2:14" x14ac:dyDescent="0.2">
      <c r="B170" s="1"/>
      <c r="C170" s="1"/>
      <c r="D170" s="1"/>
      <c r="E170" s="1"/>
      <c r="F170" s="5" t="s">
        <v>25</v>
      </c>
      <c r="G170" s="1"/>
      <c r="H170" s="1"/>
      <c r="I170" s="1"/>
      <c r="J170" s="7">
        <v>1178134932</v>
      </c>
    </row>
    <row r="171" spans="2:14" x14ac:dyDescent="0.2">
      <c r="B171" s="1"/>
      <c r="C171" s="4" t="s">
        <v>28</v>
      </c>
      <c r="D171" s="1"/>
      <c r="E171" s="1"/>
      <c r="F171" s="5" t="s">
        <v>14</v>
      </c>
      <c r="G171" s="1"/>
      <c r="H171" s="1"/>
      <c r="I171" s="1"/>
      <c r="J171" s="8">
        <v>7314499449</v>
      </c>
    </row>
    <row r="172" spans="2:14" x14ac:dyDescent="0.2">
      <c r="B172" s="4" t="s">
        <v>13</v>
      </c>
      <c r="C172" s="1"/>
      <c r="D172" s="1"/>
      <c r="E172" s="2">
        <v>200</v>
      </c>
      <c r="F172" s="5" t="s">
        <v>29</v>
      </c>
      <c r="G172" s="1"/>
      <c r="H172" s="1"/>
      <c r="I172" s="1"/>
      <c r="J172" s="1"/>
    </row>
    <row r="173" spans="2:14" x14ac:dyDescent="0.2">
      <c r="B173" s="2">
        <v>230</v>
      </c>
      <c r="C173" s="5" t="s">
        <v>31</v>
      </c>
      <c r="D173" s="1"/>
      <c r="E173" s="1"/>
      <c r="F173" s="1"/>
      <c r="G173" s="1"/>
      <c r="H173" s="1"/>
      <c r="I173" s="1"/>
      <c r="J173" s="1"/>
    </row>
    <row r="174" spans="2:14" x14ac:dyDescent="0.2">
      <c r="B174" s="1"/>
      <c r="C174" s="6" t="s">
        <v>16</v>
      </c>
      <c r="D174" s="6" t="s">
        <v>17</v>
      </c>
      <c r="E174" s="1"/>
      <c r="F174" s="1"/>
      <c r="G174" s="1"/>
      <c r="H174" s="1"/>
      <c r="I174" s="1"/>
      <c r="J174" s="5">
        <v>85000000</v>
      </c>
    </row>
    <row r="175" spans="2:14" x14ac:dyDescent="0.2">
      <c r="B175" s="1"/>
      <c r="C175" s="1"/>
      <c r="D175" s="1"/>
      <c r="E175" s="1"/>
      <c r="F175" s="5" t="s">
        <v>31</v>
      </c>
      <c r="G175" s="1"/>
      <c r="H175" s="1"/>
      <c r="I175" s="1"/>
      <c r="J175" s="7">
        <v>85000000</v>
      </c>
    </row>
    <row r="176" spans="2:14" x14ac:dyDescent="0.2">
      <c r="B176" s="2">
        <v>240</v>
      </c>
      <c r="C176" s="5" t="s">
        <v>32</v>
      </c>
      <c r="D176" s="1"/>
      <c r="E176" s="1"/>
      <c r="F176" s="1"/>
      <c r="G176" s="1"/>
      <c r="H176" s="1"/>
      <c r="I176" s="1"/>
      <c r="J176" s="1"/>
    </row>
    <row r="177" spans="2:10" x14ac:dyDescent="0.2">
      <c r="B177" s="1"/>
      <c r="C177" s="6" t="s">
        <v>16</v>
      </c>
      <c r="D177" s="6" t="s">
        <v>17</v>
      </c>
      <c r="E177" s="1"/>
      <c r="F177" s="1"/>
      <c r="G177" s="1"/>
      <c r="H177" s="1"/>
      <c r="I177" s="1"/>
      <c r="J177" s="5">
        <v>2500000</v>
      </c>
    </row>
    <row r="178" spans="2:10" x14ac:dyDescent="0.2">
      <c r="B178" s="1"/>
      <c r="C178" s="1"/>
      <c r="D178" s="1"/>
      <c r="E178" s="1"/>
      <c r="F178" s="5" t="s">
        <v>32</v>
      </c>
      <c r="G178" s="1"/>
      <c r="H178" s="1"/>
      <c r="I178" s="1"/>
      <c r="J178" s="7">
        <v>2500000</v>
      </c>
    </row>
    <row r="179" spans="2:10" x14ac:dyDescent="0.2">
      <c r="B179" s="2">
        <v>260</v>
      </c>
      <c r="C179" s="5" t="s">
        <v>34</v>
      </c>
      <c r="D179" s="1"/>
      <c r="E179" s="1"/>
      <c r="F179" s="1"/>
      <c r="G179" s="1"/>
      <c r="H179" s="1"/>
      <c r="I179" s="1"/>
      <c r="J179" s="1"/>
    </row>
    <row r="180" spans="2:10" x14ac:dyDescent="0.2">
      <c r="B180" s="1"/>
      <c r="C180" s="6" t="s">
        <v>16</v>
      </c>
      <c r="D180" s="6" t="s">
        <v>17</v>
      </c>
      <c r="E180" s="1"/>
      <c r="F180" s="1"/>
      <c r="G180" s="1"/>
      <c r="H180" s="1"/>
      <c r="I180" s="1"/>
      <c r="J180" s="5">
        <v>83650000</v>
      </c>
    </row>
    <row r="181" spans="2:10" x14ac:dyDescent="0.2">
      <c r="B181" s="1"/>
      <c r="C181" s="1"/>
      <c r="D181" s="1"/>
      <c r="E181" s="1"/>
      <c r="F181" s="5" t="s">
        <v>34</v>
      </c>
      <c r="G181" s="1"/>
      <c r="H181" s="1"/>
      <c r="I181" s="1"/>
      <c r="J181" s="7">
        <v>83650000</v>
      </c>
    </row>
    <row r="182" spans="2:10" x14ac:dyDescent="0.2">
      <c r="B182" s="2">
        <v>280</v>
      </c>
      <c r="C182" s="5" t="s">
        <v>35</v>
      </c>
      <c r="D182" s="1"/>
      <c r="E182" s="1"/>
      <c r="F182" s="1"/>
      <c r="G182" s="1"/>
      <c r="H182" s="1"/>
      <c r="I182" s="1"/>
      <c r="J182" s="1"/>
    </row>
    <row r="183" spans="2:10" x14ac:dyDescent="0.2">
      <c r="B183" s="1"/>
      <c r="C183" s="6" t="s">
        <v>16</v>
      </c>
      <c r="D183" s="6" t="s">
        <v>17</v>
      </c>
      <c r="E183" s="1"/>
      <c r="F183" s="1"/>
      <c r="G183" s="1"/>
      <c r="H183" s="1"/>
      <c r="I183" s="1"/>
      <c r="J183" s="5">
        <v>2914000</v>
      </c>
    </row>
    <row r="184" spans="2:10" x14ac:dyDescent="0.2">
      <c r="B184" s="1"/>
      <c r="C184" s="1"/>
      <c r="D184" s="1"/>
      <c r="E184" s="1"/>
      <c r="F184" s="5" t="s">
        <v>35</v>
      </c>
      <c r="G184" s="1"/>
      <c r="H184" s="1"/>
      <c r="I184" s="1"/>
      <c r="J184" s="7">
        <v>2914000</v>
      </c>
    </row>
    <row r="185" spans="2:10" x14ac:dyDescent="0.2">
      <c r="B185" s="1"/>
      <c r="C185" s="4" t="s">
        <v>28</v>
      </c>
      <c r="D185" s="1"/>
      <c r="E185" s="1"/>
      <c r="F185" s="5" t="s">
        <v>29</v>
      </c>
      <c r="G185" s="1"/>
      <c r="H185" s="1"/>
      <c r="I185" s="1"/>
      <c r="J185" s="8">
        <v>174064000</v>
      </c>
    </row>
    <row r="186" spans="2:10" x14ac:dyDescent="0.2">
      <c r="B186" s="4" t="s">
        <v>13</v>
      </c>
      <c r="C186" s="1"/>
      <c r="D186" s="1"/>
      <c r="E186" s="2">
        <v>300</v>
      </c>
      <c r="F186" s="5" t="s">
        <v>36</v>
      </c>
      <c r="G186" s="1"/>
      <c r="H186" s="1"/>
      <c r="I186" s="1"/>
      <c r="J186" s="1"/>
    </row>
    <row r="187" spans="2:10" x14ac:dyDescent="0.2">
      <c r="B187" s="2">
        <v>320</v>
      </c>
      <c r="C187" s="5" t="s">
        <v>62</v>
      </c>
      <c r="D187" s="1"/>
      <c r="E187" s="1"/>
      <c r="F187" s="1"/>
      <c r="G187" s="1"/>
      <c r="H187" s="1"/>
      <c r="I187" s="1"/>
      <c r="J187" s="1"/>
    </row>
    <row r="188" spans="2:10" x14ac:dyDescent="0.2">
      <c r="B188" s="1"/>
      <c r="C188" s="6" t="s">
        <v>16</v>
      </c>
      <c r="D188" s="6" t="s">
        <v>17</v>
      </c>
      <c r="E188" s="1"/>
      <c r="F188" s="1"/>
      <c r="G188" s="1"/>
      <c r="H188" s="1"/>
      <c r="I188" s="1"/>
      <c r="J188" s="5">
        <v>5400000</v>
      </c>
    </row>
    <row r="189" spans="2:10" x14ac:dyDescent="0.2">
      <c r="B189" s="1"/>
      <c r="C189" s="1"/>
      <c r="D189" s="1"/>
      <c r="E189" s="1"/>
      <c r="F189" s="5" t="s">
        <v>62</v>
      </c>
      <c r="G189" s="1"/>
      <c r="H189" s="1"/>
      <c r="I189" s="1"/>
      <c r="J189" s="7">
        <v>5400000</v>
      </c>
    </row>
    <row r="190" spans="2:10" x14ac:dyDescent="0.2">
      <c r="B190" s="2">
        <v>330</v>
      </c>
      <c r="C190" s="5" t="s">
        <v>37</v>
      </c>
      <c r="D190" s="1"/>
      <c r="E190" s="1"/>
      <c r="F190" s="1"/>
      <c r="G190" s="1"/>
      <c r="H190" s="1"/>
      <c r="I190" s="1"/>
      <c r="J190" s="1"/>
    </row>
    <row r="191" spans="2:10" x14ac:dyDescent="0.2">
      <c r="B191" s="1"/>
      <c r="C191" s="6" t="s">
        <v>16</v>
      </c>
      <c r="D191" s="6" t="s">
        <v>17</v>
      </c>
      <c r="E191" s="1"/>
      <c r="F191" s="1"/>
      <c r="G191" s="1"/>
      <c r="H191" s="1"/>
      <c r="I191" s="1"/>
      <c r="J191" s="5">
        <v>36301270</v>
      </c>
    </row>
    <row r="192" spans="2:10" x14ac:dyDescent="0.2">
      <c r="B192" s="1"/>
      <c r="C192" s="1"/>
      <c r="D192" s="1"/>
      <c r="E192" s="1"/>
      <c r="F192" s="5" t="s">
        <v>37</v>
      </c>
      <c r="G192" s="1"/>
      <c r="H192" s="1"/>
      <c r="I192" s="1"/>
      <c r="J192" s="7">
        <v>36301270</v>
      </c>
    </row>
    <row r="193" spans="2:10" x14ac:dyDescent="0.2">
      <c r="B193" s="2">
        <v>340</v>
      </c>
      <c r="C193" s="5" t="s">
        <v>38</v>
      </c>
      <c r="D193" s="1"/>
      <c r="E193" s="1"/>
      <c r="F193" s="1"/>
      <c r="G193" s="1"/>
      <c r="H193" s="1"/>
      <c r="I193" s="1"/>
      <c r="J193" s="1"/>
    </row>
    <row r="194" spans="2:10" x14ac:dyDescent="0.2">
      <c r="B194" s="1"/>
      <c r="C194" s="6" t="s">
        <v>16</v>
      </c>
      <c r="D194" s="6" t="s">
        <v>17</v>
      </c>
      <c r="E194" s="1"/>
      <c r="F194" s="1"/>
      <c r="G194" s="1"/>
      <c r="H194" s="1"/>
      <c r="I194" s="1"/>
      <c r="J194" s="5">
        <v>19259215</v>
      </c>
    </row>
    <row r="195" spans="2:10" x14ac:dyDescent="0.2">
      <c r="B195" s="1"/>
      <c r="C195" s="1"/>
      <c r="D195" s="1"/>
      <c r="E195" s="1"/>
      <c r="F195" s="5" t="s">
        <v>38</v>
      </c>
      <c r="G195" s="1"/>
      <c r="H195" s="1"/>
      <c r="I195" s="1"/>
      <c r="J195" s="7">
        <v>19259215</v>
      </c>
    </row>
    <row r="196" spans="2:10" x14ac:dyDescent="0.2">
      <c r="B196" s="2">
        <v>350</v>
      </c>
      <c r="C196" s="5" t="s">
        <v>39</v>
      </c>
      <c r="D196" s="1"/>
      <c r="E196" s="1"/>
      <c r="F196" s="1"/>
      <c r="G196" s="1"/>
      <c r="H196" s="1"/>
      <c r="I196" s="1"/>
      <c r="J196" s="1"/>
    </row>
    <row r="197" spans="2:10" x14ac:dyDescent="0.2">
      <c r="B197" s="1"/>
      <c r="C197" s="6" t="s">
        <v>16</v>
      </c>
      <c r="D197" s="6" t="s">
        <v>17</v>
      </c>
      <c r="E197" s="1"/>
      <c r="F197" s="1"/>
      <c r="G197" s="1"/>
      <c r="H197" s="1"/>
      <c r="I197" s="1"/>
      <c r="J197" s="5">
        <v>2560000</v>
      </c>
    </row>
    <row r="198" spans="2:10" x14ac:dyDescent="0.2">
      <c r="B198" s="1"/>
      <c r="C198" s="1"/>
      <c r="D198" s="1"/>
      <c r="E198" s="1"/>
      <c r="F198" s="5" t="s">
        <v>39</v>
      </c>
      <c r="G198" s="1"/>
      <c r="H198" s="1"/>
      <c r="I198" s="1"/>
      <c r="J198" s="7">
        <v>2560000</v>
      </c>
    </row>
    <row r="199" spans="2:10" x14ac:dyDescent="0.2">
      <c r="B199" s="2">
        <v>390</v>
      </c>
      <c r="C199" s="5" t="s">
        <v>40</v>
      </c>
      <c r="D199" s="1"/>
      <c r="E199" s="1"/>
      <c r="F199" s="1"/>
      <c r="G199" s="1"/>
      <c r="H199" s="1"/>
      <c r="I199" s="1"/>
      <c r="J199" s="1"/>
    </row>
    <row r="200" spans="2:10" x14ac:dyDescent="0.2">
      <c r="B200" s="1"/>
      <c r="C200" s="6" t="s">
        <v>16</v>
      </c>
      <c r="D200" s="6" t="s">
        <v>17</v>
      </c>
      <c r="E200" s="1"/>
      <c r="F200" s="1"/>
      <c r="G200" s="1"/>
      <c r="H200" s="1"/>
      <c r="I200" s="1"/>
      <c r="J200" s="5">
        <v>8591960</v>
      </c>
    </row>
    <row r="201" spans="2:10" x14ac:dyDescent="0.2">
      <c r="B201" s="1"/>
      <c r="C201" s="1"/>
      <c r="D201" s="1"/>
      <c r="E201" s="1"/>
      <c r="F201" s="5" t="s">
        <v>40</v>
      </c>
      <c r="G201" s="1"/>
      <c r="H201" s="1"/>
      <c r="I201" s="1"/>
      <c r="J201" s="7">
        <v>8591960</v>
      </c>
    </row>
    <row r="202" spans="2:10" x14ac:dyDescent="0.2">
      <c r="B202" s="1"/>
      <c r="C202" s="4" t="s">
        <v>28</v>
      </c>
      <c r="D202" s="1"/>
      <c r="E202" s="1"/>
      <c r="F202" s="5" t="s">
        <v>36</v>
      </c>
      <c r="G202" s="1"/>
      <c r="H202" s="1"/>
      <c r="I202" s="1"/>
      <c r="J202" s="8">
        <v>72112445</v>
      </c>
    </row>
    <row r="203" spans="2:10" x14ac:dyDescent="0.2">
      <c r="B203" s="4" t="s">
        <v>13</v>
      </c>
      <c r="C203" s="1"/>
      <c r="D203" s="1"/>
      <c r="E203" s="2">
        <v>500</v>
      </c>
      <c r="F203" s="5" t="s">
        <v>41</v>
      </c>
      <c r="G203" s="1"/>
      <c r="H203" s="1"/>
      <c r="I203" s="1"/>
      <c r="J203" s="1"/>
    </row>
    <row r="204" spans="2:10" x14ac:dyDescent="0.2">
      <c r="B204" s="2">
        <v>530</v>
      </c>
      <c r="C204" s="5" t="s">
        <v>42</v>
      </c>
      <c r="D204" s="1"/>
      <c r="E204" s="1"/>
      <c r="F204" s="1"/>
      <c r="G204" s="1"/>
      <c r="H204" s="1"/>
      <c r="I204" s="1"/>
      <c r="J204" s="1"/>
    </row>
    <row r="205" spans="2:10" x14ac:dyDescent="0.2">
      <c r="B205" s="1"/>
      <c r="C205" s="6" t="s">
        <v>16</v>
      </c>
      <c r="D205" s="6" t="s">
        <v>17</v>
      </c>
      <c r="E205" s="1"/>
      <c r="F205" s="1"/>
      <c r="G205" s="1"/>
      <c r="H205" s="1"/>
      <c r="I205" s="1"/>
      <c r="J205" s="5">
        <v>5700000</v>
      </c>
    </row>
    <row r="206" spans="2:10" x14ac:dyDescent="0.2">
      <c r="B206" s="1"/>
      <c r="C206" s="1"/>
      <c r="D206" s="1"/>
      <c r="E206" s="1"/>
      <c r="F206" s="5" t="s">
        <v>42</v>
      </c>
      <c r="G206" s="1"/>
      <c r="H206" s="1"/>
      <c r="I206" s="1"/>
      <c r="J206" s="7">
        <v>5700000</v>
      </c>
    </row>
    <row r="207" spans="2:10" x14ac:dyDescent="0.2">
      <c r="B207" s="1"/>
      <c r="C207" s="4" t="s">
        <v>28</v>
      </c>
      <c r="D207" s="1"/>
      <c r="E207" s="1"/>
      <c r="F207" s="5" t="s">
        <v>41</v>
      </c>
      <c r="G207" s="1"/>
      <c r="H207" s="1"/>
      <c r="I207" s="1"/>
      <c r="J207" s="8">
        <v>5700000</v>
      </c>
    </row>
    <row r="208" spans="2:10" x14ac:dyDescent="0.2">
      <c r="B208" s="1"/>
      <c r="C208" s="1"/>
      <c r="D208" s="4" t="s">
        <v>49</v>
      </c>
      <c r="E208" s="1"/>
      <c r="F208" s="4" t="s">
        <v>231</v>
      </c>
      <c r="G208" s="1"/>
      <c r="H208" s="1"/>
      <c r="I208" s="1"/>
      <c r="J208" s="8">
        <v>7566375894</v>
      </c>
    </row>
    <row r="209" spans="2:14" x14ac:dyDescent="0.2">
      <c r="B209" s="1"/>
      <c r="C209" s="4" t="s">
        <v>50</v>
      </c>
      <c r="D209" s="1"/>
      <c r="E209" s="5" t="s">
        <v>10</v>
      </c>
      <c r="F209" s="1"/>
      <c r="G209" s="1"/>
      <c r="H209" s="1"/>
      <c r="I209" s="1"/>
      <c r="J209" s="8">
        <v>7566375894</v>
      </c>
    </row>
    <row r="210" spans="2:14" x14ac:dyDescent="0.2">
      <c r="B210" s="4" t="s">
        <v>51</v>
      </c>
      <c r="C210" s="1"/>
      <c r="D210" s="1"/>
      <c r="E210" s="5" t="s">
        <v>230</v>
      </c>
      <c r="F210" s="1"/>
      <c r="G210" s="1"/>
      <c r="H210" s="1"/>
      <c r="I210" s="1"/>
      <c r="J210" s="4">
        <v>7566375894</v>
      </c>
    </row>
    <row r="211" spans="2:14" x14ac:dyDescent="0.2">
      <c r="B211" s="78"/>
      <c r="C211" s="78"/>
      <c r="D211" s="78"/>
      <c r="E211" s="78"/>
      <c r="F211" s="78"/>
      <c r="G211" s="78"/>
      <c r="H211" s="78"/>
      <c r="I211" s="78"/>
      <c r="J211" s="78"/>
    </row>
    <row r="213" spans="2:14" x14ac:dyDescent="0.2">
      <c r="B213" s="4" t="s">
        <v>6</v>
      </c>
      <c r="C213" s="1"/>
      <c r="D213" s="5" t="s">
        <v>232</v>
      </c>
      <c r="E213" s="5" t="s">
        <v>233</v>
      </c>
      <c r="F213" s="1"/>
      <c r="G213" s="1"/>
      <c r="H213" s="1"/>
      <c r="I213" s="1"/>
      <c r="J213" s="1"/>
    </row>
    <row r="214" spans="2:14" x14ac:dyDescent="0.2">
      <c r="B214" s="4" t="s">
        <v>9</v>
      </c>
      <c r="C214" s="1"/>
      <c r="D214" s="2">
        <v>2</v>
      </c>
      <c r="E214" s="5" t="s">
        <v>10</v>
      </c>
      <c r="F214" s="1"/>
      <c r="G214" s="1"/>
      <c r="H214" s="1"/>
      <c r="I214" s="1"/>
      <c r="J214" s="1"/>
    </row>
    <row r="215" spans="2:14" x14ac:dyDescent="0.2">
      <c r="B215" s="4" t="s">
        <v>11</v>
      </c>
      <c r="C215" s="1"/>
      <c r="D215" s="1"/>
      <c r="E215" s="2">
        <v>82</v>
      </c>
      <c r="F215" s="5" t="s">
        <v>234</v>
      </c>
      <c r="G215" s="1"/>
      <c r="H215" s="1"/>
      <c r="I215" s="1"/>
      <c r="J215" s="1"/>
    </row>
    <row r="216" spans="2:14" x14ac:dyDescent="0.2">
      <c r="B216" s="4" t="s">
        <v>13</v>
      </c>
      <c r="C216" s="1"/>
      <c r="D216" s="1"/>
      <c r="E216" s="2">
        <v>100</v>
      </c>
      <c r="F216" s="5" t="s">
        <v>14</v>
      </c>
      <c r="G216" s="1"/>
      <c r="H216" s="1"/>
      <c r="I216" s="1"/>
      <c r="J216" s="1"/>
    </row>
    <row r="217" spans="2:14" x14ac:dyDescent="0.2">
      <c r="B217" s="2">
        <v>110</v>
      </c>
      <c r="C217" s="5" t="s">
        <v>15</v>
      </c>
      <c r="D217" s="1"/>
      <c r="E217" s="1"/>
      <c r="F217" s="1"/>
      <c r="G217" s="1"/>
      <c r="H217" s="1"/>
      <c r="I217" s="1"/>
      <c r="J217" s="1"/>
      <c r="L217" s="2">
        <v>82</v>
      </c>
      <c r="M217" s="5" t="s">
        <v>234</v>
      </c>
    </row>
    <row r="218" spans="2:14" x14ac:dyDescent="0.2">
      <c r="B218" s="5">
        <v>111</v>
      </c>
      <c r="C218" s="6" t="s">
        <v>16</v>
      </c>
      <c r="D218" s="6" t="s">
        <v>17</v>
      </c>
      <c r="E218" s="5" t="s">
        <v>18</v>
      </c>
      <c r="F218" s="1"/>
      <c r="G218" s="1"/>
      <c r="H218" s="1"/>
      <c r="I218" s="1"/>
      <c r="J218" s="5">
        <v>1148811720</v>
      </c>
    </row>
    <row r="219" spans="2:14" x14ac:dyDescent="0.2">
      <c r="B219" s="5">
        <v>113</v>
      </c>
      <c r="C219" s="6" t="s">
        <v>16</v>
      </c>
      <c r="D219" s="6" t="s">
        <v>17</v>
      </c>
      <c r="E219" s="5" t="s">
        <v>19</v>
      </c>
      <c r="F219" s="1"/>
      <c r="G219" s="1"/>
      <c r="H219" s="1"/>
      <c r="I219" s="1"/>
      <c r="J219" s="5">
        <v>27000000</v>
      </c>
      <c r="L219" s="83">
        <v>100</v>
      </c>
      <c r="M219" s="22" t="s">
        <v>14</v>
      </c>
      <c r="N219" s="84">
        <f>J232</f>
        <v>3358585578</v>
      </c>
    </row>
    <row r="220" spans="2:14" x14ac:dyDescent="0.2">
      <c r="B220" s="5">
        <v>114</v>
      </c>
      <c r="C220" s="6" t="s">
        <v>16</v>
      </c>
      <c r="D220" s="6" t="s">
        <v>17</v>
      </c>
      <c r="E220" s="5" t="s">
        <v>20</v>
      </c>
      <c r="F220" s="1"/>
      <c r="G220" s="1"/>
      <c r="H220" s="1"/>
      <c r="I220" s="1"/>
      <c r="J220" s="5">
        <v>195955590</v>
      </c>
      <c r="L220" s="83">
        <v>200</v>
      </c>
      <c r="M220" s="22" t="s">
        <v>29</v>
      </c>
      <c r="N220" s="84">
        <f>J246</f>
        <v>278002700</v>
      </c>
    </row>
    <row r="221" spans="2:14" x14ac:dyDescent="0.2">
      <c r="B221" s="5">
        <v>115</v>
      </c>
      <c r="C221" s="6" t="s">
        <v>16</v>
      </c>
      <c r="D221" s="6" t="s">
        <v>17</v>
      </c>
      <c r="E221" s="5" t="s">
        <v>21</v>
      </c>
      <c r="F221" s="1"/>
      <c r="G221" s="1"/>
      <c r="H221" s="1"/>
      <c r="I221" s="1"/>
      <c r="J221" s="5">
        <v>913665600</v>
      </c>
      <c r="L221" s="83">
        <v>300</v>
      </c>
      <c r="M221" s="22" t="s">
        <v>36</v>
      </c>
      <c r="N221" s="84">
        <f>J266</f>
        <v>282059131</v>
      </c>
    </row>
    <row r="222" spans="2:14" x14ac:dyDescent="0.2">
      <c r="B222" s="5">
        <v>117</v>
      </c>
      <c r="C222" s="6" t="s">
        <v>16</v>
      </c>
      <c r="D222" s="6" t="s">
        <v>17</v>
      </c>
      <c r="E222" s="5" t="s">
        <v>22</v>
      </c>
      <c r="F222" s="1"/>
      <c r="G222" s="1"/>
      <c r="H222" s="1"/>
      <c r="I222" s="1"/>
      <c r="J222" s="5">
        <v>261989760</v>
      </c>
      <c r="L222" s="83">
        <v>500</v>
      </c>
      <c r="M222" s="22" t="s">
        <v>41</v>
      </c>
      <c r="N222" s="84">
        <f>J274</f>
        <v>31376000</v>
      </c>
    </row>
    <row r="223" spans="2:14" x14ac:dyDescent="0.2">
      <c r="B223" s="1"/>
      <c r="C223" s="1"/>
      <c r="D223" s="1"/>
      <c r="E223" s="1"/>
      <c r="F223" s="5" t="s">
        <v>15</v>
      </c>
      <c r="G223" s="1"/>
      <c r="H223" s="1"/>
      <c r="I223" s="1"/>
      <c r="J223" s="7">
        <v>2547422670</v>
      </c>
      <c r="L223" s="83">
        <v>600</v>
      </c>
      <c r="M223" s="22" t="s">
        <v>133</v>
      </c>
      <c r="N223" s="84"/>
    </row>
    <row r="224" spans="2:14" x14ac:dyDescent="0.2">
      <c r="B224" s="2">
        <v>130</v>
      </c>
      <c r="C224" s="5" t="s">
        <v>23</v>
      </c>
      <c r="D224" s="1"/>
      <c r="E224" s="1"/>
      <c r="F224" s="1"/>
      <c r="G224" s="1"/>
      <c r="H224" s="1"/>
      <c r="I224" s="1"/>
      <c r="J224" s="1"/>
      <c r="L224" s="83">
        <v>700</v>
      </c>
      <c r="M224" s="22" t="s">
        <v>341</v>
      </c>
      <c r="N224" s="84"/>
    </row>
    <row r="225" spans="2:14" x14ac:dyDescent="0.2">
      <c r="B225" s="5">
        <v>134</v>
      </c>
      <c r="C225" s="6" t="s">
        <v>16</v>
      </c>
      <c r="D225" s="6" t="s">
        <v>17</v>
      </c>
      <c r="E225" s="5" t="s">
        <v>24</v>
      </c>
      <c r="F225" s="1"/>
      <c r="G225" s="1"/>
      <c r="H225" s="1"/>
      <c r="I225" s="1"/>
      <c r="J225" s="5">
        <v>250319269</v>
      </c>
      <c r="L225" s="83">
        <v>800</v>
      </c>
      <c r="M225" s="83" t="s">
        <v>45</v>
      </c>
      <c r="N225" s="84">
        <f>J279</f>
        <v>504000000</v>
      </c>
    </row>
    <row r="226" spans="2:14" x14ac:dyDescent="0.2">
      <c r="B226" s="1"/>
      <c r="C226" s="1"/>
      <c r="D226" s="1"/>
      <c r="E226" s="1"/>
      <c r="F226" s="5" t="s">
        <v>23</v>
      </c>
      <c r="G226" s="1"/>
      <c r="H226" s="1"/>
      <c r="I226" s="1"/>
      <c r="J226" s="7">
        <v>250319269</v>
      </c>
      <c r="L226" s="83">
        <v>900</v>
      </c>
      <c r="M226" s="22" t="s">
        <v>101</v>
      </c>
      <c r="N226" s="84"/>
    </row>
    <row r="227" spans="2:14" x14ac:dyDescent="0.2">
      <c r="B227" s="2">
        <v>140</v>
      </c>
      <c r="C227" s="5" t="s">
        <v>25</v>
      </c>
      <c r="D227" s="1"/>
      <c r="E227" s="1"/>
      <c r="F227" s="1"/>
      <c r="G227" s="1"/>
      <c r="H227" s="1"/>
      <c r="I227" s="1"/>
      <c r="J227" s="1"/>
      <c r="L227" s="85"/>
      <c r="M227" s="24"/>
      <c r="N227" s="143">
        <f>SUM(N219:N226)</f>
        <v>4454023409</v>
      </c>
    </row>
    <row r="228" spans="2:14" x14ac:dyDescent="0.2">
      <c r="B228" s="5">
        <v>141</v>
      </c>
      <c r="C228" s="6" t="s">
        <v>16</v>
      </c>
      <c r="D228" s="6" t="s">
        <v>17</v>
      </c>
      <c r="E228" s="5" t="s">
        <v>106</v>
      </c>
      <c r="F228" s="1"/>
      <c r="G228" s="1"/>
      <c r="H228" s="1"/>
      <c r="I228" s="1"/>
      <c r="J228" s="5">
        <v>23712715</v>
      </c>
    </row>
    <row r="229" spans="2:14" x14ac:dyDescent="0.2">
      <c r="B229" s="5">
        <v>144</v>
      </c>
      <c r="C229" s="6" t="s">
        <v>16</v>
      </c>
      <c r="D229" s="6" t="s">
        <v>17</v>
      </c>
      <c r="E229" s="5" t="s">
        <v>26</v>
      </c>
      <c r="F229" s="1"/>
      <c r="G229" s="1"/>
      <c r="H229" s="1"/>
      <c r="I229" s="1"/>
      <c r="J229" s="5">
        <v>119755849</v>
      </c>
    </row>
    <row r="230" spans="2:14" x14ac:dyDescent="0.2">
      <c r="B230" s="5">
        <v>149</v>
      </c>
      <c r="C230" s="6" t="s">
        <v>16</v>
      </c>
      <c r="D230" s="6" t="s">
        <v>17</v>
      </c>
      <c r="E230" s="5" t="s">
        <v>27</v>
      </c>
      <c r="F230" s="1"/>
      <c r="G230" s="1"/>
      <c r="H230" s="1"/>
      <c r="I230" s="1"/>
      <c r="J230" s="5">
        <v>417375075</v>
      </c>
    </row>
    <row r="231" spans="2:14" x14ac:dyDescent="0.2">
      <c r="B231" s="1"/>
      <c r="C231" s="1"/>
      <c r="D231" s="1"/>
      <c r="E231" s="1"/>
      <c r="F231" s="5" t="s">
        <v>25</v>
      </c>
      <c r="G231" s="1"/>
      <c r="H231" s="1"/>
      <c r="I231" s="1"/>
      <c r="J231" s="7">
        <v>560843639</v>
      </c>
    </row>
    <row r="232" spans="2:14" x14ac:dyDescent="0.2">
      <c r="B232" s="1"/>
      <c r="C232" s="4" t="s">
        <v>28</v>
      </c>
      <c r="D232" s="1"/>
      <c r="E232" s="1"/>
      <c r="F232" s="5" t="s">
        <v>14</v>
      </c>
      <c r="G232" s="1"/>
      <c r="H232" s="1"/>
      <c r="I232" s="1"/>
      <c r="J232" s="8">
        <v>3358585578</v>
      </c>
    </row>
    <row r="233" spans="2:14" x14ac:dyDescent="0.2">
      <c r="B233" s="4" t="s">
        <v>13</v>
      </c>
      <c r="C233" s="1"/>
      <c r="D233" s="1"/>
      <c r="E233" s="2">
        <v>200</v>
      </c>
      <c r="F233" s="5" t="s">
        <v>29</v>
      </c>
      <c r="G233" s="1"/>
      <c r="H233" s="1"/>
      <c r="I233" s="1"/>
      <c r="J233" s="1"/>
    </row>
    <row r="234" spans="2:14" x14ac:dyDescent="0.2">
      <c r="B234" s="2">
        <v>230</v>
      </c>
      <c r="C234" s="5" t="s">
        <v>31</v>
      </c>
      <c r="D234" s="1"/>
      <c r="E234" s="1"/>
      <c r="F234" s="1"/>
      <c r="G234" s="1"/>
      <c r="H234" s="1"/>
      <c r="I234" s="1"/>
      <c r="J234" s="1"/>
    </row>
    <row r="235" spans="2:14" x14ac:dyDescent="0.2">
      <c r="B235" s="1"/>
      <c r="C235" s="6" t="s">
        <v>16</v>
      </c>
      <c r="D235" s="6" t="s">
        <v>17</v>
      </c>
      <c r="E235" s="1"/>
      <c r="F235" s="1"/>
      <c r="G235" s="1"/>
      <c r="H235" s="1"/>
      <c r="I235" s="1"/>
      <c r="J235" s="5">
        <v>68516600</v>
      </c>
    </row>
    <row r="236" spans="2:14" x14ac:dyDescent="0.2">
      <c r="B236" s="1"/>
      <c r="C236" s="1"/>
      <c r="D236" s="1"/>
      <c r="E236" s="1"/>
      <c r="F236" s="5" t="s">
        <v>31</v>
      </c>
      <c r="G236" s="1"/>
      <c r="H236" s="1"/>
      <c r="I236" s="1"/>
      <c r="J236" s="7">
        <v>68516600</v>
      </c>
    </row>
    <row r="237" spans="2:14" x14ac:dyDescent="0.2">
      <c r="B237" s="2">
        <v>240</v>
      </c>
      <c r="C237" s="5" t="s">
        <v>32</v>
      </c>
      <c r="D237" s="1"/>
      <c r="E237" s="1"/>
      <c r="F237" s="1"/>
      <c r="G237" s="1"/>
      <c r="H237" s="1"/>
      <c r="I237" s="1"/>
      <c r="J237" s="1"/>
    </row>
    <row r="238" spans="2:14" x14ac:dyDescent="0.2">
      <c r="B238" s="1"/>
      <c r="C238" s="6" t="s">
        <v>16</v>
      </c>
      <c r="D238" s="6" t="s">
        <v>17</v>
      </c>
      <c r="E238" s="1"/>
      <c r="F238" s="1"/>
      <c r="G238" s="1"/>
      <c r="H238" s="1"/>
      <c r="I238" s="1"/>
      <c r="J238" s="5">
        <v>32886100</v>
      </c>
    </row>
    <row r="239" spans="2:14" x14ac:dyDescent="0.2">
      <c r="B239" s="1"/>
      <c r="C239" s="1"/>
      <c r="D239" s="1"/>
      <c r="E239" s="1"/>
      <c r="F239" s="5" t="s">
        <v>32</v>
      </c>
      <c r="G239" s="1"/>
      <c r="H239" s="1"/>
      <c r="I239" s="1"/>
      <c r="J239" s="7">
        <v>32886100</v>
      </c>
    </row>
    <row r="240" spans="2:14" x14ac:dyDescent="0.2">
      <c r="B240" s="2">
        <v>260</v>
      </c>
      <c r="C240" s="5" t="s">
        <v>34</v>
      </c>
      <c r="D240" s="1"/>
      <c r="E240" s="1"/>
      <c r="F240" s="1"/>
      <c r="G240" s="1"/>
      <c r="H240" s="1"/>
      <c r="I240" s="1"/>
      <c r="J240" s="1"/>
    </row>
    <row r="241" spans="2:10" x14ac:dyDescent="0.2">
      <c r="B241" s="1"/>
      <c r="C241" s="6" t="s">
        <v>16</v>
      </c>
      <c r="D241" s="6" t="s">
        <v>17</v>
      </c>
      <c r="E241" s="1"/>
      <c r="F241" s="1"/>
      <c r="G241" s="1"/>
      <c r="H241" s="1"/>
      <c r="I241" s="1"/>
      <c r="J241" s="5">
        <v>172600000</v>
      </c>
    </row>
    <row r="242" spans="2:10" x14ac:dyDescent="0.2">
      <c r="B242" s="1"/>
      <c r="C242" s="1"/>
      <c r="D242" s="1"/>
      <c r="E242" s="1"/>
      <c r="F242" s="5" t="s">
        <v>34</v>
      </c>
      <c r="G242" s="1"/>
      <c r="H242" s="1"/>
      <c r="I242" s="1"/>
      <c r="J242" s="7">
        <v>172600000</v>
      </c>
    </row>
    <row r="243" spans="2:10" x14ac:dyDescent="0.2">
      <c r="B243" s="2">
        <v>280</v>
      </c>
      <c r="C243" s="5" t="s">
        <v>35</v>
      </c>
      <c r="D243" s="1"/>
      <c r="E243" s="1"/>
      <c r="F243" s="1"/>
      <c r="G243" s="1"/>
      <c r="H243" s="1"/>
      <c r="I243" s="1"/>
      <c r="J243" s="1"/>
    </row>
    <row r="244" spans="2:10" x14ac:dyDescent="0.2">
      <c r="B244" s="1"/>
      <c r="C244" s="6" t="s">
        <v>16</v>
      </c>
      <c r="D244" s="6" t="s">
        <v>17</v>
      </c>
      <c r="E244" s="1"/>
      <c r="F244" s="1"/>
      <c r="G244" s="1"/>
      <c r="H244" s="1"/>
      <c r="I244" s="1"/>
      <c r="J244" s="5">
        <v>4000000</v>
      </c>
    </row>
    <row r="245" spans="2:10" x14ac:dyDescent="0.2">
      <c r="B245" s="1"/>
      <c r="C245" s="1"/>
      <c r="D245" s="1"/>
      <c r="E245" s="1"/>
      <c r="F245" s="5" t="s">
        <v>35</v>
      </c>
      <c r="G245" s="1"/>
      <c r="H245" s="1"/>
      <c r="I245" s="1"/>
      <c r="J245" s="7">
        <v>4000000</v>
      </c>
    </row>
    <row r="246" spans="2:10" x14ac:dyDescent="0.2">
      <c r="B246" s="1"/>
      <c r="C246" s="4" t="s">
        <v>28</v>
      </c>
      <c r="D246" s="1"/>
      <c r="E246" s="1"/>
      <c r="F246" s="5" t="s">
        <v>29</v>
      </c>
      <c r="G246" s="1"/>
      <c r="H246" s="1"/>
      <c r="I246" s="1"/>
      <c r="J246" s="8">
        <v>278002700</v>
      </c>
    </row>
    <row r="247" spans="2:10" x14ac:dyDescent="0.2">
      <c r="B247" s="4" t="s">
        <v>13</v>
      </c>
      <c r="C247" s="1"/>
      <c r="D247" s="1"/>
      <c r="E247" s="2">
        <v>300</v>
      </c>
      <c r="F247" s="5" t="s">
        <v>36</v>
      </c>
      <c r="G247" s="1"/>
      <c r="H247" s="1"/>
      <c r="I247" s="1"/>
      <c r="J247" s="1"/>
    </row>
    <row r="248" spans="2:10" x14ac:dyDescent="0.2">
      <c r="B248" s="2">
        <v>310</v>
      </c>
      <c r="C248" s="5" t="s">
        <v>58</v>
      </c>
      <c r="D248" s="1"/>
      <c r="E248" s="1"/>
      <c r="F248" s="1"/>
      <c r="G248" s="1"/>
      <c r="H248" s="1"/>
      <c r="I248" s="1"/>
      <c r="J248" s="1"/>
    </row>
    <row r="249" spans="2:10" x14ac:dyDescent="0.2">
      <c r="B249" s="1"/>
      <c r="C249" s="6" t="s">
        <v>16</v>
      </c>
      <c r="D249" s="6" t="s">
        <v>17</v>
      </c>
      <c r="E249" s="1"/>
      <c r="F249" s="1"/>
      <c r="G249" s="1"/>
      <c r="H249" s="1"/>
      <c r="I249" s="1"/>
      <c r="J249" s="5">
        <v>592500</v>
      </c>
    </row>
    <row r="250" spans="2:10" x14ac:dyDescent="0.2">
      <c r="B250" s="1"/>
      <c r="C250" s="1"/>
      <c r="D250" s="1"/>
      <c r="E250" s="1"/>
      <c r="F250" s="5" t="s">
        <v>58</v>
      </c>
      <c r="G250" s="1"/>
      <c r="H250" s="1"/>
      <c r="I250" s="1"/>
      <c r="J250" s="7">
        <v>592500</v>
      </c>
    </row>
    <row r="251" spans="2:10" x14ac:dyDescent="0.2">
      <c r="B251" s="2">
        <v>320</v>
      </c>
      <c r="C251" s="5" t="s">
        <v>62</v>
      </c>
      <c r="D251" s="1"/>
      <c r="E251" s="1"/>
      <c r="F251" s="1"/>
      <c r="G251" s="1"/>
      <c r="H251" s="1"/>
      <c r="I251" s="1"/>
      <c r="J251" s="1"/>
    </row>
    <row r="252" spans="2:10" x14ac:dyDescent="0.2">
      <c r="B252" s="1"/>
      <c r="C252" s="6" t="s">
        <v>16</v>
      </c>
      <c r="D252" s="6" t="s">
        <v>17</v>
      </c>
      <c r="E252" s="1"/>
      <c r="F252" s="1"/>
      <c r="G252" s="1"/>
      <c r="H252" s="1"/>
      <c r="I252" s="1"/>
      <c r="J252" s="5">
        <v>76800000</v>
      </c>
    </row>
    <row r="253" spans="2:10" x14ac:dyDescent="0.2">
      <c r="B253" s="1"/>
      <c r="C253" s="1"/>
      <c r="D253" s="1"/>
      <c r="E253" s="1"/>
      <c r="F253" s="5" t="s">
        <v>62</v>
      </c>
      <c r="G253" s="1"/>
      <c r="H253" s="1"/>
      <c r="I253" s="1"/>
      <c r="J253" s="7">
        <v>76800000</v>
      </c>
    </row>
    <row r="254" spans="2:10" x14ac:dyDescent="0.2">
      <c r="B254" s="2">
        <v>330</v>
      </c>
      <c r="C254" s="5" t="s">
        <v>37</v>
      </c>
      <c r="D254" s="1"/>
      <c r="E254" s="1"/>
      <c r="F254" s="1"/>
      <c r="G254" s="1"/>
      <c r="H254" s="1"/>
      <c r="I254" s="1"/>
      <c r="J254" s="1"/>
    </row>
    <row r="255" spans="2:10" x14ac:dyDescent="0.2">
      <c r="B255" s="1"/>
      <c r="C255" s="6" t="s">
        <v>16</v>
      </c>
      <c r="D255" s="6" t="s">
        <v>17</v>
      </c>
      <c r="E255" s="1"/>
      <c r="F255" s="1"/>
      <c r="G255" s="1"/>
      <c r="H255" s="1"/>
      <c r="I255" s="1"/>
      <c r="J255" s="5">
        <v>40418350</v>
      </c>
    </row>
    <row r="256" spans="2:10" x14ac:dyDescent="0.2">
      <c r="B256" s="1"/>
      <c r="C256" s="1"/>
      <c r="D256" s="1"/>
      <c r="E256" s="1"/>
      <c r="F256" s="5" t="s">
        <v>37</v>
      </c>
      <c r="G256" s="1"/>
      <c r="H256" s="1"/>
      <c r="I256" s="1"/>
      <c r="J256" s="7">
        <v>40418350</v>
      </c>
    </row>
    <row r="257" spans="2:10" x14ac:dyDescent="0.2">
      <c r="B257" s="2">
        <v>340</v>
      </c>
      <c r="C257" s="5" t="s">
        <v>38</v>
      </c>
      <c r="D257" s="1"/>
      <c r="E257" s="1"/>
      <c r="F257" s="1"/>
      <c r="G257" s="1"/>
      <c r="H257" s="1"/>
      <c r="I257" s="1"/>
      <c r="J257" s="1"/>
    </row>
    <row r="258" spans="2:10" x14ac:dyDescent="0.2">
      <c r="B258" s="1"/>
      <c r="C258" s="6" t="s">
        <v>16</v>
      </c>
      <c r="D258" s="6" t="s">
        <v>17</v>
      </c>
      <c r="E258" s="1"/>
      <c r="F258" s="1"/>
      <c r="G258" s="1"/>
      <c r="H258" s="1"/>
      <c r="I258" s="1"/>
      <c r="J258" s="5">
        <v>52137455</v>
      </c>
    </row>
    <row r="259" spans="2:10" x14ac:dyDescent="0.2">
      <c r="B259" s="1"/>
      <c r="C259" s="1"/>
      <c r="D259" s="1"/>
      <c r="E259" s="1"/>
      <c r="F259" s="5" t="s">
        <v>38</v>
      </c>
      <c r="G259" s="1"/>
      <c r="H259" s="1"/>
      <c r="I259" s="1"/>
      <c r="J259" s="7">
        <v>52137455</v>
      </c>
    </row>
    <row r="260" spans="2:10" x14ac:dyDescent="0.2">
      <c r="B260" s="2">
        <v>350</v>
      </c>
      <c r="C260" s="5" t="s">
        <v>39</v>
      </c>
      <c r="D260" s="1"/>
      <c r="E260" s="1"/>
      <c r="F260" s="1"/>
      <c r="G260" s="1"/>
      <c r="H260" s="1"/>
      <c r="I260" s="1"/>
      <c r="J260" s="1"/>
    </row>
    <row r="261" spans="2:10" x14ac:dyDescent="0.2">
      <c r="B261" s="1"/>
      <c r="C261" s="6" t="s">
        <v>16</v>
      </c>
      <c r="D261" s="6" t="s">
        <v>17</v>
      </c>
      <c r="E261" s="1"/>
      <c r="F261" s="1"/>
      <c r="G261" s="1"/>
      <c r="H261" s="1"/>
      <c r="I261" s="1"/>
      <c r="J261" s="5">
        <v>40704625</v>
      </c>
    </row>
    <row r="262" spans="2:10" x14ac:dyDescent="0.2">
      <c r="B262" s="1"/>
      <c r="C262" s="1"/>
      <c r="D262" s="1"/>
      <c r="E262" s="1"/>
      <c r="F262" s="5" t="s">
        <v>39</v>
      </c>
      <c r="G262" s="1"/>
      <c r="H262" s="1"/>
      <c r="I262" s="1"/>
      <c r="J262" s="7">
        <v>40704625</v>
      </c>
    </row>
    <row r="263" spans="2:10" x14ac:dyDescent="0.2">
      <c r="B263" s="2">
        <v>390</v>
      </c>
      <c r="C263" s="5" t="s">
        <v>40</v>
      </c>
      <c r="D263" s="1"/>
      <c r="E263" s="1"/>
      <c r="F263" s="1"/>
      <c r="G263" s="1"/>
      <c r="H263" s="1"/>
      <c r="I263" s="1"/>
      <c r="J263" s="1"/>
    </row>
    <row r="264" spans="2:10" x14ac:dyDescent="0.2">
      <c r="B264" s="1"/>
      <c r="C264" s="6" t="s">
        <v>16</v>
      </c>
      <c r="D264" s="6" t="s">
        <v>17</v>
      </c>
      <c r="E264" s="1"/>
      <c r="F264" s="1"/>
      <c r="G264" s="1"/>
      <c r="H264" s="1"/>
      <c r="I264" s="1"/>
      <c r="J264" s="5">
        <v>71406201</v>
      </c>
    </row>
    <row r="265" spans="2:10" x14ac:dyDescent="0.2">
      <c r="B265" s="1"/>
      <c r="C265" s="1"/>
      <c r="D265" s="1"/>
      <c r="E265" s="1"/>
      <c r="F265" s="5" t="s">
        <v>40</v>
      </c>
      <c r="G265" s="1"/>
      <c r="H265" s="1"/>
      <c r="I265" s="1"/>
      <c r="J265" s="7">
        <v>71406201</v>
      </c>
    </row>
    <row r="266" spans="2:10" x14ac:dyDescent="0.2">
      <c r="B266" s="1"/>
      <c r="C266" s="4" t="s">
        <v>28</v>
      </c>
      <c r="D266" s="1"/>
      <c r="E266" s="1"/>
      <c r="F266" s="5" t="s">
        <v>36</v>
      </c>
      <c r="G266" s="1"/>
      <c r="H266" s="1"/>
      <c r="I266" s="1"/>
      <c r="J266" s="8">
        <v>282059131</v>
      </c>
    </row>
    <row r="267" spans="2:10" x14ac:dyDescent="0.2">
      <c r="B267" s="4" t="s">
        <v>13</v>
      </c>
      <c r="C267" s="1"/>
      <c r="D267" s="1"/>
      <c r="E267" s="2">
        <v>500</v>
      </c>
      <c r="F267" s="5" t="s">
        <v>41</v>
      </c>
      <c r="G267" s="1"/>
      <c r="H267" s="1"/>
      <c r="I267" s="1"/>
      <c r="J267" s="1"/>
    </row>
    <row r="268" spans="2:10" x14ac:dyDescent="0.2">
      <c r="B268" s="2">
        <v>530</v>
      </c>
      <c r="C268" s="5" t="s">
        <v>42</v>
      </c>
      <c r="D268" s="1"/>
      <c r="E268" s="1"/>
      <c r="F268" s="1"/>
      <c r="G268" s="1"/>
      <c r="H268" s="1"/>
      <c r="I268" s="1"/>
      <c r="J268" s="1"/>
    </row>
    <row r="269" spans="2:10" x14ac:dyDescent="0.2">
      <c r="B269" s="1"/>
      <c r="C269" s="6" t="s">
        <v>16</v>
      </c>
      <c r="D269" s="6" t="s">
        <v>17</v>
      </c>
      <c r="E269" s="1"/>
      <c r="F269" s="1"/>
      <c r="G269" s="1"/>
      <c r="H269" s="1"/>
      <c r="I269" s="1"/>
      <c r="J269" s="5">
        <v>22376000</v>
      </c>
    </row>
    <row r="270" spans="2:10" x14ac:dyDescent="0.2">
      <c r="B270" s="1"/>
      <c r="C270" s="1"/>
      <c r="D270" s="1"/>
      <c r="E270" s="1"/>
      <c r="F270" s="5" t="s">
        <v>42</v>
      </c>
      <c r="G270" s="1"/>
      <c r="H270" s="1"/>
      <c r="I270" s="1"/>
      <c r="J270" s="7">
        <v>22376000</v>
      </c>
    </row>
    <row r="271" spans="2:10" x14ac:dyDescent="0.2">
      <c r="B271" s="2">
        <v>540</v>
      </c>
      <c r="C271" s="5" t="s">
        <v>43</v>
      </c>
      <c r="D271" s="1"/>
      <c r="E271" s="1"/>
      <c r="F271" s="1"/>
      <c r="G271" s="1"/>
      <c r="H271" s="1"/>
      <c r="I271" s="1"/>
      <c r="J271" s="1"/>
    </row>
    <row r="272" spans="2:10" x14ac:dyDescent="0.2">
      <c r="B272" s="1"/>
      <c r="C272" s="6" t="s">
        <v>16</v>
      </c>
      <c r="D272" s="6" t="s">
        <v>17</v>
      </c>
      <c r="E272" s="1"/>
      <c r="F272" s="1"/>
      <c r="G272" s="1"/>
      <c r="H272" s="1"/>
      <c r="I272" s="1"/>
      <c r="J272" s="5">
        <v>9000000</v>
      </c>
    </row>
    <row r="273" spans="2:13" x14ac:dyDescent="0.2">
      <c r="B273" s="1"/>
      <c r="C273" s="1"/>
      <c r="D273" s="1"/>
      <c r="E273" s="1"/>
      <c r="F273" s="5" t="s">
        <v>43</v>
      </c>
      <c r="G273" s="1"/>
      <c r="H273" s="1"/>
      <c r="I273" s="1"/>
      <c r="J273" s="7">
        <v>9000000</v>
      </c>
    </row>
    <row r="274" spans="2:13" x14ac:dyDescent="0.2">
      <c r="B274" s="1"/>
      <c r="C274" s="4" t="s">
        <v>28</v>
      </c>
      <c r="D274" s="1"/>
      <c r="E274" s="1"/>
      <c r="F274" s="5" t="s">
        <v>41</v>
      </c>
      <c r="G274" s="1"/>
      <c r="H274" s="1"/>
      <c r="I274" s="1"/>
      <c r="J274" s="8">
        <v>31376000</v>
      </c>
    </row>
    <row r="275" spans="2:13" x14ac:dyDescent="0.2">
      <c r="B275" s="4" t="s">
        <v>13</v>
      </c>
      <c r="C275" s="1"/>
      <c r="D275" s="1"/>
      <c r="E275" s="2">
        <v>800</v>
      </c>
      <c r="F275" s="5" t="s">
        <v>45</v>
      </c>
      <c r="G275" s="1"/>
      <c r="H275" s="1"/>
      <c r="I275" s="1"/>
      <c r="J275" s="1"/>
    </row>
    <row r="276" spans="2:13" x14ac:dyDescent="0.2">
      <c r="B276" s="2">
        <v>840</v>
      </c>
      <c r="C276" s="5" t="s">
        <v>46</v>
      </c>
      <c r="D276" s="1"/>
      <c r="E276" s="1"/>
      <c r="F276" s="1"/>
      <c r="G276" s="1"/>
      <c r="H276" s="1"/>
      <c r="I276" s="1"/>
      <c r="J276" s="1"/>
    </row>
    <row r="277" spans="2:13" x14ac:dyDescent="0.2">
      <c r="B277" s="5">
        <v>841</v>
      </c>
      <c r="C277" s="6" t="s">
        <v>16</v>
      </c>
      <c r="D277" s="6" t="s">
        <v>17</v>
      </c>
      <c r="E277" s="5" t="s">
        <v>78</v>
      </c>
      <c r="F277" s="1"/>
      <c r="G277" s="1"/>
      <c r="H277" s="1"/>
      <c r="I277" s="1"/>
      <c r="J277" s="5">
        <v>504000000</v>
      </c>
    </row>
    <row r="278" spans="2:13" x14ac:dyDescent="0.2">
      <c r="B278" s="1"/>
      <c r="C278" s="1"/>
      <c r="D278" s="1"/>
      <c r="E278" s="1"/>
      <c r="F278" s="5" t="s">
        <v>46</v>
      </c>
      <c r="G278" s="1"/>
      <c r="H278" s="1"/>
      <c r="I278" s="1"/>
      <c r="J278" s="7">
        <v>504000000</v>
      </c>
    </row>
    <row r="279" spans="2:13" x14ac:dyDescent="0.2">
      <c r="B279" s="1"/>
      <c r="C279" s="4" t="s">
        <v>28</v>
      </c>
      <c r="D279" s="1"/>
      <c r="E279" s="1"/>
      <c r="F279" s="5" t="s">
        <v>45</v>
      </c>
      <c r="G279" s="1"/>
      <c r="H279" s="1"/>
      <c r="I279" s="1"/>
      <c r="J279" s="8">
        <v>504000000</v>
      </c>
    </row>
    <row r="280" spans="2:13" x14ac:dyDescent="0.2">
      <c r="B280" s="1"/>
      <c r="C280" s="1"/>
      <c r="D280" s="4" t="s">
        <v>49</v>
      </c>
      <c r="E280" s="1"/>
      <c r="F280" s="4" t="s">
        <v>234</v>
      </c>
      <c r="G280" s="1"/>
      <c r="H280" s="1"/>
      <c r="I280" s="1"/>
      <c r="J280" s="8">
        <v>4454023409</v>
      </c>
    </row>
    <row r="281" spans="2:13" x14ac:dyDescent="0.2">
      <c r="B281" s="14"/>
      <c r="C281" s="14"/>
      <c r="D281" s="13"/>
      <c r="E281" s="14"/>
      <c r="F281" s="13"/>
      <c r="G281" s="14"/>
      <c r="H281" s="14"/>
      <c r="I281" s="14"/>
      <c r="J281" s="92"/>
    </row>
    <row r="282" spans="2:13" x14ac:dyDescent="0.2">
      <c r="B282" s="1"/>
      <c r="C282" s="1"/>
      <c r="D282" s="4"/>
      <c r="E282" s="1"/>
      <c r="F282" s="4"/>
      <c r="G282" s="1"/>
      <c r="H282" s="1"/>
      <c r="I282" s="1"/>
      <c r="J282" s="91"/>
    </row>
    <row r="283" spans="2:13" x14ac:dyDescent="0.2">
      <c r="B283" s="4" t="s">
        <v>11</v>
      </c>
      <c r="C283" s="1"/>
      <c r="D283" s="2">
        <v>103</v>
      </c>
      <c r="E283" s="5" t="s">
        <v>138</v>
      </c>
      <c r="F283" s="1"/>
      <c r="G283" s="1"/>
      <c r="H283" s="1"/>
      <c r="I283" s="1"/>
      <c r="J283" s="1"/>
    </row>
    <row r="284" spans="2:13" x14ac:dyDescent="0.2">
      <c r="B284" s="4" t="s">
        <v>13</v>
      </c>
      <c r="C284" s="1"/>
      <c r="D284" s="2">
        <v>500</v>
      </c>
      <c r="E284" s="1"/>
      <c r="F284" s="5" t="s">
        <v>41</v>
      </c>
      <c r="G284" s="1"/>
      <c r="H284" s="1"/>
      <c r="I284" s="1"/>
      <c r="J284" s="1"/>
    </row>
    <row r="285" spans="2:13" x14ac:dyDescent="0.2">
      <c r="B285" s="2">
        <v>510</v>
      </c>
      <c r="C285" s="5" t="s">
        <v>235</v>
      </c>
      <c r="D285" s="1"/>
      <c r="E285" s="1"/>
      <c r="F285" s="1"/>
      <c r="G285" s="1"/>
      <c r="H285" s="1"/>
      <c r="I285" s="1"/>
      <c r="J285" s="1"/>
    </row>
    <row r="286" spans="2:13" x14ac:dyDescent="0.2">
      <c r="B286" s="1"/>
      <c r="C286" s="6" t="s">
        <v>16</v>
      </c>
      <c r="D286" s="6" t="s">
        <v>17</v>
      </c>
      <c r="E286" s="1"/>
      <c r="F286" s="1"/>
      <c r="G286" s="1"/>
      <c r="H286" s="1"/>
      <c r="I286" s="1"/>
      <c r="J286" s="5">
        <v>200000000</v>
      </c>
    </row>
    <row r="287" spans="2:13" x14ac:dyDescent="0.2">
      <c r="B287" s="1"/>
      <c r="C287" s="1"/>
      <c r="D287" s="1"/>
      <c r="E287" s="1"/>
      <c r="F287" s="5" t="s">
        <v>235</v>
      </c>
      <c r="G287" s="1"/>
      <c r="H287" s="1"/>
      <c r="I287" s="1"/>
      <c r="J287" s="7">
        <v>200000000</v>
      </c>
      <c r="L287" s="2">
        <v>103</v>
      </c>
      <c r="M287" s="5" t="s">
        <v>138</v>
      </c>
    </row>
    <row r="288" spans="2:13" x14ac:dyDescent="0.2">
      <c r="B288" s="2">
        <v>520</v>
      </c>
      <c r="C288" s="5" t="s">
        <v>63</v>
      </c>
      <c r="D288" s="1"/>
      <c r="E288" s="1"/>
      <c r="F288" s="1"/>
      <c r="G288" s="1"/>
      <c r="H288" s="1"/>
      <c r="I288" s="1"/>
      <c r="J288" s="1"/>
    </row>
    <row r="289" spans="2:14" x14ac:dyDescent="0.2">
      <c r="B289" s="1"/>
      <c r="C289" s="6" t="s">
        <v>16</v>
      </c>
      <c r="D289" s="6" t="s">
        <v>17</v>
      </c>
      <c r="E289" s="1"/>
      <c r="F289" s="1"/>
      <c r="G289" s="1"/>
      <c r="H289" s="1"/>
      <c r="I289" s="1"/>
      <c r="J289" s="5">
        <v>1500000000</v>
      </c>
      <c r="L289" s="158"/>
      <c r="M289" s="76"/>
    </row>
    <row r="290" spans="2:14" x14ac:dyDescent="0.2">
      <c r="B290" s="1"/>
      <c r="C290" s="1"/>
      <c r="D290" s="1"/>
      <c r="E290" s="1"/>
      <c r="F290" s="5" t="s">
        <v>63</v>
      </c>
      <c r="G290" s="1"/>
      <c r="H290" s="1"/>
      <c r="I290" s="1"/>
      <c r="J290" s="7">
        <v>1500000000</v>
      </c>
      <c r="L290" s="83">
        <v>500</v>
      </c>
      <c r="M290" s="22" t="s">
        <v>41</v>
      </c>
      <c r="N290" s="84">
        <f>J294</f>
        <v>1750000000</v>
      </c>
    </row>
    <row r="291" spans="2:14" ht="13.5" thickBot="1" x14ac:dyDescent="0.25">
      <c r="B291" s="2">
        <v>530</v>
      </c>
      <c r="C291" s="5" t="s">
        <v>42</v>
      </c>
      <c r="D291" s="1"/>
      <c r="E291" s="1"/>
      <c r="F291" s="1"/>
      <c r="G291" s="1"/>
      <c r="H291" s="1"/>
      <c r="I291" s="1"/>
      <c r="J291" s="1"/>
      <c r="L291" s="101"/>
      <c r="M291" s="102"/>
      <c r="N291" s="149"/>
    </row>
    <row r="292" spans="2:14" ht="13.5" thickBot="1" x14ac:dyDescent="0.25">
      <c r="B292" s="1"/>
      <c r="C292" s="6" t="s">
        <v>16</v>
      </c>
      <c r="D292" s="6" t="s">
        <v>17</v>
      </c>
      <c r="E292" s="1"/>
      <c r="F292" s="1"/>
      <c r="G292" s="1"/>
      <c r="H292" s="1"/>
      <c r="I292" s="1"/>
      <c r="J292" s="5">
        <v>50000000</v>
      </c>
      <c r="L292" s="170"/>
      <c r="M292" s="30"/>
      <c r="N292" s="171">
        <f>SUM(N290:N291)</f>
        <v>1750000000</v>
      </c>
    </row>
    <row r="293" spans="2:14" x14ac:dyDescent="0.2">
      <c r="B293" s="1"/>
      <c r="C293" s="1"/>
      <c r="D293" s="1"/>
      <c r="E293" s="1"/>
      <c r="F293" s="5" t="s">
        <v>42</v>
      </c>
      <c r="G293" s="1"/>
      <c r="H293" s="1"/>
      <c r="I293" s="1"/>
      <c r="J293" s="7">
        <v>50000000</v>
      </c>
      <c r="L293" s="158"/>
      <c r="M293" s="76"/>
    </row>
    <row r="294" spans="2:14" x14ac:dyDescent="0.2">
      <c r="B294" s="1"/>
      <c r="C294" s="4" t="s">
        <v>28</v>
      </c>
      <c r="D294" s="1"/>
      <c r="E294" s="1"/>
      <c r="F294" s="5" t="s">
        <v>41</v>
      </c>
      <c r="G294" s="1"/>
      <c r="H294" s="1"/>
      <c r="I294" s="1"/>
      <c r="J294" s="8">
        <v>1750000000</v>
      </c>
      <c r="L294" s="158"/>
      <c r="M294" s="76"/>
    </row>
    <row r="295" spans="2:14" x14ac:dyDescent="0.2">
      <c r="B295" s="1"/>
      <c r="C295" s="1"/>
      <c r="D295" s="4" t="s">
        <v>49</v>
      </c>
      <c r="E295" s="1"/>
      <c r="F295" s="4" t="s">
        <v>138</v>
      </c>
      <c r="G295" s="1"/>
      <c r="H295" s="1"/>
      <c r="I295" s="1"/>
      <c r="J295" s="8">
        <v>1750000000</v>
      </c>
      <c r="L295" s="158"/>
      <c r="M295" s="158"/>
    </row>
    <row r="296" spans="2:14" x14ac:dyDescent="0.2">
      <c r="B296" s="1"/>
      <c r="C296" s="4" t="s">
        <v>50</v>
      </c>
      <c r="D296" s="1"/>
      <c r="E296" s="5" t="s">
        <v>10</v>
      </c>
      <c r="F296" s="1"/>
      <c r="G296" s="1"/>
      <c r="H296" s="1"/>
      <c r="I296" s="1"/>
      <c r="J296" s="8">
        <v>6204023409</v>
      </c>
      <c r="L296" s="158"/>
      <c r="M296" s="76"/>
      <c r="N296" s="35">
        <f>N292+N227</f>
        <v>6204023409</v>
      </c>
    </row>
    <row r="297" spans="2:14" x14ac:dyDescent="0.2">
      <c r="B297" s="14"/>
      <c r="C297" s="13"/>
      <c r="D297" s="14"/>
      <c r="E297" s="15"/>
      <c r="F297" s="14"/>
      <c r="G297" s="14"/>
      <c r="H297" s="14"/>
      <c r="I297" s="14"/>
      <c r="J297" s="92"/>
    </row>
    <row r="298" spans="2:14" x14ac:dyDescent="0.2">
      <c r="B298" s="1"/>
      <c r="C298" s="4"/>
      <c r="D298" s="1"/>
      <c r="E298" s="5"/>
      <c r="F298" s="1"/>
      <c r="G298" s="1"/>
      <c r="H298" s="1"/>
      <c r="I298" s="1"/>
      <c r="J298" s="91"/>
    </row>
    <row r="299" spans="2:14" x14ac:dyDescent="0.2">
      <c r="B299" s="4" t="s">
        <v>9</v>
      </c>
      <c r="C299" s="1"/>
      <c r="D299" s="2">
        <v>3</v>
      </c>
      <c r="E299" s="5" t="s">
        <v>70</v>
      </c>
      <c r="F299" s="1"/>
      <c r="G299" s="1"/>
      <c r="H299" s="1"/>
      <c r="I299" s="1"/>
      <c r="J299" s="1"/>
    </row>
    <row r="300" spans="2:14" x14ac:dyDescent="0.2">
      <c r="B300" s="4" t="s">
        <v>11</v>
      </c>
      <c r="C300" s="1"/>
      <c r="D300" s="1"/>
      <c r="E300" s="2">
        <v>93</v>
      </c>
      <c r="F300" s="5" t="s">
        <v>236</v>
      </c>
      <c r="G300" s="1"/>
      <c r="H300" s="1"/>
      <c r="I300" s="1"/>
      <c r="J300" s="1"/>
    </row>
    <row r="301" spans="2:14" x14ac:dyDescent="0.2">
      <c r="B301" s="4" t="s">
        <v>13</v>
      </c>
      <c r="C301" s="1"/>
      <c r="D301" s="1"/>
      <c r="E301" s="2">
        <v>200</v>
      </c>
      <c r="F301" s="5" t="s">
        <v>29</v>
      </c>
      <c r="G301" s="1"/>
      <c r="H301" s="1"/>
      <c r="I301" s="1"/>
      <c r="J301" s="1"/>
    </row>
    <row r="302" spans="2:14" x14ac:dyDescent="0.2">
      <c r="B302" s="2">
        <v>260</v>
      </c>
      <c r="C302" s="5" t="s">
        <v>34</v>
      </c>
      <c r="D302" s="1"/>
      <c r="E302" s="1"/>
      <c r="F302" s="1"/>
      <c r="G302" s="1"/>
      <c r="H302" s="1"/>
      <c r="I302" s="1"/>
      <c r="J302" s="1"/>
    </row>
    <row r="303" spans="2:14" x14ac:dyDescent="0.2">
      <c r="B303" s="1"/>
      <c r="C303" s="6" t="s">
        <v>16</v>
      </c>
      <c r="D303" s="6" t="s">
        <v>17</v>
      </c>
      <c r="E303" s="1"/>
      <c r="F303" s="1"/>
      <c r="G303" s="1"/>
      <c r="H303" s="1"/>
      <c r="I303" s="1"/>
      <c r="J303" s="5">
        <v>6500000</v>
      </c>
    </row>
    <row r="304" spans="2:14" x14ac:dyDescent="0.2">
      <c r="B304" s="1"/>
      <c r="C304" s="1"/>
      <c r="D304" s="1"/>
      <c r="E304" s="1"/>
      <c r="F304" s="5" t="s">
        <v>34</v>
      </c>
      <c r="G304" s="1"/>
      <c r="H304" s="1"/>
      <c r="I304" s="1"/>
      <c r="J304" s="7">
        <v>6500000</v>
      </c>
    </row>
    <row r="305" spans="2:14" x14ac:dyDescent="0.2">
      <c r="B305" s="1"/>
      <c r="C305" s="4" t="s">
        <v>28</v>
      </c>
      <c r="D305" s="1"/>
      <c r="E305" s="1"/>
      <c r="F305" s="5" t="s">
        <v>29</v>
      </c>
      <c r="G305" s="1"/>
      <c r="H305" s="1"/>
      <c r="I305" s="1"/>
      <c r="J305" s="8">
        <v>6500000</v>
      </c>
    </row>
    <row r="306" spans="2:14" x14ac:dyDescent="0.2">
      <c r="B306" s="4" t="s">
        <v>13</v>
      </c>
      <c r="C306" s="1"/>
      <c r="D306" s="1"/>
      <c r="E306" s="2">
        <v>300</v>
      </c>
      <c r="F306" s="5" t="s">
        <v>36</v>
      </c>
      <c r="G306" s="1"/>
      <c r="H306" s="1"/>
      <c r="I306" s="1"/>
      <c r="J306" s="1"/>
      <c r="L306" s="2">
        <v>93</v>
      </c>
      <c r="M306" s="5" t="s">
        <v>236</v>
      </c>
    </row>
    <row r="307" spans="2:14" x14ac:dyDescent="0.2">
      <c r="B307" s="2">
        <v>340</v>
      </c>
      <c r="C307" s="5" t="s">
        <v>38</v>
      </c>
      <c r="D307" s="1"/>
      <c r="E307" s="1"/>
      <c r="F307" s="1"/>
      <c r="G307" s="1"/>
      <c r="H307" s="1"/>
      <c r="I307" s="1"/>
      <c r="J307" s="1"/>
    </row>
    <row r="308" spans="2:14" x14ac:dyDescent="0.2">
      <c r="B308" s="1"/>
      <c r="C308" s="6" t="s">
        <v>16</v>
      </c>
      <c r="D308" s="6" t="s">
        <v>17</v>
      </c>
      <c r="E308" s="1"/>
      <c r="F308" s="1"/>
      <c r="G308" s="1"/>
      <c r="H308" s="1"/>
      <c r="I308" s="1"/>
      <c r="J308" s="5">
        <v>37532722</v>
      </c>
      <c r="L308" s="83">
        <v>100</v>
      </c>
      <c r="M308" s="22" t="s">
        <v>14</v>
      </c>
      <c r="N308" s="84"/>
    </row>
    <row r="309" spans="2:14" x14ac:dyDescent="0.2">
      <c r="B309" s="1"/>
      <c r="C309" s="1"/>
      <c r="D309" s="1"/>
      <c r="E309" s="1"/>
      <c r="F309" s="5" t="s">
        <v>38</v>
      </c>
      <c r="G309" s="1"/>
      <c r="H309" s="1"/>
      <c r="I309" s="1"/>
      <c r="J309" s="7">
        <v>37532722</v>
      </c>
      <c r="L309" s="83">
        <v>200</v>
      </c>
      <c r="M309" s="22" t="s">
        <v>29</v>
      </c>
      <c r="N309" s="84">
        <f>J305</f>
        <v>6500000</v>
      </c>
    </row>
    <row r="310" spans="2:14" x14ac:dyDescent="0.2">
      <c r="B310" s="2">
        <v>350</v>
      </c>
      <c r="C310" s="5" t="s">
        <v>39</v>
      </c>
      <c r="D310" s="1"/>
      <c r="E310" s="1"/>
      <c r="F310" s="1"/>
      <c r="G310" s="1"/>
      <c r="H310" s="1"/>
      <c r="I310" s="1"/>
      <c r="J310" s="1"/>
      <c r="L310" s="83">
        <v>300</v>
      </c>
      <c r="M310" s="22" t="s">
        <v>36</v>
      </c>
      <c r="N310" s="84">
        <f>J316</f>
        <v>203309094</v>
      </c>
    </row>
    <row r="311" spans="2:14" x14ac:dyDescent="0.2">
      <c r="B311" s="1"/>
      <c r="C311" s="6" t="s">
        <v>16</v>
      </c>
      <c r="D311" s="6" t="s">
        <v>17</v>
      </c>
      <c r="E311" s="1"/>
      <c r="F311" s="1"/>
      <c r="G311" s="1"/>
      <c r="H311" s="1"/>
      <c r="I311" s="1"/>
      <c r="J311" s="5">
        <v>25000000</v>
      </c>
      <c r="L311" s="83">
        <v>500</v>
      </c>
      <c r="M311" s="22" t="s">
        <v>41</v>
      </c>
      <c r="N311" s="84">
        <f>J321</f>
        <v>13000000</v>
      </c>
    </row>
    <row r="312" spans="2:14" x14ac:dyDescent="0.2">
      <c r="B312" s="1"/>
      <c r="C312" s="1"/>
      <c r="D312" s="1"/>
      <c r="E312" s="1"/>
      <c r="F312" s="5" t="s">
        <v>39</v>
      </c>
      <c r="G312" s="1"/>
      <c r="H312" s="1"/>
      <c r="I312" s="1"/>
      <c r="J312" s="7">
        <v>25000000</v>
      </c>
      <c r="L312" s="83">
        <v>600</v>
      </c>
      <c r="M312" s="22" t="s">
        <v>133</v>
      </c>
      <c r="N312" s="84"/>
    </row>
    <row r="313" spans="2:14" x14ac:dyDescent="0.2">
      <c r="B313" s="2">
        <v>390</v>
      </c>
      <c r="C313" s="5" t="s">
        <v>40</v>
      </c>
      <c r="D313" s="1"/>
      <c r="E313" s="1"/>
      <c r="F313" s="1"/>
      <c r="G313" s="1"/>
      <c r="H313" s="1"/>
      <c r="I313" s="1"/>
      <c r="J313" s="1"/>
      <c r="L313" s="83">
        <v>700</v>
      </c>
      <c r="M313" s="22" t="s">
        <v>341</v>
      </c>
      <c r="N313" s="84"/>
    </row>
    <row r="314" spans="2:14" x14ac:dyDescent="0.2">
      <c r="B314" s="1"/>
      <c r="C314" s="6" t="s">
        <v>16</v>
      </c>
      <c r="D314" s="6" t="s">
        <v>17</v>
      </c>
      <c r="E314" s="1"/>
      <c r="F314" s="1"/>
      <c r="G314" s="1"/>
      <c r="H314" s="1"/>
      <c r="I314" s="1"/>
      <c r="J314" s="5">
        <v>140776372</v>
      </c>
      <c r="L314" s="83">
        <v>800</v>
      </c>
      <c r="M314" s="83" t="s">
        <v>45</v>
      </c>
      <c r="N314" s="84"/>
    </row>
    <row r="315" spans="2:14" ht="13.5" thickBot="1" x14ac:dyDescent="0.25">
      <c r="B315" s="1"/>
      <c r="C315" s="1"/>
      <c r="D315" s="1"/>
      <c r="E315" s="1"/>
      <c r="F315" s="5" t="s">
        <v>40</v>
      </c>
      <c r="G315" s="1"/>
      <c r="H315" s="1"/>
      <c r="I315" s="1"/>
      <c r="J315" s="7">
        <v>140776372</v>
      </c>
      <c r="L315" s="101">
        <v>900</v>
      </c>
      <c r="M315" s="102" t="s">
        <v>101</v>
      </c>
      <c r="N315" s="149"/>
    </row>
    <row r="316" spans="2:14" ht="13.5" thickBot="1" x14ac:dyDescent="0.25">
      <c r="B316" s="1"/>
      <c r="C316" s="4" t="s">
        <v>28</v>
      </c>
      <c r="D316" s="1"/>
      <c r="E316" s="1"/>
      <c r="F316" s="5" t="s">
        <v>36</v>
      </c>
      <c r="G316" s="1"/>
      <c r="H316" s="1"/>
      <c r="I316" s="1"/>
      <c r="J316" s="8">
        <v>203309094</v>
      </c>
      <c r="L316" s="170"/>
      <c r="M316" s="30"/>
      <c r="N316" s="184">
        <f>SUM(N309:N315)</f>
        <v>222809094</v>
      </c>
    </row>
    <row r="317" spans="2:14" x14ac:dyDescent="0.2">
      <c r="B317" s="4" t="s">
        <v>13</v>
      </c>
      <c r="C317" s="1"/>
      <c r="D317" s="1"/>
      <c r="E317" s="2">
        <v>500</v>
      </c>
      <c r="F317" s="5" t="s">
        <v>41</v>
      </c>
      <c r="G317" s="1"/>
      <c r="H317" s="1"/>
      <c r="I317" s="1"/>
      <c r="J317" s="1"/>
    </row>
    <row r="318" spans="2:14" x14ac:dyDescent="0.2">
      <c r="B318" s="2">
        <v>530</v>
      </c>
      <c r="C318" s="5" t="s">
        <v>42</v>
      </c>
      <c r="D318" s="1"/>
      <c r="E318" s="1"/>
      <c r="F318" s="1"/>
      <c r="G318" s="1"/>
      <c r="H318" s="1"/>
      <c r="I318" s="1"/>
      <c r="J318" s="1"/>
    </row>
    <row r="319" spans="2:14" x14ac:dyDescent="0.2">
      <c r="B319" s="1"/>
      <c r="C319" s="6" t="s">
        <v>16</v>
      </c>
      <c r="D319" s="6" t="s">
        <v>17</v>
      </c>
      <c r="E319" s="1"/>
      <c r="F319" s="1"/>
      <c r="G319" s="1"/>
      <c r="H319" s="1"/>
      <c r="I319" s="1"/>
      <c r="J319" s="5">
        <v>13000000</v>
      </c>
    </row>
    <row r="320" spans="2:14" x14ac:dyDescent="0.2">
      <c r="B320" s="1"/>
      <c r="C320" s="1"/>
      <c r="D320" s="1"/>
      <c r="E320" s="1"/>
      <c r="F320" s="5" t="s">
        <v>42</v>
      </c>
      <c r="G320" s="1"/>
      <c r="H320" s="1"/>
      <c r="I320" s="1"/>
      <c r="J320" s="7">
        <v>13000000</v>
      </c>
    </row>
    <row r="321" spans="2:14" x14ac:dyDescent="0.2">
      <c r="B321" s="1"/>
      <c r="C321" s="4" t="s">
        <v>28</v>
      </c>
      <c r="D321" s="1"/>
      <c r="E321" s="1"/>
      <c r="F321" s="5" t="s">
        <v>41</v>
      </c>
      <c r="G321" s="1"/>
      <c r="H321" s="1"/>
      <c r="I321" s="1"/>
      <c r="J321" s="8">
        <v>13000000</v>
      </c>
    </row>
    <row r="322" spans="2:14" x14ac:dyDescent="0.2">
      <c r="B322" s="1"/>
      <c r="C322" s="1"/>
      <c r="D322" s="4" t="s">
        <v>49</v>
      </c>
      <c r="E322" s="1"/>
      <c r="F322" s="4" t="s">
        <v>236</v>
      </c>
      <c r="G322" s="1"/>
      <c r="H322" s="1"/>
      <c r="I322" s="1"/>
      <c r="J322" s="8">
        <v>222809094</v>
      </c>
    </row>
    <row r="323" spans="2:14" x14ac:dyDescent="0.2">
      <c r="B323" s="14"/>
      <c r="C323" s="14"/>
      <c r="D323" s="13"/>
      <c r="E323" s="14"/>
      <c r="F323" s="13"/>
      <c r="G323" s="14"/>
      <c r="H323" s="14"/>
      <c r="I323" s="14"/>
      <c r="J323" s="92"/>
    </row>
    <row r="324" spans="2:14" x14ac:dyDescent="0.2">
      <c r="B324" s="1"/>
      <c r="C324" s="1"/>
      <c r="D324" s="4"/>
      <c r="E324" s="1"/>
      <c r="F324" s="4"/>
      <c r="G324" s="1"/>
      <c r="H324" s="1"/>
      <c r="I324" s="1"/>
      <c r="J324" s="91"/>
    </row>
    <row r="325" spans="2:14" x14ac:dyDescent="0.2">
      <c r="B325" s="4" t="s">
        <v>11</v>
      </c>
      <c r="C325" s="1"/>
      <c r="D325" s="2">
        <v>110</v>
      </c>
      <c r="E325" s="5" t="s">
        <v>237</v>
      </c>
      <c r="F325" s="1"/>
      <c r="G325" s="1"/>
      <c r="H325" s="1"/>
      <c r="I325" s="1"/>
      <c r="J325" s="1"/>
    </row>
    <row r="326" spans="2:14" x14ac:dyDescent="0.2">
      <c r="B326" s="4" t="s">
        <v>13</v>
      </c>
      <c r="C326" s="1"/>
      <c r="D326" s="2">
        <v>500</v>
      </c>
      <c r="E326" s="1"/>
      <c r="F326" s="5" t="s">
        <v>41</v>
      </c>
      <c r="G326" s="1"/>
      <c r="H326" s="1"/>
      <c r="I326" s="1"/>
      <c r="J326" s="1"/>
    </row>
    <row r="327" spans="2:14" x14ac:dyDescent="0.2">
      <c r="B327" s="2">
        <v>520</v>
      </c>
      <c r="C327" s="5" t="s">
        <v>63</v>
      </c>
      <c r="D327" s="1"/>
      <c r="E327" s="1"/>
      <c r="F327" s="1"/>
      <c r="G327" s="1"/>
      <c r="H327" s="1"/>
      <c r="I327" s="1"/>
      <c r="J327" s="1"/>
      <c r="L327" s="2">
        <v>110</v>
      </c>
      <c r="M327" s="5" t="s">
        <v>237</v>
      </c>
    </row>
    <row r="328" spans="2:14" x14ac:dyDescent="0.2">
      <c r="B328" s="1"/>
      <c r="C328" s="6" t="s">
        <v>16</v>
      </c>
      <c r="D328" s="6" t="s">
        <v>17</v>
      </c>
      <c r="E328" s="1"/>
      <c r="F328" s="1"/>
      <c r="G328" s="1"/>
      <c r="H328" s="1"/>
      <c r="I328" s="1"/>
      <c r="J328" s="5">
        <v>5370365181</v>
      </c>
      <c r="K328" s="157"/>
      <c r="L328" s="158"/>
      <c r="M328" s="76"/>
    </row>
    <row r="329" spans="2:14" x14ac:dyDescent="0.2">
      <c r="B329" s="1"/>
      <c r="C329" s="1"/>
      <c r="D329" s="1"/>
      <c r="E329" s="1"/>
      <c r="F329" s="5" t="s">
        <v>63</v>
      </c>
      <c r="G329" s="1"/>
      <c r="H329" s="1"/>
      <c r="I329" s="1"/>
      <c r="J329" s="7">
        <v>5370365181</v>
      </c>
      <c r="K329" s="157"/>
      <c r="L329" s="158"/>
      <c r="M329" s="76"/>
    </row>
    <row r="330" spans="2:14" x14ac:dyDescent="0.2">
      <c r="B330" s="1"/>
      <c r="C330" s="4" t="s">
        <v>28</v>
      </c>
      <c r="D330" s="1"/>
      <c r="E330" s="1"/>
      <c r="F330" s="5" t="s">
        <v>41</v>
      </c>
      <c r="G330" s="1"/>
      <c r="H330" s="1"/>
      <c r="I330" s="1"/>
      <c r="J330" s="8">
        <v>5370365181</v>
      </c>
      <c r="L330" s="83">
        <v>500</v>
      </c>
      <c r="M330" s="22" t="s">
        <v>41</v>
      </c>
      <c r="N330" s="84">
        <f>J330</f>
        <v>5370365181</v>
      </c>
    </row>
    <row r="331" spans="2:14" x14ac:dyDescent="0.2">
      <c r="B331" s="1"/>
      <c r="C331" s="1"/>
      <c r="D331" s="4" t="s">
        <v>49</v>
      </c>
      <c r="E331" s="1"/>
      <c r="F331" s="4" t="s">
        <v>237</v>
      </c>
      <c r="G331" s="1"/>
      <c r="H331" s="1"/>
      <c r="I331" s="1"/>
      <c r="J331" s="8">
        <v>5370365181</v>
      </c>
      <c r="L331" s="168"/>
      <c r="M331" s="169"/>
    </row>
    <row r="332" spans="2:14" x14ac:dyDescent="0.2">
      <c r="B332" s="14"/>
      <c r="C332" s="14"/>
      <c r="D332" s="13"/>
      <c r="E332" s="14"/>
      <c r="F332" s="13"/>
      <c r="G332" s="14"/>
      <c r="H332" s="14"/>
      <c r="I332" s="14"/>
      <c r="J332" s="92"/>
      <c r="L332" s="158"/>
      <c r="M332" s="76"/>
    </row>
    <row r="333" spans="2:14" x14ac:dyDescent="0.2">
      <c r="B333" s="1"/>
      <c r="C333" s="1"/>
      <c r="D333" s="4"/>
      <c r="E333" s="1"/>
      <c r="F333" s="4"/>
      <c r="G333" s="1"/>
      <c r="H333" s="1"/>
      <c r="I333" s="1"/>
      <c r="J333" s="91"/>
      <c r="L333" s="158"/>
      <c r="M333" s="76"/>
    </row>
    <row r="334" spans="2:14" x14ac:dyDescent="0.2">
      <c r="B334" s="4" t="s">
        <v>11</v>
      </c>
      <c r="C334" s="1"/>
      <c r="D334" s="2">
        <v>121</v>
      </c>
      <c r="E334" s="5" t="s">
        <v>238</v>
      </c>
      <c r="F334" s="1"/>
      <c r="G334" s="1"/>
      <c r="H334" s="1"/>
      <c r="I334" s="1"/>
      <c r="J334" s="1"/>
      <c r="L334" s="158"/>
      <c r="M334" s="76"/>
    </row>
    <row r="335" spans="2:14" x14ac:dyDescent="0.2">
      <c r="B335" s="4" t="s">
        <v>13</v>
      </c>
      <c r="C335" s="1"/>
      <c r="D335" s="2">
        <v>500</v>
      </c>
      <c r="E335" s="1"/>
      <c r="F335" s="5" t="s">
        <v>41</v>
      </c>
      <c r="G335" s="1"/>
      <c r="H335" s="1"/>
      <c r="I335" s="1"/>
      <c r="J335" s="1"/>
      <c r="L335" s="158"/>
      <c r="M335" s="158"/>
    </row>
    <row r="336" spans="2:14" x14ac:dyDescent="0.2">
      <c r="B336" s="2">
        <v>520</v>
      </c>
      <c r="C336" s="5" t="s">
        <v>63</v>
      </c>
      <c r="D336" s="1"/>
      <c r="E336" s="1"/>
      <c r="F336" s="1"/>
      <c r="G336" s="1"/>
      <c r="H336" s="1"/>
      <c r="I336" s="1"/>
      <c r="J336" s="1"/>
      <c r="L336" s="2">
        <v>121</v>
      </c>
      <c r="M336" s="5" t="s">
        <v>238</v>
      </c>
    </row>
    <row r="337" spans="2:14" x14ac:dyDescent="0.2">
      <c r="B337" s="1"/>
      <c r="C337" s="6" t="s">
        <v>16</v>
      </c>
      <c r="D337" s="6" t="s">
        <v>17</v>
      </c>
      <c r="E337" s="1"/>
      <c r="F337" s="1"/>
      <c r="G337" s="1"/>
      <c r="H337" s="1"/>
      <c r="I337" s="1"/>
      <c r="J337" s="5">
        <v>5000000000</v>
      </c>
    </row>
    <row r="338" spans="2:14" x14ac:dyDescent="0.2">
      <c r="B338" s="1"/>
      <c r="C338" s="6" t="s">
        <v>16</v>
      </c>
      <c r="D338" s="6" t="s">
        <v>239</v>
      </c>
      <c r="E338" s="1"/>
      <c r="F338" s="1"/>
      <c r="G338" s="1"/>
      <c r="H338" s="1"/>
      <c r="I338" s="1"/>
      <c r="J338" s="5">
        <v>5000000000</v>
      </c>
      <c r="L338" s="83">
        <v>500</v>
      </c>
      <c r="M338" s="22" t="s">
        <v>41</v>
      </c>
      <c r="N338" s="84">
        <f>J340</f>
        <v>10000000000</v>
      </c>
    </row>
    <row r="339" spans="2:14" x14ac:dyDescent="0.2">
      <c r="B339" s="1"/>
      <c r="C339" s="1"/>
      <c r="D339" s="1"/>
      <c r="E339" s="1"/>
      <c r="F339" s="5" t="s">
        <v>63</v>
      </c>
      <c r="G339" s="1"/>
      <c r="H339" s="1"/>
      <c r="I339" s="1"/>
      <c r="J339" s="7">
        <v>10000000000</v>
      </c>
    </row>
    <row r="340" spans="2:14" x14ac:dyDescent="0.2">
      <c r="B340" s="1"/>
      <c r="C340" s="4" t="s">
        <v>28</v>
      </c>
      <c r="D340" s="1"/>
      <c r="E340" s="1"/>
      <c r="F340" s="5" t="s">
        <v>41</v>
      </c>
      <c r="G340" s="1"/>
      <c r="H340" s="1"/>
      <c r="I340" s="1"/>
      <c r="J340" s="8">
        <v>10000000000</v>
      </c>
      <c r="N340" s="35">
        <f>N330+N338+N316</f>
        <v>15593174275</v>
      </c>
    </row>
    <row r="341" spans="2:14" x14ac:dyDescent="0.2">
      <c r="B341" s="1"/>
      <c r="C341" s="1"/>
      <c r="D341" s="4" t="s">
        <v>49</v>
      </c>
      <c r="E341" s="1"/>
      <c r="F341" s="4" t="s">
        <v>238</v>
      </c>
      <c r="G341" s="1"/>
      <c r="H341" s="1"/>
      <c r="I341" s="1"/>
      <c r="J341" s="8">
        <v>10000000000</v>
      </c>
    </row>
    <row r="342" spans="2:14" x14ac:dyDescent="0.2">
      <c r="B342" s="1"/>
      <c r="C342" s="4" t="s">
        <v>50</v>
      </c>
      <c r="D342" s="1"/>
      <c r="E342" s="5" t="s">
        <v>70</v>
      </c>
      <c r="F342" s="1"/>
      <c r="G342" s="1"/>
      <c r="H342" s="1"/>
      <c r="I342" s="1"/>
      <c r="J342" s="8">
        <v>15593174275</v>
      </c>
    </row>
    <row r="343" spans="2:14" x14ac:dyDescent="0.2">
      <c r="B343" s="4" t="s">
        <v>51</v>
      </c>
      <c r="C343" s="1"/>
      <c r="D343" s="1"/>
      <c r="E343" s="5" t="s">
        <v>233</v>
      </c>
      <c r="F343" s="1"/>
      <c r="G343" s="1"/>
      <c r="H343" s="1"/>
      <c r="I343" s="1"/>
      <c r="J343" s="4">
        <v>21797197684</v>
      </c>
      <c r="N343" s="48">
        <f>N340+N296</f>
        <v>21797197684</v>
      </c>
    </row>
    <row r="348" spans="2:14" x14ac:dyDescent="0.2">
      <c r="K348" s="32" t="s">
        <v>300</v>
      </c>
      <c r="L348" s="32">
        <v>5800</v>
      </c>
    </row>
    <row r="350" spans="2:14" ht="13.5" thickBot="1" x14ac:dyDescent="0.25">
      <c r="J350" s="51" t="s">
        <v>295</v>
      </c>
      <c r="K350" s="33" t="s">
        <v>294</v>
      </c>
    </row>
    <row r="351" spans="2:14" x14ac:dyDescent="0.2">
      <c r="E351" s="25" t="s">
        <v>153</v>
      </c>
      <c r="F351" s="26"/>
      <c r="G351" s="26"/>
      <c r="H351" s="26"/>
      <c r="I351" s="26"/>
      <c r="J351" s="42">
        <v>1138821517</v>
      </c>
      <c r="K351" s="174">
        <f>J351/L348</f>
        <v>196348.53741379309</v>
      </c>
      <c r="L351" s="108">
        <f>K351/$K$356</f>
        <v>2.399206902291335E-2</v>
      </c>
    </row>
    <row r="352" spans="2:14" x14ac:dyDescent="0.2">
      <c r="E352" s="27" t="s">
        <v>160</v>
      </c>
      <c r="F352" s="23"/>
      <c r="G352" s="23"/>
      <c r="H352" s="23"/>
      <c r="I352" s="23"/>
      <c r="J352" s="22">
        <v>16964187129</v>
      </c>
      <c r="K352" s="175">
        <f>J352/L348</f>
        <v>2924859.8498275862</v>
      </c>
      <c r="L352" s="108">
        <f t="shared" ref="L352:L356" si="0">K352/$K$356</f>
        <v>0.35739221857061759</v>
      </c>
    </row>
    <row r="353" spans="5:12" x14ac:dyDescent="0.2">
      <c r="E353" s="27" t="s">
        <v>230</v>
      </c>
      <c r="F353" s="23"/>
      <c r="G353" s="23"/>
      <c r="H353" s="23"/>
      <c r="I353" s="23"/>
      <c r="J353" s="22">
        <v>7566375894</v>
      </c>
      <c r="K353" s="175">
        <f>J353/L348</f>
        <v>1304547.5679310344</v>
      </c>
      <c r="L353" s="108">
        <f t="shared" si="0"/>
        <v>0.15940427010930433</v>
      </c>
    </row>
    <row r="354" spans="5:12" x14ac:dyDescent="0.2">
      <c r="E354" s="27" t="s">
        <v>233</v>
      </c>
      <c r="F354" s="23"/>
      <c r="G354" s="23"/>
      <c r="H354" s="23"/>
      <c r="I354" s="23"/>
      <c r="J354" s="22">
        <v>21797197684</v>
      </c>
      <c r="K354" s="175">
        <f>J354/L348</f>
        <v>3758137.5317241377</v>
      </c>
      <c r="L354" s="108">
        <f t="shared" si="0"/>
        <v>0.45921144229716465</v>
      </c>
    </row>
    <row r="355" spans="5:12" ht="13.5" thickBot="1" x14ac:dyDescent="0.25">
      <c r="E355" s="67"/>
      <c r="F355" s="68"/>
      <c r="G355" s="68"/>
      <c r="H355" s="68"/>
      <c r="I355" s="68"/>
      <c r="J355" s="68"/>
      <c r="K355" s="176"/>
      <c r="L355" s="108"/>
    </row>
    <row r="356" spans="5:12" ht="13.5" thickBot="1" x14ac:dyDescent="0.25">
      <c r="E356" s="124"/>
      <c r="F356" s="30"/>
      <c r="G356" s="30"/>
      <c r="H356" s="30"/>
      <c r="I356" s="30"/>
      <c r="J356" s="45">
        <f>SUM(J351:J355)</f>
        <v>47466582224</v>
      </c>
      <c r="K356" s="173">
        <f>SUM(K351:K355)</f>
        <v>8183893.4868965521</v>
      </c>
      <c r="L356" s="206">
        <f t="shared" si="0"/>
        <v>1</v>
      </c>
    </row>
    <row r="357" spans="5:12" ht="13.5" thickBot="1" x14ac:dyDescent="0.25"/>
    <row r="358" spans="5:12" x14ac:dyDescent="0.2">
      <c r="F358" s="146">
        <v>100</v>
      </c>
      <c r="G358" s="42" t="s">
        <v>14</v>
      </c>
      <c r="H358" s="120"/>
      <c r="I358" s="120"/>
      <c r="J358" s="177">
        <f>N10+N67+N159+N219</f>
        <v>19117091994</v>
      </c>
      <c r="K358" s="178">
        <f>J358/$L$348</f>
        <v>3296050.3437931035</v>
      </c>
      <c r="L358" s="108">
        <f>K358/$K$367</f>
        <v>0.40274844107764807</v>
      </c>
    </row>
    <row r="359" spans="5:12" x14ac:dyDescent="0.2">
      <c r="F359" s="121">
        <v>200</v>
      </c>
      <c r="G359" s="22" t="s">
        <v>29</v>
      </c>
      <c r="H359" s="24"/>
      <c r="I359" s="24"/>
      <c r="J359" s="172">
        <f>N11+N68+N160+N220+N309</f>
        <v>1467791700</v>
      </c>
      <c r="K359" s="179">
        <f t="shared" ref="K359:K365" si="1">J359/$L$348</f>
        <v>253067.53448275861</v>
      </c>
      <c r="L359" s="108">
        <f t="shared" ref="L359:L367" si="2">K359/$K$367</f>
        <v>3.0922632960454794E-2</v>
      </c>
    </row>
    <row r="360" spans="5:12" x14ac:dyDescent="0.2">
      <c r="F360" s="121">
        <v>300</v>
      </c>
      <c r="G360" s="22" t="s">
        <v>36</v>
      </c>
      <c r="H360" s="24"/>
      <c r="I360" s="24"/>
      <c r="J360" s="172">
        <f>N12+N69+N161+N221+N310</f>
        <v>1150257349</v>
      </c>
      <c r="K360" s="179">
        <f t="shared" si="1"/>
        <v>198320.2325862069</v>
      </c>
      <c r="L360" s="108">
        <f t="shared" si="2"/>
        <v>2.4232992878480478E-2</v>
      </c>
    </row>
    <row r="361" spans="5:12" x14ac:dyDescent="0.2">
      <c r="F361" s="121">
        <v>500</v>
      </c>
      <c r="G361" s="22" t="s">
        <v>41</v>
      </c>
      <c r="H361" s="24"/>
      <c r="I361" s="24"/>
      <c r="J361" s="172">
        <f>N70+N135+N143+N162+N290+N311+N330+N338+N222</f>
        <v>25215441181</v>
      </c>
      <c r="K361" s="179">
        <f t="shared" si="1"/>
        <v>4347489.8587931031</v>
      </c>
      <c r="L361" s="108">
        <f t="shared" si="2"/>
        <v>0.53122512722752124</v>
      </c>
    </row>
    <row r="362" spans="5:12" x14ac:dyDescent="0.2">
      <c r="F362" s="121">
        <v>600</v>
      </c>
      <c r="G362" s="22" t="s">
        <v>133</v>
      </c>
      <c r="H362" s="24"/>
      <c r="I362" s="24"/>
      <c r="J362" s="85"/>
      <c r="K362" s="179">
        <f t="shared" si="1"/>
        <v>0</v>
      </c>
      <c r="L362" s="108">
        <f t="shared" si="2"/>
        <v>0</v>
      </c>
    </row>
    <row r="363" spans="5:12" x14ac:dyDescent="0.2">
      <c r="F363" s="121">
        <v>700</v>
      </c>
      <c r="G363" s="22" t="s">
        <v>341</v>
      </c>
      <c r="H363" s="24"/>
      <c r="I363" s="24"/>
      <c r="J363" s="85"/>
      <c r="K363" s="179">
        <f t="shared" si="1"/>
        <v>0</v>
      </c>
      <c r="L363" s="108">
        <f t="shared" si="2"/>
        <v>0</v>
      </c>
    </row>
    <row r="364" spans="5:12" x14ac:dyDescent="0.2">
      <c r="F364" s="121">
        <v>800</v>
      </c>
      <c r="G364" s="83" t="s">
        <v>45</v>
      </c>
      <c r="H364" s="24"/>
      <c r="I364" s="24"/>
      <c r="J364" s="172">
        <f>N225</f>
        <v>504000000</v>
      </c>
      <c r="K364" s="179">
        <f t="shared" si="1"/>
        <v>86896.551724137928</v>
      </c>
      <c r="L364" s="108">
        <f t="shared" si="2"/>
        <v>1.0617996417386212E-2</v>
      </c>
    </row>
    <row r="365" spans="5:12" x14ac:dyDescent="0.2">
      <c r="F365" s="121">
        <v>900</v>
      </c>
      <c r="G365" s="22" t="s">
        <v>101</v>
      </c>
      <c r="H365" s="24"/>
      <c r="I365" s="24"/>
      <c r="J365" s="172">
        <f>N74</f>
        <v>12000000</v>
      </c>
      <c r="K365" s="179">
        <f t="shared" si="1"/>
        <v>2068.9655172413795</v>
      </c>
      <c r="L365" s="108">
        <f t="shared" si="2"/>
        <v>2.5280943850919553E-4</v>
      </c>
    </row>
    <row r="366" spans="5:12" ht="13.5" thickBot="1" x14ac:dyDescent="0.25">
      <c r="F366" s="180"/>
      <c r="G366" s="28"/>
      <c r="H366" s="28"/>
      <c r="I366" s="28"/>
      <c r="J366" s="28"/>
      <c r="K366" s="181"/>
      <c r="L366" s="108"/>
    </row>
    <row r="367" spans="5:12" ht="13.5" thickBot="1" x14ac:dyDescent="0.25">
      <c r="F367" s="124"/>
      <c r="G367" s="30"/>
      <c r="H367" s="30"/>
      <c r="I367" s="30"/>
      <c r="J367" s="182">
        <f>SUM(J358:J365)</f>
        <v>47466582224</v>
      </c>
      <c r="K367" s="183">
        <f>SUM(K358:K365)</f>
        <v>8183893.4868965512</v>
      </c>
      <c r="L367" s="206">
        <f t="shared" si="2"/>
        <v>1</v>
      </c>
    </row>
    <row r="370" spans="10:15" ht="13.5" thickBot="1" x14ac:dyDescent="0.25">
      <c r="J370" s="153">
        <f>J356-J367</f>
        <v>0</v>
      </c>
    </row>
    <row r="371" spans="10:15" x14ac:dyDescent="0.2">
      <c r="M371" s="204" t="s">
        <v>153</v>
      </c>
      <c r="N371" s="108">
        <f>L351</f>
        <v>2.399206902291335E-2</v>
      </c>
      <c r="O371" s="207"/>
    </row>
    <row r="372" spans="10:15" x14ac:dyDescent="0.2">
      <c r="M372" s="205" t="s">
        <v>160</v>
      </c>
      <c r="N372" s="108">
        <f t="shared" ref="N372:N374" si="3">L352</f>
        <v>0.35739221857061759</v>
      </c>
    </row>
    <row r="373" spans="10:15" x14ac:dyDescent="0.2">
      <c r="M373" s="205" t="s">
        <v>230</v>
      </c>
      <c r="N373" s="108">
        <f t="shared" si="3"/>
        <v>0.15940427010930433</v>
      </c>
    </row>
    <row r="374" spans="10:15" x14ac:dyDescent="0.2">
      <c r="M374" s="205" t="s">
        <v>233</v>
      </c>
      <c r="N374" s="108">
        <f t="shared" si="3"/>
        <v>0.45921144229716465</v>
      </c>
    </row>
    <row r="385" spans="13:14" ht="13.5" thickBot="1" x14ac:dyDescent="0.25"/>
    <row r="386" spans="13:14" x14ac:dyDescent="0.2">
      <c r="M386" s="42" t="s">
        <v>14</v>
      </c>
      <c r="N386" s="108">
        <f>L358</f>
        <v>0.40274844107764807</v>
      </c>
    </row>
    <row r="387" spans="13:14" x14ac:dyDescent="0.2">
      <c r="M387" s="22" t="s">
        <v>29</v>
      </c>
      <c r="N387" s="108">
        <f t="shared" ref="N387:N389" si="4">L359</f>
        <v>3.0922632960454794E-2</v>
      </c>
    </row>
    <row r="388" spans="13:14" x14ac:dyDescent="0.2">
      <c r="M388" s="22" t="s">
        <v>36</v>
      </c>
      <c r="N388" s="108">
        <f t="shared" si="4"/>
        <v>2.4232992878480478E-2</v>
      </c>
    </row>
    <row r="389" spans="13:14" x14ac:dyDescent="0.2">
      <c r="M389" s="22" t="s">
        <v>41</v>
      </c>
      <c r="N389" s="108">
        <f t="shared" si="4"/>
        <v>0.53122512722752124</v>
      </c>
    </row>
    <row r="390" spans="13:14" x14ac:dyDescent="0.2">
      <c r="M390" s="83" t="s">
        <v>45</v>
      </c>
      <c r="N390" s="108">
        <f>L364</f>
        <v>1.0617996417386212E-2</v>
      </c>
    </row>
    <row r="391" spans="13:14" x14ac:dyDescent="0.2">
      <c r="M391" s="22" t="s">
        <v>101</v>
      </c>
      <c r="N391" s="108">
        <f>L365</f>
        <v>2.5280943850919553E-4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6"/>
  <sheetViews>
    <sheetView topLeftCell="L205" workbookViewId="0">
      <selection activeCell="U176" sqref="U176"/>
    </sheetView>
  </sheetViews>
  <sheetFormatPr baseColWidth="10" defaultRowHeight="12.75" x14ac:dyDescent="0.2"/>
  <cols>
    <col min="1" max="1" width="2.7109375" customWidth="1"/>
    <col min="10" max="10" width="13.28515625" bestFit="1" customWidth="1"/>
    <col min="11" max="11" width="12.42578125" style="35" bestFit="1" customWidth="1"/>
    <col min="12" max="12" width="8.85546875" style="32" customWidth="1"/>
    <col min="13" max="13" width="26.85546875" customWidth="1"/>
    <col min="14" max="14" width="13.28515625" style="32" bestFit="1" customWidth="1"/>
  </cols>
  <sheetData>
    <row r="2" spans="2:14" x14ac:dyDescent="0.2">
      <c r="B2" s="4" t="s">
        <v>6</v>
      </c>
      <c r="C2" s="1"/>
      <c r="D2" s="5" t="s">
        <v>164</v>
      </c>
      <c r="E2" s="5" t="s">
        <v>165</v>
      </c>
      <c r="F2" s="1"/>
      <c r="G2" s="1"/>
      <c r="H2" s="1"/>
      <c r="I2" s="1"/>
      <c r="J2" s="1"/>
    </row>
    <row r="3" spans="2:14" x14ac:dyDescent="0.2">
      <c r="B3" s="4" t="s">
        <v>9</v>
      </c>
      <c r="C3" s="1"/>
      <c r="D3" s="2">
        <v>2</v>
      </c>
      <c r="E3" s="5" t="s">
        <v>10</v>
      </c>
      <c r="F3" s="1"/>
      <c r="G3" s="1"/>
      <c r="H3" s="1"/>
      <c r="I3" s="1"/>
      <c r="J3" s="1"/>
    </row>
    <row r="4" spans="2:14" x14ac:dyDescent="0.2">
      <c r="B4" s="4" t="s">
        <v>11</v>
      </c>
      <c r="C4" s="1"/>
      <c r="D4" s="1"/>
      <c r="E4" s="2">
        <v>33</v>
      </c>
      <c r="F4" s="5" t="s">
        <v>166</v>
      </c>
      <c r="G4" s="1"/>
      <c r="H4" s="1"/>
      <c r="I4" s="1"/>
      <c r="J4" s="1"/>
    </row>
    <row r="5" spans="2:14" x14ac:dyDescent="0.2">
      <c r="B5" s="4" t="s">
        <v>13</v>
      </c>
      <c r="C5" s="1"/>
      <c r="D5" s="1"/>
      <c r="E5" s="2">
        <v>100</v>
      </c>
      <c r="F5" s="5" t="s">
        <v>14</v>
      </c>
      <c r="G5" s="1"/>
      <c r="H5" s="1"/>
      <c r="I5" s="1"/>
      <c r="J5" s="1"/>
    </row>
    <row r="6" spans="2:14" x14ac:dyDescent="0.2">
      <c r="B6" s="2">
        <v>110</v>
      </c>
      <c r="C6" s="5" t="s">
        <v>15</v>
      </c>
      <c r="D6" s="1"/>
      <c r="E6" s="1"/>
      <c r="F6" s="1"/>
      <c r="G6" s="1"/>
      <c r="H6" s="1"/>
      <c r="I6" s="1"/>
      <c r="J6" s="1"/>
    </row>
    <row r="7" spans="2:14" x14ac:dyDescent="0.2">
      <c r="B7" s="5">
        <v>111</v>
      </c>
      <c r="C7" s="6" t="s">
        <v>16</v>
      </c>
      <c r="D7" s="6" t="s">
        <v>17</v>
      </c>
      <c r="E7" s="5" t="s">
        <v>18</v>
      </c>
      <c r="F7" s="1"/>
      <c r="G7" s="1"/>
      <c r="H7" s="1"/>
      <c r="I7" s="1"/>
      <c r="J7" s="5">
        <v>986163719.99999988</v>
      </c>
    </row>
    <row r="8" spans="2:14" x14ac:dyDescent="0.2">
      <c r="B8" s="5">
        <v>113</v>
      </c>
      <c r="C8" s="6" t="s">
        <v>16</v>
      </c>
      <c r="D8" s="6" t="s">
        <v>17</v>
      </c>
      <c r="E8" s="5" t="s">
        <v>19</v>
      </c>
      <c r="F8" s="1"/>
      <c r="G8" s="1"/>
      <c r="H8" s="1"/>
      <c r="I8" s="1"/>
      <c r="J8" s="5">
        <v>36000000</v>
      </c>
      <c r="L8" s="2">
        <v>33</v>
      </c>
      <c r="M8" s="5" t="s">
        <v>166</v>
      </c>
    </row>
    <row r="9" spans="2:14" x14ac:dyDescent="0.2">
      <c r="B9" s="5">
        <v>114</v>
      </c>
      <c r="C9" s="6" t="s">
        <v>16</v>
      </c>
      <c r="D9" s="6" t="s">
        <v>17</v>
      </c>
      <c r="E9" s="5" t="s">
        <v>20</v>
      </c>
      <c r="F9" s="1"/>
      <c r="G9" s="1"/>
      <c r="H9" s="1"/>
      <c r="I9" s="1"/>
      <c r="J9" s="5">
        <v>192818790</v>
      </c>
    </row>
    <row r="10" spans="2:14" x14ac:dyDescent="0.2">
      <c r="B10" s="5">
        <v>115</v>
      </c>
      <c r="C10" s="6" t="s">
        <v>16</v>
      </c>
      <c r="D10" s="6" t="s">
        <v>17</v>
      </c>
      <c r="E10" s="5" t="s">
        <v>21</v>
      </c>
      <c r="F10" s="1"/>
      <c r="G10" s="1"/>
      <c r="H10" s="1"/>
      <c r="I10" s="1"/>
      <c r="J10" s="5">
        <v>733046880</v>
      </c>
      <c r="L10" s="83">
        <v>100</v>
      </c>
      <c r="M10" s="22" t="s">
        <v>14</v>
      </c>
      <c r="N10" s="23">
        <f>J22</f>
        <v>4260622616</v>
      </c>
    </row>
    <row r="11" spans="2:14" x14ac:dyDescent="0.2">
      <c r="B11" s="5">
        <v>117</v>
      </c>
      <c r="C11" s="6" t="s">
        <v>16</v>
      </c>
      <c r="D11" s="6" t="s">
        <v>17</v>
      </c>
      <c r="E11" s="5" t="s">
        <v>22</v>
      </c>
      <c r="F11" s="1"/>
      <c r="G11" s="1"/>
      <c r="H11" s="1"/>
      <c r="I11" s="1"/>
      <c r="J11" s="5">
        <v>558614880</v>
      </c>
      <c r="L11" s="83">
        <v>200</v>
      </c>
      <c r="M11" s="22" t="s">
        <v>29</v>
      </c>
      <c r="N11" s="23">
        <f>J39</f>
        <v>1647278290</v>
      </c>
    </row>
    <row r="12" spans="2:14" x14ac:dyDescent="0.2">
      <c r="B12" s="1"/>
      <c r="C12" s="1"/>
      <c r="D12" s="1"/>
      <c r="E12" s="1"/>
      <c r="F12" s="5" t="s">
        <v>15</v>
      </c>
      <c r="G12" s="1"/>
      <c r="H12" s="1"/>
      <c r="I12" s="1"/>
      <c r="J12" s="7">
        <v>2506644270</v>
      </c>
      <c r="L12" s="83">
        <v>300</v>
      </c>
      <c r="M12" s="22" t="s">
        <v>36</v>
      </c>
      <c r="N12" s="23">
        <f>J56</f>
        <v>306633635</v>
      </c>
    </row>
    <row r="13" spans="2:14" x14ac:dyDescent="0.2">
      <c r="B13" s="2">
        <v>130</v>
      </c>
      <c r="C13" s="5" t="s">
        <v>23</v>
      </c>
      <c r="D13" s="1"/>
      <c r="E13" s="1"/>
      <c r="F13" s="1"/>
      <c r="G13" s="1"/>
      <c r="H13" s="1"/>
      <c r="I13" s="1"/>
      <c r="J13" s="1"/>
      <c r="L13" s="83">
        <v>500</v>
      </c>
      <c r="M13" s="22" t="s">
        <v>41</v>
      </c>
      <c r="N13" s="23">
        <f>J67</f>
        <v>775500000</v>
      </c>
    </row>
    <row r="14" spans="2:14" x14ac:dyDescent="0.2">
      <c r="B14" s="5">
        <v>134</v>
      </c>
      <c r="C14" s="6" t="s">
        <v>16</v>
      </c>
      <c r="D14" s="6" t="s">
        <v>17</v>
      </c>
      <c r="E14" s="5" t="s">
        <v>24</v>
      </c>
      <c r="F14" s="1"/>
      <c r="G14" s="1"/>
      <c r="H14" s="1"/>
      <c r="I14" s="1"/>
      <c r="J14" s="5">
        <v>387822186</v>
      </c>
      <c r="L14" s="83">
        <v>600</v>
      </c>
      <c r="M14" s="22" t="s">
        <v>133</v>
      </c>
      <c r="N14" s="85"/>
    </row>
    <row r="15" spans="2:14" x14ac:dyDescent="0.2">
      <c r="B15" s="1"/>
      <c r="C15" s="1"/>
      <c r="D15" s="1"/>
      <c r="E15" s="1"/>
      <c r="F15" s="5" t="s">
        <v>23</v>
      </c>
      <c r="G15" s="1"/>
      <c r="H15" s="1"/>
      <c r="I15" s="1"/>
      <c r="J15" s="7">
        <v>387822186</v>
      </c>
      <c r="L15" s="83">
        <v>700</v>
      </c>
      <c r="M15" s="22" t="s">
        <v>341</v>
      </c>
      <c r="N15" s="85"/>
    </row>
    <row r="16" spans="2:14" x14ac:dyDescent="0.2">
      <c r="B16" s="2">
        <v>140</v>
      </c>
      <c r="C16" s="5" t="s">
        <v>25</v>
      </c>
      <c r="D16" s="1"/>
      <c r="E16" s="1"/>
      <c r="F16" s="1"/>
      <c r="G16" s="1"/>
      <c r="H16" s="1"/>
      <c r="I16" s="1"/>
      <c r="J16" s="1"/>
      <c r="L16" s="83">
        <v>800</v>
      </c>
      <c r="M16" s="83" t="s">
        <v>45</v>
      </c>
      <c r="N16" s="23">
        <f>J72</f>
        <v>100000000</v>
      </c>
    </row>
    <row r="17" spans="2:14" x14ac:dyDescent="0.2">
      <c r="B17" s="5">
        <v>141</v>
      </c>
      <c r="C17" s="6" t="s">
        <v>16</v>
      </c>
      <c r="D17" s="6" t="s">
        <v>17</v>
      </c>
      <c r="E17" s="5" t="s">
        <v>106</v>
      </c>
      <c r="F17" s="1"/>
      <c r="G17" s="1"/>
      <c r="H17" s="1"/>
      <c r="I17" s="1"/>
      <c r="J17" s="5">
        <v>95212715</v>
      </c>
      <c r="L17" s="83">
        <v>900</v>
      </c>
      <c r="M17" s="22" t="s">
        <v>101</v>
      </c>
      <c r="N17" s="23">
        <f>J77</f>
        <v>30000000</v>
      </c>
    </row>
    <row r="18" spans="2:14" x14ac:dyDescent="0.2">
      <c r="B18" s="5">
        <v>144</v>
      </c>
      <c r="C18" s="6" t="s">
        <v>16</v>
      </c>
      <c r="D18" s="6" t="s">
        <v>17</v>
      </c>
      <c r="E18" s="5" t="s">
        <v>26</v>
      </c>
      <c r="F18" s="1"/>
      <c r="G18" s="1"/>
      <c r="H18" s="1"/>
      <c r="I18" s="1"/>
      <c r="J18" s="5">
        <v>1050765300</v>
      </c>
    </row>
    <row r="19" spans="2:14" x14ac:dyDescent="0.2">
      <c r="B19" s="5">
        <v>145</v>
      </c>
      <c r="C19" s="6" t="s">
        <v>16</v>
      </c>
      <c r="D19" s="6" t="s">
        <v>17</v>
      </c>
      <c r="E19" s="5" t="s">
        <v>72</v>
      </c>
      <c r="F19" s="1"/>
      <c r="G19" s="1"/>
      <c r="H19" s="1"/>
      <c r="I19" s="1"/>
      <c r="J19" s="5">
        <v>149040000</v>
      </c>
      <c r="N19" s="12">
        <f>SUM(N10:N17)</f>
        <v>7120034541</v>
      </c>
    </row>
    <row r="20" spans="2:14" x14ac:dyDescent="0.2">
      <c r="B20" s="5">
        <v>149</v>
      </c>
      <c r="C20" s="6" t="s">
        <v>16</v>
      </c>
      <c r="D20" s="6" t="s">
        <v>17</v>
      </c>
      <c r="E20" s="5" t="s">
        <v>27</v>
      </c>
      <c r="F20" s="1"/>
      <c r="G20" s="1"/>
      <c r="H20" s="1"/>
      <c r="I20" s="1"/>
      <c r="J20" s="5">
        <v>71138145</v>
      </c>
    </row>
    <row r="21" spans="2:14" x14ac:dyDescent="0.2">
      <c r="B21" s="1"/>
      <c r="C21" s="1"/>
      <c r="D21" s="1"/>
      <c r="E21" s="1"/>
      <c r="F21" s="5" t="s">
        <v>25</v>
      </c>
      <c r="G21" s="1"/>
      <c r="H21" s="1"/>
      <c r="I21" s="1"/>
      <c r="J21" s="7">
        <v>1366156160</v>
      </c>
    </row>
    <row r="22" spans="2:14" x14ac:dyDescent="0.2">
      <c r="B22" s="1"/>
      <c r="C22" s="4" t="s">
        <v>28</v>
      </c>
      <c r="D22" s="1"/>
      <c r="E22" s="1"/>
      <c r="F22" s="5" t="s">
        <v>14</v>
      </c>
      <c r="G22" s="1"/>
      <c r="H22" s="1"/>
      <c r="I22" s="1"/>
      <c r="J22" s="8">
        <v>4260622616</v>
      </c>
    </row>
    <row r="23" spans="2:14" x14ac:dyDescent="0.2">
      <c r="B23" s="4" t="s">
        <v>13</v>
      </c>
      <c r="C23" s="1"/>
      <c r="D23" s="1"/>
      <c r="E23" s="2">
        <v>200</v>
      </c>
      <c r="F23" s="5" t="s">
        <v>29</v>
      </c>
      <c r="G23" s="1"/>
      <c r="H23" s="1"/>
      <c r="I23" s="1"/>
      <c r="J23" s="1"/>
    </row>
    <row r="24" spans="2:14" x14ac:dyDescent="0.2">
      <c r="B24" s="2">
        <v>220</v>
      </c>
      <c r="C24" s="5" t="s">
        <v>30</v>
      </c>
      <c r="D24" s="1"/>
      <c r="E24" s="1"/>
      <c r="F24" s="1"/>
      <c r="G24" s="1"/>
      <c r="H24" s="1"/>
      <c r="I24" s="1"/>
      <c r="J24" s="1"/>
    </row>
    <row r="25" spans="2:14" x14ac:dyDescent="0.2">
      <c r="B25" s="1"/>
      <c r="C25" s="6" t="s">
        <v>16</v>
      </c>
      <c r="D25" s="6" t="s">
        <v>17</v>
      </c>
      <c r="E25" s="1"/>
      <c r="F25" s="1"/>
      <c r="G25" s="1"/>
      <c r="H25" s="1"/>
      <c r="I25" s="1"/>
      <c r="J25" s="5">
        <v>44000000</v>
      </c>
    </row>
    <row r="26" spans="2:14" x14ac:dyDescent="0.2">
      <c r="B26" s="1"/>
      <c r="C26" s="1"/>
      <c r="D26" s="1"/>
      <c r="E26" s="1"/>
      <c r="F26" s="5" t="s">
        <v>30</v>
      </c>
      <c r="G26" s="1"/>
      <c r="H26" s="1"/>
      <c r="I26" s="1"/>
      <c r="J26" s="7">
        <v>44000000</v>
      </c>
    </row>
    <row r="27" spans="2:14" x14ac:dyDescent="0.2">
      <c r="B27" s="2">
        <v>230</v>
      </c>
      <c r="C27" s="5" t="s">
        <v>31</v>
      </c>
      <c r="D27" s="1"/>
      <c r="E27" s="1"/>
      <c r="F27" s="1"/>
      <c r="G27" s="1"/>
      <c r="H27" s="1"/>
      <c r="I27" s="1"/>
      <c r="J27" s="1"/>
    </row>
    <row r="28" spans="2:14" x14ac:dyDescent="0.2">
      <c r="B28" s="1"/>
      <c r="C28" s="6" t="s">
        <v>16</v>
      </c>
      <c r="D28" s="6" t="s">
        <v>17</v>
      </c>
      <c r="E28" s="1"/>
      <c r="F28" s="1"/>
      <c r="G28" s="1"/>
      <c r="H28" s="1"/>
      <c r="I28" s="1"/>
      <c r="J28" s="5">
        <v>101850000</v>
      </c>
    </row>
    <row r="29" spans="2:14" x14ac:dyDescent="0.2">
      <c r="B29" s="1"/>
      <c r="C29" s="1"/>
      <c r="D29" s="1"/>
      <c r="E29" s="1"/>
      <c r="F29" s="5" t="s">
        <v>31</v>
      </c>
      <c r="G29" s="1"/>
      <c r="H29" s="1"/>
      <c r="I29" s="1"/>
      <c r="J29" s="7">
        <v>101850000</v>
      </c>
    </row>
    <row r="30" spans="2:14" x14ac:dyDescent="0.2">
      <c r="B30" s="2">
        <v>240</v>
      </c>
      <c r="C30" s="5" t="s">
        <v>32</v>
      </c>
      <c r="D30" s="1"/>
      <c r="E30" s="1"/>
      <c r="F30" s="1"/>
      <c r="G30" s="1"/>
      <c r="H30" s="1"/>
      <c r="I30" s="1"/>
      <c r="J30" s="1"/>
    </row>
    <row r="31" spans="2:14" x14ac:dyDescent="0.2">
      <c r="B31" s="1"/>
      <c r="C31" s="6" t="s">
        <v>16</v>
      </c>
      <c r="D31" s="6" t="s">
        <v>17</v>
      </c>
      <c r="E31" s="1"/>
      <c r="F31" s="1"/>
      <c r="G31" s="1"/>
      <c r="H31" s="1"/>
      <c r="I31" s="1"/>
      <c r="J31" s="5">
        <v>271000000</v>
      </c>
    </row>
    <row r="32" spans="2:14" x14ac:dyDescent="0.2">
      <c r="B32" s="1"/>
      <c r="C32" s="1"/>
      <c r="D32" s="1"/>
      <c r="E32" s="1"/>
      <c r="F32" s="5" t="s">
        <v>32</v>
      </c>
      <c r="G32" s="1"/>
      <c r="H32" s="1"/>
      <c r="I32" s="1"/>
      <c r="J32" s="7">
        <v>271000000</v>
      </c>
    </row>
    <row r="33" spans="2:10" x14ac:dyDescent="0.2">
      <c r="B33" s="2">
        <v>260</v>
      </c>
      <c r="C33" s="5" t="s">
        <v>34</v>
      </c>
      <c r="D33" s="1"/>
      <c r="E33" s="1"/>
      <c r="F33" s="1"/>
      <c r="G33" s="1"/>
      <c r="H33" s="1"/>
      <c r="I33" s="1"/>
      <c r="J33" s="1"/>
    </row>
    <row r="34" spans="2:10" x14ac:dyDescent="0.2">
      <c r="B34" s="1"/>
      <c r="C34" s="6" t="s">
        <v>16</v>
      </c>
      <c r="D34" s="6" t="s">
        <v>17</v>
      </c>
      <c r="E34" s="1"/>
      <c r="F34" s="1"/>
      <c r="G34" s="1"/>
      <c r="H34" s="1"/>
      <c r="I34" s="1"/>
      <c r="J34" s="5">
        <v>384750000</v>
      </c>
    </row>
    <row r="35" spans="2:10" x14ac:dyDescent="0.2">
      <c r="B35" s="1"/>
      <c r="C35" s="1"/>
      <c r="D35" s="1"/>
      <c r="E35" s="1"/>
      <c r="F35" s="5" t="s">
        <v>34</v>
      </c>
      <c r="G35" s="1"/>
      <c r="H35" s="1"/>
      <c r="I35" s="1"/>
      <c r="J35" s="7">
        <v>384750000</v>
      </c>
    </row>
    <row r="36" spans="2:10" x14ac:dyDescent="0.2">
      <c r="B36" s="2">
        <v>280</v>
      </c>
      <c r="C36" s="5" t="s">
        <v>35</v>
      </c>
      <c r="D36" s="1"/>
      <c r="E36" s="1"/>
      <c r="F36" s="1"/>
      <c r="G36" s="1"/>
      <c r="H36" s="1"/>
      <c r="I36" s="1"/>
      <c r="J36" s="1"/>
    </row>
    <row r="37" spans="2:10" x14ac:dyDescent="0.2">
      <c r="B37" s="1"/>
      <c r="C37" s="6" t="s">
        <v>16</v>
      </c>
      <c r="D37" s="6" t="s">
        <v>17</v>
      </c>
      <c r="E37" s="1"/>
      <c r="F37" s="1"/>
      <c r="G37" s="1"/>
      <c r="H37" s="1"/>
      <c r="I37" s="1"/>
      <c r="J37" s="5">
        <v>845678290</v>
      </c>
    </row>
    <row r="38" spans="2:10" x14ac:dyDescent="0.2">
      <c r="B38" s="1"/>
      <c r="C38" s="1"/>
      <c r="D38" s="1"/>
      <c r="E38" s="1"/>
      <c r="F38" s="5" t="s">
        <v>35</v>
      </c>
      <c r="G38" s="1"/>
      <c r="H38" s="1"/>
      <c r="I38" s="1"/>
      <c r="J38" s="7">
        <v>845678290</v>
      </c>
    </row>
    <row r="39" spans="2:10" x14ac:dyDescent="0.2">
      <c r="B39" s="1"/>
      <c r="C39" s="4" t="s">
        <v>28</v>
      </c>
      <c r="D39" s="1"/>
      <c r="E39" s="1"/>
      <c r="F39" s="5" t="s">
        <v>29</v>
      </c>
      <c r="G39" s="1"/>
      <c r="H39" s="1"/>
      <c r="I39" s="1"/>
      <c r="J39" s="8">
        <v>1647278290</v>
      </c>
    </row>
    <row r="40" spans="2:10" x14ac:dyDescent="0.2">
      <c r="B40" s="4" t="s">
        <v>13</v>
      </c>
      <c r="C40" s="1"/>
      <c r="D40" s="1"/>
      <c r="E40" s="2">
        <v>300</v>
      </c>
      <c r="F40" s="5" t="s">
        <v>36</v>
      </c>
      <c r="G40" s="1"/>
      <c r="H40" s="1"/>
      <c r="I40" s="1"/>
      <c r="J40" s="1"/>
    </row>
    <row r="41" spans="2:10" x14ac:dyDescent="0.2">
      <c r="B41" s="2">
        <v>320</v>
      </c>
      <c r="C41" s="5" t="s">
        <v>62</v>
      </c>
      <c r="D41" s="1"/>
      <c r="E41" s="1"/>
      <c r="F41" s="1"/>
      <c r="G41" s="1"/>
      <c r="H41" s="1"/>
      <c r="I41" s="1"/>
      <c r="J41" s="1"/>
    </row>
    <row r="42" spans="2:10" x14ac:dyDescent="0.2">
      <c r="B42" s="1"/>
      <c r="C42" s="6" t="s">
        <v>16</v>
      </c>
      <c r="D42" s="6" t="s">
        <v>17</v>
      </c>
      <c r="E42" s="1"/>
      <c r="F42" s="1"/>
      <c r="G42" s="1"/>
      <c r="H42" s="1"/>
      <c r="I42" s="1"/>
      <c r="J42" s="5">
        <v>38575000</v>
      </c>
    </row>
    <row r="43" spans="2:10" x14ac:dyDescent="0.2">
      <c r="B43" s="1"/>
      <c r="C43" s="1"/>
      <c r="D43" s="1"/>
      <c r="E43" s="1"/>
      <c r="F43" s="5" t="s">
        <v>62</v>
      </c>
      <c r="G43" s="1"/>
      <c r="H43" s="1"/>
      <c r="I43" s="1"/>
      <c r="J43" s="7">
        <v>38575000</v>
      </c>
    </row>
    <row r="44" spans="2:10" x14ac:dyDescent="0.2">
      <c r="B44" s="2">
        <v>330</v>
      </c>
      <c r="C44" s="5" t="s">
        <v>37</v>
      </c>
      <c r="D44" s="1"/>
      <c r="E44" s="1"/>
      <c r="F44" s="1"/>
      <c r="G44" s="1"/>
      <c r="H44" s="1"/>
      <c r="I44" s="1"/>
      <c r="J44" s="1"/>
    </row>
    <row r="45" spans="2:10" x14ac:dyDescent="0.2">
      <c r="B45" s="1"/>
      <c r="C45" s="6" t="s">
        <v>16</v>
      </c>
      <c r="D45" s="6" t="s">
        <v>17</v>
      </c>
      <c r="E45" s="1"/>
      <c r="F45" s="1"/>
      <c r="G45" s="1"/>
      <c r="H45" s="1"/>
      <c r="I45" s="1"/>
      <c r="J45" s="5">
        <v>76482870</v>
      </c>
    </row>
    <row r="46" spans="2:10" x14ac:dyDescent="0.2">
      <c r="B46" s="1"/>
      <c r="C46" s="1"/>
      <c r="D46" s="1"/>
      <c r="E46" s="1"/>
      <c r="F46" s="5" t="s">
        <v>37</v>
      </c>
      <c r="G46" s="1"/>
      <c r="H46" s="1"/>
      <c r="I46" s="1"/>
      <c r="J46" s="7">
        <v>76482870</v>
      </c>
    </row>
    <row r="47" spans="2:10" x14ac:dyDescent="0.2">
      <c r="B47" s="2">
        <v>340</v>
      </c>
      <c r="C47" s="5" t="s">
        <v>38</v>
      </c>
      <c r="D47" s="1"/>
      <c r="E47" s="1"/>
      <c r="F47" s="1"/>
      <c r="G47" s="1"/>
      <c r="H47" s="1"/>
      <c r="I47" s="1"/>
      <c r="J47" s="1"/>
    </row>
    <row r="48" spans="2:10" x14ac:dyDescent="0.2">
      <c r="B48" s="1"/>
      <c r="C48" s="6" t="s">
        <v>16</v>
      </c>
      <c r="D48" s="6" t="s">
        <v>17</v>
      </c>
      <c r="E48" s="1"/>
      <c r="F48" s="1"/>
      <c r="G48" s="1"/>
      <c r="H48" s="1"/>
      <c r="I48" s="1"/>
      <c r="J48" s="5">
        <v>81551365</v>
      </c>
    </row>
    <row r="49" spans="2:10" x14ac:dyDescent="0.2">
      <c r="B49" s="1"/>
      <c r="C49" s="1"/>
      <c r="D49" s="1"/>
      <c r="E49" s="1"/>
      <c r="F49" s="5" t="s">
        <v>38</v>
      </c>
      <c r="G49" s="1"/>
      <c r="H49" s="1"/>
      <c r="I49" s="1"/>
      <c r="J49" s="7">
        <v>81551365</v>
      </c>
    </row>
    <row r="50" spans="2:10" x14ac:dyDescent="0.2">
      <c r="B50" s="2">
        <v>350</v>
      </c>
      <c r="C50" s="5" t="s">
        <v>39</v>
      </c>
      <c r="D50" s="1"/>
      <c r="E50" s="1"/>
      <c r="F50" s="1"/>
      <c r="G50" s="1"/>
      <c r="H50" s="1"/>
      <c r="I50" s="1"/>
      <c r="J50" s="1"/>
    </row>
    <row r="51" spans="2:10" x14ac:dyDescent="0.2">
      <c r="B51" s="1"/>
      <c r="C51" s="6" t="s">
        <v>16</v>
      </c>
      <c r="D51" s="6" t="s">
        <v>17</v>
      </c>
      <c r="E51" s="1"/>
      <c r="F51" s="1"/>
      <c r="G51" s="1"/>
      <c r="H51" s="1"/>
      <c r="I51" s="1"/>
      <c r="J51" s="5">
        <v>17294400</v>
      </c>
    </row>
    <row r="52" spans="2:10" x14ac:dyDescent="0.2">
      <c r="B52" s="1"/>
      <c r="C52" s="1"/>
      <c r="D52" s="1"/>
      <c r="E52" s="1"/>
      <c r="F52" s="5" t="s">
        <v>39</v>
      </c>
      <c r="G52" s="1"/>
      <c r="H52" s="1"/>
      <c r="I52" s="1"/>
      <c r="J52" s="7">
        <v>17294400</v>
      </c>
    </row>
    <row r="53" spans="2:10" x14ac:dyDescent="0.2">
      <c r="B53" s="2">
        <v>390</v>
      </c>
      <c r="C53" s="5" t="s">
        <v>40</v>
      </c>
      <c r="D53" s="1"/>
      <c r="E53" s="1"/>
      <c r="F53" s="1"/>
      <c r="G53" s="1"/>
      <c r="H53" s="1"/>
      <c r="I53" s="1"/>
      <c r="J53" s="1"/>
    </row>
    <row r="54" spans="2:10" x14ac:dyDescent="0.2">
      <c r="B54" s="1"/>
      <c r="C54" s="6" t="s">
        <v>16</v>
      </c>
      <c r="D54" s="6" t="s">
        <v>17</v>
      </c>
      <c r="E54" s="1"/>
      <c r="F54" s="1"/>
      <c r="G54" s="1"/>
      <c r="H54" s="1"/>
      <c r="I54" s="1"/>
      <c r="J54" s="5">
        <v>92730000</v>
      </c>
    </row>
    <row r="55" spans="2:10" x14ac:dyDescent="0.2">
      <c r="B55" s="1"/>
      <c r="C55" s="1"/>
      <c r="D55" s="1"/>
      <c r="E55" s="1"/>
      <c r="F55" s="5" t="s">
        <v>40</v>
      </c>
      <c r="G55" s="1"/>
      <c r="H55" s="1"/>
      <c r="I55" s="1"/>
      <c r="J55" s="7">
        <v>92730000</v>
      </c>
    </row>
    <row r="56" spans="2:10" x14ac:dyDescent="0.2">
      <c r="B56" s="1"/>
      <c r="C56" s="4" t="s">
        <v>28</v>
      </c>
      <c r="D56" s="1"/>
      <c r="E56" s="1"/>
      <c r="F56" s="5" t="s">
        <v>36</v>
      </c>
      <c r="G56" s="1"/>
      <c r="H56" s="1"/>
      <c r="I56" s="1"/>
      <c r="J56" s="8">
        <v>306633635</v>
      </c>
    </row>
    <row r="57" spans="2:10" x14ac:dyDescent="0.2">
      <c r="B57" s="4" t="s">
        <v>13</v>
      </c>
      <c r="C57" s="1"/>
      <c r="D57" s="1"/>
      <c r="E57" s="2">
        <v>500</v>
      </c>
      <c r="F57" s="5" t="s">
        <v>41</v>
      </c>
      <c r="G57" s="1"/>
      <c r="H57" s="1"/>
      <c r="I57" s="1"/>
      <c r="J57" s="1"/>
    </row>
    <row r="58" spans="2:10" x14ac:dyDescent="0.2">
      <c r="B58" s="2">
        <v>530</v>
      </c>
      <c r="C58" s="5" t="s">
        <v>42</v>
      </c>
      <c r="D58" s="1"/>
      <c r="E58" s="1"/>
      <c r="F58" s="1"/>
      <c r="G58" s="1"/>
      <c r="H58" s="1"/>
      <c r="I58" s="1"/>
      <c r="J58" s="1"/>
    </row>
    <row r="59" spans="2:10" x14ac:dyDescent="0.2">
      <c r="B59" s="1"/>
      <c r="C59" s="6" t="s">
        <v>16</v>
      </c>
      <c r="D59" s="6" t="s">
        <v>17</v>
      </c>
      <c r="E59" s="1"/>
      <c r="F59" s="1"/>
      <c r="G59" s="1"/>
      <c r="H59" s="1"/>
      <c r="I59" s="1"/>
      <c r="J59" s="5">
        <v>330500000</v>
      </c>
    </row>
    <row r="60" spans="2:10" x14ac:dyDescent="0.2">
      <c r="B60" s="1"/>
      <c r="C60" s="1"/>
      <c r="D60" s="1"/>
      <c r="E60" s="1"/>
      <c r="F60" s="5" t="s">
        <v>42</v>
      </c>
      <c r="G60" s="1"/>
      <c r="H60" s="1"/>
      <c r="I60" s="1"/>
      <c r="J60" s="7">
        <v>330500000</v>
      </c>
    </row>
    <row r="61" spans="2:10" x14ac:dyDescent="0.2">
      <c r="B61" s="2">
        <v>540</v>
      </c>
      <c r="C61" s="5" t="s">
        <v>43</v>
      </c>
      <c r="D61" s="1"/>
      <c r="E61" s="1"/>
      <c r="F61" s="1"/>
      <c r="G61" s="1"/>
      <c r="H61" s="1"/>
      <c r="I61" s="1"/>
      <c r="J61" s="1"/>
    </row>
    <row r="62" spans="2:10" x14ac:dyDescent="0.2">
      <c r="B62" s="1"/>
      <c r="C62" s="6" t="s">
        <v>16</v>
      </c>
      <c r="D62" s="6" t="s">
        <v>17</v>
      </c>
      <c r="E62" s="1"/>
      <c r="F62" s="1"/>
      <c r="G62" s="1"/>
      <c r="H62" s="1"/>
      <c r="I62" s="1"/>
      <c r="J62" s="5">
        <v>45000000</v>
      </c>
    </row>
    <row r="63" spans="2:10" x14ac:dyDescent="0.2">
      <c r="B63" s="1"/>
      <c r="C63" s="1"/>
      <c r="D63" s="1"/>
      <c r="E63" s="1"/>
      <c r="F63" s="5" t="s">
        <v>43</v>
      </c>
      <c r="G63" s="1"/>
      <c r="H63" s="1"/>
      <c r="I63" s="1"/>
      <c r="J63" s="7">
        <v>45000000</v>
      </c>
    </row>
    <row r="64" spans="2:10" x14ac:dyDescent="0.2">
      <c r="B64" s="2">
        <v>590</v>
      </c>
      <c r="C64" s="5" t="s">
        <v>100</v>
      </c>
      <c r="D64" s="1"/>
      <c r="E64" s="1"/>
      <c r="F64" s="1"/>
      <c r="G64" s="1"/>
      <c r="H64" s="1"/>
      <c r="I64" s="1"/>
      <c r="J64" s="1"/>
    </row>
    <row r="65" spans="2:10" x14ac:dyDescent="0.2">
      <c r="B65" s="1"/>
      <c r="C65" s="6" t="s">
        <v>16</v>
      </c>
      <c r="D65" s="6" t="s">
        <v>17</v>
      </c>
      <c r="E65" s="1"/>
      <c r="F65" s="1"/>
      <c r="G65" s="1"/>
      <c r="H65" s="1"/>
      <c r="I65" s="1"/>
      <c r="J65" s="5">
        <v>400000000</v>
      </c>
    </row>
    <row r="66" spans="2:10" x14ac:dyDescent="0.2">
      <c r="B66" s="1"/>
      <c r="C66" s="1"/>
      <c r="D66" s="1"/>
      <c r="E66" s="1"/>
      <c r="F66" s="5" t="s">
        <v>100</v>
      </c>
      <c r="G66" s="1"/>
      <c r="H66" s="1"/>
      <c r="I66" s="1"/>
      <c r="J66" s="7">
        <v>400000000</v>
      </c>
    </row>
    <row r="67" spans="2:10" x14ac:dyDescent="0.2">
      <c r="B67" s="1"/>
      <c r="C67" s="4" t="s">
        <v>28</v>
      </c>
      <c r="D67" s="1"/>
      <c r="E67" s="1"/>
      <c r="F67" s="5" t="s">
        <v>41</v>
      </c>
      <c r="G67" s="1"/>
      <c r="H67" s="1"/>
      <c r="I67" s="1"/>
      <c r="J67" s="8">
        <v>775500000</v>
      </c>
    </row>
    <row r="68" spans="2:10" x14ac:dyDescent="0.2">
      <c r="B68" s="4" t="s">
        <v>13</v>
      </c>
      <c r="C68" s="1"/>
      <c r="D68" s="1"/>
      <c r="E68" s="2">
        <v>800</v>
      </c>
      <c r="F68" s="5" t="s">
        <v>45</v>
      </c>
      <c r="G68" s="1"/>
      <c r="H68" s="1"/>
      <c r="I68" s="1"/>
      <c r="J68" s="1"/>
    </row>
    <row r="69" spans="2:10" x14ac:dyDescent="0.2">
      <c r="B69" s="2">
        <v>850</v>
      </c>
      <c r="C69" s="5" t="s">
        <v>167</v>
      </c>
      <c r="D69" s="1"/>
      <c r="E69" s="1"/>
      <c r="F69" s="1"/>
      <c r="G69" s="1"/>
      <c r="H69" s="1"/>
      <c r="I69" s="1"/>
      <c r="J69" s="1"/>
    </row>
    <row r="70" spans="2:10" x14ac:dyDescent="0.2">
      <c r="B70" s="5">
        <v>851</v>
      </c>
      <c r="C70" s="6" t="s">
        <v>16</v>
      </c>
      <c r="D70" s="6" t="s">
        <v>17</v>
      </c>
      <c r="E70" s="5" t="s">
        <v>167</v>
      </c>
      <c r="F70" s="1"/>
      <c r="G70" s="1"/>
      <c r="H70" s="1"/>
      <c r="I70" s="1"/>
      <c r="J70" s="5">
        <v>100000000</v>
      </c>
    </row>
    <row r="71" spans="2:10" x14ac:dyDescent="0.2">
      <c r="B71" s="1"/>
      <c r="C71" s="1"/>
      <c r="D71" s="1"/>
      <c r="E71" s="1"/>
      <c r="F71" s="5" t="s">
        <v>167</v>
      </c>
      <c r="G71" s="1"/>
      <c r="H71" s="1"/>
      <c r="I71" s="1"/>
      <c r="J71" s="7">
        <v>100000000</v>
      </c>
    </row>
    <row r="72" spans="2:10" x14ac:dyDescent="0.2">
      <c r="B72" s="1"/>
      <c r="C72" s="4" t="s">
        <v>28</v>
      </c>
      <c r="D72" s="1"/>
      <c r="E72" s="1"/>
      <c r="F72" s="5" t="s">
        <v>45</v>
      </c>
      <c r="G72" s="1"/>
      <c r="H72" s="1"/>
      <c r="I72" s="1"/>
      <c r="J72" s="8">
        <v>100000000</v>
      </c>
    </row>
    <row r="73" spans="2:10" x14ac:dyDescent="0.2">
      <c r="B73" s="4" t="s">
        <v>13</v>
      </c>
      <c r="C73" s="1"/>
      <c r="D73" s="1"/>
      <c r="E73" s="2">
        <v>900</v>
      </c>
      <c r="F73" s="5" t="s">
        <v>101</v>
      </c>
      <c r="G73" s="1"/>
      <c r="H73" s="1"/>
      <c r="I73" s="1"/>
      <c r="J73" s="1"/>
    </row>
    <row r="74" spans="2:10" x14ac:dyDescent="0.2">
      <c r="B74" s="2">
        <v>910</v>
      </c>
      <c r="C74" s="5" t="s">
        <v>102</v>
      </c>
      <c r="D74" s="1"/>
      <c r="E74" s="1"/>
      <c r="F74" s="1"/>
      <c r="G74" s="1"/>
      <c r="H74" s="1"/>
      <c r="I74" s="1"/>
      <c r="J74" s="1"/>
    </row>
    <row r="75" spans="2:10" x14ac:dyDescent="0.2">
      <c r="B75" s="1"/>
      <c r="C75" s="6" t="s">
        <v>16</v>
      </c>
      <c r="D75" s="6" t="s">
        <v>17</v>
      </c>
      <c r="E75" s="1"/>
      <c r="F75" s="1"/>
      <c r="G75" s="1"/>
      <c r="H75" s="1"/>
      <c r="I75" s="1"/>
      <c r="J75" s="5">
        <v>30000000</v>
      </c>
    </row>
    <row r="76" spans="2:10" x14ac:dyDescent="0.2">
      <c r="B76" s="1"/>
      <c r="C76" s="1"/>
      <c r="D76" s="1"/>
      <c r="E76" s="1"/>
      <c r="F76" s="5" t="s">
        <v>102</v>
      </c>
      <c r="G76" s="1"/>
      <c r="H76" s="1"/>
      <c r="I76" s="1"/>
      <c r="J76" s="7">
        <v>30000000</v>
      </c>
    </row>
    <row r="77" spans="2:10" x14ac:dyDescent="0.2">
      <c r="B77" s="1"/>
      <c r="C77" s="4" t="s">
        <v>28</v>
      </c>
      <c r="D77" s="1"/>
      <c r="E77" s="1"/>
      <c r="F77" s="5" t="s">
        <v>101</v>
      </c>
      <c r="G77" s="1"/>
      <c r="H77" s="1"/>
      <c r="I77" s="1"/>
      <c r="J77" s="8">
        <v>30000000</v>
      </c>
    </row>
    <row r="78" spans="2:10" x14ac:dyDescent="0.2">
      <c r="B78" s="1"/>
      <c r="C78" s="1"/>
      <c r="D78" s="4" t="s">
        <v>49</v>
      </c>
      <c r="E78" s="1"/>
      <c r="F78" s="4" t="s">
        <v>166</v>
      </c>
      <c r="G78" s="1"/>
      <c r="H78" s="1"/>
      <c r="I78" s="1"/>
      <c r="J78" s="8">
        <v>7120034541</v>
      </c>
    </row>
    <row r="79" spans="2:10" x14ac:dyDescent="0.2">
      <c r="B79" s="1"/>
      <c r="C79" s="4" t="s">
        <v>50</v>
      </c>
      <c r="D79" s="1"/>
      <c r="E79" s="5" t="s">
        <v>10</v>
      </c>
      <c r="F79" s="1"/>
      <c r="G79" s="1"/>
      <c r="H79" s="1"/>
      <c r="I79" s="1"/>
      <c r="J79" s="8">
        <v>7120034541</v>
      </c>
    </row>
    <row r="80" spans="2:10" x14ac:dyDescent="0.2">
      <c r="B80" s="4" t="s">
        <v>51</v>
      </c>
      <c r="C80" s="1"/>
      <c r="D80" s="1"/>
      <c r="E80" s="5" t="s">
        <v>165</v>
      </c>
      <c r="F80" s="1"/>
      <c r="G80" s="1"/>
      <c r="H80" s="1"/>
      <c r="I80" s="1"/>
      <c r="J80" s="4">
        <v>7120034541</v>
      </c>
    </row>
    <row r="81" spans="2:14" x14ac:dyDescent="0.2">
      <c r="B81" s="13"/>
      <c r="C81" s="14"/>
      <c r="D81" s="14"/>
      <c r="E81" s="15"/>
      <c r="F81" s="14"/>
      <c r="G81" s="14"/>
      <c r="H81" s="14"/>
      <c r="I81" s="14"/>
      <c r="J81" s="13"/>
    </row>
    <row r="83" spans="2:14" x14ac:dyDescent="0.2">
      <c r="B83" s="4" t="s">
        <v>6</v>
      </c>
      <c r="C83" s="1"/>
      <c r="D83" s="5" t="s">
        <v>155</v>
      </c>
      <c r="E83" s="5" t="s">
        <v>156</v>
      </c>
      <c r="F83" s="1"/>
      <c r="G83" s="1"/>
      <c r="H83" s="1"/>
      <c r="I83" s="1"/>
      <c r="J83" s="1"/>
    </row>
    <row r="84" spans="2:14" x14ac:dyDescent="0.2">
      <c r="B84" s="4" t="s">
        <v>9</v>
      </c>
      <c r="C84" s="1"/>
      <c r="D84" s="2">
        <v>2</v>
      </c>
      <c r="E84" s="5" t="s">
        <v>10</v>
      </c>
      <c r="F84" s="1"/>
      <c r="G84" s="1"/>
      <c r="H84" s="1"/>
      <c r="I84" s="1"/>
      <c r="J84" s="1"/>
    </row>
    <row r="85" spans="2:14" x14ac:dyDescent="0.2">
      <c r="B85" s="4" t="s">
        <v>11</v>
      </c>
      <c r="C85" s="1"/>
      <c r="D85" s="1"/>
      <c r="E85" s="2">
        <v>24</v>
      </c>
      <c r="F85" s="5" t="s">
        <v>157</v>
      </c>
      <c r="G85" s="1"/>
      <c r="H85" s="1"/>
      <c r="I85" s="1"/>
      <c r="J85" s="1"/>
    </row>
    <row r="86" spans="2:14" x14ac:dyDescent="0.2">
      <c r="B86" s="4" t="s">
        <v>13</v>
      </c>
      <c r="C86" s="1"/>
      <c r="D86" s="1"/>
      <c r="E86" s="2">
        <v>100</v>
      </c>
      <c r="F86" s="5" t="s">
        <v>14</v>
      </c>
      <c r="G86" s="1"/>
      <c r="H86" s="1"/>
      <c r="I86" s="1"/>
      <c r="J86" s="1"/>
    </row>
    <row r="87" spans="2:14" x14ac:dyDescent="0.2">
      <c r="B87" s="2">
        <v>110</v>
      </c>
      <c r="C87" s="5" t="s">
        <v>15</v>
      </c>
      <c r="D87" s="1"/>
      <c r="E87" s="1"/>
      <c r="F87" s="1"/>
      <c r="G87" s="1"/>
      <c r="H87" s="1"/>
      <c r="I87" s="1"/>
      <c r="J87" s="1"/>
      <c r="L87" s="2">
        <v>24</v>
      </c>
      <c r="M87" s="5" t="s">
        <v>157</v>
      </c>
    </row>
    <row r="88" spans="2:14" x14ac:dyDescent="0.2">
      <c r="B88" s="5">
        <v>111</v>
      </c>
      <c r="C88" s="6" t="s">
        <v>16</v>
      </c>
      <c r="D88" s="6" t="s">
        <v>17</v>
      </c>
      <c r="E88" s="5" t="s">
        <v>18</v>
      </c>
      <c r="F88" s="1"/>
      <c r="G88" s="1"/>
      <c r="H88" s="1"/>
      <c r="I88" s="1"/>
      <c r="J88" s="5">
        <v>692538240</v>
      </c>
    </row>
    <row r="89" spans="2:14" x14ac:dyDescent="0.2">
      <c r="B89" s="5">
        <v>113</v>
      </c>
      <c r="C89" s="6" t="s">
        <v>16</v>
      </c>
      <c r="D89" s="6" t="s">
        <v>17</v>
      </c>
      <c r="E89" s="5" t="s">
        <v>19</v>
      </c>
      <c r="F89" s="1"/>
      <c r="G89" s="1"/>
      <c r="H89" s="1"/>
      <c r="I89" s="1"/>
      <c r="J89" s="5">
        <v>27000000</v>
      </c>
      <c r="L89" s="83">
        <v>100</v>
      </c>
      <c r="M89" s="22" t="s">
        <v>14</v>
      </c>
      <c r="N89" s="23">
        <f>J102</f>
        <v>10166292831</v>
      </c>
    </row>
    <row r="90" spans="2:14" x14ac:dyDescent="0.2">
      <c r="B90" s="5">
        <v>114</v>
      </c>
      <c r="C90" s="6" t="s">
        <v>16</v>
      </c>
      <c r="D90" s="6" t="s">
        <v>17</v>
      </c>
      <c r="E90" s="5" t="s">
        <v>20</v>
      </c>
      <c r="F90" s="1"/>
      <c r="G90" s="1"/>
      <c r="H90" s="1"/>
      <c r="I90" s="1"/>
      <c r="J90" s="5">
        <v>213112800</v>
      </c>
      <c r="L90" s="83">
        <v>200</v>
      </c>
      <c r="M90" s="22" t="s">
        <v>29</v>
      </c>
      <c r="N90" s="23">
        <f>J119</f>
        <v>1684740000</v>
      </c>
    </row>
    <row r="91" spans="2:14" x14ac:dyDescent="0.2">
      <c r="B91" s="5">
        <v>115</v>
      </c>
      <c r="C91" s="6" t="s">
        <v>16</v>
      </c>
      <c r="D91" s="6" t="s">
        <v>17</v>
      </c>
      <c r="E91" s="5" t="s">
        <v>21</v>
      </c>
      <c r="F91" s="1"/>
      <c r="G91" s="1"/>
      <c r="H91" s="1"/>
      <c r="I91" s="1"/>
      <c r="J91" s="5">
        <v>254002079.99999997</v>
      </c>
      <c r="L91" s="83">
        <v>300</v>
      </c>
      <c r="M91" s="22" t="s">
        <v>36</v>
      </c>
      <c r="N91" s="23">
        <f>J139</f>
        <v>5465882446</v>
      </c>
    </row>
    <row r="92" spans="2:14" x14ac:dyDescent="0.2">
      <c r="B92" s="5">
        <v>117</v>
      </c>
      <c r="C92" s="6" t="s">
        <v>16</v>
      </c>
      <c r="D92" s="6" t="s">
        <v>17</v>
      </c>
      <c r="E92" s="5" t="s">
        <v>22</v>
      </c>
      <c r="F92" s="1"/>
      <c r="G92" s="1"/>
      <c r="H92" s="1"/>
      <c r="I92" s="1"/>
      <c r="J92" s="5">
        <v>1583813280</v>
      </c>
      <c r="L92" s="83">
        <v>500</v>
      </c>
      <c r="M92" s="22" t="s">
        <v>41</v>
      </c>
      <c r="N92" s="23">
        <f>J156</f>
        <v>2551813695</v>
      </c>
    </row>
    <row r="93" spans="2:14" x14ac:dyDescent="0.2">
      <c r="B93" s="1"/>
      <c r="C93" s="1"/>
      <c r="D93" s="1"/>
      <c r="E93" s="1"/>
      <c r="F93" s="5" t="s">
        <v>15</v>
      </c>
      <c r="G93" s="1"/>
      <c r="H93" s="1"/>
      <c r="I93" s="1"/>
      <c r="J93" s="7">
        <v>2770466400</v>
      </c>
      <c r="L93" s="83">
        <v>600</v>
      </c>
      <c r="M93" s="22" t="s">
        <v>133</v>
      </c>
      <c r="N93" s="85"/>
    </row>
    <row r="94" spans="2:14" x14ac:dyDescent="0.2">
      <c r="B94" s="2">
        <v>130</v>
      </c>
      <c r="C94" s="5" t="s">
        <v>23</v>
      </c>
      <c r="D94" s="1"/>
      <c r="E94" s="1"/>
      <c r="F94" s="1"/>
      <c r="G94" s="1"/>
      <c r="H94" s="1"/>
      <c r="I94" s="1"/>
      <c r="J94" s="1"/>
      <c r="L94" s="83">
        <v>700</v>
      </c>
      <c r="M94" s="22" t="s">
        <v>341</v>
      </c>
      <c r="N94" s="85"/>
    </row>
    <row r="95" spans="2:14" x14ac:dyDescent="0.2">
      <c r="B95" s="5">
        <v>134</v>
      </c>
      <c r="C95" s="6" t="s">
        <v>16</v>
      </c>
      <c r="D95" s="6" t="s">
        <v>17</v>
      </c>
      <c r="E95" s="5" t="s">
        <v>24</v>
      </c>
      <c r="F95" s="1"/>
      <c r="G95" s="1"/>
      <c r="H95" s="1"/>
      <c r="I95" s="1"/>
      <c r="J95" s="5">
        <v>1151120239</v>
      </c>
      <c r="L95" s="83">
        <v>800</v>
      </c>
      <c r="M95" s="83" t="s">
        <v>45</v>
      </c>
      <c r="N95" s="23">
        <f>J161</f>
        <v>2000000000</v>
      </c>
    </row>
    <row r="96" spans="2:14" x14ac:dyDescent="0.2">
      <c r="B96" s="1"/>
      <c r="C96" s="1"/>
      <c r="D96" s="1"/>
      <c r="E96" s="1"/>
      <c r="F96" s="5" t="s">
        <v>23</v>
      </c>
      <c r="G96" s="1"/>
      <c r="H96" s="1"/>
      <c r="I96" s="1"/>
      <c r="J96" s="7">
        <v>1151120239</v>
      </c>
      <c r="L96" s="83">
        <v>900</v>
      </c>
      <c r="M96" s="22" t="s">
        <v>101</v>
      </c>
      <c r="N96" s="85"/>
    </row>
    <row r="97" spans="2:14" x14ac:dyDescent="0.2">
      <c r="B97" s="2">
        <v>140</v>
      </c>
      <c r="C97" s="5" t="s">
        <v>25</v>
      </c>
      <c r="D97" s="1"/>
      <c r="E97" s="1"/>
      <c r="F97" s="1"/>
      <c r="G97" s="1"/>
      <c r="H97" s="1"/>
      <c r="I97" s="1"/>
      <c r="J97" s="1"/>
    </row>
    <row r="98" spans="2:14" x14ac:dyDescent="0.2">
      <c r="B98" s="5">
        <v>141</v>
      </c>
      <c r="C98" s="6" t="s">
        <v>16</v>
      </c>
      <c r="D98" s="6" t="s">
        <v>17</v>
      </c>
      <c r="E98" s="5" t="s">
        <v>106</v>
      </c>
      <c r="F98" s="1"/>
      <c r="G98" s="1"/>
      <c r="H98" s="1"/>
      <c r="I98" s="1"/>
      <c r="J98" s="5">
        <v>9485086</v>
      </c>
      <c r="N98" s="1">
        <f>SUM(N89:N96)</f>
        <v>21868728972</v>
      </c>
    </row>
    <row r="99" spans="2:14" x14ac:dyDescent="0.2">
      <c r="B99" s="5">
        <v>144</v>
      </c>
      <c r="C99" s="6" t="s">
        <v>16</v>
      </c>
      <c r="D99" s="6" t="s">
        <v>17</v>
      </c>
      <c r="E99" s="5" t="s">
        <v>26</v>
      </c>
      <c r="F99" s="1"/>
      <c r="G99" s="1"/>
      <c r="H99" s="1"/>
      <c r="I99" s="1"/>
      <c r="J99" s="5">
        <v>5914326610</v>
      </c>
    </row>
    <row r="100" spans="2:14" x14ac:dyDescent="0.2">
      <c r="B100" s="5">
        <v>149</v>
      </c>
      <c r="C100" s="6" t="s">
        <v>16</v>
      </c>
      <c r="D100" s="6" t="s">
        <v>17</v>
      </c>
      <c r="E100" s="5" t="s">
        <v>27</v>
      </c>
      <c r="F100" s="1"/>
      <c r="G100" s="1"/>
      <c r="H100" s="1"/>
      <c r="I100" s="1"/>
      <c r="J100" s="5">
        <v>320894496</v>
      </c>
    </row>
    <row r="101" spans="2:14" x14ac:dyDescent="0.2">
      <c r="B101" s="1"/>
      <c r="C101" s="1"/>
      <c r="D101" s="1"/>
      <c r="E101" s="1"/>
      <c r="F101" s="5" t="s">
        <v>25</v>
      </c>
      <c r="G101" s="1"/>
      <c r="H101" s="1"/>
      <c r="I101" s="1"/>
      <c r="J101" s="7">
        <v>6244706192</v>
      </c>
    </row>
    <row r="102" spans="2:14" x14ac:dyDescent="0.2">
      <c r="B102" s="1"/>
      <c r="C102" s="4" t="s">
        <v>28</v>
      </c>
      <c r="D102" s="1"/>
      <c r="E102" s="1"/>
      <c r="F102" s="5" t="s">
        <v>14</v>
      </c>
      <c r="G102" s="1"/>
      <c r="H102" s="1"/>
      <c r="I102" s="1"/>
      <c r="J102" s="8">
        <v>10166292831</v>
      </c>
    </row>
    <row r="103" spans="2:14" x14ac:dyDescent="0.2">
      <c r="B103" s="4" t="s">
        <v>13</v>
      </c>
      <c r="C103" s="1"/>
      <c r="D103" s="1"/>
      <c r="E103" s="2">
        <v>200</v>
      </c>
      <c r="F103" s="5" t="s">
        <v>29</v>
      </c>
      <c r="G103" s="1"/>
      <c r="H103" s="1"/>
      <c r="I103" s="1"/>
      <c r="J103" s="1"/>
    </row>
    <row r="104" spans="2:14" x14ac:dyDescent="0.2">
      <c r="B104" s="2">
        <v>230</v>
      </c>
      <c r="C104" s="5" t="s">
        <v>31</v>
      </c>
      <c r="D104" s="1"/>
      <c r="E104" s="1"/>
      <c r="F104" s="1"/>
      <c r="G104" s="1"/>
      <c r="H104" s="1"/>
      <c r="I104" s="1"/>
      <c r="J104" s="1"/>
    </row>
    <row r="105" spans="2:14" x14ac:dyDescent="0.2">
      <c r="B105" s="1"/>
      <c r="C105" s="6" t="s">
        <v>16</v>
      </c>
      <c r="D105" s="6" t="s">
        <v>17</v>
      </c>
      <c r="E105" s="1"/>
      <c r="F105" s="1"/>
      <c r="G105" s="1"/>
      <c r="H105" s="1"/>
      <c r="I105" s="1"/>
      <c r="J105" s="5">
        <v>5040000</v>
      </c>
    </row>
    <row r="106" spans="2:14" x14ac:dyDescent="0.2">
      <c r="B106" s="1"/>
      <c r="C106" s="1"/>
      <c r="D106" s="1"/>
      <c r="E106" s="1"/>
      <c r="F106" s="5" t="s">
        <v>31</v>
      </c>
      <c r="G106" s="1"/>
      <c r="H106" s="1"/>
      <c r="I106" s="1"/>
      <c r="J106" s="7">
        <v>5040000</v>
      </c>
    </row>
    <row r="107" spans="2:14" x14ac:dyDescent="0.2">
      <c r="B107" s="2">
        <v>240</v>
      </c>
      <c r="C107" s="5" t="s">
        <v>32</v>
      </c>
      <c r="D107" s="1"/>
      <c r="E107" s="1"/>
      <c r="F107" s="1"/>
      <c r="G107" s="1"/>
      <c r="H107" s="1"/>
      <c r="I107" s="1"/>
      <c r="J107" s="1"/>
    </row>
    <row r="108" spans="2:14" x14ac:dyDescent="0.2">
      <c r="B108" s="1"/>
      <c r="C108" s="6" t="s">
        <v>16</v>
      </c>
      <c r="D108" s="6" t="s">
        <v>17</v>
      </c>
      <c r="E108" s="1"/>
      <c r="F108" s="1"/>
      <c r="G108" s="1"/>
      <c r="H108" s="1"/>
      <c r="I108" s="1"/>
      <c r="J108" s="5">
        <v>676000000</v>
      </c>
    </row>
    <row r="109" spans="2:14" x14ac:dyDescent="0.2">
      <c r="B109" s="1"/>
      <c r="C109" s="1"/>
      <c r="D109" s="1"/>
      <c r="E109" s="1"/>
      <c r="F109" s="5" t="s">
        <v>32</v>
      </c>
      <c r="G109" s="1"/>
      <c r="H109" s="1"/>
      <c r="I109" s="1"/>
      <c r="J109" s="7">
        <v>676000000</v>
      </c>
    </row>
    <row r="110" spans="2:14" x14ac:dyDescent="0.2">
      <c r="B110" s="2">
        <v>250</v>
      </c>
      <c r="C110" s="5" t="s">
        <v>33</v>
      </c>
      <c r="D110" s="1"/>
      <c r="E110" s="1"/>
      <c r="F110" s="1"/>
      <c r="G110" s="1"/>
      <c r="H110" s="1"/>
      <c r="I110" s="1"/>
      <c r="J110" s="1"/>
    </row>
    <row r="111" spans="2:14" x14ac:dyDescent="0.2">
      <c r="B111" s="1"/>
      <c r="C111" s="6" t="s">
        <v>16</v>
      </c>
      <c r="D111" s="6" t="s">
        <v>17</v>
      </c>
      <c r="E111" s="1"/>
      <c r="F111" s="1"/>
      <c r="G111" s="1"/>
      <c r="H111" s="1"/>
      <c r="I111" s="1"/>
      <c r="J111" s="5">
        <v>162000000</v>
      </c>
    </row>
    <row r="112" spans="2:14" x14ac:dyDescent="0.2">
      <c r="B112" s="1"/>
      <c r="C112" s="1"/>
      <c r="D112" s="1"/>
      <c r="E112" s="1"/>
      <c r="F112" s="5" t="s">
        <v>33</v>
      </c>
      <c r="G112" s="1"/>
      <c r="H112" s="1"/>
      <c r="I112" s="1"/>
      <c r="J112" s="7">
        <v>162000000</v>
      </c>
    </row>
    <row r="113" spans="2:10" x14ac:dyDescent="0.2">
      <c r="B113" s="2">
        <v>260</v>
      </c>
      <c r="C113" s="5" t="s">
        <v>34</v>
      </c>
      <c r="D113" s="1"/>
      <c r="E113" s="1"/>
      <c r="F113" s="1"/>
      <c r="G113" s="1"/>
      <c r="H113" s="1"/>
      <c r="I113" s="1"/>
      <c r="J113" s="1"/>
    </row>
    <row r="114" spans="2:10" x14ac:dyDescent="0.2">
      <c r="B114" s="1"/>
      <c r="C114" s="6" t="s">
        <v>16</v>
      </c>
      <c r="D114" s="6" t="s">
        <v>17</v>
      </c>
      <c r="E114" s="1"/>
      <c r="F114" s="1"/>
      <c r="G114" s="1"/>
      <c r="H114" s="1"/>
      <c r="I114" s="1"/>
      <c r="J114" s="5">
        <v>111200000</v>
      </c>
    </row>
    <row r="115" spans="2:10" x14ac:dyDescent="0.2">
      <c r="B115" s="1"/>
      <c r="C115" s="1"/>
      <c r="D115" s="1"/>
      <c r="E115" s="1"/>
      <c r="F115" s="5" t="s">
        <v>34</v>
      </c>
      <c r="G115" s="1"/>
      <c r="H115" s="1"/>
      <c r="I115" s="1"/>
      <c r="J115" s="7">
        <v>111200000</v>
      </c>
    </row>
    <row r="116" spans="2:10" x14ac:dyDescent="0.2">
      <c r="B116" s="2">
        <v>280</v>
      </c>
      <c r="C116" s="5" t="s">
        <v>35</v>
      </c>
      <c r="D116" s="1"/>
      <c r="E116" s="1"/>
      <c r="F116" s="1"/>
      <c r="G116" s="1"/>
      <c r="H116" s="1"/>
      <c r="I116" s="1"/>
      <c r="J116" s="1"/>
    </row>
    <row r="117" spans="2:10" x14ac:dyDescent="0.2">
      <c r="B117" s="1"/>
      <c r="C117" s="6" t="s">
        <v>16</v>
      </c>
      <c r="D117" s="6" t="s">
        <v>17</v>
      </c>
      <c r="E117" s="1"/>
      <c r="F117" s="1"/>
      <c r="G117" s="1"/>
      <c r="H117" s="1"/>
      <c r="I117" s="1"/>
      <c r="J117" s="5">
        <v>730500000</v>
      </c>
    </row>
    <row r="118" spans="2:10" x14ac:dyDescent="0.2">
      <c r="B118" s="1"/>
      <c r="C118" s="1"/>
      <c r="D118" s="1"/>
      <c r="E118" s="1"/>
      <c r="F118" s="5" t="s">
        <v>35</v>
      </c>
      <c r="G118" s="1"/>
      <c r="H118" s="1"/>
      <c r="I118" s="1"/>
      <c r="J118" s="7">
        <v>730500000</v>
      </c>
    </row>
    <row r="119" spans="2:10" x14ac:dyDescent="0.2">
      <c r="B119" s="1"/>
      <c r="C119" s="4" t="s">
        <v>28</v>
      </c>
      <c r="D119" s="1"/>
      <c r="E119" s="1"/>
      <c r="F119" s="5" t="s">
        <v>29</v>
      </c>
      <c r="G119" s="1"/>
      <c r="H119" s="1"/>
      <c r="I119" s="1"/>
      <c r="J119" s="8">
        <v>1684740000</v>
      </c>
    </row>
    <row r="120" spans="2:10" x14ac:dyDescent="0.2">
      <c r="B120" s="4" t="s">
        <v>13</v>
      </c>
      <c r="C120" s="1"/>
      <c r="D120" s="1"/>
      <c r="E120" s="2">
        <v>300</v>
      </c>
      <c r="F120" s="5" t="s">
        <v>36</v>
      </c>
      <c r="G120" s="1"/>
      <c r="H120" s="1"/>
      <c r="I120" s="1"/>
      <c r="J120" s="1"/>
    </row>
    <row r="121" spans="2:10" x14ac:dyDescent="0.2">
      <c r="B121" s="2">
        <v>310</v>
      </c>
      <c r="C121" s="5" t="s">
        <v>58</v>
      </c>
      <c r="D121" s="1"/>
      <c r="E121" s="1"/>
      <c r="F121" s="1"/>
      <c r="G121" s="1"/>
      <c r="H121" s="1"/>
      <c r="I121" s="1"/>
      <c r="J121" s="1"/>
    </row>
    <row r="122" spans="2:10" x14ac:dyDescent="0.2">
      <c r="B122" s="1"/>
      <c r="C122" s="6" t="s">
        <v>16</v>
      </c>
      <c r="D122" s="6" t="s">
        <v>17</v>
      </c>
      <c r="E122" s="1"/>
      <c r="F122" s="1"/>
      <c r="G122" s="1"/>
      <c r="H122" s="1"/>
      <c r="I122" s="1"/>
      <c r="J122" s="5">
        <v>3313600000</v>
      </c>
    </row>
    <row r="123" spans="2:10" x14ac:dyDescent="0.2">
      <c r="B123" s="1"/>
      <c r="C123" s="1"/>
      <c r="D123" s="1"/>
      <c r="E123" s="1"/>
      <c r="F123" s="5" t="s">
        <v>58</v>
      </c>
      <c r="G123" s="1"/>
      <c r="H123" s="1"/>
      <c r="I123" s="1"/>
      <c r="J123" s="7">
        <v>3313600000</v>
      </c>
    </row>
    <row r="124" spans="2:10" x14ac:dyDescent="0.2">
      <c r="B124" s="2">
        <v>320</v>
      </c>
      <c r="C124" s="5" t="s">
        <v>62</v>
      </c>
      <c r="D124" s="1"/>
      <c r="E124" s="1"/>
      <c r="F124" s="1"/>
      <c r="G124" s="1"/>
      <c r="H124" s="1"/>
      <c r="I124" s="1"/>
      <c r="J124" s="1"/>
    </row>
    <row r="125" spans="2:10" x14ac:dyDescent="0.2">
      <c r="B125" s="1"/>
      <c r="C125" s="6" t="s">
        <v>16</v>
      </c>
      <c r="D125" s="6" t="s">
        <v>17</v>
      </c>
      <c r="E125" s="1"/>
      <c r="F125" s="1"/>
      <c r="G125" s="1"/>
      <c r="H125" s="1"/>
      <c r="I125" s="1"/>
      <c r="J125" s="5">
        <v>475128850</v>
      </c>
    </row>
    <row r="126" spans="2:10" x14ac:dyDescent="0.2">
      <c r="B126" s="1"/>
      <c r="C126" s="1"/>
      <c r="D126" s="1"/>
      <c r="E126" s="1"/>
      <c r="F126" s="5" t="s">
        <v>62</v>
      </c>
      <c r="G126" s="1"/>
      <c r="H126" s="1"/>
      <c r="I126" s="1"/>
      <c r="J126" s="7">
        <v>475128850</v>
      </c>
    </row>
    <row r="127" spans="2:10" x14ac:dyDescent="0.2">
      <c r="B127" s="2">
        <v>330</v>
      </c>
      <c r="C127" s="5" t="s">
        <v>37</v>
      </c>
      <c r="D127" s="1"/>
      <c r="E127" s="1"/>
      <c r="F127" s="1"/>
      <c r="G127" s="1"/>
      <c r="H127" s="1"/>
      <c r="I127" s="1"/>
      <c r="J127" s="1"/>
    </row>
    <row r="128" spans="2:10" x14ac:dyDescent="0.2">
      <c r="B128" s="1"/>
      <c r="C128" s="6" t="s">
        <v>16</v>
      </c>
      <c r="D128" s="6" t="s">
        <v>17</v>
      </c>
      <c r="E128" s="1"/>
      <c r="F128" s="1"/>
      <c r="G128" s="1"/>
      <c r="H128" s="1"/>
      <c r="I128" s="1"/>
      <c r="J128" s="5">
        <v>50391000</v>
      </c>
    </row>
    <row r="129" spans="2:10" x14ac:dyDescent="0.2">
      <c r="B129" s="1"/>
      <c r="C129" s="1"/>
      <c r="D129" s="1"/>
      <c r="E129" s="1"/>
      <c r="F129" s="5" t="s">
        <v>37</v>
      </c>
      <c r="G129" s="1"/>
      <c r="H129" s="1"/>
      <c r="I129" s="1"/>
      <c r="J129" s="7">
        <v>50391000</v>
      </c>
    </row>
    <row r="130" spans="2:10" x14ac:dyDescent="0.2">
      <c r="B130" s="2">
        <v>340</v>
      </c>
      <c r="C130" s="5" t="s">
        <v>38</v>
      </c>
      <c r="D130" s="1"/>
      <c r="E130" s="1"/>
      <c r="F130" s="1"/>
      <c r="G130" s="1"/>
      <c r="H130" s="1"/>
      <c r="I130" s="1"/>
      <c r="J130" s="1"/>
    </row>
    <row r="131" spans="2:10" x14ac:dyDescent="0.2">
      <c r="B131" s="1"/>
      <c r="C131" s="6" t="s">
        <v>16</v>
      </c>
      <c r="D131" s="6" t="s">
        <v>17</v>
      </c>
      <c r="E131" s="1"/>
      <c r="F131" s="1"/>
      <c r="G131" s="1"/>
      <c r="H131" s="1"/>
      <c r="I131" s="1"/>
      <c r="J131" s="5">
        <v>539377500</v>
      </c>
    </row>
    <row r="132" spans="2:10" x14ac:dyDescent="0.2">
      <c r="B132" s="1"/>
      <c r="C132" s="1"/>
      <c r="D132" s="1"/>
      <c r="E132" s="1"/>
      <c r="F132" s="5" t="s">
        <v>38</v>
      </c>
      <c r="G132" s="1"/>
      <c r="H132" s="1"/>
      <c r="I132" s="1"/>
      <c r="J132" s="7">
        <v>539377500</v>
      </c>
    </row>
    <row r="133" spans="2:10" x14ac:dyDescent="0.2">
      <c r="B133" s="2">
        <v>350</v>
      </c>
      <c r="C133" s="5" t="s">
        <v>39</v>
      </c>
      <c r="D133" s="1"/>
      <c r="E133" s="1"/>
      <c r="F133" s="1"/>
      <c r="G133" s="1"/>
      <c r="H133" s="1"/>
      <c r="I133" s="1"/>
      <c r="J133" s="1"/>
    </row>
    <row r="134" spans="2:10" x14ac:dyDescent="0.2">
      <c r="B134" s="1"/>
      <c r="C134" s="6" t="s">
        <v>16</v>
      </c>
      <c r="D134" s="6" t="s">
        <v>17</v>
      </c>
      <c r="E134" s="1"/>
      <c r="F134" s="1"/>
      <c r="G134" s="1"/>
      <c r="H134" s="1"/>
      <c r="I134" s="1"/>
      <c r="J134" s="5">
        <v>497326096</v>
      </c>
    </row>
    <row r="135" spans="2:10" x14ac:dyDescent="0.2">
      <c r="B135" s="1"/>
      <c r="C135" s="1"/>
      <c r="D135" s="1"/>
      <c r="E135" s="1"/>
      <c r="F135" s="5" t="s">
        <v>39</v>
      </c>
      <c r="G135" s="1"/>
      <c r="H135" s="1"/>
      <c r="I135" s="1"/>
      <c r="J135" s="7">
        <v>497326096</v>
      </c>
    </row>
    <row r="136" spans="2:10" x14ac:dyDescent="0.2">
      <c r="B136" s="2">
        <v>390</v>
      </c>
      <c r="C136" s="5" t="s">
        <v>40</v>
      </c>
      <c r="D136" s="1"/>
      <c r="E136" s="1"/>
      <c r="F136" s="1"/>
      <c r="G136" s="1"/>
      <c r="H136" s="1"/>
      <c r="I136" s="1"/>
      <c r="J136" s="1"/>
    </row>
    <row r="137" spans="2:10" x14ac:dyDescent="0.2">
      <c r="B137" s="1"/>
      <c r="C137" s="6" t="s">
        <v>16</v>
      </c>
      <c r="D137" s="6" t="s">
        <v>17</v>
      </c>
      <c r="E137" s="1"/>
      <c r="F137" s="1"/>
      <c r="G137" s="1"/>
      <c r="H137" s="1"/>
      <c r="I137" s="1"/>
      <c r="J137" s="5">
        <v>590059000</v>
      </c>
    </row>
    <row r="138" spans="2:10" x14ac:dyDescent="0.2">
      <c r="B138" s="1"/>
      <c r="C138" s="1"/>
      <c r="D138" s="1"/>
      <c r="E138" s="1"/>
      <c r="F138" s="5" t="s">
        <v>40</v>
      </c>
      <c r="G138" s="1"/>
      <c r="H138" s="1"/>
      <c r="I138" s="1"/>
      <c r="J138" s="7">
        <v>590059000</v>
      </c>
    </row>
    <row r="139" spans="2:10" x14ac:dyDescent="0.2">
      <c r="B139" s="1"/>
      <c r="C139" s="4" t="s">
        <v>28</v>
      </c>
      <c r="D139" s="1"/>
      <c r="E139" s="1"/>
      <c r="F139" s="5" t="s">
        <v>36</v>
      </c>
      <c r="G139" s="1"/>
      <c r="H139" s="1"/>
      <c r="I139" s="1"/>
      <c r="J139" s="8">
        <v>5465882446</v>
      </c>
    </row>
    <row r="140" spans="2:10" x14ac:dyDescent="0.2">
      <c r="B140" s="4" t="s">
        <v>13</v>
      </c>
      <c r="C140" s="1"/>
      <c r="D140" s="1"/>
      <c r="E140" s="2">
        <v>500</v>
      </c>
      <c r="F140" s="5" t="s">
        <v>41</v>
      </c>
      <c r="G140" s="1"/>
      <c r="H140" s="1"/>
      <c r="I140" s="1"/>
      <c r="J140" s="1"/>
    </row>
    <row r="141" spans="2:10" x14ac:dyDescent="0.2">
      <c r="B141" s="2">
        <v>520</v>
      </c>
      <c r="C141" s="5" t="s">
        <v>63</v>
      </c>
      <c r="D141" s="1"/>
      <c r="E141" s="1"/>
      <c r="F141" s="1"/>
      <c r="G141" s="1"/>
      <c r="H141" s="1"/>
      <c r="I141" s="1"/>
      <c r="J141" s="1"/>
    </row>
    <row r="142" spans="2:10" x14ac:dyDescent="0.2">
      <c r="B142" s="1"/>
      <c r="C142" s="6" t="s">
        <v>16</v>
      </c>
      <c r="D142" s="6" t="s">
        <v>17</v>
      </c>
      <c r="E142" s="1"/>
      <c r="F142" s="1"/>
      <c r="G142" s="1"/>
      <c r="H142" s="1"/>
      <c r="I142" s="1"/>
      <c r="J142" s="5">
        <v>900000000</v>
      </c>
    </row>
    <row r="143" spans="2:10" x14ac:dyDescent="0.2">
      <c r="B143" s="1"/>
      <c r="C143" s="1"/>
      <c r="D143" s="1"/>
      <c r="E143" s="1"/>
      <c r="F143" s="5" t="s">
        <v>63</v>
      </c>
      <c r="G143" s="1"/>
      <c r="H143" s="1"/>
      <c r="I143" s="1"/>
      <c r="J143" s="7">
        <v>900000000</v>
      </c>
    </row>
    <row r="144" spans="2:10" x14ac:dyDescent="0.2">
      <c r="B144" s="2">
        <v>530</v>
      </c>
      <c r="C144" s="5" t="s">
        <v>42</v>
      </c>
      <c r="D144" s="1"/>
      <c r="E144" s="1"/>
      <c r="F144" s="1"/>
      <c r="G144" s="1"/>
      <c r="H144" s="1"/>
      <c r="I144" s="1"/>
      <c r="J144" s="1"/>
    </row>
    <row r="145" spans="2:10" x14ac:dyDescent="0.2">
      <c r="B145" s="1"/>
      <c r="C145" s="6" t="s">
        <v>16</v>
      </c>
      <c r="D145" s="6" t="s">
        <v>17</v>
      </c>
      <c r="E145" s="1"/>
      <c r="F145" s="1"/>
      <c r="G145" s="1"/>
      <c r="H145" s="1"/>
      <c r="I145" s="1"/>
      <c r="J145" s="5">
        <v>1589613695</v>
      </c>
    </row>
    <row r="146" spans="2:10" x14ac:dyDescent="0.2">
      <c r="B146" s="1"/>
      <c r="C146" s="1"/>
      <c r="D146" s="1"/>
      <c r="E146" s="1"/>
      <c r="F146" s="5" t="s">
        <v>42</v>
      </c>
      <c r="G146" s="1"/>
      <c r="H146" s="1"/>
      <c r="I146" s="1"/>
      <c r="J146" s="7">
        <v>1589613695</v>
      </c>
    </row>
    <row r="147" spans="2:10" x14ac:dyDescent="0.2">
      <c r="B147" s="2">
        <v>540</v>
      </c>
      <c r="C147" s="5" t="s">
        <v>43</v>
      </c>
      <c r="D147" s="1"/>
      <c r="E147" s="1"/>
      <c r="F147" s="1"/>
      <c r="G147" s="1"/>
      <c r="H147" s="1"/>
      <c r="I147" s="1"/>
      <c r="J147" s="1"/>
    </row>
    <row r="148" spans="2:10" x14ac:dyDescent="0.2">
      <c r="B148" s="1"/>
      <c r="C148" s="6" t="s">
        <v>16</v>
      </c>
      <c r="D148" s="6" t="s">
        <v>17</v>
      </c>
      <c r="E148" s="1"/>
      <c r="F148" s="1"/>
      <c r="G148" s="1"/>
      <c r="H148" s="1"/>
      <c r="I148" s="1"/>
      <c r="J148" s="5">
        <v>15500000</v>
      </c>
    </row>
    <row r="149" spans="2:10" x14ac:dyDescent="0.2">
      <c r="B149" s="1"/>
      <c r="C149" s="1"/>
      <c r="D149" s="1"/>
      <c r="E149" s="1"/>
      <c r="F149" s="5" t="s">
        <v>43</v>
      </c>
      <c r="G149" s="1"/>
      <c r="H149" s="1"/>
      <c r="I149" s="1"/>
      <c r="J149" s="7">
        <v>15500000</v>
      </c>
    </row>
    <row r="150" spans="2:10" x14ac:dyDescent="0.2">
      <c r="B150" s="2">
        <v>550</v>
      </c>
      <c r="C150" s="5" t="s">
        <v>158</v>
      </c>
      <c r="D150" s="1"/>
      <c r="E150" s="1"/>
      <c r="F150" s="1"/>
      <c r="G150" s="1"/>
      <c r="H150" s="1"/>
      <c r="I150" s="1"/>
      <c r="J150" s="1"/>
    </row>
    <row r="151" spans="2:10" x14ac:dyDescent="0.2">
      <c r="B151" s="1"/>
      <c r="C151" s="6" t="s">
        <v>16</v>
      </c>
      <c r="D151" s="6" t="s">
        <v>17</v>
      </c>
      <c r="E151" s="1"/>
      <c r="F151" s="1"/>
      <c r="G151" s="1"/>
      <c r="H151" s="1"/>
      <c r="I151" s="1"/>
      <c r="J151" s="5">
        <v>45100000</v>
      </c>
    </row>
    <row r="152" spans="2:10" x14ac:dyDescent="0.2">
      <c r="B152" s="1"/>
      <c r="C152" s="1"/>
      <c r="D152" s="1"/>
      <c r="E152" s="1"/>
      <c r="F152" s="5" t="s">
        <v>158</v>
      </c>
      <c r="G152" s="1"/>
      <c r="H152" s="1"/>
      <c r="I152" s="1"/>
      <c r="J152" s="7">
        <v>45100000</v>
      </c>
    </row>
    <row r="153" spans="2:10" x14ac:dyDescent="0.2">
      <c r="B153" s="2">
        <v>570</v>
      </c>
      <c r="C153" s="5" t="s">
        <v>44</v>
      </c>
      <c r="D153" s="1"/>
      <c r="E153" s="1"/>
      <c r="F153" s="1"/>
      <c r="G153" s="1"/>
      <c r="H153" s="1"/>
      <c r="I153" s="1"/>
      <c r="J153" s="1"/>
    </row>
    <row r="154" spans="2:10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1600000</v>
      </c>
    </row>
    <row r="155" spans="2:10" x14ac:dyDescent="0.2">
      <c r="B155" s="1"/>
      <c r="C155" s="1"/>
      <c r="D155" s="1"/>
      <c r="E155" s="1"/>
      <c r="F155" s="5" t="s">
        <v>44</v>
      </c>
      <c r="G155" s="1"/>
      <c r="H155" s="1"/>
      <c r="I155" s="1"/>
      <c r="J155" s="7">
        <v>1600000</v>
      </c>
    </row>
    <row r="156" spans="2:10" x14ac:dyDescent="0.2">
      <c r="B156" s="1"/>
      <c r="C156" s="4" t="s">
        <v>28</v>
      </c>
      <c r="D156" s="1"/>
      <c r="E156" s="1"/>
      <c r="F156" s="5" t="s">
        <v>41</v>
      </c>
      <c r="G156" s="1"/>
      <c r="H156" s="1"/>
      <c r="I156" s="1"/>
      <c r="J156" s="8">
        <v>2551813695</v>
      </c>
    </row>
    <row r="157" spans="2:10" x14ac:dyDescent="0.2">
      <c r="B157" s="4" t="s">
        <v>13</v>
      </c>
      <c r="C157" s="1"/>
      <c r="D157" s="1"/>
      <c r="E157" s="2">
        <v>800</v>
      </c>
      <c r="F157" s="5" t="s">
        <v>45</v>
      </c>
      <c r="G157" s="1"/>
      <c r="H157" s="1"/>
      <c r="I157" s="1"/>
      <c r="J157" s="1"/>
    </row>
    <row r="158" spans="2:10" x14ac:dyDescent="0.2">
      <c r="B158" s="2">
        <v>870</v>
      </c>
      <c r="C158" s="5" t="s">
        <v>73</v>
      </c>
      <c r="D158" s="1"/>
      <c r="E158" s="1"/>
      <c r="F158" s="1"/>
      <c r="G158" s="1"/>
      <c r="H158" s="1"/>
      <c r="I158" s="1"/>
      <c r="J158" s="1"/>
    </row>
    <row r="159" spans="2:10" x14ac:dyDescent="0.2">
      <c r="B159" s="5">
        <v>874</v>
      </c>
      <c r="C159" s="6" t="s">
        <v>16</v>
      </c>
      <c r="D159" s="6" t="s">
        <v>17</v>
      </c>
      <c r="E159" s="5" t="s">
        <v>74</v>
      </c>
      <c r="F159" s="1"/>
      <c r="G159" s="1"/>
      <c r="H159" s="1"/>
      <c r="I159" s="1"/>
      <c r="J159" s="5">
        <v>2000000000</v>
      </c>
    </row>
    <row r="160" spans="2:10" x14ac:dyDescent="0.2">
      <c r="B160" s="1"/>
      <c r="C160" s="1"/>
      <c r="D160" s="1"/>
      <c r="E160" s="1"/>
      <c r="F160" s="5" t="s">
        <v>73</v>
      </c>
      <c r="G160" s="1"/>
      <c r="H160" s="1"/>
      <c r="I160" s="1"/>
      <c r="J160" s="7">
        <v>2000000000</v>
      </c>
    </row>
    <row r="161" spans="2:12" x14ac:dyDescent="0.2">
      <c r="B161" s="1"/>
      <c r="C161" s="4" t="s">
        <v>28</v>
      </c>
      <c r="D161" s="1"/>
      <c r="E161" s="1"/>
      <c r="F161" s="5" t="s">
        <v>45</v>
      </c>
      <c r="G161" s="1"/>
      <c r="H161" s="1"/>
      <c r="I161" s="1"/>
      <c r="J161" s="8">
        <v>2000000000</v>
      </c>
    </row>
    <row r="162" spans="2:12" x14ac:dyDescent="0.2">
      <c r="B162" s="1"/>
      <c r="C162" s="1"/>
      <c r="D162" s="4" t="s">
        <v>49</v>
      </c>
      <c r="E162" s="1"/>
      <c r="F162" s="4" t="s">
        <v>157</v>
      </c>
      <c r="G162" s="1"/>
      <c r="H162" s="1"/>
      <c r="I162" s="1"/>
      <c r="J162" s="8">
        <v>21868728972</v>
      </c>
    </row>
    <row r="163" spans="2:12" x14ac:dyDescent="0.2">
      <c r="B163" s="1"/>
      <c r="C163" s="4" t="s">
        <v>50</v>
      </c>
      <c r="D163" s="1"/>
      <c r="E163" s="5" t="s">
        <v>10</v>
      </c>
      <c r="F163" s="1"/>
      <c r="G163" s="1"/>
      <c r="H163" s="1"/>
      <c r="I163" s="1"/>
      <c r="J163" s="8">
        <v>21868728972</v>
      </c>
    </row>
    <row r="164" spans="2:12" x14ac:dyDescent="0.2">
      <c r="B164" s="4" t="s">
        <v>51</v>
      </c>
      <c r="C164" s="1"/>
      <c r="D164" s="1"/>
      <c r="E164" s="5" t="s">
        <v>156</v>
      </c>
      <c r="F164" s="1"/>
      <c r="G164" s="1"/>
      <c r="H164" s="1"/>
      <c r="I164" s="1"/>
      <c r="J164" s="4">
        <v>21868728972</v>
      </c>
    </row>
    <row r="168" spans="2:12" x14ac:dyDescent="0.2">
      <c r="K168" s="48" t="s">
        <v>300</v>
      </c>
      <c r="L168" s="32">
        <v>5800</v>
      </c>
    </row>
    <row r="170" spans="2:12" x14ac:dyDescent="0.2">
      <c r="J170" s="33" t="s">
        <v>301</v>
      </c>
      <c r="K170" s="36" t="s">
        <v>294</v>
      </c>
    </row>
    <row r="171" spans="2:12" x14ac:dyDescent="0.2">
      <c r="E171" s="5" t="s">
        <v>165</v>
      </c>
      <c r="F171" s="1"/>
      <c r="G171" s="1"/>
      <c r="H171" s="1"/>
      <c r="I171" s="1"/>
      <c r="J171" s="5">
        <v>7120034541</v>
      </c>
      <c r="K171" s="35">
        <f>J171/L168</f>
        <v>1227592.1622413793</v>
      </c>
      <c r="L171" s="108">
        <f>K171/$K$174</f>
        <v>0.24561359913840486</v>
      </c>
    </row>
    <row r="172" spans="2:12" x14ac:dyDescent="0.2">
      <c r="E172" s="5" t="s">
        <v>156</v>
      </c>
      <c r="F172" s="1"/>
      <c r="G172" s="1"/>
      <c r="H172" s="1"/>
      <c r="I172" s="1"/>
      <c r="J172" s="5">
        <v>21868728972</v>
      </c>
      <c r="K172" s="35">
        <f>J172/L168</f>
        <v>3770470.5124137932</v>
      </c>
      <c r="L172" s="108">
        <f>K172/$K$174</f>
        <v>0.75438640086159503</v>
      </c>
    </row>
    <row r="174" spans="2:12" x14ac:dyDescent="0.2">
      <c r="J174" s="12">
        <f>SUM(J171:J173)</f>
        <v>28988763513</v>
      </c>
      <c r="K174" s="48">
        <f>SUM(K171:K173)</f>
        <v>4998062.674655173</v>
      </c>
      <c r="L174" s="206">
        <f>SUM(L171:L173)</f>
        <v>0.99999999999999989</v>
      </c>
    </row>
    <row r="176" spans="2:12" x14ac:dyDescent="0.2">
      <c r="J176" s="32"/>
      <c r="L176" s="34" t="s">
        <v>343</v>
      </c>
    </row>
    <row r="177" spans="6:14" x14ac:dyDescent="0.2">
      <c r="F177" s="83">
        <v>100</v>
      </c>
      <c r="G177" s="22" t="s">
        <v>14</v>
      </c>
      <c r="H177" s="24"/>
      <c r="I177" s="24"/>
      <c r="J177" s="23">
        <f>N10+N89</f>
        <v>14426915447</v>
      </c>
      <c r="K177" s="84">
        <f>J177/$L$168</f>
        <v>2487399.2149999999</v>
      </c>
      <c r="L177" s="113">
        <f>K177/$K$185</f>
        <v>0.49767267377686714</v>
      </c>
    </row>
    <row r="178" spans="6:14" x14ac:dyDescent="0.2">
      <c r="F178" s="83">
        <v>200</v>
      </c>
      <c r="G178" s="22" t="s">
        <v>29</v>
      </c>
      <c r="H178" s="24"/>
      <c r="I178" s="24"/>
      <c r="J178" s="23">
        <f>N11+N90</f>
        <v>3332018290</v>
      </c>
      <c r="K178" s="84">
        <f t="shared" ref="K178:K184" si="0">J178/$L$168</f>
        <v>574485.9120689655</v>
      </c>
      <c r="L178" s="113">
        <f t="shared" ref="L178:L184" si="1">K178/$K$185</f>
        <v>0.11494171831460687</v>
      </c>
    </row>
    <row r="179" spans="6:14" x14ac:dyDescent="0.2">
      <c r="F179" s="83">
        <v>300</v>
      </c>
      <c r="G179" s="22" t="s">
        <v>36</v>
      </c>
      <c r="H179" s="24"/>
      <c r="I179" s="24"/>
      <c r="J179" s="23">
        <f>N91+N12</f>
        <v>5772516081</v>
      </c>
      <c r="K179" s="84">
        <f t="shared" si="0"/>
        <v>995261.39327586209</v>
      </c>
      <c r="L179" s="113">
        <f t="shared" si="1"/>
        <v>0.1991294343551879</v>
      </c>
    </row>
    <row r="180" spans="6:14" x14ac:dyDescent="0.2">
      <c r="F180" s="83">
        <v>500</v>
      </c>
      <c r="G180" s="22" t="s">
        <v>41</v>
      </c>
      <c r="H180" s="24"/>
      <c r="I180" s="24"/>
      <c r="J180" s="23">
        <f>N13+N92</f>
        <v>3327313695</v>
      </c>
      <c r="K180" s="84">
        <f t="shared" si="0"/>
        <v>573674.77500000002</v>
      </c>
      <c r="L180" s="113">
        <f t="shared" si="1"/>
        <v>0.1147794280189932</v>
      </c>
    </row>
    <row r="181" spans="6:14" x14ac:dyDescent="0.2">
      <c r="F181" s="83">
        <v>600</v>
      </c>
      <c r="G181" s="22" t="s">
        <v>133</v>
      </c>
      <c r="H181" s="24"/>
      <c r="I181" s="24"/>
      <c r="J181" s="85"/>
      <c r="K181" s="84">
        <f t="shared" si="0"/>
        <v>0</v>
      </c>
      <c r="L181" s="113">
        <f t="shared" si="1"/>
        <v>0</v>
      </c>
    </row>
    <row r="182" spans="6:14" x14ac:dyDescent="0.2">
      <c r="F182" s="83">
        <v>700</v>
      </c>
      <c r="G182" s="22" t="s">
        <v>341</v>
      </c>
      <c r="H182" s="24"/>
      <c r="I182" s="24"/>
      <c r="J182" s="85"/>
      <c r="K182" s="84">
        <f t="shared" si="0"/>
        <v>0</v>
      </c>
      <c r="L182" s="113">
        <f t="shared" si="1"/>
        <v>0</v>
      </c>
    </row>
    <row r="183" spans="6:14" x14ac:dyDescent="0.2">
      <c r="F183" s="83">
        <v>800</v>
      </c>
      <c r="G183" s="83" t="s">
        <v>45</v>
      </c>
      <c r="H183" s="24"/>
      <c r="I183" s="24"/>
      <c r="J183" s="23">
        <f>N16+N95</f>
        <v>2100000000</v>
      </c>
      <c r="K183" s="84">
        <f t="shared" si="0"/>
        <v>362068.96551724139</v>
      </c>
      <c r="L183" s="113">
        <f t="shared" si="1"/>
        <v>7.2441861794424439E-2</v>
      </c>
    </row>
    <row r="184" spans="6:14" x14ac:dyDescent="0.2">
      <c r="F184" s="83">
        <v>900</v>
      </c>
      <c r="G184" s="22" t="s">
        <v>101</v>
      </c>
      <c r="H184" s="24"/>
      <c r="I184" s="24"/>
      <c r="J184" s="23">
        <f>N17</f>
        <v>30000000</v>
      </c>
      <c r="K184" s="84">
        <f t="shared" si="0"/>
        <v>5172.4137931034484</v>
      </c>
      <c r="L184" s="113">
        <f t="shared" si="1"/>
        <v>1.0348837399203491E-3</v>
      </c>
    </row>
    <row r="185" spans="6:14" x14ac:dyDescent="0.2">
      <c r="F185" s="24"/>
      <c r="G185" s="24"/>
      <c r="H185" s="24"/>
      <c r="I185" s="24"/>
      <c r="J185" s="86">
        <f>SUM(J177:J184)</f>
        <v>28988763513</v>
      </c>
      <c r="K185" s="143">
        <f>SUM(K177:K184)</f>
        <v>4998062.674655173</v>
      </c>
      <c r="L185" s="109">
        <f>SUM(L177:L184)</f>
        <v>0.99999999999999989</v>
      </c>
    </row>
    <row r="188" spans="6:14" x14ac:dyDescent="0.2">
      <c r="J188" s="12">
        <f>J174-J185</f>
        <v>0</v>
      </c>
    </row>
    <row r="189" spans="6:14" x14ac:dyDescent="0.2">
      <c r="J189" s="12"/>
    </row>
    <row r="190" spans="6:14" x14ac:dyDescent="0.2">
      <c r="J190" s="12"/>
    </row>
    <row r="191" spans="6:14" x14ac:dyDescent="0.2">
      <c r="J191" s="12"/>
    </row>
    <row r="192" spans="6:14" x14ac:dyDescent="0.2">
      <c r="J192" s="12"/>
      <c r="M192" s="75" t="s">
        <v>165</v>
      </c>
      <c r="N192" s="153">
        <f>K171</f>
        <v>1227592.1622413793</v>
      </c>
    </row>
    <row r="193" spans="10:14" x14ac:dyDescent="0.2">
      <c r="J193" s="12"/>
      <c r="M193" s="75" t="s">
        <v>156</v>
      </c>
      <c r="N193" s="153">
        <f t="shared" ref="N193" si="2">K172</f>
        <v>3770470.5124137932</v>
      </c>
    </row>
    <row r="194" spans="10:14" x14ac:dyDescent="0.2">
      <c r="J194" s="12"/>
      <c r="N194" s="153"/>
    </row>
    <row r="195" spans="10:14" x14ac:dyDescent="0.2">
      <c r="J195" s="12"/>
    </row>
    <row r="196" spans="10:14" x14ac:dyDescent="0.2">
      <c r="J196" s="12"/>
    </row>
    <row r="197" spans="10:14" x14ac:dyDescent="0.2">
      <c r="J197" s="12"/>
    </row>
    <row r="198" spans="10:14" x14ac:dyDescent="0.2">
      <c r="J198" s="12"/>
    </row>
    <row r="199" spans="10:14" x14ac:dyDescent="0.2">
      <c r="J199" s="12"/>
    </row>
    <row r="200" spans="10:14" x14ac:dyDescent="0.2">
      <c r="J200" s="12"/>
    </row>
    <row r="201" spans="10:14" x14ac:dyDescent="0.2">
      <c r="J201" s="12"/>
    </row>
    <row r="202" spans="10:14" x14ac:dyDescent="0.2">
      <c r="J202" s="12"/>
    </row>
    <row r="203" spans="10:14" x14ac:dyDescent="0.2">
      <c r="J203" s="12"/>
    </row>
    <row r="204" spans="10:14" x14ac:dyDescent="0.2">
      <c r="J204" s="12"/>
    </row>
    <row r="205" spans="10:14" x14ac:dyDescent="0.2">
      <c r="J205" s="12"/>
    </row>
    <row r="206" spans="10:14" x14ac:dyDescent="0.2">
      <c r="J206" s="12"/>
    </row>
    <row r="207" spans="10:14" x14ac:dyDescent="0.2">
      <c r="J207" s="12"/>
    </row>
    <row r="211" spans="12:14" x14ac:dyDescent="0.2">
      <c r="L211" s="83">
        <v>100</v>
      </c>
      <c r="M211" s="22" t="s">
        <v>14</v>
      </c>
      <c r="N211" s="153">
        <f>K177</f>
        <v>2487399.2149999999</v>
      </c>
    </row>
    <row r="212" spans="12:14" x14ac:dyDescent="0.2">
      <c r="L212" s="83">
        <v>200</v>
      </c>
      <c r="M212" s="22" t="s">
        <v>29</v>
      </c>
      <c r="N212" s="153">
        <f>K178</f>
        <v>574485.9120689655</v>
      </c>
    </row>
    <row r="213" spans="12:14" x14ac:dyDescent="0.2">
      <c r="L213" s="83">
        <v>300</v>
      </c>
      <c r="M213" s="22" t="s">
        <v>36</v>
      </c>
      <c r="N213" s="153">
        <f>K179</f>
        <v>995261.39327586209</v>
      </c>
    </row>
    <row r="214" spans="12:14" x14ac:dyDescent="0.2">
      <c r="L214" s="83">
        <v>500</v>
      </c>
      <c r="M214" s="22" t="s">
        <v>41</v>
      </c>
      <c r="N214" s="153">
        <f>K180</f>
        <v>573674.77500000002</v>
      </c>
    </row>
    <row r="215" spans="12:14" x14ac:dyDescent="0.2">
      <c r="L215" s="83">
        <v>800</v>
      </c>
      <c r="M215" s="83" t="s">
        <v>45</v>
      </c>
      <c r="N215" s="153">
        <f>K183</f>
        <v>362068.96551724139</v>
      </c>
    </row>
    <row r="216" spans="12:14" x14ac:dyDescent="0.2">
      <c r="L216" s="83">
        <v>900</v>
      </c>
      <c r="M216" s="22" t="s">
        <v>101</v>
      </c>
      <c r="N216" s="153">
        <f>K184</f>
        <v>5172.4137931034484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2"/>
  <sheetViews>
    <sheetView topLeftCell="O420" workbookViewId="0">
      <selection activeCell="R446" sqref="R446"/>
    </sheetView>
  </sheetViews>
  <sheetFormatPr baseColWidth="10" defaultRowHeight="12.75" x14ac:dyDescent="0.2"/>
  <cols>
    <col min="1" max="1" width="3.28515625" customWidth="1"/>
    <col min="10" max="10" width="13.28515625" bestFit="1" customWidth="1"/>
    <col min="11" max="11" width="12.42578125" style="35" bestFit="1" customWidth="1"/>
    <col min="12" max="12" width="9" customWidth="1"/>
    <col min="13" max="13" width="27.28515625" customWidth="1"/>
    <col min="14" max="14" width="13.28515625" style="32" bestFit="1" customWidth="1"/>
  </cols>
  <sheetData>
    <row r="1" spans="2:14" x14ac:dyDescent="0.2">
      <c r="B1" s="4" t="s">
        <v>6</v>
      </c>
      <c r="C1" s="1"/>
      <c r="D1" s="5" t="s">
        <v>273</v>
      </c>
      <c r="E1" s="5" t="s">
        <v>274</v>
      </c>
      <c r="F1" s="1"/>
      <c r="G1" s="1"/>
      <c r="H1" s="1"/>
      <c r="I1" s="1"/>
      <c r="J1" s="1"/>
    </row>
    <row r="2" spans="2:14" x14ac:dyDescent="0.2">
      <c r="B2" s="4" t="s">
        <v>9</v>
      </c>
      <c r="C2" s="1"/>
      <c r="D2" s="2">
        <v>2</v>
      </c>
      <c r="E2" s="5" t="s">
        <v>10</v>
      </c>
      <c r="F2" s="1"/>
      <c r="G2" s="1"/>
      <c r="H2" s="1"/>
      <c r="I2" s="1"/>
      <c r="J2" s="1"/>
    </row>
    <row r="3" spans="2:14" x14ac:dyDescent="0.2">
      <c r="B3" s="4" t="s">
        <v>11</v>
      </c>
      <c r="C3" s="1"/>
      <c r="D3" s="1"/>
      <c r="E3" s="2">
        <v>102</v>
      </c>
      <c r="F3" s="5" t="s">
        <v>263</v>
      </c>
      <c r="G3" s="1"/>
      <c r="H3" s="1"/>
      <c r="I3" s="1"/>
      <c r="J3" s="1"/>
    </row>
    <row r="4" spans="2:14" x14ac:dyDescent="0.2">
      <c r="B4" s="4" t="s">
        <v>13</v>
      </c>
      <c r="C4" s="1"/>
      <c r="D4" s="1"/>
      <c r="E4" s="2">
        <v>100</v>
      </c>
      <c r="F4" s="5" t="s">
        <v>14</v>
      </c>
      <c r="G4" s="1"/>
      <c r="H4" s="1"/>
      <c r="I4" s="1"/>
      <c r="J4" s="1"/>
    </row>
    <row r="5" spans="2:14" x14ac:dyDescent="0.2">
      <c r="B5" s="2">
        <v>110</v>
      </c>
      <c r="C5" s="5" t="s">
        <v>15</v>
      </c>
      <c r="D5" s="1"/>
      <c r="E5" s="1"/>
      <c r="F5" s="1"/>
      <c r="G5" s="1"/>
      <c r="H5" s="1"/>
      <c r="I5" s="1"/>
      <c r="J5" s="1"/>
      <c r="L5" s="5" t="s">
        <v>273</v>
      </c>
      <c r="M5" s="5" t="s">
        <v>274</v>
      </c>
    </row>
    <row r="6" spans="2:14" x14ac:dyDescent="0.2">
      <c r="B6" s="5">
        <v>111</v>
      </c>
      <c r="C6" s="6" t="s">
        <v>16</v>
      </c>
      <c r="D6" s="6" t="s">
        <v>17</v>
      </c>
      <c r="E6" s="5" t="s">
        <v>18</v>
      </c>
      <c r="F6" s="1"/>
      <c r="G6" s="1"/>
      <c r="H6" s="1"/>
      <c r="I6" s="1"/>
      <c r="J6" s="5">
        <v>67803360</v>
      </c>
    </row>
    <row r="7" spans="2:14" x14ac:dyDescent="0.2">
      <c r="B7" s="5">
        <v>113</v>
      </c>
      <c r="C7" s="6" t="s">
        <v>16</v>
      </c>
      <c r="D7" s="6" t="s">
        <v>17</v>
      </c>
      <c r="E7" s="5" t="s">
        <v>19</v>
      </c>
      <c r="F7" s="1"/>
      <c r="G7" s="1"/>
      <c r="H7" s="1"/>
      <c r="I7" s="1"/>
      <c r="J7" s="5">
        <v>36000000</v>
      </c>
      <c r="L7" s="83">
        <v>100</v>
      </c>
      <c r="M7" s="22" t="s">
        <v>14</v>
      </c>
      <c r="N7" s="23">
        <f>J18</f>
        <v>398991163</v>
      </c>
    </row>
    <row r="8" spans="2:14" x14ac:dyDescent="0.2">
      <c r="B8" s="5">
        <v>114</v>
      </c>
      <c r="C8" s="6" t="s">
        <v>16</v>
      </c>
      <c r="D8" s="6" t="s">
        <v>17</v>
      </c>
      <c r="E8" s="5" t="s">
        <v>20</v>
      </c>
      <c r="F8" s="1"/>
      <c r="G8" s="1"/>
      <c r="H8" s="1"/>
      <c r="I8" s="1"/>
      <c r="J8" s="5">
        <v>11475920</v>
      </c>
      <c r="L8" s="83">
        <v>200</v>
      </c>
      <c r="M8" s="22" t="s">
        <v>29</v>
      </c>
      <c r="N8" s="23">
        <f>J35</f>
        <v>368000000</v>
      </c>
    </row>
    <row r="9" spans="2:14" x14ac:dyDescent="0.2">
      <c r="B9" s="5">
        <v>117</v>
      </c>
      <c r="C9" s="6" t="s">
        <v>16</v>
      </c>
      <c r="D9" s="6" t="s">
        <v>17</v>
      </c>
      <c r="E9" s="5" t="s">
        <v>22</v>
      </c>
      <c r="F9" s="1"/>
      <c r="G9" s="1"/>
      <c r="H9" s="1"/>
      <c r="I9" s="1"/>
      <c r="J9" s="5">
        <v>33907680</v>
      </c>
      <c r="L9" s="83">
        <v>300</v>
      </c>
      <c r="M9" s="22" t="s">
        <v>36</v>
      </c>
      <c r="N9" s="23">
        <f>J52</f>
        <v>420000000</v>
      </c>
    </row>
    <row r="10" spans="2:14" x14ac:dyDescent="0.2">
      <c r="B10" s="1"/>
      <c r="C10" s="1"/>
      <c r="D10" s="1"/>
      <c r="E10" s="1"/>
      <c r="F10" s="5" t="s">
        <v>15</v>
      </c>
      <c r="G10" s="1"/>
      <c r="H10" s="1"/>
      <c r="I10" s="1"/>
      <c r="J10" s="7">
        <v>149186960</v>
      </c>
      <c r="L10" s="83">
        <v>500</v>
      </c>
      <c r="M10" s="22" t="s">
        <v>41</v>
      </c>
      <c r="N10" s="23">
        <f>J60</f>
        <v>700000000</v>
      </c>
    </row>
    <row r="11" spans="2:14" x14ac:dyDescent="0.2">
      <c r="B11" s="2">
        <v>130</v>
      </c>
      <c r="C11" s="5" t="s">
        <v>23</v>
      </c>
      <c r="D11" s="1"/>
      <c r="E11" s="1"/>
      <c r="F11" s="1"/>
      <c r="G11" s="1"/>
      <c r="H11" s="1"/>
      <c r="I11" s="1"/>
      <c r="J11" s="1"/>
      <c r="L11" s="83">
        <v>600</v>
      </c>
      <c r="M11" s="22" t="s">
        <v>133</v>
      </c>
      <c r="N11" s="85"/>
    </row>
    <row r="12" spans="2:14" x14ac:dyDescent="0.2">
      <c r="B12" s="5">
        <v>134</v>
      </c>
      <c r="C12" s="6" t="s">
        <v>16</v>
      </c>
      <c r="D12" s="6" t="s">
        <v>17</v>
      </c>
      <c r="E12" s="5" t="s">
        <v>24</v>
      </c>
      <c r="F12" s="1"/>
      <c r="G12" s="1"/>
      <c r="H12" s="1"/>
      <c r="I12" s="1"/>
      <c r="J12" s="5">
        <v>15513718</v>
      </c>
      <c r="L12" s="83">
        <v>700</v>
      </c>
      <c r="M12" s="22" t="s">
        <v>341</v>
      </c>
      <c r="N12" s="85"/>
    </row>
    <row r="13" spans="2:14" x14ac:dyDescent="0.2">
      <c r="B13" s="1"/>
      <c r="C13" s="1"/>
      <c r="D13" s="1"/>
      <c r="E13" s="1"/>
      <c r="F13" s="5" t="s">
        <v>23</v>
      </c>
      <c r="G13" s="1"/>
      <c r="H13" s="1"/>
      <c r="I13" s="1"/>
      <c r="J13" s="7">
        <v>15513718</v>
      </c>
      <c r="L13" s="83">
        <v>800</v>
      </c>
      <c r="M13" s="83" t="s">
        <v>45</v>
      </c>
      <c r="N13" s="85"/>
    </row>
    <row r="14" spans="2:14" x14ac:dyDescent="0.2">
      <c r="B14" s="2">
        <v>140</v>
      </c>
      <c r="C14" s="5" t="s">
        <v>25</v>
      </c>
      <c r="D14" s="1"/>
      <c r="E14" s="1"/>
      <c r="F14" s="1"/>
      <c r="G14" s="1"/>
      <c r="H14" s="1"/>
      <c r="I14" s="1"/>
      <c r="J14" s="1"/>
      <c r="L14" s="83">
        <v>900</v>
      </c>
      <c r="M14" s="22" t="s">
        <v>101</v>
      </c>
      <c r="N14" s="85"/>
    </row>
    <row r="15" spans="2:14" x14ac:dyDescent="0.2">
      <c r="B15" s="5">
        <v>144</v>
      </c>
      <c r="C15" s="6" t="s">
        <v>16</v>
      </c>
      <c r="D15" s="6" t="s">
        <v>17</v>
      </c>
      <c r="E15" s="5" t="s">
        <v>26</v>
      </c>
      <c r="F15" s="1"/>
      <c r="G15" s="1"/>
      <c r="H15" s="1"/>
      <c r="I15" s="1"/>
      <c r="J15" s="5">
        <v>35077770</v>
      </c>
      <c r="L15" s="24"/>
      <c r="M15" s="24"/>
      <c r="N15" s="86">
        <f>SUM(N7:N14)</f>
        <v>1886991163</v>
      </c>
    </row>
    <row r="16" spans="2:14" x14ac:dyDescent="0.2">
      <c r="B16" s="5">
        <v>149</v>
      </c>
      <c r="C16" s="6" t="s">
        <v>16</v>
      </c>
      <c r="D16" s="6" t="s">
        <v>17</v>
      </c>
      <c r="E16" s="5" t="s">
        <v>27</v>
      </c>
      <c r="F16" s="1"/>
      <c r="G16" s="1"/>
      <c r="H16" s="1"/>
      <c r="I16" s="1"/>
      <c r="J16" s="5">
        <v>199212715</v>
      </c>
    </row>
    <row r="17" spans="2:10" x14ac:dyDescent="0.2">
      <c r="B17" s="1"/>
      <c r="C17" s="1"/>
      <c r="D17" s="1"/>
      <c r="E17" s="1"/>
      <c r="F17" s="5" t="s">
        <v>25</v>
      </c>
      <c r="G17" s="1"/>
      <c r="H17" s="1"/>
      <c r="I17" s="1"/>
      <c r="J17" s="7">
        <v>234290485</v>
      </c>
    </row>
    <row r="18" spans="2:10" x14ac:dyDescent="0.2">
      <c r="B18" s="1"/>
      <c r="C18" s="4" t="s">
        <v>28</v>
      </c>
      <c r="D18" s="1"/>
      <c r="E18" s="1"/>
      <c r="F18" s="5" t="s">
        <v>14</v>
      </c>
      <c r="G18" s="1"/>
      <c r="H18" s="1"/>
      <c r="I18" s="1"/>
      <c r="J18" s="8">
        <v>398991163</v>
      </c>
    </row>
    <row r="19" spans="2:10" x14ac:dyDescent="0.2">
      <c r="B19" s="4" t="s">
        <v>13</v>
      </c>
      <c r="C19" s="1"/>
      <c r="D19" s="1"/>
      <c r="E19" s="2">
        <v>200</v>
      </c>
      <c r="F19" s="5" t="s">
        <v>29</v>
      </c>
      <c r="G19" s="1"/>
      <c r="H19" s="1"/>
      <c r="I19" s="1"/>
      <c r="J19" s="1"/>
    </row>
    <row r="20" spans="2:10" x14ac:dyDescent="0.2">
      <c r="B20" s="2">
        <v>230</v>
      </c>
      <c r="C20" s="5" t="s">
        <v>31</v>
      </c>
      <c r="D20" s="1"/>
      <c r="E20" s="1"/>
      <c r="F20" s="1"/>
      <c r="G20" s="1"/>
      <c r="H20" s="1"/>
      <c r="I20" s="1"/>
      <c r="J20" s="1"/>
    </row>
    <row r="21" spans="2:10" x14ac:dyDescent="0.2">
      <c r="B21" s="1"/>
      <c r="C21" s="6" t="s">
        <v>16</v>
      </c>
      <c r="D21" s="6" t="s">
        <v>17</v>
      </c>
      <c r="E21" s="1"/>
      <c r="F21" s="1"/>
      <c r="G21" s="1"/>
      <c r="H21" s="1"/>
      <c r="I21" s="1"/>
      <c r="J21" s="5">
        <v>24000000</v>
      </c>
    </row>
    <row r="22" spans="2:10" x14ac:dyDescent="0.2">
      <c r="B22" s="1"/>
      <c r="C22" s="1"/>
      <c r="D22" s="1"/>
      <c r="E22" s="1"/>
      <c r="F22" s="5" t="s">
        <v>31</v>
      </c>
      <c r="G22" s="1"/>
      <c r="H22" s="1"/>
      <c r="I22" s="1"/>
      <c r="J22" s="7">
        <v>24000000</v>
      </c>
    </row>
    <row r="23" spans="2:10" x14ac:dyDescent="0.2">
      <c r="B23" s="2">
        <v>240</v>
      </c>
      <c r="C23" s="5" t="s">
        <v>32</v>
      </c>
      <c r="D23" s="1"/>
      <c r="E23" s="1"/>
      <c r="F23" s="1"/>
      <c r="G23" s="1"/>
      <c r="H23" s="1"/>
      <c r="I23" s="1"/>
      <c r="J23" s="1"/>
    </row>
    <row r="24" spans="2:10" x14ac:dyDescent="0.2">
      <c r="B24" s="1"/>
      <c r="C24" s="6" t="s">
        <v>16</v>
      </c>
      <c r="D24" s="6" t="s">
        <v>17</v>
      </c>
      <c r="E24" s="1"/>
      <c r="F24" s="1"/>
      <c r="G24" s="1"/>
      <c r="H24" s="1"/>
      <c r="I24" s="1"/>
      <c r="J24" s="5">
        <v>30000000</v>
      </c>
    </row>
    <row r="25" spans="2:10" x14ac:dyDescent="0.2">
      <c r="B25" s="1"/>
      <c r="C25" s="1"/>
      <c r="D25" s="1"/>
      <c r="E25" s="1"/>
      <c r="F25" s="5" t="s">
        <v>32</v>
      </c>
      <c r="G25" s="1"/>
      <c r="H25" s="1"/>
      <c r="I25" s="1"/>
      <c r="J25" s="7">
        <v>30000000</v>
      </c>
    </row>
    <row r="26" spans="2:10" x14ac:dyDescent="0.2">
      <c r="B26" s="2">
        <v>250</v>
      </c>
      <c r="C26" s="5" t="s">
        <v>33</v>
      </c>
      <c r="D26" s="1"/>
      <c r="E26" s="1"/>
      <c r="F26" s="1"/>
      <c r="G26" s="1"/>
      <c r="H26" s="1"/>
      <c r="I26" s="1"/>
      <c r="J26" s="1"/>
    </row>
    <row r="27" spans="2:10" x14ac:dyDescent="0.2">
      <c r="B27" s="1"/>
      <c r="C27" s="6" t="s">
        <v>16</v>
      </c>
      <c r="D27" s="6" t="s">
        <v>17</v>
      </c>
      <c r="E27" s="1"/>
      <c r="F27" s="1"/>
      <c r="G27" s="1"/>
      <c r="H27" s="1"/>
      <c r="I27" s="1"/>
      <c r="J27" s="5">
        <v>100000000</v>
      </c>
    </row>
    <row r="28" spans="2:10" x14ac:dyDescent="0.2">
      <c r="B28" s="1"/>
      <c r="C28" s="1"/>
      <c r="D28" s="1"/>
      <c r="E28" s="1"/>
      <c r="F28" s="5" t="s">
        <v>33</v>
      </c>
      <c r="G28" s="1"/>
      <c r="H28" s="1"/>
      <c r="I28" s="1"/>
      <c r="J28" s="7">
        <v>100000000</v>
      </c>
    </row>
    <row r="29" spans="2:10" x14ac:dyDescent="0.2">
      <c r="B29" s="2">
        <v>260</v>
      </c>
      <c r="C29" s="5" t="s">
        <v>34</v>
      </c>
      <c r="D29" s="1"/>
      <c r="E29" s="1"/>
      <c r="F29" s="1"/>
      <c r="G29" s="1"/>
      <c r="H29" s="1"/>
      <c r="I29" s="1"/>
      <c r="J29" s="1"/>
    </row>
    <row r="30" spans="2:10" x14ac:dyDescent="0.2">
      <c r="B30" s="1"/>
      <c r="C30" s="6" t="s">
        <v>16</v>
      </c>
      <c r="D30" s="6" t="s">
        <v>17</v>
      </c>
      <c r="E30" s="1"/>
      <c r="F30" s="1"/>
      <c r="G30" s="1"/>
      <c r="H30" s="1"/>
      <c r="I30" s="1"/>
      <c r="J30" s="5">
        <v>94000000</v>
      </c>
    </row>
    <row r="31" spans="2:10" x14ac:dyDescent="0.2">
      <c r="B31" s="1"/>
      <c r="C31" s="1"/>
      <c r="D31" s="1"/>
      <c r="E31" s="1"/>
      <c r="F31" s="5" t="s">
        <v>34</v>
      </c>
      <c r="G31" s="1"/>
      <c r="H31" s="1"/>
      <c r="I31" s="1"/>
      <c r="J31" s="7">
        <v>94000000</v>
      </c>
    </row>
    <row r="32" spans="2:10" x14ac:dyDescent="0.2">
      <c r="B32" s="2">
        <v>280</v>
      </c>
      <c r="C32" s="5" t="s">
        <v>35</v>
      </c>
      <c r="D32" s="1"/>
      <c r="E32" s="1"/>
      <c r="F32" s="1"/>
      <c r="G32" s="1"/>
      <c r="H32" s="1"/>
      <c r="I32" s="1"/>
      <c r="J32" s="1"/>
    </row>
    <row r="33" spans="2:10" x14ac:dyDescent="0.2">
      <c r="B33" s="1"/>
      <c r="C33" s="6" t="s">
        <v>16</v>
      </c>
      <c r="D33" s="6" t="s">
        <v>17</v>
      </c>
      <c r="E33" s="1"/>
      <c r="F33" s="1"/>
      <c r="G33" s="1"/>
      <c r="H33" s="1"/>
      <c r="I33" s="1"/>
      <c r="J33" s="5">
        <v>120000000</v>
      </c>
    </row>
    <row r="34" spans="2:10" x14ac:dyDescent="0.2">
      <c r="B34" s="1"/>
      <c r="C34" s="1"/>
      <c r="D34" s="1"/>
      <c r="E34" s="1"/>
      <c r="F34" s="5" t="s">
        <v>35</v>
      </c>
      <c r="G34" s="1"/>
      <c r="H34" s="1"/>
      <c r="I34" s="1"/>
      <c r="J34" s="7">
        <v>120000000</v>
      </c>
    </row>
    <row r="35" spans="2:10" x14ac:dyDescent="0.2">
      <c r="B35" s="1"/>
      <c r="C35" s="4" t="s">
        <v>28</v>
      </c>
      <c r="D35" s="1"/>
      <c r="E35" s="1"/>
      <c r="F35" s="5" t="s">
        <v>29</v>
      </c>
      <c r="G35" s="1"/>
      <c r="H35" s="1"/>
      <c r="I35" s="1"/>
      <c r="J35" s="8">
        <v>368000000</v>
      </c>
    </row>
    <row r="36" spans="2:10" x14ac:dyDescent="0.2">
      <c r="B36" s="4" t="s">
        <v>13</v>
      </c>
      <c r="C36" s="1"/>
      <c r="D36" s="1"/>
      <c r="E36" s="2">
        <v>300</v>
      </c>
      <c r="F36" s="5" t="s">
        <v>36</v>
      </c>
      <c r="G36" s="1"/>
      <c r="H36" s="1"/>
      <c r="I36" s="1"/>
      <c r="J36" s="1"/>
    </row>
    <row r="37" spans="2:10" x14ac:dyDescent="0.2">
      <c r="B37" s="2">
        <v>320</v>
      </c>
      <c r="C37" s="5" t="s">
        <v>62</v>
      </c>
      <c r="D37" s="1"/>
      <c r="E37" s="1"/>
      <c r="F37" s="1"/>
      <c r="G37" s="1"/>
      <c r="H37" s="1"/>
      <c r="I37" s="1"/>
      <c r="J37" s="1"/>
    </row>
    <row r="38" spans="2:10" x14ac:dyDescent="0.2">
      <c r="B38" s="1"/>
      <c r="C38" s="6" t="s">
        <v>16</v>
      </c>
      <c r="D38" s="6" t="s">
        <v>17</v>
      </c>
      <c r="E38" s="1"/>
      <c r="F38" s="1"/>
      <c r="G38" s="1"/>
      <c r="H38" s="1"/>
      <c r="I38" s="1"/>
      <c r="J38" s="5">
        <v>250000000</v>
      </c>
    </row>
    <row r="39" spans="2:10" x14ac:dyDescent="0.2">
      <c r="B39" s="1"/>
      <c r="C39" s="1"/>
      <c r="D39" s="1"/>
      <c r="E39" s="1"/>
      <c r="F39" s="5" t="s">
        <v>62</v>
      </c>
      <c r="G39" s="1"/>
      <c r="H39" s="1"/>
      <c r="I39" s="1"/>
      <c r="J39" s="7">
        <v>250000000</v>
      </c>
    </row>
    <row r="40" spans="2:10" x14ac:dyDescent="0.2">
      <c r="B40" s="2">
        <v>330</v>
      </c>
      <c r="C40" s="5" t="s">
        <v>37</v>
      </c>
      <c r="D40" s="1"/>
      <c r="E40" s="1"/>
      <c r="F40" s="1"/>
      <c r="G40" s="1"/>
      <c r="H40" s="1"/>
      <c r="I40" s="1"/>
      <c r="J40" s="1"/>
    </row>
    <row r="41" spans="2:10" x14ac:dyDescent="0.2">
      <c r="B41" s="1"/>
      <c r="C41" s="6" t="s">
        <v>16</v>
      </c>
      <c r="D41" s="6" t="s">
        <v>17</v>
      </c>
      <c r="E41" s="1"/>
      <c r="F41" s="1"/>
      <c r="G41" s="1"/>
      <c r="H41" s="1"/>
      <c r="I41" s="1"/>
      <c r="J41" s="5">
        <v>47000000</v>
      </c>
    </row>
    <row r="42" spans="2:10" x14ac:dyDescent="0.2">
      <c r="B42" s="1"/>
      <c r="C42" s="1"/>
      <c r="D42" s="1"/>
      <c r="E42" s="1"/>
      <c r="F42" s="5" t="s">
        <v>37</v>
      </c>
      <c r="G42" s="1"/>
      <c r="H42" s="1"/>
      <c r="I42" s="1"/>
      <c r="J42" s="7">
        <v>47000000</v>
      </c>
    </row>
    <row r="43" spans="2:10" x14ac:dyDescent="0.2">
      <c r="B43" s="2">
        <v>340</v>
      </c>
      <c r="C43" s="5" t="s">
        <v>38</v>
      </c>
      <c r="D43" s="1"/>
      <c r="E43" s="1"/>
      <c r="F43" s="1"/>
      <c r="G43" s="1"/>
      <c r="H43" s="1"/>
      <c r="I43" s="1"/>
      <c r="J43" s="1"/>
    </row>
    <row r="44" spans="2:10" x14ac:dyDescent="0.2">
      <c r="B44" s="1"/>
      <c r="C44" s="6" t="s">
        <v>16</v>
      </c>
      <c r="D44" s="6" t="s">
        <v>17</v>
      </c>
      <c r="E44" s="1"/>
      <c r="F44" s="1"/>
      <c r="G44" s="1"/>
      <c r="H44" s="1"/>
      <c r="I44" s="1"/>
      <c r="J44" s="5">
        <v>58000000</v>
      </c>
    </row>
    <row r="45" spans="2:10" x14ac:dyDescent="0.2">
      <c r="B45" s="1"/>
      <c r="C45" s="1"/>
      <c r="D45" s="1"/>
      <c r="E45" s="1"/>
      <c r="F45" s="5" t="s">
        <v>38</v>
      </c>
      <c r="G45" s="1"/>
      <c r="H45" s="1"/>
      <c r="I45" s="1"/>
      <c r="J45" s="7">
        <v>58000000</v>
      </c>
    </row>
    <row r="46" spans="2:10" x14ac:dyDescent="0.2">
      <c r="B46" s="2">
        <v>350</v>
      </c>
      <c r="C46" s="5" t="s">
        <v>39</v>
      </c>
      <c r="D46" s="1"/>
      <c r="E46" s="1"/>
      <c r="F46" s="1"/>
      <c r="G46" s="1"/>
      <c r="H46" s="1"/>
      <c r="I46" s="1"/>
      <c r="J46" s="1"/>
    </row>
    <row r="47" spans="2:10" x14ac:dyDescent="0.2">
      <c r="B47" s="1"/>
      <c r="C47" s="6" t="s">
        <v>16</v>
      </c>
      <c r="D47" s="6" t="s">
        <v>17</v>
      </c>
      <c r="E47" s="1"/>
      <c r="F47" s="1"/>
      <c r="G47" s="1"/>
      <c r="H47" s="1"/>
      <c r="I47" s="1"/>
      <c r="J47" s="5">
        <v>15000000</v>
      </c>
    </row>
    <row r="48" spans="2:10" x14ac:dyDescent="0.2">
      <c r="B48" s="1"/>
      <c r="C48" s="1"/>
      <c r="D48" s="1"/>
      <c r="E48" s="1"/>
      <c r="F48" s="5" t="s">
        <v>39</v>
      </c>
      <c r="G48" s="1"/>
      <c r="H48" s="1"/>
      <c r="I48" s="1"/>
      <c r="J48" s="7">
        <v>15000000</v>
      </c>
    </row>
    <row r="49" spans="2:10" x14ac:dyDescent="0.2">
      <c r="B49" s="2">
        <v>390</v>
      </c>
      <c r="C49" s="5" t="s">
        <v>40</v>
      </c>
      <c r="D49" s="1"/>
      <c r="E49" s="1"/>
      <c r="F49" s="1"/>
      <c r="G49" s="1"/>
      <c r="H49" s="1"/>
      <c r="I49" s="1"/>
      <c r="J49" s="1"/>
    </row>
    <row r="50" spans="2:10" x14ac:dyDescent="0.2">
      <c r="B50" s="1"/>
      <c r="C50" s="6" t="s">
        <v>16</v>
      </c>
      <c r="D50" s="6" t="s">
        <v>17</v>
      </c>
      <c r="E50" s="1"/>
      <c r="F50" s="1"/>
      <c r="G50" s="1"/>
      <c r="H50" s="1"/>
      <c r="I50" s="1"/>
      <c r="J50" s="5">
        <v>50000000</v>
      </c>
    </row>
    <row r="51" spans="2:10" x14ac:dyDescent="0.2">
      <c r="B51" s="1"/>
      <c r="C51" s="1"/>
      <c r="D51" s="1"/>
      <c r="E51" s="1"/>
      <c r="F51" s="5" t="s">
        <v>40</v>
      </c>
      <c r="G51" s="1"/>
      <c r="H51" s="1"/>
      <c r="I51" s="1"/>
      <c r="J51" s="7">
        <v>50000000</v>
      </c>
    </row>
    <row r="52" spans="2:10" x14ac:dyDescent="0.2">
      <c r="B52" s="1"/>
      <c r="C52" s="4" t="s">
        <v>28</v>
      </c>
      <c r="D52" s="1"/>
      <c r="E52" s="1"/>
      <c r="F52" s="5" t="s">
        <v>36</v>
      </c>
      <c r="G52" s="1"/>
      <c r="H52" s="1"/>
      <c r="I52" s="1"/>
      <c r="J52" s="8">
        <v>420000000</v>
      </c>
    </row>
    <row r="53" spans="2:10" x14ac:dyDescent="0.2">
      <c r="B53" s="4" t="s">
        <v>13</v>
      </c>
      <c r="C53" s="1"/>
      <c r="D53" s="1"/>
      <c r="E53" s="2">
        <v>500</v>
      </c>
      <c r="F53" s="5" t="s">
        <v>41</v>
      </c>
      <c r="G53" s="1"/>
      <c r="H53" s="1"/>
      <c r="I53" s="1"/>
      <c r="J53" s="1"/>
    </row>
    <row r="54" spans="2:10" x14ac:dyDescent="0.2">
      <c r="B54" s="2">
        <v>530</v>
      </c>
      <c r="C54" s="5" t="s">
        <v>42</v>
      </c>
      <c r="D54" s="1"/>
      <c r="E54" s="1"/>
      <c r="F54" s="1"/>
      <c r="G54" s="1"/>
      <c r="H54" s="1"/>
      <c r="I54" s="1"/>
      <c r="J54" s="1"/>
    </row>
    <row r="55" spans="2:10" x14ac:dyDescent="0.2">
      <c r="B55" s="1"/>
      <c r="C55" s="6" t="s">
        <v>16</v>
      </c>
      <c r="D55" s="6" t="s">
        <v>17</v>
      </c>
      <c r="E55" s="1"/>
      <c r="F55" s="1"/>
      <c r="G55" s="1"/>
      <c r="H55" s="1"/>
      <c r="I55" s="1"/>
      <c r="J55" s="5">
        <v>300000000</v>
      </c>
    </row>
    <row r="56" spans="2:10" x14ac:dyDescent="0.2">
      <c r="B56" s="1"/>
      <c r="C56" s="1"/>
      <c r="D56" s="1"/>
      <c r="E56" s="1"/>
      <c r="F56" s="5" t="s">
        <v>42</v>
      </c>
      <c r="G56" s="1"/>
      <c r="H56" s="1"/>
      <c r="I56" s="1"/>
      <c r="J56" s="7">
        <v>300000000</v>
      </c>
    </row>
    <row r="57" spans="2:10" x14ac:dyDescent="0.2">
      <c r="B57" s="2">
        <v>550</v>
      </c>
      <c r="C57" s="5" t="s">
        <v>158</v>
      </c>
      <c r="D57" s="1"/>
      <c r="E57" s="1"/>
      <c r="F57" s="1"/>
      <c r="G57" s="1"/>
      <c r="H57" s="1"/>
      <c r="I57" s="1"/>
      <c r="J57" s="1"/>
    </row>
    <row r="58" spans="2:10" x14ac:dyDescent="0.2">
      <c r="B58" s="1"/>
      <c r="C58" s="6" t="s">
        <v>16</v>
      </c>
      <c r="D58" s="6" t="s">
        <v>17</v>
      </c>
      <c r="E58" s="1"/>
      <c r="F58" s="1"/>
      <c r="G58" s="1"/>
      <c r="H58" s="1"/>
      <c r="I58" s="1"/>
      <c r="J58" s="5">
        <v>400000000</v>
      </c>
    </row>
    <row r="59" spans="2:10" x14ac:dyDescent="0.2">
      <c r="B59" s="1"/>
      <c r="C59" s="1"/>
      <c r="D59" s="1"/>
      <c r="E59" s="1"/>
      <c r="F59" s="5" t="s">
        <v>158</v>
      </c>
      <c r="G59" s="1"/>
      <c r="H59" s="1"/>
      <c r="I59" s="1"/>
      <c r="J59" s="7">
        <v>400000000</v>
      </c>
    </row>
    <row r="60" spans="2:10" x14ac:dyDescent="0.2">
      <c r="B60" s="1"/>
      <c r="C60" s="4" t="s">
        <v>28</v>
      </c>
      <c r="D60" s="1"/>
      <c r="E60" s="1"/>
      <c r="F60" s="5" t="s">
        <v>41</v>
      </c>
      <c r="G60" s="1"/>
      <c r="H60" s="1"/>
      <c r="I60" s="1"/>
      <c r="J60" s="8">
        <v>700000000</v>
      </c>
    </row>
    <row r="61" spans="2:10" x14ac:dyDescent="0.2">
      <c r="B61" s="1"/>
      <c r="C61" s="1"/>
      <c r="D61" s="4" t="s">
        <v>49</v>
      </c>
      <c r="E61" s="1"/>
      <c r="F61" s="4" t="s">
        <v>263</v>
      </c>
      <c r="G61" s="1"/>
      <c r="H61" s="1"/>
      <c r="I61" s="1"/>
      <c r="J61" s="8">
        <v>1886991163</v>
      </c>
    </row>
    <row r="62" spans="2:10" x14ac:dyDescent="0.2">
      <c r="B62" s="1"/>
      <c r="C62" s="4" t="s">
        <v>50</v>
      </c>
      <c r="D62" s="1"/>
      <c r="E62" s="5" t="s">
        <v>10</v>
      </c>
      <c r="F62" s="1"/>
      <c r="G62" s="1"/>
      <c r="H62" s="1"/>
      <c r="I62" s="1"/>
      <c r="J62" s="8">
        <v>1886991163</v>
      </c>
    </row>
    <row r="63" spans="2:10" x14ac:dyDescent="0.2">
      <c r="B63" s="4" t="s">
        <v>51</v>
      </c>
      <c r="C63" s="1"/>
      <c r="D63" s="1"/>
      <c r="E63" s="5" t="s">
        <v>274</v>
      </c>
      <c r="F63" s="1"/>
      <c r="G63" s="1"/>
      <c r="H63" s="1"/>
      <c r="I63" s="1"/>
      <c r="J63" s="4">
        <v>1886991163</v>
      </c>
    </row>
    <row r="64" spans="2:10" x14ac:dyDescent="0.2">
      <c r="B64" s="13"/>
      <c r="C64" s="14"/>
      <c r="D64" s="14"/>
      <c r="E64" s="15"/>
      <c r="F64" s="14"/>
      <c r="G64" s="14"/>
      <c r="H64" s="14"/>
      <c r="I64" s="14"/>
      <c r="J64" s="13"/>
    </row>
    <row r="66" spans="2:14" x14ac:dyDescent="0.2">
      <c r="B66" s="4" t="s">
        <v>6</v>
      </c>
      <c r="C66" s="1"/>
      <c r="D66" s="5" t="s">
        <v>168</v>
      </c>
      <c r="E66" s="5" t="s">
        <v>169</v>
      </c>
      <c r="F66" s="1"/>
      <c r="G66" s="1"/>
      <c r="H66" s="1"/>
      <c r="I66" s="1"/>
      <c r="J66" s="1"/>
    </row>
    <row r="67" spans="2:14" x14ac:dyDescent="0.2">
      <c r="B67" s="4" t="s">
        <v>9</v>
      </c>
      <c r="C67" s="1"/>
      <c r="D67" s="2">
        <v>2</v>
      </c>
      <c r="E67" s="5" t="s">
        <v>10</v>
      </c>
      <c r="F67" s="1"/>
      <c r="G67" s="1"/>
      <c r="H67" s="1"/>
      <c r="I67" s="1"/>
      <c r="J67" s="1"/>
    </row>
    <row r="68" spans="2:14" x14ac:dyDescent="0.2">
      <c r="B68" s="4" t="s">
        <v>11</v>
      </c>
      <c r="C68" s="1"/>
      <c r="D68" s="1"/>
      <c r="E68" s="2">
        <v>34</v>
      </c>
      <c r="F68" s="5" t="s">
        <v>170</v>
      </c>
      <c r="G68" s="1"/>
      <c r="H68" s="1"/>
      <c r="I68" s="1"/>
      <c r="J68" s="1"/>
    </row>
    <row r="69" spans="2:14" x14ac:dyDescent="0.2">
      <c r="B69" s="4" t="s">
        <v>13</v>
      </c>
      <c r="C69" s="1"/>
      <c r="D69" s="1"/>
      <c r="E69" s="2">
        <v>100</v>
      </c>
      <c r="F69" s="5" t="s">
        <v>14</v>
      </c>
      <c r="G69" s="1"/>
      <c r="H69" s="1"/>
      <c r="I69" s="1"/>
      <c r="J69" s="1"/>
    </row>
    <row r="70" spans="2:14" x14ac:dyDescent="0.2">
      <c r="B70" s="2">
        <v>110</v>
      </c>
      <c r="C70" s="5" t="s">
        <v>15</v>
      </c>
      <c r="D70" s="1"/>
      <c r="E70" s="1"/>
      <c r="F70" s="1"/>
      <c r="G70" s="1"/>
      <c r="H70" s="1"/>
      <c r="I70" s="1"/>
      <c r="J70" s="1"/>
    </row>
    <row r="71" spans="2:14" x14ac:dyDescent="0.2">
      <c r="B71" s="5">
        <v>111</v>
      </c>
      <c r="C71" s="6" t="s">
        <v>16</v>
      </c>
      <c r="D71" s="6" t="s">
        <v>17</v>
      </c>
      <c r="E71" s="5" t="s">
        <v>18</v>
      </c>
      <c r="F71" s="1"/>
      <c r="G71" s="1"/>
      <c r="H71" s="1"/>
      <c r="I71" s="1"/>
      <c r="J71" s="5">
        <v>936336360</v>
      </c>
      <c r="L71" s="5" t="s">
        <v>168</v>
      </c>
      <c r="M71" s="5" t="s">
        <v>169</v>
      </c>
    </row>
    <row r="72" spans="2:14" x14ac:dyDescent="0.2">
      <c r="B72" s="5">
        <v>113</v>
      </c>
      <c r="C72" s="6" t="s">
        <v>16</v>
      </c>
      <c r="D72" s="6" t="s">
        <v>17</v>
      </c>
      <c r="E72" s="5" t="s">
        <v>19</v>
      </c>
      <c r="F72" s="1"/>
      <c r="G72" s="1"/>
      <c r="H72" s="1"/>
      <c r="I72" s="1"/>
      <c r="J72" s="5">
        <v>27000000</v>
      </c>
    </row>
    <row r="73" spans="2:14" x14ac:dyDescent="0.2">
      <c r="B73" s="5">
        <v>114</v>
      </c>
      <c r="C73" s="6" t="s">
        <v>16</v>
      </c>
      <c r="D73" s="6" t="s">
        <v>17</v>
      </c>
      <c r="E73" s="5" t="s">
        <v>20</v>
      </c>
      <c r="F73" s="1"/>
      <c r="G73" s="1"/>
      <c r="H73" s="1"/>
      <c r="I73" s="1"/>
      <c r="J73" s="5">
        <v>161031390</v>
      </c>
      <c r="L73" s="83">
        <v>100</v>
      </c>
      <c r="M73" s="22" t="s">
        <v>14</v>
      </c>
      <c r="N73" s="23">
        <f>J84</f>
        <v>3800314581</v>
      </c>
    </row>
    <row r="74" spans="2:14" x14ac:dyDescent="0.2">
      <c r="B74" s="5">
        <v>115</v>
      </c>
      <c r="C74" s="6" t="s">
        <v>16</v>
      </c>
      <c r="D74" s="6" t="s">
        <v>17</v>
      </c>
      <c r="E74" s="5" t="s">
        <v>21</v>
      </c>
      <c r="F74" s="1"/>
      <c r="G74" s="1"/>
      <c r="H74" s="1"/>
      <c r="I74" s="1"/>
      <c r="J74" s="5">
        <v>562203840</v>
      </c>
      <c r="L74" s="83">
        <v>200</v>
      </c>
      <c r="M74" s="22" t="s">
        <v>29</v>
      </c>
      <c r="N74" s="23">
        <f>J95</f>
        <v>39440000</v>
      </c>
    </row>
    <row r="75" spans="2:14" x14ac:dyDescent="0.2">
      <c r="B75" s="5">
        <v>117</v>
      </c>
      <c r="C75" s="6" t="s">
        <v>16</v>
      </c>
      <c r="D75" s="6" t="s">
        <v>17</v>
      </c>
      <c r="E75" s="5" t="s">
        <v>22</v>
      </c>
      <c r="F75" s="1"/>
      <c r="G75" s="1"/>
      <c r="H75" s="1"/>
      <c r="I75" s="1"/>
      <c r="J75" s="5">
        <v>406836480</v>
      </c>
      <c r="L75" s="83">
        <v>300</v>
      </c>
      <c r="M75" s="22" t="s">
        <v>36</v>
      </c>
      <c r="N75" s="23">
        <f>J115</f>
        <v>1215855162</v>
      </c>
    </row>
    <row r="76" spans="2:14" x14ac:dyDescent="0.2">
      <c r="B76" s="1"/>
      <c r="C76" s="1"/>
      <c r="D76" s="1"/>
      <c r="E76" s="1"/>
      <c r="F76" s="5" t="s">
        <v>15</v>
      </c>
      <c r="G76" s="1"/>
      <c r="H76" s="1"/>
      <c r="I76" s="1"/>
      <c r="J76" s="7">
        <v>2093408070</v>
      </c>
      <c r="L76" s="83">
        <v>500</v>
      </c>
      <c r="M76" s="22" t="s">
        <v>41</v>
      </c>
      <c r="N76" s="23">
        <f>J123</f>
        <v>268250000</v>
      </c>
    </row>
    <row r="77" spans="2:14" x14ac:dyDescent="0.2">
      <c r="B77" s="2">
        <v>130</v>
      </c>
      <c r="C77" s="5" t="s">
        <v>23</v>
      </c>
      <c r="D77" s="1"/>
      <c r="E77" s="1"/>
      <c r="F77" s="1"/>
      <c r="G77" s="1"/>
      <c r="H77" s="1"/>
      <c r="I77" s="1"/>
      <c r="J77" s="1"/>
      <c r="L77" s="83">
        <v>600</v>
      </c>
      <c r="M77" s="22" t="s">
        <v>133</v>
      </c>
      <c r="N77" s="85"/>
    </row>
    <row r="78" spans="2:14" x14ac:dyDescent="0.2">
      <c r="B78" s="5">
        <v>134</v>
      </c>
      <c r="C78" s="6" t="s">
        <v>16</v>
      </c>
      <c r="D78" s="6" t="s">
        <v>17</v>
      </c>
      <c r="E78" s="5" t="s">
        <v>24</v>
      </c>
      <c r="F78" s="1"/>
      <c r="G78" s="1"/>
      <c r="H78" s="1"/>
      <c r="I78" s="1"/>
      <c r="J78" s="5">
        <v>341065475</v>
      </c>
      <c r="L78" s="83">
        <v>700</v>
      </c>
      <c r="M78" s="22" t="s">
        <v>341</v>
      </c>
      <c r="N78" s="85"/>
    </row>
    <row r="79" spans="2:14" x14ac:dyDescent="0.2">
      <c r="B79" s="1"/>
      <c r="C79" s="1"/>
      <c r="D79" s="1"/>
      <c r="E79" s="1"/>
      <c r="F79" s="5" t="s">
        <v>23</v>
      </c>
      <c r="G79" s="1"/>
      <c r="H79" s="1"/>
      <c r="I79" s="1"/>
      <c r="J79" s="7">
        <v>341065475</v>
      </c>
      <c r="L79" s="83">
        <v>800</v>
      </c>
      <c r="M79" s="83" t="s">
        <v>45</v>
      </c>
      <c r="N79" s="23">
        <f>J128</f>
        <v>1950000000</v>
      </c>
    </row>
    <row r="80" spans="2:14" x14ac:dyDescent="0.2">
      <c r="B80" s="2">
        <v>140</v>
      </c>
      <c r="C80" s="5" t="s">
        <v>25</v>
      </c>
      <c r="D80" s="1"/>
      <c r="E80" s="1"/>
      <c r="F80" s="1"/>
      <c r="G80" s="1"/>
      <c r="H80" s="1"/>
      <c r="I80" s="1"/>
      <c r="J80" s="1"/>
      <c r="L80" s="83">
        <v>900</v>
      </c>
      <c r="M80" s="22" t="s">
        <v>101</v>
      </c>
      <c r="N80" s="85"/>
    </row>
    <row r="81" spans="2:14" x14ac:dyDescent="0.2">
      <c r="B81" s="5">
        <v>144</v>
      </c>
      <c r="C81" s="6" t="s">
        <v>16</v>
      </c>
      <c r="D81" s="6" t="s">
        <v>17</v>
      </c>
      <c r="E81" s="5" t="s">
        <v>26</v>
      </c>
      <c r="F81" s="1"/>
      <c r="G81" s="1"/>
      <c r="H81" s="1"/>
      <c r="I81" s="1"/>
      <c r="J81" s="5">
        <v>988313886</v>
      </c>
      <c r="L81" s="24"/>
      <c r="M81" s="24"/>
      <c r="N81" s="86">
        <f>SUM(N73:N80)</f>
        <v>7273859743</v>
      </c>
    </row>
    <row r="82" spans="2:14" x14ac:dyDescent="0.2">
      <c r="B82" s="5">
        <v>149</v>
      </c>
      <c r="C82" s="6" t="s">
        <v>16</v>
      </c>
      <c r="D82" s="6" t="s">
        <v>17</v>
      </c>
      <c r="E82" s="5" t="s">
        <v>27</v>
      </c>
      <c r="F82" s="1"/>
      <c r="G82" s="1"/>
      <c r="H82" s="1"/>
      <c r="I82" s="1"/>
      <c r="J82" s="5">
        <v>377527150</v>
      </c>
    </row>
    <row r="83" spans="2:14" x14ac:dyDescent="0.2">
      <c r="B83" s="1"/>
      <c r="C83" s="1"/>
      <c r="D83" s="1"/>
      <c r="E83" s="1"/>
      <c r="F83" s="5" t="s">
        <v>25</v>
      </c>
      <c r="G83" s="1"/>
      <c r="H83" s="1"/>
      <c r="I83" s="1"/>
      <c r="J83" s="7">
        <v>1365841036</v>
      </c>
    </row>
    <row r="84" spans="2:14" x14ac:dyDescent="0.2">
      <c r="B84" s="1"/>
      <c r="C84" s="4" t="s">
        <v>28</v>
      </c>
      <c r="D84" s="1"/>
      <c r="E84" s="1"/>
      <c r="F84" s="5" t="s">
        <v>14</v>
      </c>
      <c r="G84" s="1"/>
      <c r="H84" s="1"/>
      <c r="I84" s="1"/>
      <c r="J84" s="8">
        <v>3800314581</v>
      </c>
    </row>
    <row r="85" spans="2:14" x14ac:dyDescent="0.2">
      <c r="B85" s="4" t="s">
        <v>13</v>
      </c>
      <c r="C85" s="1"/>
      <c r="D85" s="1"/>
      <c r="E85" s="2">
        <v>200</v>
      </c>
      <c r="F85" s="5" t="s">
        <v>29</v>
      </c>
      <c r="G85" s="1"/>
      <c r="H85" s="1"/>
      <c r="I85" s="1"/>
      <c r="J85" s="1"/>
    </row>
    <row r="86" spans="2:14" x14ac:dyDescent="0.2">
      <c r="B86" s="2">
        <v>240</v>
      </c>
      <c r="C86" s="5" t="s">
        <v>32</v>
      </c>
      <c r="D86" s="1"/>
      <c r="E86" s="1"/>
      <c r="F86" s="1"/>
      <c r="G86" s="1"/>
      <c r="H86" s="1"/>
      <c r="I86" s="1"/>
      <c r="J86" s="1"/>
    </row>
    <row r="87" spans="2:14" x14ac:dyDescent="0.2">
      <c r="B87" s="1"/>
      <c r="C87" s="6" t="s">
        <v>16</v>
      </c>
      <c r="D87" s="6" t="s">
        <v>17</v>
      </c>
      <c r="E87" s="1"/>
      <c r="F87" s="1"/>
      <c r="G87" s="1"/>
      <c r="H87" s="1"/>
      <c r="I87" s="1"/>
      <c r="J87" s="5">
        <v>31000000</v>
      </c>
    </row>
    <row r="88" spans="2:14" x14ac:dyDescent="0.2">
      <c r="B88" s="1"/>
      <c r="C88" s="1"/>
      <c r="D88" s="1"/>
      <c r="E88" s="1"/>
      <c r="F88" s="5" t="s">
        <v>32</v>
      </c>
      <c r="G88" s="1"/>
      <c r="H88" s="1"/>
      <c r="I88" s="1"/>
      <c r="J88" s="7">
        <v>31000000</v>
      </c>
    </row>
    <row r="89" spans="2:14" x14ac:dyDescent="0.2">
      <c r="B89" s="2">
        <v>260</v>
      </c>
      <c r="C89" s="5" t="s">
        <v>34</v>
      </c>
      <c r="D89" s="1"/>
      <c r="E89" s="1"/>
      <c r="F89" s="1"/>
      <c r="G89" s="1"/>
      <c r="H89" s="1"/>
      <c r="I89" s="1"/>
      <c r="J89" s="1"/>
    </row>
    <row r="90" spans="2:14" x14ac:dyDescent="0.2">
      <c r="B90" s="1"/>
      <c r="C90" s="6" t="s">
        <v>16</v>
      </c>
      <c r="D90" s="6" t="s">
        <v>17</v>
      </c>
      <c r="E90" s="1"/>
      <c r="F90" s="1"/>
      <c r="G90" s="1"/>
      <c r="H90" s="1"/>
      <c r="I90" s="1"/>
      <c r="J90" s="5">
        <v>5000000</v>
      </c>
    </row>
    <row r="91" spans="2:14" x14ac:dyDescent="0.2">
      <c r="B91" s="1"/>
      <c r="C91" s="1"/>
      <c r="D91" s="1"/>
      <c r="E91" s="1"/>
      <c r="F91" s="5" t="s">
        <v>34</v>
      </c>
      <c r="G91" s="1"/>
      <c r="H91" s="1"/>
      <c r="I91" s="1"/>
      <c r="J91" s="7">
        <v>5000000</v>
      </c>
    </row>
    <row r="92" spans="2:14" x14ac:dyDescent="0.2">
      <c r="B92" s="2">
        <v>280</v>
      </c>
      <c r="C92" s="5" t="s">
        <v>35</v>
      </c>
      <c r="D92" s="1"/>
      <c r="E92" s="1"/>
      <c r="F92" s="1"/>
      <c r="G92" s="1"/>
      <c r="H92" s="1"/>
      <c r="I92" s="1"/>
      <c r="J92" s="1"/>
    </row>
    <row r="93" spans="2:14" x14ac:dyDescent="0.2">
      <c r="B93" s="1"/>
      <c r="C93" s="6" t="s">
        <v>16</v>
      </c>
      <c r="D93" s="6" t="s">
        <v>17</v>
      </c>
      <c r="E93" s="1"/>
      <c r="F93" s="1"/>
      <c r="G93" s="1"/>
      <c r="H93" s="1"/>
      <c r="I93" s="1"/>
      <c r="J93" s="5">
        <v>3440000</v>
      </c>
    </row>
    <row r="94" spans="2:14" x14ac:dyDescent="0.2">
      <c r="B94" s="1"/>
      <c r="C94" s="1"/>
      <c r="D94" s="1"/>
      <c r="E94" s="1"/>
      <c r="F94" s="5" t="s">
        <v>35</v>
      </c>
      <c r="G94" s="1"/>
      <c r="H94" s="1"/>
      <c r="I94" s="1"/>
      <c r="J94" s="7">
        <v>3440000</v>
      </c>
    </row>
    <row r="95" spans="2:14" x14ac:dyDescent="0.2">
      <c r="B95" s="1"/>
      <c r="C95" s="4" t="s">
        <v>28</v>
      </c>
      <c r="D95" s="1"/>
      <c r="E95" s="1"/>
      <c r="F95" s="5" t="s">
        <v>29</v>
      </c>
      <c r="G95" s="1"/>
      <c r="H95" s="1"/>
      <c r="I95" s="1"/>
      <c r="J95" s="8">
        <v>39440000</v>
      </c>
    </row>
    <row r="96" spans="2:14" x14ac:dyDescent="0.2">
      <c r="B96" s="4" t="s">
        <v>13</v>
      </c>
      <c r="C96" s="1"/>
      <c r="D96" s="1"/>
      <c r="E96" s="2">
        <v>300</v>
      </c>
      <c r="F96" s="5" t="s">
        <v>36</v>
      </c>
      <c r="G96" s="1"/>
      <c r="H96" s="1"/>
      <c r="I96" s="1"/>
      <c r="J96" s="1"/>
    </row>
    <row r="97" spans="2:10" x14ac:dyDescent="0.2">
      <c r="B97" s="2">
        <v>310</v>
      </c>
      <c r="C97" s="5" t="s">
        <v>58</v>
      </c>
      <c r="D97" s="1"/>
      <c r="E97" s="1"/>
      <c r="F97" s="1"/>
      <c r="G97" s="1"/>
      <c r="H97" s="1"/>
      <c r="I97" s="1"/>
      <c r="J97" s="1"/>
    </row>
    <row r="98" spans="2:10" x14ac:dyDescent="0.2">
      <c r="B98" s="1"/>
      <c r="C98" s="6" t="s">
        <v>16</v>
      </c>
      <c r="D98" s="6" t="s">
        <v>17</v>
      </c>
      <c r="E98" s="1"/>
      <c r="F98" s="1"/>
      <c r="G98" s="1"/>
      <c r="H98" s="1"/>
      <c r="I98" s="1"/>
      <c r="J98" s="5">
        <v>22300000</v>
      </c>
    </row>
    <row r="99" spans="2:10" x14ac:dyDescent="0.2">
      <c r="B99" s="1"/>
      <c r="C99" s="1"/>
      <c r="D99" s="1"/>
      <c r="E99" s="1"/>
      <c r="F99" s="5" t="s">
        <v>58</v>
      </c>
      <c r="G99" s="1"/>
      <c r="H99" s="1"/>
      <c r="I99" s="1"/>
      <c r="J99" s="7">
        <v>22300000</v>
      </c>
    </row>
    <row r="100" spans="2:10" x14ac:dyDescent="0.2">
      <c r="B100" s="2">
        <v>320</v>
      </c>
      <c r="C100" s="5" t="s">
        <v>62</v>
      </c>
      <c r="D100" s="1"/>
      <c r="E100" s="1"/>
      <c r="F100" s="1"/>
      <c r="G100" s="1"/>
      <c r="H100" s="1"/>
      <c r="I100" s="1"/>
      <c r="J100" s="1"/>
    </row>
    <row r="101" spans="2:10" x14ac:dyDescent="0.2">
      <c r="B101" s="1"/>
      <c r="C101" s="6" t="s">
        <v>16</v>
      </c>
      <c r="D101" s="6" t="s">
        <v>17</v>
      </c>
      <c r="E101" s="1"/>
      <c r="F101" s="1"/>
      <c r="G101" s="1"/>
      <c r="H101" s="1"/>
      <c r="I101" s="1"/>
      <c r="J101" s="5">
        <v>52885000</v>
      </c>
    </row>
    <row r="102" spans="2:10" x14ac:dyDescent="0.2">
      <c r="B102" s="1"/>
      <c r="C102" s="1"/>
      <c r="D102" s="1"/>
      <c r="E102" s="1"/>
      <c r="F102" s="5" t="s">
        <v>62</v>
      </c>
      <c r="G102" s="1"/>
      <c r="H102" s="1"/>
      <c r="I102" s="1"/>
      <c r="J102" s="7">
        <v>52885000</v>
      </c>
    </row>
    <row r="103" spans="2:10" x14ac:dyDescent="0.2">
      <c r="B103" s="2">
        <v>330</v>
      </c>
      <c r="C103" s="5" t="s">
        <v>37</v>
      </c>
      <c r="D103" s="1"/>
      <c r="E103" s="1"/>
      <c r="F103" s="1"/>
      <c r="G103" s="1"/>
      <c r="H103" s="1"/>
      <c r="I103" s="1"/>
      <c r="J103" s="1"/>
    </row>
    <row r="104" spans="2:10" x14ac:dyDescent="0.2">
      <c r="B104" s="1"/>
      <c r="C104" s="6" t="s">
        <v>16</v>
      </c>
      <c r="D104" s="6" t="s">
        <v>17</v>
      </c>
      <c r="E104" s="1"/>
      <c r="F104" s="1"/>
      <c r="G104" s="1"/>
      <c r="H104" s="1"/>
      <c r="I104" s="1"/>
      <c r="J104" s="5">
        <v>21512500</v>
      </c>
    </row>
    <row r="105" spans="2:10" x14ac:dyDescent="0.2">
      <c r="B105" s="1"/>
      <c r="C105" s="1"/>
      <c r="D105" s="1"/>
      <c r="E105" s="1"/>
      <c r="F105" s="5" t="s">
        <v>37</v>
      </c>
      <c r="G105" s="1"/>
      <c r="H105" s="1"/>
      <c r="I105" s="1"/>
      <c r="J105" s="7">
        <v>21512500</v>
      </c>
    </row>
    <row r="106" spans="2:10" x14ac:dyDescent="0.2">
      <c r="B106" s="2">
        <v>340</v>
      </c>
      <c r="C106" s="5" t="s">
        <v>38</v>
      </c>
      <c r="D106" s="1"/>
      <c r="E106" s="1"/>
      <c r="F106" s="1"/>
      <c r="G106" s="1"/>
      <c r="H106" s="1"/>
      <c r="I106" s="1"/>
      <c r="J106" s="1"/>
    </row>
    <row r="107" spans="2:10" x14ac:dyDescent="0.2">
      <c r="B107" s="1"/>
      <c r="C107" s="6" t="s">
        <v>16</v>
      </c>
      <c r="D107" s="6" t="s">
        <v>17</v>
      </c>
      <c r="E107" s="1"/>
      <c r="F107" s="1"/>
      <c r="G107" s="1"/>
      <c r="H107" s="1"/>
      <c r="I107" s="1"/>
      <c r="J107" s="5">
        <v>111002662</v>
      </c>
    </row>
    <row r="108" spans="2:10" x14ac:dyDescent="0.2">
      <c r="B108" s="1"/>
      <c r="C108" s="1"/>
      <c r="D108" s="1"/>
      <c r="E108" s="1"/>
      <c r="F108" s="5" t="s">
        <v>38</v>
      </c>
      <c r="G108" s="1"/>
      <c r="H108" s="1"/>
      <c r="I108" s="1"/>
      <c r="J108" s="7">
        <v>111002662</v>
      </c>
    </row>
    <row r="109" spans="2:10" x14ac:dyDescent="0.2">
      <c r="B109" s="2">
        <v>350</v>
      </c>
      <c r="C109" s="5" t="s">
        <v>39</v>
      </c>
      <c r="D109" s="1"/>
      <c r="E109" s="1"/>
      <c r="F109" s="1"/>
      <c r="G109" s="1"/>
      <c r="H109" s="1"/>
      <c r="I109" s="1"/>
      <c r="J109" s="1"/>
    </row>
    <row r="110" spans="2:10" x14ac:dyDescent="0.2">
      <c r="B110" s="1"/>
      <c r="C110" s="6" t="s">
        <v>16</v>
      </c>
      <c r="D110" s="6" t="s">
        <v>17</v>
      </c>
      <c r="E110" s="1"/>
      <c r="F110" s="1"/>
      <c r="G110" s="1"/>
      <c r="H110" s="1"/>
      <c r="I110" s="1"/>
      <c r="J110" s="5">
        <v>12890000</v>
      </c>
    </row>
    <row r="111" spans="2:10" x14ac:dyDescent="0.2">
      <c r="B111" s="1"/>
      <c r="C111" s="1"/>
      <c r="D111" s="1"/>
      <c r="E111" s="1"/>
      <c r="F111" s="5" t="s">
        <v>39</v>
      </c>
      <c r="G111" s="1"/>
      <c r="H111" s="1"/>
      <c r="I111" s="1"/>
      <c r="J111" s="7">
        <v>12890000</v>
      </c>
    </row>
    <row r="112" spans="2:10" x14ac:dyDescent="0.2">
      <c r="B112" s="2">
        <v>390</v>
      </c>
      <c r="C112" s="5" t="s">
        <v>40</v>
      </c>
      <c r="D112" s="1"/>
      <c r="E112" s="1"/>
      <c r="F112" s="1"/>
      <c r="G112" s="1"/>
      <c r="H112" s="1"/>
      <c r="I112" s="1"/>
      <c r="J112" s="1"/>
    </row>
    <row r="113" spans="2:10" x14ac:dyDescent="0.2">
      <c r="B113" s="1"/>
      <c r="C113" s="6" t="s">
        <v>16</v>
      </c>
      <c r="D113" s="6" t="s">
        <v>17</v>
      </c>
      <c r="E113" s="1"/>
      <c r="F113" s="1"/>
      <c r="G113" s="1"/>
      <c r="H113" s="1"/>
      <c r="I113" s="1"/>
      <c r="J113" s="5">
        <v>995265000</v>
      </c>
    </row>
    <row r="114" spans="2:10" x14ac:dyDescent="0.2">
      <c r="B114" s="1"/>
      <c r="C114" s="1"/>
      <c r="D114" s="1"/>
      <c r="E114" s="1"/>
      <c r="F114" s="5" t="s">
        <v>40</v>
      </c>
      <c r="G114" s="1"/>
      <c r="H114" s="1"/>
      <c r="I114" s="1"/>
      <c r="J114" s="7">
        <v>995265000</v>
      </c>
    </row>
    <row r="115" spans="2:10" x14ac:dyDescent="0.2">
      <c r="B115" s="1"/>
      <c r="C115" s="4" t="s">
        <v>28</v>
      </c>
      <c r="D115" s="1"/>
      <c r="E115" s="1"/>
      <c r="F115" s="5" t="s">
        <v>36</v>
      </c>
      <c r="G115" s="1"/>
      <c r="H115" s="1"/>
      <c r="I115" s="1"/>
      <c r="J115" s="8">
        <v>1215855162</v>
      </c>
    </row>
    <row r="116" spans="2:10" x14ac:dyDescent="0.2">
      <c r="B116" s="4" t="s">
        <v>13</v>
      </c>
      <c r="C116" s="1"/>
      <c r="D116" s="1"/>
      <c r="E116" s="2">
        <v>500</v>
      </c>
      <c r="F116" s="5" t="s">
        <v>41</v>
      </c>
      <c r="G116" s="1"/>
      <c r="H116" s="1"/>
      <c r="I116" s="1"/>
      <c r="J116" s="1"/>
    </row>
    <row r="117" spans="2:10" x14ac:dyDescent="0.2">
      <c r="B117" s="2">
        <v>530</v>
      </c>
      <c r="C117" s="5" t="s">
        <v>42</v>
      </c>
      <c r="D117" s="1"/>
      <c r="E117" s="1"/>
      <c r="F117" s="1"/>
      <c r="G117" s="1"/>
      <c r="H117" s="1"/>
      <c r="I117" s="1"/>
      <c r="J117" s="1"/>
    </row>
    <row r="118" spans="2:10" x14ac:dyDescent="0.2">
      <c r="B118" s="1"/>
      <c r="C118" s="6" t="s">
        <v>16</v>
      </c>
      <c r="D118" s="6" t="s">
        <v>17</v>
      </c>
      <c r="E118" s="1"/>
      <c r="F118" s="1"/>
      <c r="G118" s="1"/>
      <c r="H118" s="1"/>
      <c r="I118" s="1"/>
      <c r="J118" s="5">
        <v>213100000</v>
      </c>
    </row>
    <row r="119" spans="2:10" x14ac:dyDescent="0.2">
      <c r="B119" s="1"/>
      <c r="C119" s="1"/>
      <c r="D119" s="1"/>
      <c r="E119" s="1"/>
      <c r="F119" s="5" t="s">
        <v>42</v>
      </c>
      <c r="G119" s="1"/>
      <c r="H119" s="1"/>
      <c r="I119" s="1"/>
      <c r="J119" s="7">
        <v>213100000</v>
      </c>
    </row>
    <row r="120" spans="2:10" x14ac:dyDescent="0.2">
      <c r="B120" s="2">
        <v>540</v>
      </c>
      <c r="C120" s="5" t="s">
        <v>43</v>
      </c>
      <c r="D120" s="1"/>
      <c r="E120" s="1"/>
      <c r="F120" s="1"/>
      <c r="G120" s="1"/>
      <c r="H120" s="1"/>
      <c r="I120" s="1"/>
      <c r="J120" s="1"/>
    </row>
    <row r="121" spans="2:10" x14ac:dyDescent="0.2">
      <c r="B121" s="1"/>
      <c r="C121" s="6" t="s">
        <v>16</v>
      </c>
      <c r="D121" s="6" t="s">
        <v>17</v>
      </c>
      <c r="E121" s="1"/>
      <c r="F121" s="1"/>
      <c r="G121" s="1"/>
      <c r="H121" s="1"/>
      <c r="I121" s="1"/>
      <c r="J121" s="5">
        <v>55150000</v>
      </c>
    </row>
    <row r="122" spans="2:10" x14ac:dyDescent="0.2">
      <c r="B122" s="1"/>
      <c r="C122" s="1"/>
      <c r="D122" s="1"/>
      <c r="E122" s="1"/>
      <c r="F122" s="5" t="s">
        <v>43</v>
      </c>
      <c r="G122" s="1"/>
      <c r="H122" s="1"/>
      <c r="I122" s="1"/>
      <c r="J122" s="7">
        <v>55150000</v>
      </c>
    </row>
    <row r="123" spans="2:10" x14ac:dyDescent="0.2">
      <c r="B123" s="1"/>
      <c r="C123" s="4" t="s">
        <v>28</v>
      </c>
      <c r="D123" s="1"/>
      <c r="E123" s="1"/>
      <c r="F123" s="5" t="s">
        <v>41</v>
      </c>
      <c r="G123" s="1"/>
      <c r="H123" s="1"/>
      <c r="I123" s="1"/>
      <c r="J123" s="8">
        <v>268250000</v>
      </c>
    </row>
    <row r="124" spans="2:10" x14ac:dyDescent="0.2">
      <c r="B124" s="4" t="s">
        <v>13</v>
      </c>
      <c r="C124" s="1"/>
      <c r="D124" s="1"/>
      <c r="E124" s="2">
        <v>800</v>
      </c>
      <c r="F124" s="5" t="s">
        <v>45</v>
      </c>
      <c r="G124" s="1"/>
      <c r="H124" s="1"/>
      <c r="I124" s="1"/>
      <c r="J124" s="1"/>
    </row>
    <row r="125" spans="2:10" x14ac:dyDescent="0.2">
      <c r="B125" s="2">
        <v>840</v>
      </c>
      <c r="C125" s="5" t="s">
        <v>46</v>
      </c>
      <c r="D125" s="1"/>
      <c r="E125" s="1"/>
      <c r="F125" s="1"/>
      <c r="G125" s="1"/>
      <c r="H125" s="1"/>
      <c r="I125" s="1"/>
      <c r="J125" s="1"/>
    </row>
    <row r="126" spans="2:10" x14ac:dyDescent="0.2">
      <c r="B126" s="5">
        <v>849</v>
      </c>
      <c r="C126" s="6" t="s">
        <v>16</v>
      </c>
      <c r="D126" s="6" t="s">
        <v>17</v>
      </c>
      <c r="E126" s="5" t="s">
        <v>48</v>
      </c>
      <c r="F126" s="1"/>
      <c r="G126" s="1"/>
      <c r="H126" s="1"/>
      <c r="I126" s="1"/>
      <c r="J126" s="5">
        <v>1950000000</v>
      </c>
    </row>
    <row r="127" spans="2:10" x14ac:dyDescent="0.2">
      <c r="B127" s="1"/>
      <c r="C127" s="1"/>
      <c r="D127" s="1"/>
      <c r="E127" s="1"/>
      <c r="F127" s="5" t="s">
        <v>46</v>
      </c>
      <c r="G127" s="1"/>
      <c r="H127" s="1"/>
      <c r="I127" s="1"/>
      <c r="J127" s="7">
        <v>1950000000</v>
      </c>
    </row>
    <row r="128" spans="2:10" x14ac:dyDescent="0.2">
      <c r="B128" s="1"/>
      <c r="C128" s="4" t="s">
        <v>28</v>
      </c>
      <c r="D128" s="1"/>
      <c r="E128" s="1"/>
      <c r="F128" s="5" t="s">
        <v>45</v>
      </c>
      <c r="G128" s="1"/>
      <c r="H128" s="1"/>
      <c r="I128" s="1"/>
      <c r="J128" s="8">
        <v>1950000000</v>
      </c>
    </row>
    <row r="129" spans="2:14" x14ac:dyDescent="0.2">
      <c r="B129" s="1"/>
      <c r="C129" s="1"/>
      <c r="D129" s="4" t="s">
        <v>49</v>
      </c>
      <c r="E129" s="1"/>
      <c r="F129" s="4" t="s">
        <v>170</v>
      </c>
      <c r="G129" s="1"/>
      <c r="H129" s="1"/>
      <c r="I129" s="1"/>
      <c r="J129" s="8">
        <v>7273859743</v>
      </c>
    </row>
    <row r="130" spans="2:14" x14ac:dyDescent="0.2">
      <c r="B130" s="1"/>
      <c r="C130" s="4" t="s">
        <v>50</v>
      </c>
      <c r="D130" s="1"/>
      <c r="E130" s="5" t="s">
        <v>10</v>
      </c>
      <c r="F130" s="1"/>
      <c r="G130" s="1"/>
      <c r="H130" s="1"/>
      <c r="I130" s="1"/>
      <c r="J130" s="8">
        <v>7273859743</v>
      </c>
    </row>
    <row r="131" spans="2:14" x14ac:dyDescent="0.2">
      <c r="B131" s="4" t="s">
        <v>51</v>
      </c>
      <c r="C131" s="1"/>
      <c r="D131" s="1"/>
      <c r="E131" s="5" t="s">
        <v>169</v>
      </c>
      <c r="F131" s="1"/>
      <c r="G131" s="1"/>
      <c r="H131" s="1"/>
      <c r="I131" s="1"/>
      <c r="J131" s="4">
        <v>7273859743</v>
      </c>
    </row>
    <row r="132" spans="2:14" x14ac:dyDescent="0.2">
      <c r="B132" s="78"/>
      <c r="C132" s="78"/>
      <c r="D132" s="78"/>
      <c r="E132" s="78"/>
      <c r="F132" s="78"/>
      <c r="G132" s="78"/>
      <c r="H132" s="78"/>
      <c r="I132" s="78"/>
      <c r="J132" s="78"/>
    </row>
    <row r="134" spans="2:14" x14ac:dyDescent="0.2">
      <c r="B134" s="4" t="s">
        <v>6</v>
      </c>
      <c r="C134" s="1"/>
      <c r="D134" s="5" t="s">
        <v>250</v>
      </c>
      <c r="E134" s="5" t="s">
        <v>251</v>
      </c>
      <c r="F134" s="1"/>
      <c r="G134" s="1"/>
      <c r="H134" s="1"/>
      <c r="I134" s="1"/>
      <c r="J134" s="1"/>
    </row>
    <row r="135" spans="2:14" x14ac:dyDescent="0.2">
      <c r="B135" s="4" t="s">
        <v>9</v>
      </c>
      <c r="C135" s="1"/>
      <c r="D135" s="2">
        <v>1</v>
      </c>
      <c r="E135" s="5" t="s">
        <v>87</v>
      </c>
      <c r="F135" s="1"/>
      <c r="G135" s="1"/>
      <c r="H135" s="1"/>
      <c r="I135" s="1"/>
      <c r="J135" s="1"/>
    </row>
    <row r="136" spans="2:14" x14ac:dyDescent="0.2">
      <c r="B136" s="4" t="s">
        <v>11</v>
      </c>
      <c r="C136" s="1"/>
      <c r="D136" s="1"/>
      <c r="E136" s="2">
        <v>98</v>
      </c>
      <c r="F136" s="5" t="s">
        <v>251</v>
      </c>
      <c r="G136" s="1"/>
      <c r="H136" s="1"/>
      <c r="I136" s="1"/>
      <c r="J136" s="1"/>
    </row>
    <row r="137" spans="2:14" x14ac:dyDescent="0.2">
      <c r="B137" s="4" t="s">
        <v>13</v>
      </c>
      <c r="C137" s="1"/>
      <c r="D137" s="1"/>
      <c r="E137" s="2">
        <v>100</v>
      </c>
      <c r="F137" s="5" t="s">
        <v>14</v>
      </c>
      <c r="G137" s="1"/>
      <c r="H137" s="1"/>
      <c r="I137" s="1"/>
      <c r="J137" s="1"/>
    </row>
    <row r="138" spans="2:14" x14ac:dyDescent="0.2">
      <c r="B138" s="2">
        <v>110</v>
      </c>
      <c r="C138" s="5" t="s">
        <v>15</v>
      </c>
      <c r="D138" s="1"/>
      <c r="E138" s="1"/>
      <c r="F138" s="1"/>
      <c r="G138" s="1"/>
      <c r="H138" s="1"/>
      <c r="I138" s="1"/>
      <c r="J138" s="1"/>
      <c r="L138" s="5" t="s">
        <v>250</v>
      </c>
      <c r="M138" s="5" t="s">
        <v>251</v>
      </c>
    </row>
    <row r="139" spans="2:14" x14ac:dyDescent="0.2">
      <c r="B139" s="5">
        <v>111</v>
      </c>
      <c r="C139" s="6" t="s">
        <v>16</v>
      </c>
      <c r="D139" s="6" t="s">
        <v>17</v>
      </c>
      <c r="E139" s="5" t="s">
        <v>18</v>
      </c>
      <c r="F139" s="1"/>
      <c r="G139" s="1"/>
      <c r="H139" s="1"/>
      <c r="I139" s="1"/>
      <c r="J139" s="5">
        <v>161615040</v>
      </c>
    </row>
    <row r="140" spans="2:14" x14ac:dyDescent="0.2">
      <c r="B140" s="5">
        <v>113</v>
      </c>
      <c r="C140" s="6" t="s">
        <v>16</v>
      </c>
      <c r="D140" s="6" t="s">
        <v>17</v>
      </c>
      <c r="E140" s="5" t="s">
        <v>19</v>
      </c>
      <c r="F140" s="1"/>
      <c r="G140" s="1"/>
      <c r="H140" s="1"/>
      <c r="I140" s="1"/>
      <c r="J140" s="5">
        <v>27000000</v>
      </c>
      <c r="L140" s="83">
        <v>100</v>
      </c>
      <c r="M140" s="22" t="s">
        <v>14</v>
      </c>
      <c r="N140" s="23">
        <f>J151</f>
        <v>11094208869</v>
      </c>
    </row>
    <row r="141" spans="2:14" x14ac:dyDescent="0.2">
      <c r="B141" s="5">
        <v>114</v>
      </c>
      <c r="C141" s="6" t="s">
        <v>16</v>
      </c>
      <c r="D141" s="6" t="s">
        <v>17</v>
      </c>
      <c r="E141" s="5" t="s">
        <v>20</v>
      </c>
      <c r="F141" s="1"/>
      <c r="G141" s="1"/>
      <c r="H141" s="1"/>
      <c r="I141" s="1"/>
      <c r="J141" s="5">
        <v>261746320.00000003</v>
      </c>
      <c r="L141" s="83">
        <v>200</v>
      </c>
      <c r="M141" s="22" t="s">
        <v>29</v>
      </c>
      <c r="N141" s="23">
        <f>J165</f>
        <v>1240000000</v>
      </c>
    </row>
    <row r="142" spans="2:14" x14ac:dyDescent="0.2">
      <c r="B142" s="5">
        <v>117</v>
      </c>
      <c r="C142" s="6" t="s">
        <v>16</v>
      </c>
      <c r="D142" s="6" t="s">
        <v>17</v>
      </c>
      <c r="E142" s="5" t="s">
        <v>22</v>
      </c>
      <c r="F142" s="1"/>
      <c r="G142" s="1"/>
      <c r="H142" s="1"/>
      <c r="I142" s="1"/>
      <c r="J142" s="5">
        <v>2952340800</v>
      </c>
      <c r="L142" s="83">
        <v>300</v>
      </c>
      <c r="M142" s="22" t="s">
        <v>36</v>
      </c>
      <c r="N142" s="23">
        <f>J179</f>
        <v>1078996000</v>
      </c>
    </row>
    <row r="143" spans="2:14" x14ac:dyDescent="0.2">
      <c r="B143" s="1"/>
      <c r="C143" s="1"/>
      <c r="D143" s="1"/>
      <c r="E143" s="1"/>
      <c r="F143" s="5" t="s">
        <v>15</v>
      </c>
      <c r="G143" s="1"/>
      <c r="H143" s="1"/>
      <c r="I143" s="1"/>
      <c r="J143" s="7">
        <v>3402702160</v>
      </c>
      <c r="L143" s="83">
        <v>500</v>
      </c>
      <c r="M143" s="22" t="s">
        <v>41</v>
      </c>
      <c r="N143" s="23">
        <f>J187</f>
        <v>450000000</v>
      </c>
    </row>
    <row r="144" spans="2:14" x14ac:dyDescent="0.2">
      <c r="B144" s="2">
        <v>130</v>
      </c>
      <c r="C144" s="5" t="s">
        <v>23</v>
      </c>
      <c r="D144" s="1"/>
      <c r="E144" s="1"/>
      <c r="F144" s="1"/>
      <c r="G144" s="1"/>
      <c r="H144" s="1"/>
      <c r="I144" s="1"/>
      <c r="J144" s="1"/>
      <c r="L144" s="83">
        <v>600</v>
      </c>
      <c r="M144" s="22" t="s">
        <v>133</v>
      </c>
      <c r="N144" s="85"/>
    </row>
    <row r="145" spans="2:14" x14ac:dyDescent="0.2">
      <c r="B145" s="5">
        <v>134</v>
      </c>
      <c r="C145" s="6" t="s">
        <v>16</v>
      </c>
      <c r="D145" s="6" t="s">
        <v>17</v>
      </c>
      <c r="E145" s="5" t="s">
        <v>24</v>
      </c>
      <c r="F145" s="1"/>
      <c r="G145" s="1"/>
      <c r="H145" s="1"/>
      <c r="I145" s="1"/>
      <c r="J145" s="5">
        <v>1240891999</v>
      </c>
      <c r="L145" s="83">
        <v>700</v>
      </c>
      <c r="M145" s="22" t="s">
        <v>341</v>
      </c>
      <c r="N145" s="85"/>
    </row>
    <row r="146" spans="2:14" x14ac:dyDescent="0.2">
      <c r="B146" s="1"/>
      <c r="C146" s="1"/>
      <c r="D146" s="1"/>
      <c r="E146" s="1"/>
      <c r="F146" s="5" t="s">
        <v>23</v>
      </c>
      <c r="G146" s="1"/>
      <c r="H146" s="1"/>
      <c r="I146" s="1"/>
      <c r="J146" s="7">
        <v>1240891999</v>
      </c>
      <c r="L146" s="83">
        <v>800</v>
      </c>
      <c r="M146" s="83" t="s">
        <v>45</v>
      </c>
      <c r="N146" s="85"/>
    </row>
    <row r="147" spans="2:14" x14ac:dyDescent="0.2">
      <c r="B147" s="2">
        <v>140</v>
      </c>
      <c r="C147" s="5" t="s">
        <v>25</v>
      </c>
      <c r="D147" s="1"/>
      <c r="E147" s="1"/>
      <c r="F147" s="1"/>
      <c r="G147" s="1"/>
      <c r="H147" s="1"/>
      <c r="I147" s="1"/>
      <c r="J147" s="1"/>
      <c r="L147" s="83">
        <v>900</v>
      </c>
      <c r="M147" s="22" t="s">
        <v>101</v>
      </c>
      <c r="N147" s="23">
        <f>J192</f>
        <v>15500000</v>
      </c>
    </row>
    <row r="148" spans="2:14" x14ac:dyDescent="0.2">
      <c r="B148" s="5">
        <v>144</v>
      </c>
      <c r="C148" s="6" t="s">
        <v>16</v>
      </c>
      <c r="D148" s="6" t="s">
        <v>17</v>
      </c>
      <c r="E148" s="5" t="s">
        <v>26</v>
      </c>
      <c r="F148" s="1"/>
      <c r="G148" s="1"/>
      <c r="H148" s="1"/>
      <c r="I148" s="1"/>
      <c r="J148" s="5">
        <v>6151834514</v>
      </c>
      <c r="L148" s="24"/>
      <c r="M148" s="24"/>
      <c r="N148" s="86">
        <f>SUM(N140:N147)</f>
        <v>13878704869</v>
      </c>
    </row>
    <row r="149" spans="2:14" x14ac:dyDescent="0.2">
      <c r="B149" s="5">
        <v>149</v>
      </c>
      <c r="C149" s="6" t="s">
        <v>16</v>
      </c>
      <c r="D149" s="6" t="s">
        <v>17</v>
      </c>
      <c r="E149" s="5" t="s">
        <v>27</v>
      </c>
      <c r="F149" s="1"/>
      <c r="G149" s="1"/>
      <c r="H149" s="1"/>
      <c r="I149" s="1"/>
      <c r="J149" s="5">
        <v>298780196</v>
      </c>
    </row>
    <row r="150" spans="2:14" x14ac:dyDescent="0.2">
      <c r="B150" s="1"/>
      <c r="C150" s="1"/>
      <c r="D150" s="1"/>
      <c r="E150" s="1"/>
      <c r="F150" s="5" t="s">
        <v>25</v>
      </c>
      <c r="G150" s="1"/>
      <c r="H150" s="1"/>
      <c r="I150" s="1"/>
      <c r="J150" s="7">
        <v>6450614710</v>
      </c>
    </row>
    <row r="151" spans="2:14" x14ac:dyDescent="0.2">
      <c r="B151" s="1"/>
      <c r="C151" s="4" t="s">
        <v>28</v>
      </c>
      <c r="D151" s="1"/>
      <c r="E151" s="1"/>
      <c r="F151" s="5" t="s">
        <v>14</v>
      </c>
      <c r="G151" s="1"/>
      <c r="H151" s="1"/>
      <c r="I151" s="1"/>
      <c r="J151" s="8">
        <v>11094208869</v>
      </c>
    </row>
    <row r="152" spans="2:14" x14ac:dyDescent="0.2">
      <c r="B152" s="4" t="s">
        <v>13</v>
      </c>
      <c r="C152" s="1"/>
      <c r="D152" s="1"/>
      <c r="E152" s="2">
        <v>200</v>
      </c>
      <c r="F152" s="5" t="s">
        <v>29</v>
      </c>
      <c r="G152" s="1"/>
      <c r="H152" s="1"/>
      <c r="I152" s="1"/>
      <c r="J152" s="1"/>
    </row>
    <row r="153" spans="2:14" x14ac:dyDescent="0.2">
      <c r="B153" s="2">
        <v>230</v>
      </c>
      <c r="C153" s="5" t="s">
        <v>31</v>
      </c>
      <c r="D153" s="1"/>
      <c r="E153" s="1"/>
      <c r="F153" s="1"/>
      <c r="G153" s="1"/>
      <c r="H153" s="1"/>
      <c r="I153" s="1"/>
      <c r="J153" s="1"/>
    </row>
    <row r="154" spans="2:14" x14ac:dyDescent="0.2">
      <c r="B154" s="1"/>
      <c r="C154" s="6" t="s">
        <v>16</v>
      </c>
      <c r="D154" s="6" t="s">
        <v>17</v>
      </c>
      <c r="E154" s="1"/>
      <c r="F154" s="1"/>
      <c r="G154" s="1"/>
      <c r="H154" s="1"/>
      <c r="I154" s="1"/>
      <c r="J154" s="5">
        <v>70000000</v>
      </c>
    </row>
    <row r="155" spans="2:14" x14ac:dyDescent="0.2">
      <c r="B155" s="1"/>
      <c r="C155" s="1"/>
      <c r="D155" s="1"/>
      <c r="E155" s="1"/>
      <c r="F155" s="5" t="s">
        <v>31</v>
      </c>
      <c r="G155" s="1"/>
      <c r="H155" s="1"/>
      <c r="I155" s="1"/>
      <c r="J155" s="7">
        <v>70000000</v>
      </c>
    </row>
    <row r="156" spans="2:14" x14ac:dyDescent="0.2">
      <c r="B156" s="2">
        <v>250</v>
      </c>
      <c r="C156" s="5" t="s">
        <v>33</v>
      </c>
      <c r="D156" s="1"/>
      <c r="E156" s="1"/>
      <c r="F156" s="1"/>
      <c r="G156" s="1"/>
      <c r="H156" s="1"/>
      <c r="I156" s="1"/>
      <c r="J156" s="1"/>
    </row>
    <row r="157" spans="2:14" x14ac:dyDescent="0.2">
      <c r="B157" s="1"/>
      <c r="C157" s="6" t="s">
        <v>16</v>
      </c>
      <c r="D157" s="6" t="s">
        <v>17</v>
      </c>
      <c r="E157" s="1"/>
      <c r="F157" s="1"/>
      <c r="G157" s="1"/>
      <c r="H157" s="1"/>
      <c r="I157" s="1"/>
      <c r="J157" s="5">
        <v>220000000</v>
      </c>
    </row>
    <row r="158" spans="2:14" x14ac:dyDescent="0.2">
      <c r="B158" s="1"/>
      <c r="C158" s="1"/>
      <c r="D158" s="1"/>
      <c r="E158" s="1"/>
      <c r="F158" s="5" t="s">
        <v>33</v>
      </c>
      <c r="G158" s="1"/>
      <c r="H158" s="1"/>
      <c r="I158" s="1"/>
      <c r="J158" s="7">
        <v>220000000</v>
      </c>
    </row>
    <row r="159" spans="2:14" x14ac:dyDescent="0.2">
      <c r="B159" s="2">
        <v>260</v>
      </c>
      <c r="C159" s="5" t="s">
        <v>34</v>
      </c>
      <c r="D159" s="1"/>
      <c r="E159" s="1"/>
      <c r="F159" s="1"/>
      <c r="G159" s="1"/>
      <c r="H159" s="1"/>
      <c r="I159" s="1"/>
      <c r="J159" s="1"/>
    </row>
    <row r="160" spans="2:14" x14ac:dyDescent="0.2">
      <c r="B160" s="1"/>
      <c r="C160" s="6" t="s">
        <v>16</v>
      </c>
      <c r="D160" s="6" t="s">
        <v>17</v>
      </c>
      <c r="E160" s="1"/>
      <c r="F160" s="1"/>
      <c r="G160" s="1"/>
      <c r="H160" s="1"/>
      <c r="I160" s="1"/>
      <c r="J160" s="5">
        <v>400000000</v>
      </c>
    </row>
    <row r="161" spans="2:10" x14ac:dyDescent="0.2">
      <c r="B161" s="1"/>
      <c r="C161" s="1"/>
      <c r="D161" s="1"/>
      <c r="E161" s="1"/>
      <c r="F161" s="5" t="s">
        <v>34</v>
      </c>
      <c r="G161" s="1"/>
      <c r="H161" s="1"/>
      <c r="I161" s="1"/>
      <c r="J161" s="7">
        <v>400000000</v>
      </c>
    </row>
    <row r="162" spans="2:10" x14ac:dyDescent="0.2">
      <c r="B162" s="2">
        <v>280</v>
      </c>
      <c r="C162" s="5" t="s">
        <v>35</v>
      </c>
      <c r="D162" s="1"/>
      <c r="E162" s="1"/>
      <c r="F162" s="1"/>
      <c r="G162" s="1"/>
      <c r="H162" s="1"/>
      <c r="I162" s="1"/>
      <c r="J162" s="1"/>
    </row>
    <row r="163" spans="2:10" x14ac:dyDescent="0.2">
      <c r="B163" s="1"/>
      <c r="C163" s="6" t="s">
        <v>16</v>
      </c>
      <c r="D163" s="6" t="s">
        <v>17</v>
      </c>
      <c r="E163" s="1"/>
      <c r="F163" s="1"/>
      <c r="G163" s="1"/>
      <c r="H163" s="1"/>
      <c r="I163" s="1"/>
      <c r="J163" s="5">
        <v>550000000</v>
      </c>
    </row>
    <row r="164" spans="2:10" x14ac:dyDescent="0.2">
      <c r="B164" s="1"/>
      <c r="C164" s="1"/>
      <c r="D164" s="1"/>
      <c r="E164" s="1"/>
      <c r="F164" s="5" t="s">
        <v>35</v>
      </c>
      <c r="G164" s="1"/>
      <c r="H164" s="1"/>
      <c r="I164" s="1"/>
      <c r="J164" s="7">
        <v>550000000</v>
      </c>
    </row>
    <row r="165" spans="2:10" x14ac:dyDescent="0.2">
      <c r="B165" s="1"/>
      <c r="C165" s="4" t="s">
        <v>28</v>
      </c>
      <c r="D165" s="1"/>
      <c r="E165" s="1"/>
      <c r="F165" s="5" t="s">
        <v>29</v>
      </c>
      <c r="G165" s="1"/>
      <c r="H165" s="1"/>
      <c r="I165" s="1"/>
      <c r="J165" s="8">
        <v>1240000000</v>
      </c>
    </row>
    <row r="166" spans="2:10" x14ac:dyDescent="0.2">
      <c r="B166" s="4" t="s">
        <v>13</v>
      </c>
      <c r="C166" s="1"/>
      <c r="D166" s="1"/>
      <c r="E166" s="2">
        <v>300</v>
      </c>
      <c r="F166" s="5" t="s">
        <v>36</v>
      </c>
      <c r="G166" s="1"/>
      <c r="H166" s="1"/>
      <c r="I166" s="1"/>
      <c r="J166" s="1"/>
    </row>
    <row r="167" spans="2:10" x14ac:dyDescent="0.2">
      <c r="B167" s="2">
        <v>320</v>
      </c>
      <c r="C167" s="5" t="s">
        <v>62</v>
      </c>
      <c r="D167" s="1"/>
      <c r="E167" s="1"/>
      <c r="F167" s="1"/>
      <c r="G167" s="1"/>
      <c r="H167" s="1"/>
      <c r="I167" s="1"/>
      <c r="J167" s="1"/>
    </row>
    <row r="168" spans="2:10" x14ac:dyDescent="0.2">
      <c r="B168" s="1"/>
      <c r="C168" s="6" t="s">
        <v>16</v>
      </c>
      <c r="D168" s="6" t="s">
        <v>17</v>
      </c>
      <c r="E168" s="1"/>
      <c r="F168" s="1"/>
      <c r="G168" s="1"/>
      <c r="H168" s="1"/>
      <c r="I168" s="1"/>
      <c r="J168" s="5">
        <v>620496000</v>
      </c>
    </row>
    <row r="169" spans="2:10" x14ac:dyDescent="0.2">
      <c r="B169" s="1"/>
      <c r="C169" s="1"/>
      <c r="D169" s="1"/>
      <c r="E169" s="1"/>
      <c r="F169" s="5" t="s">
        <v>62</v>
      </c>
      <c r="G169" s="1"/>
      <c r="H169" s="1"/>
      <c r="I169" s="1"/>
      <c r="J169" s="7">
        <v>620496000</v>
      </c>
    </row>
    <row r="170" spans="2:10" x14ac:dyDescent="0.2">
      <c r="B170" s="2">
        <v>330</v>
      </c>
      <c r="C170" s="5" t="s">
        <v>37</v>
      </c>
      <c r="D170" s="1"/>
      <c r="E170" s="1"/>
      <c r="F170" s="1"/>
      <c r="G170" s="1"/>
      <c r="H170" s="1"/>
      <c r="I170" s="1"/>
      <c r="J170" s="1"/>
    </row>
    <row r="171" spans="2:10" x14ac:dyDescent="0.2">
      <c r="B171" s="1"/>
      <c r="C171" s="6" t="s">
        <v>16</v>
      </c>
      <c r="D171" s="6" t="s">
        <v>17</v>
      </c>
      <c r="E171" s="1"/>
      <c r="F171" s="1"/>
      <c r="G171" s="1"/>
      <c r="H171" s="1"/>
      <c r="I171" s="1"/>
      <c r="J171" s="5">
        <v>80000000</v>
      </c>
    </row>
    <row r="172" spans="2:10" x14ac:dyDescent="0.2">
      <c r="B172" s="1"/>
      <c r="C172" s="1"/>
      <c r="D172" s="1"/>
      <c r="E172" s="1"/>
      <c r="F172" s="5" t="s">
        <v>37</v>
      </c>
      <c r="G172" s="1"/>
      <c r="H172" s="1"/>
      <c r="I172" s="1"/>
      <c r="J172" s="7">
        <v>80000000</v>
      </c>
    </row>
    <row r="173" spans="2:10" x14ac:dyDescent="0.2">
      <c r="B173" s="2">
        <v>340</v>
      </c>
      <c r="C173" s="5" t="s">
        <v>38</v>
      </c>
      <c r="D173" s="1"/>
      <c r="E173" s="1"/>
      <c r="F173" s="1"/>
      <c r="G173" s="1"/>
      <c r="H173" s="1"/>
      <c r="I173" s="1"/>
      <c r="J173" s="1"/>
    </row>
    <row r="174" spans="2:10" x14ac:dyDescent="0.2">
      <c r="B174" s="1"/>
      <c r="C174" s="6" t="s">
        <v>16</v>
      </c>
      <c r="D174" s="6" t="s">
        <v>17</v>
      </c>
      <c r="E174" s="1"/>
      <c r="F174" s="1"/>
      <c r="G174" s="1"/>
      <c r="H174" s="1"/>
      <c r="I174" s="1"/>
      <c r="J174" s="5">
        <v>78500000</v>
      </c>
    </row>
    <row r="175" spans="2:10" x14ac:dyDescent="0.2">
      <c r="B175" s="1"/>
      <c r="C175" s="1"/>
      <c r="D175" s="1"/>
      <c r="E175" s="1"/>
      <c r="F175" s="5" t="s">
        <v>38</v>
      </c>
      <c r="G175" s="1"/>
      <c r="H175" s="1"/>
      <c r="I175" s="1"/>
      <c r="J175" s="7">
        <v>78500000</v>
      </c>
    </row>
    <row r="176" spans="2:10" x14ac:dyDescent="0.2">
      <c r="B176" s="2">
        <v>390</v>
      </c>
      <c r="C176" s="5" t="s">
        <v>40</v>
      </c>
      <c r="D176" s="1"/>
      <c r="E176" s="1"/>
      <c r="F176" s="1"/>
      <c r="G176" s="1"/>
      <c r="H176" s="1"/>
      <c r="I176" s="1"/>
      <c r="J176" s="1"/>
    </row>
    <row r="177" spans="2:10" x14ac:dyDescent="0.2">
      <c r="B177" s="1"/>
      <c r="C177" s="6" t="s">
        <v>16</v>
      </c>
      <c r="D177" s="6" t="s">
        <v>17</v>
      </c>
      <c r="E177" s="1"/>
      <c r="F177" s="1"/>
      <c r="G177" s="1"/>
      <c r="H177" s="1"/>
      <c r="I177" s="1"/>
      <c r="J177" s="5">
        <v>300000000</v>
      </c>
    </row>
    <row r="178" spans="2:10" x14ac:dyDescent="0.2">
      <c r="B178" s="1"/>
      <c r="C178" s="1"/>
      <c r="D178" s="1"/>
      <c r="E178" s="1"/>
      <c r="F178" s="5" t="s">
        <v>40</v>
      </c>
      <c r="G178" s="1"/>
      <c r="H178" s="1"/>
      <c r="I178" s="1"/>
      <c r="J178" s="7">
        <v>300000000</v>
      </c>
    </row>
    <row r="179" spans="2:10" x14ac:dyDescent="0.2">
      <c r="B179" s="1"/>
      <c r="C179" s="4" t="s">
        <v>28</v>
      </c>
      <c r="D179" s="1"/>
      <c r="E179" s="1"/>
      <c r="F179" s="5" t="s">
        <v>36</v>
      </c>
      <c r="G179" s="1"/>
      <c r="H179" s="1"/>
      <c r="I179" s="1"/>
      <c r="J179" s="8">
        <v>1078996000</v>
      </c>
    </row>
    <row r="180" spans="2:10" x14ac:dyDescent="0.2">
      <c r="B180" s="4" t="s">
        <v>13</v>
      </c>
      <c r="C180" s="1"/>
      <c r="D180" s="1"/>
      <c r="E180" s="2">
        <v>500</v>
      </c>
      <c r="F180" s="5" t="s">
        <v>41</v>
      </c>
      <c r="G180" s="1"/>
      <c r="H180" s="1"/>
      <c r="I180" s="1"/>
      <c r="J180" s="1"/>
    </row>
    <row r="181" spans="2:10" x14ac:dyDescent="0.2">
      <c r="B181" s="2">
        <v>530</v>
      </c>
      <c r="C181" s="5" t="s">
        <v>42</v>
      </c>
      <c r="D181" s="1"/>
      <c r="E181" s="1"/>
      <c r="F181" s="1"/>
      <c r="G181" s="1"/>
      <c r="H181" s="1"/>
      <c r="I181" s="1"/>
      <c r="J181" s="1"/>
    </row>
    <row r="182" spans="2:10" x14ac:dyDescent="0.2">
      <c r="B182" s="1"/>
      <c r="C182" s="6" t="s">
        <v>16</v>
      </c>
      <c r="D182" s="6" t="s">
        <v>17</v>
      </c>
      <c r="E182" s="1"/>
      <c r="F182" s="1"/>
      <c r="G182" s="1"/>
      <c r="H182" s="1"/>
      <c r="I182" s="1"/>
      <c r="J182" s="5">
        <v>250000000</v>
      </c>
    </row>
    <row r="183" spans="2:10" x14ac:dyDescent="0.2">
      <c r="B183" s="1"/>
      <c r="C183" s="1"/>
      <c r="D183" s="1"/>
      <c r="E183" s="1"/>
      <c r="F183" s="5" t="s">
        <v>42</v>
      </c>
      <c r="G183" s="1"/>
      <c r="H183" s="1"/>
      <c r="I183" s="1"/>
      <c r="J183" s="7">
        <v>250000000</v>
      </c>
    </row>
    <row r="184" spans="2:10" x14ac:dyDescent="0.2">
      <c r="B184" s="2">
        <v>550</v>
      </c>
      <c r="C184" s="5" t="s">
        <v>158</v>
      </c>
      <c r="D184" s="1"/>
      <c r="E184" s="1"/>
      <c r="F184" s="1"/>
      <c r="G184" s="1"/>
      <c r="H184" s="1"/>
      <c r="I184" s="1"/>
      <c r="J184" s="1"/>
    </row>
    <row r="185" spans="2:10" x14ac:dyDescent="0.2">
      <c r="B185" s="1"/>
      <c r="C185" s="6" t="s">
        <v>16</v>
      </c>
      <c r="D185" s="6" t="s">
        <v>17</v>
      </c>
      <c r="E185" s="1"/>
      <c r="F185" s="1"/>
      <c r="G185" s="1"/>
      <c r="H185" s="1"/>
      <c r="I185" s="1"/>
      <c r="J185" s="5">
        <v>200000000</v>
      </c>
    </row>
    <row r="186" spans="2:10" x14ac:dyDescent="0.2">
      <c r="B186" s="1"/>
      <c r="C186" s="1"/>
      <c r="D186" s="1"/>
      <c r="E186" s="1"/>
      <c r="F186" s="5" t="s">
        <v>158</v>
      </c>
      <c r="G186" s="1"/>
      <c r="H186" s="1"/>
      <c r="I186" s="1"/>
      <c r="J186" s="7">
        <v>200000000</v>
      </c>
    </row>
    <row r="187" spans="2:10" x14ac:dyDescent="0.2">
      <c r="B187" s="1"/>
      <c r="C187" s="4" t="s">
        <v>28</v>
      </c>
      <c r="D187" s="1"/>
      <c r="E187" s="1"/>
      <c r="F187" s="5" t="s">
        <v>41</v>
      </c>
      <c r="G187" s="1"/>
      <c r="H187" s="1"/>
      <c r="I187" s="1"/>
      <c r="J187" s="8">
        <v>450000000</v>
      </c>
    </row>
    <row r="188" spans="2:10" x14ac:dyDescent="0.2">
      <c r="B188" s="4" t="s">
        <v>13</v>
      </c>
      <c r="C188" s="1"/>
      <c r="D188" s="1"/>
      <c r="E188" s="2">
        <v>900</v>
      </c>
      <c r="F188" s="5" t="s">
        <v>101</v>
      </c>
      <c r="G188" s="1"/>
      <c r="H188" s="1"/>
      <c r="I188" s="1"/>
      <c r="J188" s="1"/>
    </row>
    <row r="189" spans="2:10" x14ac:dyDescent="0.2">
      <c r="B189" s="2">
        <v>910</v>
      </c>
      <c r="C189" s="5" t="s">
        <v>102</v>
      </c>
      <c r="D189" s="1"/>
      <c r="E189" s="1"/>
      <c r="F189" s="1"/>
      <c r="G189" s="1"/>
      <c r="H189" s="1"/>
      <c r="I189" s="1"/>
      <c r="J189" s="1"/>
    </row>
    <row r="190" spans="2:10" x14ac:dyDescent="0.2">
      <c r="B190" s="1"/>
      <c r="C190" s="6" t="s">
        <v>16</v>
      </c>
      <c r="D190" s="6" t="s">
        <v>17</v>
      </c>
      <c r="E190" s="1"/>
      <c r="F190" s="1"/>
      <c r="G190" s="1"/>
      <c r="H190" s="1"/>
      <c r="I190" s="1"/>
      <c r="J190" s="5">
        <v>15500000</v>
      </c>
    </row>
    <row r="191" spans="2:10" x14ac:dyDescent="0.2">
      <c r="B191" s="1"/>
      <c r="C191" s="1"/>
      <c r="D191" s="1"/>
      <c r="E191" s="1"/>
      <c r="F191" s="5" t="s">
        <v>102</v>
      </c>
      <c r="G191" s="1"/>
      <c r="H191" s="1"/>
      <c r="I191" s="1"/>
      <c r="J191" s="7">
        <v>15500000</v>
      </c>
    </row>
    <row r="192" spans="2:10" x14ac:dyDescent="0.2">
      <c r="B192" s="1"/>
      <c r="C192" s="4" t="s">
        <v>28</v>
      </c>
      <c r="D192" s="1"/>
      <c r="E192" s="1"/>
      <c r="F192" s="5" t="s">
        <v>101</v>
      </c>
      <c r="G192" s="1"/>
      <c r="H192" s="1"/>
      <c r="I192" s="1"/>
      <c r="J192" s="8">
        <v>15500000</v>
      </c>
    </row>
    <row r="193" spans="2:14" x14ac:dyDescent="0.2">
      <c r="B193" s="1"/>
      <c r="C193" s="1"/>
      <c r="D193" s="4" t="s">
        <v>49</v>
      </c>
      <c r="E193" s="1"/>
      <c r="F193" s="4" t="s">
        <v>251</v>
      </c>
      <c r="G193" s="1"/>
      <c r="H193" s="1"/>
      <c r="I193" s="1"/>
      <c r="J193" s="8">
        <v>13878704869</v>
      </c>
    </row>
    <row r="194" spans="2:14" x14ac:dyDescent="0.2">
      <c r="B194" s="1"/>
      <c r="C194" s="4" t="s">
        <v>50</v>
      </c>
      <c r="D194" s="1"/>
      <c r="E194" s="5" t="s">
        <v>87</v>
      </c>
      <c r="F194" s="1"/>
      <c r="G194" s="1"/>
      <c r="H194" s="1"/>
      <c r="I194" s="1"/>
      <c r="J194" s="8">
        <v>13878704869</v>
      </c>
    </row>
    <row r="195" spans="2:14" x14ac:dyDescent="0.2">
      <c r="B195" s="4" t="s">
        <v>51</v>
      </c>
      <c r="C195" s="1"/>
      <c r="D195" s="1"/>
      <c r="E195" s="5" t="s">
        <v>251</v>
      </c>
      <c r="F195" s="1"/>
      <c r="G195" s="1"/>
      <c r="H195" s="1"/>
      <c r="I195" s="1"/>
      <c r="J195" s="4">
        <v>13878704869</v>
      </c>
    </row>
    <row r="196" spans="2:14" x14ac:dyDescent="0.2">
      <c r="B196" s="78"/>
      <c r="C196" s="78"/>
      <c r="D196" s="78"/>
      <c r="E196" s="78"/>
      <c r="F196" s="78"/>
      <c r="G196" s="78"/>
      <c r="H196" s="78"/>
      <c r="I196" s="78"/>
      <c r="J196" s="78"/>
    </row>
    <row r="198" spans="2:14" x14ac:dyDescent="0.2">
      <c r="B198" s="4" t="s">
        <v>6</v>
      </c>
      <c r="C198" s="1"/>
      <c r="D198" s="5" t="s">
        <v>261</v>
      </c>
      <c r="E198" s="5" t="s">
        <v>262</v>
      </c>
      <c r="F198" s="1"/>
      <c r="G198" s="1"/>
      <c r="H198" s="1"/>
      <c r="I198" s="1"/>
      <c r="J198" s="1"/>
    </row>
    <row r="199" spans="2:14" x14ac:dyDescent="0.2">
      <c r="B199" s="4" t="s">
        <v>9</v>
      </c>
      <c r="C199" s="1"/>
      <c r="D199" s="2">
        <v>2</v>
      </c>
      <c r="E199" s="5" t="s">
        <v>10</v>
      </c>
      <c r="F199" s="1"/>
      <c r="G199" s="1"/>
      <c r="H199" s="1"/>
      <c r="I199" s="1"/>
      <c r="J199" s="1"/>
    </row>
    <row r="200" spans="2:14" x14ac:dyDescent="0.2">
      <c r="B200" s="4" t="s">
        <v>11</v>
      </c>
      <c r="C200" s="1"/>
      <c r="D200" s="1"/>
      <c r="E200" s="2">
        <v>102</v>
      </c>
      <c r="F200" s="5" t="s">
        <v>263</v>
      </c>
      <c r="G200" s="1"/>
      <c r="H200" s="1"/>
      <c r="I200" s="1"/>
      <c r="J200" s="1"/>
    </row>
    <row r="201" spans="2:14" x14ac:dyDescent="0.2">
      <c r="B201" s="4" t="s">
        <v>13</v>
      </c>
      <c r="C201" s="1"/>
      <c r="D201" s="1"/>
      <c r="E201" s="2">
        <v>100</v>
      </c>
      <c r="F201" s="5" t="s">
        <v>14</v>
      </c>
      <c r="G201" s="1"/>
      <c r="H201" s="1"/>
      <c r="I201" s="1"/>
      <c r="J201" s="1"/>
    </row>
    <row r="202" spans="2:14" x14ac:dyDescent="0.2">
      <c r="B202" s="2">
        <v>110</v>
      </c>
      <c r="C202" s="5" t="s">
        <v>15</v>
      </c>
      <c r="D202" s="1"/>
      <c r="E202" s="1"/>
      <c r="F202" s="1"/>
      <c r="G202" s="1"/>
      <c r="H202" s="1"/>
      <c r="I202" s="1"/>
      <c r="J202" s="1"/>
      <c r="L202" s="5" t="s">
        <v>261</v>
      </c>
      <c r="M202" s="5" t="s">
        <v>262</v>
      </c>
    </row>
    <row r="203" spans="2:14" x14ac:dyDescent="0.2">
      <c r="B203" s="5">
        <v>111</v>
      </c>
      <c r="C203" s="6" t="s">
        <v>16</v>
      </c>
      <c r="D203" s="6" t="s">
        <v>17</v>
      </c>
      <c r="E203" s="5" t="s">
        <v>18</v>
      </c>
      <c r="F203" s="1"/>
      <c r="G203" s="1"/>
      <c r="H203" s="1"/>
      <c r="I203" s="1"/>
      <c r="J203" s="5">
        <v>1323850080</v>
      </c>
    </row>
    <row r="204" spans="2:14" x14ac:dyDescent="0.2">
      <c r="B204" s="5">
        <v>113</v>
      </c>
      <c r="C204" s="6" t="s">
        <v>16</v>
      </c>
      <c r="D204" s="6" t="s">
        <v>17</v>
      </c>
      <c r="E204" s="5" t="s">
        <v>19</v>
      </c>
      <c r="F204" s="1"/>
      <c r="G204" s="1"/>
      <c r="H204" s="1"/>
      <c r="I204" s="1"/>
      <c r="J204" s="5">
        <v>27000000</v>
      </c>
      <c r="L204" s="83">
        <v>100</v>
      </c>
      <c r="M204" s="22" t="s">
        <v>14</v>
      </c>
      <c r="N204" s="23">
        <f>J220</f>
        <v>15127738925</v>
      </c>
    </row>
    <row r="205" spans="2:14" x14ac:dyDescent="0.2">
      <c r="B205" s="5">
        <v>114</v>
      </c>
      <c r="C205" s="6" t="s">
        <v>16</v>
      </c>
      <c r="D205" s="6" t="s">
        <v>17</v>
      </c>
      <c r="E205" s="5" t="s">
        <v>20</v>
      </c>
      <c r="F205" s="1"/>
      <c r="G205" s="1"/>
      <c r="H205" s="1"/>
      <c r="I205" s="1"/>
      <c r="J205" s="5">
        <v>883021919.99999988</v>
      </c>
      <c r="L205" s="83">
        <v>200</v>
      </c>
      <c r="M205" s="22" t="s">
        <v>29</v>
      </c>
      <c r="N205" s="23">
        <f>J231</f>
        <v>611520000</v>
      </c>
    </row>
    <row r="206" spans="2:14" x14ac:dyDescent="0.2">
      <c r="B206" s="5">
        <v>115</v>
      </c>
      <c r="C206" s="6" t="s">
        <v>16</v>
      </c>
      <c r="D206" s="6" t="s">
        <v>17</v>
      </c>
      <c r="E206" s="5" t="s">
        <v>21</v>
      </c>
      <c r="F206" s="1"/>
      <c r="G206" s="1"/>
      <c r="H206" s="1"/>
      <c r="I206" s="1"/>
      <c r="J206" s="5">
        <v>236186400</v>
      </c>
      <c r="L206" s="83">
        <v>300</v>
      </c>
      <c r="M206" s="22" t="s">
        <v>36</v>
      </c>
      <c r="N206" s="23">
        <f>J251</f>
        <v>1632001860</v>
      </c>
    </row>
    <row r="207" spans="2:14" x14ac:dyDescent="0.2">
      <c r="B207" s="5">
        <v>117</v>
      </c>
      <c r="C207" s="6" t="s">
        <v>16</v>
      </c>
      <c r="D207" s="6" t="s">
        <v>17</v>
      </c>
      <c r="E207" s="5" t="s">
        <v>22</v>
      </c>
      <c r="F207" s="1"/>
      <c r="G207" s="1"/>
      <c r="H207" s="1"/>
      <c r="I207" s="1"/>
      <c r="J207" s="5">
        <v>9009226560</v>
      </c>
      <c r="L207" s="83">
        <v>500</v>
      </c>
      <c r="M207" s="22" t="s">
        <v>41</v>
      </c>
      <c r="N207" s="23">
        <f>J262</f>
        <v>289900000</v>
      </c>
    </row>
    <row r="208" spans="2:14" x14ac:dyDescent="0.2">
      <c r="B208" s="1"/>
      <c r="C208" s="1"/>
      <c r="D208" s="1"/>
      <c r="E208" s="1"/>
      <c r="F208" s="5" t="s">
        <v>15</v>
      </c>
      <c r="G208" s="1"/>
      <c r="H208" s="1"/>
      <c r="I208" s="1"/>
      <c r="J208" s="7">
        <v>11479284960</v>
      </c>
      <c r="L208" s="83">
        <v>600</v>
      </c>
      <c r="M208" s="22" t="s">
        <v>133</v>
      </c>
      <c r="N208" s="85"/>
    </row>
    <row r="209" spans="2:14" x14ac:dyDescent="0.2">
      <c r="B209" s="2">
        <v>120</v>
      </c>
      <c r="C209" s="5" t="s">
        <v>89</v>
      </c>
      <c r="D209" s="1"/>
      <c r="E209" s="1"/>
      <c r="F209" s="1"/>
      <c r="G209" s="1"/>
      <c r="H209" s="1"/>
      <c r="I209" s="1"/>
      <c r="J209" s="1"/>
      <c r="L209" s="83">
        <v>700</v>
      </c>
      <c r="M209" s="22" t="s">
        <v>341</v>
      </c>
      <c r="N209" s="85"/>
    </row>
    <row r="210" spans="2:14" x14ac:dyDescent="0.2">
      <c r="B210" s="5">
        <v>123</v>
      </c>
      <c r="C210" s="6" t="s">
        <v>16</v>
      </c>
      <c r="D210" s="6" t="s">
        <v>17</v>
      </c>
      <c r="E210" s="5" t="s">
        <v>90</v>
      </c>
      <c r="F210" s="1"/>
      <c r="G210" s="1"/>
      <c r="H210" s="1"/>
      <c r="I210" s="1"/>
      <c r="J210" s="5">
        <v>1112103018</v>
      </c>
      <c r="L210" s="83">
        <v>800</v>
      </c>
      <c r="M210" s="83" t="s">
        <v>45</v>
      </c>
      <c r="N210" s="85"/>
    </row>
    <row r="211" spans="2:14" x14ac:dyDescent="0.2">
      <c r="B211" s="5">
        <v>125</v>
      </c>
      <c r="C211" s="6" t="s">
        <v>16</v>
      </c>
      <c r="D211" s="6" t="s">
        <v>17</v>
      </c>
      <c r="E211" s="5" t="s">
        <v>91</v>
      </c>
      <c r="F211" s="1"/>
      <c r="G211" s="1"/>
      <c r="H211" s="1"/>
      <c r="I211" s="1"/>
      <c r="J211" s="5">
        <v>867227076</v>
      </c>
      <c r="L211" s="83">
        <v>900</v>
      </c>
      <c r="M211" s="22" t="s">
        <v>101</v>
      </c>
      <c r="N211" s="85"/>
    </row>
    <row r="212" spans="2:14" x14ac:dyDescent="0.2">
      <c r="B212" s="1"/>
      <c r="C212" s="1"/>
      <c r="D212" s="1"/>
      <c r="E212" s="1"/>
      <c r="F212" s="5" t="s">
        <v>89</v>
      </c>
      <c r="G212" s="1"/>
      <c r="H212" s="1"/>
      <c r="I212" s="1"/>
      <c r="J212" s="7">
        <v>1979330094</v>
      </c>
      <c r="L212" s="24"/>
      <c r="M212" s="24"/>
      <c r="N212" s="86">
        <f>SUM(N204:N211)</f>
        <v>17661160785</v>
      </c>
    </row>
    <row r="213" spans="2:14" x14ac:dyDescent="0.2">
      <c r="B213" s="2">
        <v>130</v>
      </c>
      <c r="C213" s="5" t="s">
        <v>23</v>
      </c>
      <c r="D213" s="1"/>
      <c r="E213" s="1"/>
      <c r="F213" s="1"/>
      <c r="G213" s="1"/>
      <c r="H213" s="1"/>
      <c r="I213" s="1"/>
      <c r="J213" s="1"/>
    </row>
    <row r="214" spans="2:14" x14ac:dyDescent="0.2">
      <c r="B214" s="5">
        <v>134</v>
      </c>
      <c r="C214" s="6" t="s">
        <v>16</v>
      </c>
      <c r="D214" s="6" t="s">
        <v>17</v>
      </c>
      <c r="E214" s="5" t="s">
        <v>24</v>
      </c>
      <c r="F214" s="1"/>
      <c r="G214" s="1"/>
      <c r="H214" s="1"/>
      <c r="I214" s="1"/>
      <c r="J214" s="5">
        <v>1122172986</v>
      </c>
    </row>
    <row r="215" spans="2:14" x14ac:dyDescent="0.2">
      <c r="B215" s="1"/>
      <c r="C215" s="1"/>
      <c r="D215" s="1"/>
      <c r="E215" s="1"/>
      <c r="F215" s="5" t="s">
        <v>23</v>
      </c>
      <c r="G215" s="1"/>
      <c r="H215" s="1"/>
      <c r="I215" s="1"/>
      <c r="J215" s="7">
        <v>1122172986</v>
      </c>
    </row>
    <row r="216" spans="2:14" x14ac:dyDescent="0.2">
      <c r="B216" s="2">
        <v>140</v>
      </c>
      <c r="C216" s="5" t="s">
        <v>25</v>
      </c>
      <c r="D216" s="1"/>
      <c r="E216" s="1"/>
      <c r="F216" s="1"/>
      <c r="G216" s="1"/>
      <c r="H216" s="1"/>
      <c r="I216" s="1"/>
      <c r="J216" s="1"/>
    </row>
    <row r="217" spans="2:14" x14ac:dyDescent="0.2">
      <c r="B217" s="5">
        <v>144</v>
      </c>
      <c r="C217" s="6" t="s">
        <v>16</v>
      </c>
      <c r="D217" s="6" t="s">
        <v>17</v>
      </c>
      <c r="E217" s="5" t="s">
        <v>26</v>
      </c>
      <c r="F217" s="1"/>
      <c r="G217" s="1"/>
      <c r="H217" s="1"/>
      <c r="I217" s="1"/>
      <c r="J217" s="5">
        <v>428387309.99999994</v>
      </c>
    </row>
    <row r="218" spans="2:14" x14ac:dyDescent="0.2">
      <c r="B218" s="5">
        <v>149</v>
      </c>
      <c r="C218" s="6" t="s">
        <v>16</v>
      </c>
      <c r="D218" s="6" t="s">
        <v>17</v>
      </c>
      <c r="E218" s="5" t="s">
        <v>27</v>
      </c>
      <c r="F218" s="1"/>
      <c r="G218" s="1"/>
      <c r="H218" s="1"/>
      <c r="I218" s="1"/>
      <c r="J218" s="5">
        <v>118563575</v>
      </c>
    </row>
    <row r="219" spans="2:14" x14ac:dyDescent="0.2">
      <c r="B219" s="1"/>
      <c r="C219" s="1"/>
      <c r="D219" s="1"/>
      <c r="E219" s="1"/>
      <c r="F219" s="5" t="s">
        <v>25</v>
      </c>
      <c r="G219" s="1"/>
      <c r="H219" s="1"/>
      <c r="I219" s="1"/>
      <c r="J219" s="7">
        <v>546950884.99999988</v>
      </c>
    </row>
    <row r="220" spans="2:14" x14ac:dyDescent="0.2">
      <c r="B220" s="1"/>
      <c r="C220" s="4" t="s">
        <v>28</v>
      </c>
      <c r="D220" s="1"/>
      <c r="E220" s="1"/>
      <c r="F220" s="5" t="s">
        <v>14</v>
      </c>
      <c r="G220" s="1"/>
      <c r="H220" s="1"/>
      <c r="I220" s="1"/>
      <c r="J220" s="8">
        <v>15127738925</v>
      </c>
    </row>
    <row r="221" spans="2:14" x14ac:dyDescent="0.2">
      <c r="B221" s="4" t="s">
        <v>13</v>
      </c>
      <c r="C221" s="1"/>
      <c r="D221" s="1"/>
      <c r="E221" s="2">
        <v>200</v>
      </c>
      <c r="F221" s="5" t="s">
        <v>29</v>
      </c>
      <c r="G221" s="1"/>
      <c r="H221" s="1"/>
      <c r="I221" s="1"/>
      <c r="J221" s="1"/>
    </row>
    <row r="222" spans="2:14" x14ac:dyDescent="0.2">
      <c r="B222" s="2">
        <v>230</v>
      </c>
      <c r="C222" s="5" t="s">
        <v>31</v>
      </c>
      <c r="D222" s="1"/>
      <c r="E222" s="1"/>
      <c r="F222" s="1"/>
      <c r="G222" s="1"/>
      <c r="H222" s="1"/>
      <c r="I222" s="1"/>
      <c r="J222" s="1"/>
    </row>
    <row r="223" spans="2:14" x14ac:dyDescent="0.2">
      <c r="B223" s="1"/>
      <c r="C223" s="6" t="s">
        <v>16</v>
      </c>
      <c r="D223" s="6" t="s">
        <v>17</v>
      </c>
      <c r="E223" s="1"/>
      <c r="F223" s="1"/>
      <c r="G223" s="1"/>
      <c r="H223" s="1"/>
      <c r="I223" s="1"/>
      <c r="J223" s="5">
        <v>11520000</v>
      </c>
    </row>
    <row r="224" spans="2:14" x14ac:dyDescent="0.2">
      <c r="B224" s="1"/>
      <c r="C224" s="1"/>
      <c r="D224" s="1"/>
      <c r="E224" s="1"/>
      <c r="F224" s="5" t="s">
        <v>31</v>
      </c>
      <c r="G224" s="1"/>
      <c r="H224" s="1"/>
      <c r="I224" s="1"/>
      <c r="J224" s="7">
        <v>11520000</v>
      </c>
    </row>
    <row r="225" spans="2:10" x14ac:dyDescent="0.2">
      <c r="B225" s="2">
        <v>240</v>
      </c>
      <c r="C225" s="5" t="s">
        <v>32</v>
      </c>
      <c r="D225" s="1"/>
      <c r="E225" s="1"/>
      <c r="F225" s="1"/>
      <c r="G225" s="1"/>
      <c r="H225" s="1"/>
      <c r="I225" s="1"/>
      <c r="J225" s="1"/>
    </row>
    <row r="226" spans="2:10" x14ac:dyDescent="0.2">
      <c r="B226" s="1"/>
      <c r="C226" s="6" t="s">
        <v>16</v>
      </c>
      <c r="D226" s="6" t="s">
        <v>17</v>
      </c>
      <c r="E226" s="1"/>
      <c r="F226" s="1"/>
      <c r="G226" s="1"/>
      <c r="H226" s="1"/>
      <c r="I226" s="1"/>
      <c r="J226" s="5">
        <v>570000000</v>
      </c>
    </row>
    <row r="227" spans="2:10" x14ac:dyDescent="0.2">
      <c r="B227" s="1"/>
      <c r="C227" s="1"/>
      <c r="D227" s="1"/>
      <c r="E227" s="1"/>
      <c r="F227" s="5" t="s">
        <v>32</v>
      </c>
      <c r="G227" s="1"/>
      <c r="H227" s="1"/>
      <c r="I227" s="1"/>
      <c r="J227" s="7">
        <v>570000000</v>
      </c>
    </row>
    <row r="228" spans="2:10" x14ac:dyDescent="0.2">
      <c r="B228" s="2">
        <v>280</v>
      </c>
      <c r="C228" s="5" t="s">
        <v>35</v>
      </c>
      <c r="D228" s="1"/>
      <c r="E228" s="1"/>
      <c r="F228" s="1"/>
      <c r="G228" s="1"/>
      <c r="H228" s="1"/>
      <c r="I228" s="1"/>
      <c r="J228" s="1"/>
    </row>
    <row r="229" spans="2:10" x14ac:dyDescent="0.2">
      <c r="B229" s="1"/>
      <c r="C229" s="6" t="s">
        <v>16</v>
      </c>
      <c r="D229" s="6" t="s">
        <v>17</v>
      </c>
      <c r="E229" s="1"/>
      <c r="F229" s="1"/>
      <c r="G229" s="1"/>
      <c r="H229" s="1"/>
      <c r="I229" s="1"/>
      <c r="J229" s="5">
        <v>30000000</v>
      </c>
    </row>
    <row r="230" spans="2:10" x14ac:dyDescent="0.2">
      <c r="B230" s="1"/>
      <c r="C230" s="1"/>
      <c r="D230" s="1"/>
      <c r="E230" s="1"/>
      <c r="F230" s="5" t="s">
        <v>35</v>
      </c>
      <c r="G230" s="1"/>
      <c r="H230" s="1"/>
      <c r="I230" s="1"/>
      <c r="J230" s="7">
        <v>30000000</v>
      </c>
    </row>
    <row r="231" spans="2:10" x14ac:dyDescent="0.2">
      <c r="B231" s="1"/>
      <c r="C231" s="4" t="s">
        <v>28</v>
      </c>
      <c r="D231" s="1"/>
      <c r="E231" s="1"/>
      <c r="F231" s="5" t="s">
        <v>29</v>
      </c>
      <c r="G231" s="1"/>
      <c r="H231" s="1"/>
      <c r="I231" s="1"/>
      <c r="J231" s="8">
        <v>611520000</v>
      </c>
    </row>
    <row r="232" spans="2:10" x14ac:dyDescent="0.2">
      <c r="B232" s="4" t="s">
        <v>13</v>
      </c>
      <c r="C232" s="1"/>
      <c r="D232" s="1"/>
      <c r="E232" s="2">
        <v>300</v>
      </c>
      <c r="F232" s="5" t="s">
        <v>36</v>
      </c>
      <c r="G232" s="1"/>
      <c r="H232" s="1"/>
      <c r="I232" s="1"/>
      <c r="J232" s="1"/>
    </row>
    <row r="233" spans="2:10" x14ac:dyDescent="0.2">
      <c r="B233" s="2">
        <v>310</v>
      </c>
      <c r="C233" s="5" t="s">
        <v>58</v>
      </c>
      <c r="D233" s="1"/>
      <c r="E233" s="1"/>
      <c r="F233" s="1"/>
      <c r="G233" s="1"/>
      <c r="H233" s="1"/>
      <c r="I233" s="1"/>
      <c r="J233" s="1"/>
    </row>
    <row r="234" spans="2:10" x14ac:dyDescent="0.2">
      <c r="B234" s="1"/>
      <c r="C234" s="6" t="s">
        <v>16</v>
      </c>
      <c r="D234" s="6" t="s">
        <v>17</v>
      </c>
      <c r="E234" s="1"/>
      <c r="F234" s="1"/>
      <c r="G234" s="1"/>
      <c r="H234" s="1"/>
      <c r="I234" s="1"/>
      <c r="J234" s="5">
        <v>586025000</v>
      </c>
    </row>
    <row r="235" spans="2:10" x14ac:dyDescent="0.2">
      <c r="B235" s="1"/>
      <c r="C235" s="1"/>
      <c r="D235" s="1"/>
      <c r="E235" s="1"/>
      <c r="F235" s="5" t="s">
        <v>58</v>
      </c>
      <c r="G235" s="1"/>
      <c r="H235" s="1"/>
      <c r="I235" s="1"/>
      <c r="J235" s="7">
        <v>586025000</v>
      </c>
    </row>
    <row r="236" spans="2:10" x14ac:dyDescent="0.2">
      <c r="B236" s="2">
        <v>320</v>
      </c>
      <c r="C236" s="5" t="s">
        <v>62</v>
      </c>
      <c r="D236" s="1"/>
      <c r="E236" s="1"/>
      <c r="F236" s="1"/>
      <c r="G236" s="1"/>
      <c r="H236" s="1"/>
      <c r="I236" s="1"/>
      <c r="J236" s="1"/>
    </row>
    <row r="237" spans="2:10" x14ac:dyDescent="0.2">
      <c r="B237" s="1"/>
      <c r="C237" s="6" t="s">
        <v>16</v>
      </c>
      <c r="D237" s="6" t="s">
        <v>17</v>
      </c>
      <c r="E237" s="1"/>
      <c r="F237" s="1"/>
      <c r="G237" s="1"/>
      <c r="H237" s="1"/>
      <c r="I237" s="1"/>
      <c r="J237" s="5">
        <v>720024800</v>
      </c>
    </row>
    <row r="238" spans="2:10" x14ac:dyDescent="0.2">
      <c r="B238" s="1"/>
      <c r="C238" s="1"/>
      <c r="D238" s="1"/>
      <c r="E238" s="1"/>
      <c r="F238" s="5" t="s">
        <v>62</v>
      </c>
      <c r="G238" s="1"/>
      <c r="H238" s="1"/>
      <c r="I238" s="1"/>
      <c r="J238" s="7">
        <v>720024800</v>
      </c>
    </row>
    <row r="239" spans="2:10" x14ac:dyDescent="0.2">
      <c r="B239" s="2">
        <v>330</v>
      </c>
      <c r="C239" s="5" t="s">
        <v>37</v>
      </c>
      <c r="D239" s="1"/>
      <c r="E239" s="1"/>
      <c r="F239" s="1"/>
      <c r="G239" s="1"/>
      <c r="H239" s="1"/>
      <c r="I239" s="1"/>
      <c r="J239" s="1"/>
    </row>
    <row r="240" spans="2:10" x14ac:dyDescent="0.2">
      <c r="B240" s="1"/>
      <c r="C240" s="6" t="s">
        <v>16</v>
      </c>
      <c r="D240" s="6" t="s">
        <v>17</v>
      </c>
      <c r="E240" s="1"/>
      <c r="F240" s="1"/>
      <c r="G240" s="1"/>
      <c r="H240" s="1"/>
      <c r="I240" s="1"/>
      <c r="J240" s="5">
        <v>85495000</v>
      </c>
    </row>
    <row r="241" spans="2:10" x14ac:dyDescent="0.2">
      <c r="B241" s="1"/>
      <c r="C241" s="1"/>
      <c r="D241" s="1"/>
      <c r="E241" s="1"/>
      <c r="F241" s="5" t="s">
        <v>37</v>
      </c>
      <c r="G241" s="1"/>
      <c r="H241" s="1"/>
      <c r="I241" s="1"/>
      <c r="J241" s="7">
        <v>85495000</v>
      </c>
    </row>
    <row r="242" spans="2:10" x14ac:dyDescent="0.2">
      <c r="B242" s="2">
        <v>340</v>
      </c>
      <c r="C242" s="5" t="s">
        <v>38</v>
      </c>
      <c r="D242" s="1"/>
      <c r="E242" s="1"/>
      <c r="F242" s="1"/>
      <c r="G242" s="1"/>
      <c r="H242" s="1"/>
      <c r="I242" s="1"/>
      <c r="J242" s="1"/>
    </row>
    <row r="243" spans="2:10" x14ac:dyDescent="0.2">
      <c r="B243" s="1"/>
      <c r="C243" s="6" t="s">
        <v>16</v>
      </c>
      <c r="D243" s="6" t="s">
        <v>17</v>
      </c>
      <c r="E243" s="1"/>
      <c r="F243" s="1"/>
      <c r="G243" s="1"/>
      <c r="H243" s="1"/>
      <c r="I243" s="1"/>
      <c r="J243" s="5">
        <v>79106060</v>
      </c>
    </row>
    <row r="244" spans="2:10" x14ac:dyDescent="0.2">
      <c r="B244" s="1"/>
      <c r="C244" s="1"/>
      <c r="D244" s="1"/>
      <c r="E244" s="1"/>
      <c r="F244" s="5" t="s">
        <v>38</v>
      </c>
      <c r="G244" s="1"/>
      <c r="H244" s="1"/>
      <c r="I244" s="1"/>
      <c r="J244" s="7">
        <v>79106060</v>
      </c>
    </row>
    <row r="245" spans="2:10" x14ac:dyDescent="0.2">
      <c r="B245" s="2">
        <v>350</v>
      </c>
      <c r="C245" s="5" t="s">
        <v>39</v>
      </c>
      <c r="D245" s="1"/>
      <c r="E245" s="1"/>
      <c r="F245" s="1"/>
      <c r="G245" s="1"/>
      <c r="H245" s="1"/>
      <c r="I245" s="1"/>
      <c r="J245" s="1"/>
    </row>
    <row r="246" spans="2:10" x14ac:dyDescent="0.2">
      <c r="B246" s="1"/>
      <c r="C246" s="6" t="s">
        <v>16</v>
      </c>
      <c r="D246" s="6" t="s">
        <v>17</v>
      </c>
      <c r="E246" s="1"/>
      <c r="F246" s="1"/>
      <c r="G246" s="1"/>
      <c r="H246" s="1"/>
      <c r="I246" s="1"/>
      <c r="J246" s="5">
        <v>7340000</v>
      </c>
    </row>
    <row r="247" spans="2:10" x14ac:dyDescent="0.2">
      <c r="B247" s="1"/>
      <c r="C247" s="1"/>
      <c r="D247" s="1"/>
      <c r="E247" s="1"/>
      <c r="F247" s="5" t="s">
        <v>39</v>
      </c>
      <c r="G247" s="1"/>
      <c r="H247" s="1"/>
      <c r="I247" s="1"/>
      <c r="J247" s="7">
        <v>7340000</v>
      </c>
    </row>
    <row r="248" spans="2:10" x14ac:dyDescent="0.2">
      <c r="B248" s="2">
        <v>390</v>
      </c>
      <c r="C248" s="5" t="s">
        <v>40</v>
      </c>
      <c r="D248" s="1"/>
      <c r="E248" s="1"/>
      <c r="F248" s="1"/>
      <c r="G248" s="1"/>
      <c r="H248" s="1"/>
      <c r="I248" s="1"/>
      <c r="J248" s="1"/>
    </row>
    <row r="249" spans="2:10" x14ac:dyDescent="0.2">
      <c r="B249" s="1"/>
      <c r="C249" s="6" t="s">
        <v>16</v>
      </c>
      <c r="D249" s="6" t="s">
        <v>17</v>
      </c>
      <c r="E249" s="1"/>
      <c r="F249" s="1"/>
      <c r="G249" s="1"/>
      <c r="H249" s="1"/>
      <c r="I249" s="1"/>
      <c r="J249" s="5">
        <v>154011000</v>
      </c>
    </row>
    <row r="250" spans="2:10" x14ac:dyDescent="0.2">
      <c r="B250" s="1"/>
      <c r="C250" s="1"/>
      <c r="D250" s="1"/>
      <c r="E250" s="1"/>
      <c r="F250" s="5" t="s">
        <v>40</v>
      </c>
      <c r="G250" s="1"/>
      <c r="H250" s="1"/>
      <c r="I250" s="1"/>
      <c r="J250" s="7">
        <v>154011000</v>
      </c>
    </row>
    <row r="251" spans="2:10" x14ac:dyDescent="0.2">
      <c r="B251" s="1"/>
      <c r="C251" s="4" t="s">
        <v>28</v>
      </c>
      <c r="D251" s="1"/>
      <c r="E251" s="1"/>
      <c r="F251" s="5" t="s">
        <v>36</v>
      </c>
      <c r="G251" s="1"/>
      <c r="H251" s="1"/>
      <c r="I251" s="1"/>
      <c r="J251" s="8">
        <v>1632001860</v>
      </c>
    </row>
    <row r="252" spans="2:10" x14ac:dyDescent="0.2">
      <c r="B252" s="4" t="s">
        <v>13</v>
      </c>
      <c r="C252" s="1"/>
      <c r="D252" s="1"/>
      <c r="E252" s="2">
        <v>500</v>
      </c>
      <c r="F252" s="5" t="s">
        <v>41</v>
      </c>
      <c r="G252" s="1"/>
      <c r="H252" s="1"/>
      <c r="I252" s="1"/>
      <c r="J252" s="1"/>
    </row>
    <row r="253" spans="2:10" x14ac:dyDescent="0.2">
      <c r="B253" s="2">
        <v>520</v>
      </c>
      <c r="C253" s="5" t="s">
        <v>63</v>
      </c>
      <c r="D253" s="1"/>
      <c r="E253" s="1"/>
      <c r="F253" s="1"/>
      <c r="G253" s="1"/>
      <c r="H253" s="1"/>
      <c r="I253" s="1"/>
      <c r="J253" s="1"/>
    </row>
    <row r="254" spans="2:10" x14ac:dyDescent="0.2">
      <c r="B254" s="1"/>
      <c r="C254" s="6" t="s">
        <v>16</v>
      </c>
      <c r="D254" s="6" t="s">
        <v>17</v>
      </c>
      <c r="E254" s="1"/>
      <c r="F254" s="1"/>
      <c r="G254" s="1"/>
      <c r="H254" s="1"/>
      <c r="I254" s="1"/>
      <c r="J254" s="5">
        <v>215000000</v>
      </c>
    </row>
    <row r="255" spans="2:10" x14ac:dyDescent="0.2">
      <c r="B255" s="1"/>
      <c r="C255" s="1"/>
      <c r="D255" s="1"/>
      <c r="E255" s="1"/>
      <c r="F255" s="5" t="s">
        <v>63</v>
      </c>
      <c r="G255" s="1"/>
      <c r="H255" s="1"/>
      <c r="I255" s="1"/>
      <c r="J255" s="7">
        <v>215000000</v>
      </c>
    </row>
    <row r="256" spans="2:10" x14ac:dyDescent="0.2">
      <c r="B256" s="2">
        <v>530</v>
      </c>
      <c r="C256" s="5" t="s">
        <v>42</v>
      </c>
      <c r="D256" s="1"/>
      <c r="E256" s="1"/>
      <c r="F256" s="1"/>
      <c r="G256" s="1"/>
      <c r="H256" s="1"/>
      <c r="I256" s="1"/>
      <c r="J256" s="1"/>
    </row>
    <row r="257" spans="2:10" x14ac:dyDescent="0.2">
      <c r="B257" s="1"/>
      <c r="C257" s="6" t="s">
        <v>16</v>
      </c>
      <c r="D257" s="6" t="s">
        <v>17</v>
      </c>
      <c r="E257" s="1"/>
      <c r="F257" s="1"/>
      <c r="G257" s="1"/>
      <c r="H257" s="1"/>
      <c r="I257" s="1"/>
      <c r="J257" s="5">
        <v>48900000</v>
      </c>
    </row>
    <row r="258" spans="2:10" x14ac:dyDescent="0.2">
      <c r="B258" s="1"/>
      <c r="C258" s="1"/>
      <c r="D258" s="1"/>
      <c r="E258" s="1"/>
      <c r="F258" s="5" t="s">
        <v>42</v>
      </c>
      <c r="G258" s="1"/>
      <c r="H258" s="1"/>
      <c r="I258" s="1"/>
      <c r="J258" s="7">
        <v>48900000</v>
      </c>
    </row>
    <row r="259" spans="2:10" x14ac:dyDescent="0.2">
      <c r="B259" s="2">
        <v>540</v>
      </c>
      <c r="C259" s="5" t="s">
        <v>43</v>
      </c>
      <c r="D259" s="1"/>
      <c r="E259" s="1"/>
      <c r="F259" s="1"/>
      <c r="G259" s="1"/>
      <c r="H259" s="1"/>
      <c r="I259" s="1"/>
      <c r="J259" s="1"/>
    </row>
    <row r="260" spans="2:10" x14ac:dyDescent="0.2">
      <c r="B260" s="1"/>
      <c r="C260" s="6" t="s">
        <v>16</v>
      </c>
      <c r="D260" s="6" t="s">
        <v>17</v>
      </c>
      <c r="E260" s="1"/>
      <c r="F260" s="1"/>
      <c r="G260" s="1"/>
      <c r="H260" s="1"/>
      <c r="I260" s="1"/>
      <c r="J260" s="5">
        <v>26000000</v>
      </c>
    </row>
    <row r="261" spans="2:10" x14ac:dyDescent="0.2">
      <c r="B261" s="1"/>
      <c r="C261" s="1"/>
      <c r="D261" s="1"/>
      <c r="E261" s="1"/>
      <c r="F261" s="5" t="s">
        <v>43</v>
      </c>
      <c r="G261" s="1"/>
      <c r="H261" s="1"/>
      <c r="I261" s="1"/>
      <c r="J261" s="7">
        <v>26000000</v>
      </c>
    </row>
    <row r="262" spans="2:10" x14ac:dyDescent="0.2">
      <c r="B262" s="1"/>
      <c r="C262" s="4" t="s">
        <v>28</v>
      </c>
      <c r="D262" s="1"/>
      <c r="E262" s="1"/>
      <c r="F262" s="5" t="s">
        <v>41</v>
      </c>
      <c r="G262" s="1"/>
      <c r="H262" s="1"/>
      <c r="I262" s="1"/>
      <c r="J262" s="8">
        <v>289900000</v>
      </c>
    </row>
    <row r="263" spans="2:10" x14ac:dyDescent="0.2">
      <c r="B263" s="1"/>
      <c r="C263" s="1"/>
      <c r="D263" s="4" t="s">
        <v>49</v>
      </c>
      <c r="E263" s="1"/>
      <c r="F263" s="4" t="s">
        <v>263</v>
      </c>
      <c r="G263" s="1"/>
      <c r="H263" s="1"/>
      <c r="I263" s="1"/>
      <c r="J263" s="8">
        <v>17661160785</v>
      </c>
    </row>
    <row r="264" spans="2:10" x14ac:dyDescent="0.2">
      <c r="B264" s="1"/>
      <c r="C264" s="4" t="s">
        <v>50</v>
      </c>
      <c r="D264" s="1"/>
      <c r="E264" s="5" t="s">
        <v>10</v>
      </c>
      <c r="F264" s="1"/>
      <c r="G264" s="1"/>
      <c r="H264" s="1"/>
      <c r="I264" s="1"/>
      <c r="J264" s="8">
        <v>17661160785</v>
      </c>
    </row>
    <row r="265" spans="2:10" x14ac:dyDescent="0.2">
      <c r="B265" s="4" t="s">
        <v>51</v>
      </c>
      <c r="C265" s="1"/>
      <c r="D265" s="1"/>
      <c r="E265" s="5" t="s">
        <v>262</v>
      </c>
      <c r="F265" s="1"/>
      <c r="G265" s="1"/>
      <c r="H265" s="1"/>
      <c r="I265" s="1"/>
      <c r="J265" s="4">
        <v>17661160785</v>
      </c>
    </row>
    <row r="266" spans="2:10" x14ac:dyDescent="0.2">
      <c r="B266" s="78"/>
      <c r="C266" s="78"/>
      <c r="D266" s="78"/>
      <c r="E266" s="78"/>
      <c r="F266" s="78"/>
      <c r="G266" s="78"/>
      <c r="H266" s="78"/>
      <c r="I266" s="78"/>
      <c r="J266" s="78"/>
    </row>
    <row r="268" spans="2:10" x14ac:dyDescent="0.2">
      <c r="B268" s="4" t="s">
        <v>6</v>
      </c>
      <c r="C268" s="1"/>
      <c r="D268" s="5" t="s">
        <v>275</v>
      </c>
      <c r="E268" s="5" t="s">
        <v>276</v>
      </c>
      <c r="F268" s="1"/>
      <c r="G268" s="1"/>
      <c r="H268" s="1"/>
      <c r="I268" s="1"/>
      <c r="J268" s="1"/>
    </row>
    <row r="269" spans="2:10" x14ac:dyDescent="0.2">
      <c r="B269" s="4" t="s">
        <v>9</v>
      </c>
      <c r="C269" s="1"/>
      <c r="D269" s="2">
        <v>2</v>
      </c>
      <c r="E269" s="5" t="s">
        <v>10</v>
      </c>
      <c r="F269" s="1"/>
      <c r="G269" s="1"/>
      <c r="H269" s="1"/>
      <c r="I269" s="1"/>
      <c r="J269" s="1"/>
    </row>
    <row r="270" spans="2:10" x14ac:dyDescent="0.2">
      <c r="B270" s="4" t="s">
        <v>11</v>
      </c>
      <c r="C270" s="1"/>
      <c r="D270" s="1"/>
      <c r="E270" s="2">
        <v>102</v>
      </c>
      <c r="F270" s="5" t="s">
        <v>263</v>
      </c>
      <c r="G270" s="1"/>
      <c r="H270" s="1"/>
      <c r="I270" s="1"/>
      <c r="J270" s="1"/>
    </row>
    <row r="271" spans="2:10" x14ac:dyDescent="0.2">
      <c r="B271" s="4" t="s">
        <v>13</v>
      </c>
      <c r="C271" s="1"/>
      <c r="D271" s="1"/>
      <c r="E271" s="2">
        <v>100</v>
      </c>
      <c r="F271" s="5" t="s">
        <v>14</v>
      </c>
      <c r="G271" s="1"/>
      <c r="H271" s="1"/>
      <c r="I271" s="1"/>
      <c r="J271" s="1"/>
    </row>
    <row r="272" spans="2:10" x14ac:dyDescent="0.2">
      <c r="B272" s="2">
        <v>110</v>
      </c>
      <c r="C272" s="5" t="s">
        <v>15</v>
      </c>
      <c r="D272" s="1"/>
      <c r="E272" s="1"/>
      <c r="F272" s="1"/>
      <c r="G272" s="1"/>
      <c r="H272" s="1"/>
      <c r="I272" s="1"/>
      <c r="J272" s="1"/>
    </row>
    <row r="273" spans="2:14" x14ac:dyDescent="0.2">
      <c r="B273" s="5">
        <v>111</v>
      </c>
      <c r="C273" s="6" t="s">
        <v>16</v>
      </c>
      <c r="D273" s="6" t="s">
        <v>17</v>
      </c>
      <c r="E273" s="5" t="s">
        <v>18</v>
      </c>
      <c r="F273" s="1"/>
      <c r="G273" s="1"/>
      <c r="H273" s="1"/>
      <c r="I273" s="1"/>
      <c r="J273" s="5">
        <v>285322080</v>
      </c>
      <c r="L273" s="5" t="s">
        <v>275</v>
      </c>
      <c r="M273" s="5" t="s">
        <v>276</v>
      </c>
    </row>
    <row r="274" spans="2:14" x14ac:dyDescent="0.2">
      <c r="B274" s="5">
        <v>113</v>
      </c>
      <c r="C274" s="6" t="s">
        <v>16</v>
      </c>
      <c r="D274" s="6" t="s">
        <v>17</v>
      </c>
      <c r="E274" s="5" t="s">
        <v>19</v>
      </c>
      <c r="F274" s="1"/>
      <c r="G274" s="1"/>
      <c r="H274" s="1"/>
      <c r="I274" s="1"/>
      <c r="J274" s="5">
        <v>27000000</v>
      </c>
    </row>
    <row r="275" spans="2:14" x14ac:dyDescent="0.2">
      <c r="B275" s="5">
        <v>114</v>
      </c>
      <c r="C275" s="6" t="s">
        <v>16</v>
      </c>
      <c r="D275" s="6" t="s">
        <v>17</v>
      </c>
      <c r="E275" s="5" t="s">
        <v>20</v>
      </c>
      <c r="F275" s="1"/>
      <c r="G275" s="1"/>
      <c r="H275" s="1"/>
      <c r="I275" s="1"/>
      <c r="J275" s="5">
        <v>31928120</v>
      </c>
      <c r="L275" s="83">
        <v>100</v>
      </c>
      <c r="M275" s="22" t="s">
        <v>14</v>
      </c>
      <c r="N275" s="23">
        <f>J285</f>
        <v>588779568</v>
      </c>
    </row>
    <row r="276" spans="2:14" x14ac:dyDescent="0.2">
      <c r="B276" s="5">
        <v>115</v>
      </c>
      <c r="C276" s="6" t="s">
        <v>16</v>
      </c>
      <c r="D276" s="6" t="s">
        <v>17</v>
      </c>
      <c r="E276" s="5" t="s">
        <v>21</v>
      </c>
      <c r="F276" s="1"/>
      <c r="G276" s="1"/>
      <c r="H276" s="1"/>
      <c r="I276" s="1"/>
      <c r="J276" s="5">
        <v>70815360</v>
      </c>
      <c r="L276" s="83">
        <v>200</v>
      </c>
      <c r="M276" s="22" t="s">
        <v>29</v>
      </c>
      <c r="N276" s="23">
        <f>J299</f>
        <v>163500000</v>
      </c>
    </row>
    <row r="277" spans="2:14" x14ac:dyDescent="0.2">
      <c r="B277" s="1"/>
      <c r="C277" s="1"/>
      <c r="D277" s="1"/>
      <c r="E277" s="1"/>
      <c r="F277" s="5" t="s">
        <v>15</v>
      </c>
      <c r="G277" s="1"/>
      <c r="H277" s="1"/>
      <c r="I277" s="1"/>
      <c r="J277" s="7">
        <v>415065560</v>
      </c>
      <c r="L277" s="83">
        <v>300</v>
      </c>
      <c r="M277" s="22" t="s">
        <v>36</v>
      </c>
      <c r="N277" s="23">
        <f>J313</f>
        <v>99042600</v>
      </c>
    </row>
    <row r="278" spans="2:14" x14ac:dyDescent="0.2">
      <c r="B278" s="2">
        <v>130</v>
      </c>
      <c r="C278" s="5" t="s">
        <v>23</v>
      </c>
      <c r="D278" s="1"/>
      <c r="E278" s="1"/>
      <c r="F278" s="1"/>
      <c r="G278" s="1"/>
      <c r="H278" s="1"/>
      <c r="I278" s="1"/>
      <c r="J278" s="1"/>
      <c r="L278" s="83">
        <v>500</v>
      </c>
      <c r="M278" s="22" t="s">
        <v>41</v>
      </c>
      <c r="N278" s="23">
        <f>J321</f>
        <v>46950000</v>
      </c>
    </row>
    <row r="279" spans="2:14" x14ac:dyDescent="0.2">
      <c r="B279" s="5">
        <v>134</v>
      </c>
      <c r="C279" s="6" t="s">
        <v>16</v>
      </c>
      <c r="D279" s="6" t="s">
        <v>17</v>
      </c>
      <c r="E279" s="5" t="s">
        <v>24</v>
      </c>
      <c r="F279" s="1"/>
      <c r="G279" s="1"/>
      <c r="H279" s="1"/>
      <c r="I279" s="1"/>
      <c r="J279" s="5">
        <v>50733059</v>
      </c>
      <c r="L279" s="83">
        <v>600</v>
      </c>
      <c r="M279" s="22" t="s">
        <v>133</v>
      </c>
      <c r="N279" s="85"/>
    </row>
    <row r="280" spans="2:14" x14ac:dyDescent="0.2">
      <c r="B280" s="1"/>
      <c r="C280" s="1"/>
      <c r="D280" s="1"/>
      <c r="E280" s="1"/>
      <c r="F280" s="5" t="s">
        <v>23</v>
      </c>
      <c r="G280" s="1"/>
      <c r="H280" s="1"/>
      <c r="I280" s="1"/>
      <c r="J280" s="7">
        <v>50733059</v>
      </c>
      <c r="L280" s="83">
        <v>700</v>
      </c>
      <c r="M280" s="22" t="s">
        <v>341</v>
      </c>
      <c r="N280" s="85"/>
    </row>
    <row r="281" spans="2:14" x14ac:dyDescent="0.2">
      <c r="B281" s="2">
        <v>140</v>
      </c>
      <c r="C281" s="5" t="s">
        <v>25</v>
      </c>
      <c r="D281" s="1"/>
      <c r="E281" s="1"/>
      <c r="F281" s="1"/>
      <c r="G281" s="1"/>
      <c r="H281" s="1"/>
      <c r="I281" s="1"/>
      <c r="J281" s="1"/>
      <c r="L281" s="83">
        <v>800</v>
      </c>
      <c r="M281" s="83" t="s">
        <v>45</v>
      </c>
      <c r="N281" s="85"/>
    </row>
    <row r="282" spans="2:14" x14ac:dyDescent="0.2">
      <c r="B282" s="5">
        <v>144</v>
      </c>
      <c r="C282" s="6" t="s">
        <v>16</v>
      </c>
      <c r="D282" s="6" t="s">
        <v>17</v>
      </c>
      <c r="E282" s="5" t="s">
        <v>26</v>
      </c>
      <c r="F282" s="1"/>
      <c r="G282" s="1"/>
      <c r="H282" s="1"/>
      <c r="I282" s="1"/>
      <c r="J282" s="5">
        <v>99268234</v>
      </c>
      <c r="L282" s="83">
        <v>900</v>
      </c>
      <c r="M282" s="22" t="s">
        <v>101</v>
      </c>
      <c r="N282" s="85"/>
    </row>
    <row r="283" spans="2:14" x14ac:dyDescent="0.2">
      <c r="B283" s="5">
        <v>149</v>
      </c>
      <c r="C283" s="6" t="s">
        <v>16</v>
      </c>
      <c r="D283" s="6" t="s">
        <v>17</v>
      </c>
      <c r="E283" s="5" t="s">
        <v>27</v>
      </c>
      <c r="F283" s="1"/>
      <c r="G283" s="1"/>
      <c r="H283" s="1"/>
      <c r="I283" s="1"/>
      <c r="J283" s="5">
        <v>23712715</v>
      </c>
      <c r="L283" s="24"/>
      <c r="M283" s="24"/>
      <c r="N283" s="86">
        <f>SUM(N275:N282)</f>
        <v>898272168</v>
      </c>
    </row>
    <row r="284" spans="2:14" x14ac:dyDescent="0.2">
      <c r="B284" s="1"/>
      <c r="C284" s="1"/>
      <c r="D284" s="1"/>
      <c r="E284" s="1"/>
      <c r="F284" s="5" t="s">
        <v>25</v>
      </c>
      <c r="G284" s="1"/>
      <c r="H284" s="1"/>
      <c r="I284" s="1"/>
      <c r="J284" s="7">
        <v>122980949</v>
      </c>
    </row>
    <row r="285" spans="2:14" x14ac:dyDescent="0.2">
      <c r="B285" s="1"/>
      <c r="C285" s="4" t="s">
        <v>28</v>
      </c>
      <c r="D285" s="1"/>
      <c r="E285" s="1"/>
      <c r="F285" s="5" t="s">
        <v>14</v>
      </c>
      <c r="G285" s="1"/>
      <c r="H285" s="1"/>
      <c r="I285" s="1"/>
      <c r="J285" s="8">
        <v>588779568</v>
      </c>
    </row>
    <row r="286" spans="2:14" x14ac:dyDescent="0.2">
      <c r="B286" s="4" t="s">
        <v>13</v>
      </c>
      <c r="C286" s="1"/>
      <c r="D286" s="1"/>
      <c r="E286" s="2">
        <v>200</v>
      </c>
      <c r="F286" s="5" t="s">
        <v>29</v>
      </c>
      <c r="G286" s="1"/>
      <c r="H286" s="1"/>
      <c r="I286" s="1"/>
      <c r="J286" s="1"/>
    </row>
    <row r="287" spans="2:14" x14ac:dyDescent="0.2">
      <c r="B287" s="2">
        <v>230</v>
      </c>
      <c r="C287" s="5" t="s">
        <v>31</v>
      </c>
      <c r="D287" s="1"/>
      <c r="E287" s="1"/>
      <c r="F287" s="1"/>
      <c r="G287" s="1"/>
      <c r="H287" s="1"/>
      <c r="I287" s="1"/>
      <c r="J287" s="1"/>
    </row>
    <row r="288" spans="2:14" x14ac:dyDescent="0.2">
      <c r="B288" s="1"/>
      <c r="C288" s="6" t="s">
        <v>16</v>
      </c>
      <c r="D288" s="6" t="s">
        <v>17</v>
      </c>
      <c r="E288" s="1"/>
      <c r="F288" s="1"/>
      <c r="G288" s="1"/>
      <c r="H288" s="1"/>
      <c r="I288" s="1"/>
      <c r="J288" s="5">
        <v>5000000</v>
      </c>
    </row>
    <row r="289" spans="2:10" x14ac:dyDescent="0.2">
      <c r="B289" s="1"/>
      <c r="C289" s="1"/>
      <c r="D289" s="1"/>
      <c r="E289" s="1"/>
      <c r="F289" s="5" t="s">
        <v>31</v>
      </c>
      <c r="G289" s="1"/>
      <c r="H289" s="1"/>
      <c r="I289" s="1"/>
      <c r="J289" s="7">
        <v>5000000</v>
      </c>
    </row>
    <row r="290" spans="2:10" x14ac:dyDescent="0.2">
      <c r="B290" s="2">
        <v>240</v>
      </c>
      <c r="C290" s="5" t="s">
        <v>32</v>
      </c>
      <c r="D290" s="1"/>
      <c r="E290" s="1"/>
      <c r="F290" s="1"/>
      <c r="G290" s="1"/>
      <c r="H290" s="1"/>
      <c r="I290" s="1"/>
      <c r="J290" s="1"/>
    </row>
    <row r="291" spans="2:10" x14ac:dyDescent="0.2">
      <c r="B291" s="1"/>
      <c r="C291" s="6" t="s">
        <v>16</v>
      </c>
      <c r="D291" s="6" t="s">
        <v>17</v>
      </c>
      <c r="E291" s="1"/>
      <c r="F291" s="1"/>
      <c r="G291" s="1"/>
      <c r="H291" s="1"/>
      <c r="I291" s="1"/>
      <c r="J291" s="5">
        <v>25000000</v>
      </c>
    </row>
    <row r="292" spans="2:10" x14ac:dyDescent="0.2">
      <c r="B292" s="1"/>
      <c r="C292" s="1"/>
      <c r="D292" s="1"/>
      <c r="E292" s="1"/>
      <c r="F292" s="5" t="s">
        <v>32</v>
      </c>
      <c r="G292" s="1"/>
      <c r="H292" s="1"/>
      <c r="I292" s="1"/>
      <c r="J292" s="7">
        <v>25000000</v>
      </c>
    </row>
    <row r="293" spans="2:10" x14ac:dyDescent="0.2">
      <c r="B293" s="2">
        <v>260</v>
      </c>
      <c r="C293" s="5" t="s">
        <v>34</v>
      </c>
      <c r="D293" s="1"/>
      <c r="E293" s="1"/>
      <c r="F293" s="1"/>
      <c r="G293" s="1"/>
      <c r="H293" s="1"/>
      <c r="I293" s="1"/>
      <c r="J293" s="1"/>
    </row>
    <row r="294" spans="2:10" x14ac:dyDescent="0.2">
      <c r="B294" s="1"/>
      <c r="C294" s="6" t="s">
        <v>16</v>
      </c>
      <c r="D294" s="6" t="s">
        <v>17</v>
      </c>
      <c r="E294" s="1"/>
      <c r="F294" s="1"/>
      <c r="G294" s="1"/>
      <c r="H294" s="1"/>
      <c r="I294" s="1"/>
      <c r="J294" s="5">
        <v>109500000</v>
      </c>
    </row>
    <row r="295" spans="2:10" x14ac:dyDescent="0.2">
      <c r="B295" s="1"/>
      <c r="C295" s="1"/>
      <c r="D295" s="1"/>
      <c r="E295" s="1"/>
      <c r="F295" s="5" t="s">
        <v>34</v>
      </c>
      <c r="G295" s="1"/>
      <c r="H295" s="1"/>
      <c r="I295" s="1"/>
      <c r="J295" s="7">
        <v>109500000</v>
      </c>
    </row>
    <row r="296" spans="2:10" x14ac:dyDescent="0.2">
      <c r="B296" s="2">
        <v>280</v>
      </c>
      <c r="C296" s="5" t="s">
        <v>35</v>
      </c>
      <c r="D296" s="1"/>
      <c r="E296" s="1"/>
      <c r="F296" s="1"/>
      <c r="G296" s="1"/>
      <c r="H296" s="1"/>
      <c r="I296" s="1"/>
      <c r="J296" s="1"/>
    </row>
    <row r="297" spans="2:10" x14ac:dyDescent="0.2">
      <c r="B297" s="1"/>
      <c r="C297" s="6" t="s">
        <v>16</v>
      </c>
      <c r="D297" s="6" t="s">
        <v>17</v>
      </c>
      <c r="E297" s="1"/>
      <c r="F297" s="1"/>
      <c r="G297" s="1"/>
      <c r="H297" s="1"/>
      <c r="I297" s="1"/>
      <c r="J297" s="5">
        <v>24000000</v>
      </c>
    </row>
    <row r="298" spans="2:10" x14ac:dyDescent="0.2">
      <c r="B298" s="1"/>
      <c r="C298" s="1"/>
      <c r="D298" s="1"/>
      <c r="E298" s="1"/>
      <c r="F298" s="5" t="s">
        <v>35</v>
      </c>
      <c r="G298" s="1"/>
      <c r="H298" s="1"/>
      <c r="I298" s="1"/>
      <c r="J298" s="7">
        <v>24000000</v>
      </c>
    </row>
    <row r="299" spans="2:10" x14ac:dyDescent="0.2">
      <c r="B299" s="1"/>
      <c r="C299" s="4" t="s">
        <v>28</v>
      </c>
      <c r="D299" s="1"/>
      <c r="E299" s="1"/>
      <c r="F299" s="5" t="s">
        <v>29</v>
      </c>
      <c r="G299" s="1"/>
      <c r="H299" s="1"/>
      <c r="I299" s="1"/>
      <c r="J299" s="8">
        <v>163500000</v>
      </c>
    </row>
    <row r="300" spans="2:10" x14ac:dyDescent="0.2">
      <c r="B300" s="4" t="s">
        <v>13</v>
      </c>
      <c r="C300" s="1"/>
      <c r="D300" s="1"/>
      <c r="E300" s="2">
        <v>300</v>
      </c>
      <c r="F300" s="5" t="s">
        <v>36</v>
      </c>
      <c r="G300" s="1"/>
      <c r="H300" s="1"/>
      <c r="I300" s="1"/>
      <c r="J300" s="1"/>
    </row>
    <row r="301" spans="2:10" x14ac:dyDescent="0.2">
      <c r="B301" s="2">
        <v>320</v>
      </c>
      <c r="C301" s="5" t="s">
        <v>62</v>
      </c>
      <c r="D301" s="1"/>
      <c r="E301" s="1"/>
      <c r="F301" s="1"/>
      <c r="G301" s="1"/>
      <c r="H301" s="1"/>
      <c r="I301" s="1"/>
      <c r="J301" s="1"/>
    </row>
    <row r="302" spans="2:10" x14ac:dyDescent="0.2">
      <c r="B302" s="1"/>
      <c r="C302" s="6" t="s">
        <v>16</v>
      </c>
      <c r="D302" s="6" t="s">
        <v>17</v>
      </c>
      <c r="E302" s="1"/>
      <c r="F302" s="1"/>
      <c r="G302" s="1"/>
      <c r="H302" s="1"/>
      <c r="I302" s="1"/>
      <c r="J302" s="5">
        <v>50000000</v>
      </c>
    </row>
    <row r="303" spans="2:10" x14ac:dyDescent="0.2">
      <c r="B303" s="1"/>
      <c r="C303" s="1"/>
      <c r="D303" s="1"/>
      <c r="E303" s="1"/>
      <c r="F303" s="5" t="s">
        <v>62</v>
      </c>
      <c r="G303" s="1"/>
      <c r="H303" s="1"/>
      <c r="I303" s="1"/>
      <c r="J303" s="7">
        <v>50000000</v>
      </c>
    </row>
    <row r="304" spans="2:10" x14ac:dyDescent="0.2">
      <c r="B304" s="2">
        <v>330</v>
      </c>
      <c r="C304" s="5" t="s">
        <v>37</v>
      </c>
      <c r="D304" s="1"/>
      <c r="E304" s="1"/>
      <c r="F304" s="1"/>
      <c r="G304" s="1"/>
      <c r="H304" s="1"/>
      <c r="I304" s="1"/>
      <c r="J304" s="1"/>
    </row>
    <row r="305" spans="2:10" x14ac:dyDescent="0.2">
      <c r="B305" s="1"/>
      <c r="C305" s="6" t="s">
        <v>16</v>
      </c>
      <c r="D305" s="6" t="s">
        <v>17</v>
      </c>
      <c r="E305" s="1"/>
      <c r="F305" s="1"/>
      <c r="G305" s="1"/>
      <c r="H305" s="1"/>
      <c r="I305" s="1"/>
      <c r="J305" s="5">
        <v>9492500</v>
      </c>
    </row>
    <row r="306" spans="2:10" x14ac:dyDescent="0.2">
      <c r="B306" s="1"/>
      <c r="C306" s="1"/>
      <c r="D306" s="1"/>
      <c r="E306" s="1"/>
      <c r="F306" s="5" t="s">
        <v>37</v>
      </c>
      <c r="G306" s="1"/>
      <c r="H306" s="1"/>
      <c r="I306" s="1"/>
      <c r="J306" s="7">
        <v>9492500</v>
      </c>
    </row>
    <row r="307" spans="2:10" x14ac:dyDescent="0.2">
      <c r="B307" s="2">
        <v>340</v>
      </c>
      <c r="C307" s="5" t="s">
        <v>38</v>
      </c>
      <c r="D307" s="1"/>
      <c r="E307" s="1"/>
      <c r="F307" s="1"/>
      <c r="G307" s="1"/>
      <c r="H307" s="1"/>
      <c r="I307" s="1"/>
      <c r="J307" s="1"/>
    </row>
    <row r="308" spans="2:10" x14ac:dyDescent="0.2">
      <c r="B308" s="1"/>
      <c r="C308" s="6" t="s">
        <v>16</v>
      </c>
      <c r="D308" s="6" t="s">
        <v>17</v>
      </c>
      <c r="E308" s="1"/>
      <c r="F308" s="1"/>
      <c r="G308" s="1"/>
      <c r="H308" s="1"/>
      <c r="I308" s="1"/>
      <c r="J308" s="5">
        <v>28610100</v>
      </c>
    </row>
    <row r="309" spans="2:10" x14ac:dyDescent="0.2">
      <c r="B309" s="1"/>
      <c r="C309" s="1"/>
      <c r="D309" s="1"/>
      <c r="E309" s="1"/>
      <c r="F309" s="5" t="s">
        <v>38</v>
      </c>
      <c r="G309" s="1"/>
      <c r="H309" s="1"/>
      <c r="I309" s="1"/>
      <c r="J309" s="7">
        <v>28610100</v>
      </c>
    </row>
    <row r="310" spans="2:10" x14ac:dyDescent="0.2">
      <c r="B310" s="2">
        <v>390</v>
      </c>
      <c r="C310" s="5" t="s">
        <v>40</v>
      </c>
      <c r="D310" s="1"/>
      <c r="E310" s="1"/>
      <c r="F310" s="1"/>
      <c r="G310" s="1"/>
      <c r="H310" s="1"/>
      <c r="I310" s="1"/>
      <c r="J310" s="1"/>
    </row>
    <row r="311" spans="2:10" x14ac:dyDescent="0.2">
      <c r="B311" s="1"/>
      <c r="C311" s="6" t="s">
        <v>16</v>
      </c>
      <c r="D311" s="6" t="s">
        <v>17</v>
      </c>
      <c r="E311" s="1"/>
      <c r="F311" s="1"/>
      <c r="G311" s="1"/>
      <c r="H311" s="1"/>
      <c r="I311" s="1"/>
      <c r="J311" s="5">
        <v>10940000</v>
      </c>
    </row>
    <row r="312" spans="2:10" x14ac:dyDescent="0.2">
      <c r="B312" s="1"/>
      <c r="C312" s="1"/>
      <c r="D312" s="1"/>
      <c r="E312" s="1"/>
      <c r="F312" s="5" t="s">
        <v>40</v>
      </c>
      <c r="G312" s="1"/>
      <c r="H312" s="1"/>
      <c r="I312" s="1"/>
      <c r="J312" s="7">
        <v>10940000</v>
      </c>
    </row>
    <row r="313" spans="2:10" x14ac:dyDescent="0.2">
      <c r="B313" s="1"/>
      <c r="C313" s="4" t="s">
        <v>28</v>
      </c>
      <c r="D313" s="1"/>
      <c r="E313" s="1"/>
      <c r="F313" s="5" t="s">
        <v>36</v>
      </c>
      <c r="G313" s="1"/>
      <c r="H313" s="1"/>
      <c r="I313" s="1"/>
      <c r="J313" s="8">
        <v>99042600</v>
      </c>
    </row>
    <row r="314" spans="2:10" x14ac:dyDescent="0.2">
      <c r="B314" s="4" t="s">
        <v>13</v>
      </c>
      <c r="C314" s="1"/>
      <c r="D314" s="1"/>
      <c r="E314" s="2">
        <v>500</v>
      </c>
      <c r="F314" s="5" t="s">
        <v>41</v>
      </c>
      <c r="G314" s="1"/>
      <c r="H314" s="1"/>
      <c r="I314" s="1"/>
      <c r="J314" s="1"/>
    </row>
    <row r="315" spans="2:10" x14ac:dyDescent="0.2">
      <c r="B315" s="2">
        <v>530</v>
      </c>
      <c r="C315" s="5" t="s">
        <v>42</v>
      </c>
      <c r="D315" s="1"/>
      <c r="E315" s="1"/>
      <c r="F315" s="1"/>
      <c r="G315" s="1"/>
      <c r="H315" s="1"/>
      <c r="I315" s="1"/>
      <c r="J315" s="1"/>
    </row>
    <row r="316" spans="2:10" x14ac:dyDescent="0.2">
      <c r="B316" s="1"/>
      <c r="C316" s="6" t="s">
        <v>16</v>
      </c>
      <c r="D316" s="6" t="s">
        <v>17</v>
      </c>
      <c r="E316" s="1"/>
      <c r="F316" s="1"/>
      <c r="G316" s="1"/>
      <c r="H316" s="1"/>
      <c r="I316" s="1"/>
      <c r="J316" s="5">
        <v>44050000</v>
      </c>
    </row>
    <row r="317" spans="2:10" x14ac:dyDescent="0.2">
      <c r="B317" s="1"/>
      <c r="C317" s="1"/>
      <c r="D317" s="1"/>
      <c r="E317" s="1"/>
      <c r="F317" s="5" t="s">
        <v>42</v>
      </c>
      <c r="G317" s="1"/>
      <c r="H317" s="1"/>
      <c r="I317" s="1"/>
      <c r="J317" s="7">
        <v>44050000</v>
      </c>
    </row>
    <row r="318" spans="2:10" x14ac:dyDescent="0.2">
      <c r="B318" s="2">
        <v>540</v>
      </c>
      <c r="C318" s="5" t="s">
        <v>43</v>
      </c>
      <c r="D318" s="1"/>
      <c r="E318" s="1"/>
      <c r="F318" s="1"/>
      <c r="G318" s="1"/>
      <c r="H318" s="1"/>
      <c r="I318" s="1"/>
      <c r="J318" s="1"/>
    </row>
    <row r="319" spans="2:10" x14ac:dyDescent="0.2">
      <c r="B319" s="1"/>
      <c r="C319" s="6" t="s">
        <v>16</v>
      </c>
      <c r="D319" s="6" t="s">
        <v>17</v>
      </c>
      <c r="E319" s="1"/>
      <c r="F319" s="1"/>
      <c r="G319" s="1"/>
      <c r="H319" s="1"/>
      <c r="I319" s="1"/>
      <c r="J319" s="5">
        <v>2900000</v>
      </c>
    </row>
    <row r="320" spans="2:10" x14ac:dyDescent="0.2">
      <c r="B320" s="1"/>
      <c r="C320" s="1"/>
      <c r="D320" s="1"/>
      <c r="E320" s="1"/>
      <c r="F320" s="5" t="s">
        <v>43</v>
      </c>
      <c r="G320" s="1"/>
      <c r="H320" s="1"/>
      <c r="I320" s="1"/>
      <c r="J320" s="7">
        <v>2900000</v>
      </c>
    </row>
    <row r="321" spans="2:14" x14ac:dyDescent="0.2">
      <c r="B321" s="1"/>
      <c r="C321" s="4" t="s">
        <v>28</v>
      </c>
      <c r="D321" s="1"/>
      <c r="E321" s="1"/>
      <c r="F321" s="5" t="s">
        <v>41</v>
      </c>
      <c r="G321" s="1"/>
      <c r="H321" s="1"/>
      <c r="I321" s="1"/>
      <c r="J321" s="8">
        <v>46950000</v>
      </c>
    </row>
    <row r="322" spans="2:14" x14ac:dyDescent="0.2">
      <c r="B322" s="1"/>
      <c r="C322" s="1"/>
      <c r="D322" s="4" t="s">
        <v>49</v>
      </c>
      <c r="E322" s="1"/>
      <c r="F322" s="4" t="s">
        <v>263</v>
      </c>
      <c r="G322" s="1"/>
      <c r="H322" s="1"/>
      <c r="I322" s="1"/>
      <c r="J322" s="8">
        <v>898272168</v>
      </c>
    </row>
    <row r="323" spans="2:14" x14ac:dyDescent="0.2">
      <c r="B323" s="1"/>
      <c r="C323" s="4" t="s">
        <v>50</v>
      </c>
      <c r="D323" s="1"/>
      <c r="E323" s="5" t="s">
        <v>10</v>
      </c>
      <c r="F323" s="1"/>
      <c r="G323" s="1"/>
      <c r="H323" s="1"/>
      <c r="I323" s="1"/>
      <c r="J323" s="8">
        <v>898272168</v>
      </c>
    </row>
    <row r="324" spans="2:14" x14ac:dyDescent="0.2">
      <c r="B324" s="4" t="s">
        <v>51</v>
      </c>
      <c r="C324" s="1"/>
      <c r="D324" s="1"/>
      <c r="E324" s="5" t="s">
        <v>276</v>
      </c>
      <c r="F324" s="1"/>
      <c r="G324" s="1"/>
      <c r="H324" s="1"/>
      <c r="I324" s="1"/>
      <c r="J324" s="4">
        <v>898272168</v>
      </c>
    </row>
    <row r="325" spans="2:14" x14ac:dyDescent="0.2">
      <c r="B325" s="78"/>
      <c r="C325" s="78"/>
      <c r="D325" s="78"/>
      <c r="E325" s="78"/>
      <c r="F325" s="78"/>
      <c r="G325" s="78"/>
      <c r="H325" s="78"/>
      <c r="I325" s="78"/>
      <c r="J325" s="78"/>
    </row>
    <row r="327" spans="2:14" x14ac:dyDescent="0.2">
      <c r="B327" s="4" t="s">
        <v>6</v>
      </c>
      <c r="C327" s="1"/>
      <c r="D327" s="5" t="s">
        <v>288</v>
      </c>
      <c r="E327" s="5" t="s">
        <v>289</v>
      </c>
      <c r="F327" s="1"/>
      <c r="G327" s="1"/>
      <c r="H327" s="1"/>
      <c r="I327" s="1"/>
      <c r="J327" s="1"/>
    </row>
    <row r="328" spans="2:14" x14ac:dyDescent="0.2">
      <c r="B328" s="4" t="s">
        <v>9</v>
      </c>
      <c r="C328" s="1"/>
      <c r="D328" s="2">
        <v>2</v>
      </c>
      <c r="E328" s="5" t="s">
        <v>10</v>
      </c>
      <c r="F328" s="1"/>
      <c r="G328" s="1"/>
      <c r="H328" s="1"/>
      <c r="I328" s="1"/>
      <c r="J328" s="1"/>
    </row>
    <row r="329" spans="2:14" x14ac:dyDescent="0.2">
      <c r="B329" s="4" t="s">
        <v>11</v>
      </c>
      <c r="C329" s="1"/>
      <c r="D329" s="1"/>
      <c r="E329" s="2">
        <v>102</v>
      </c>
      <c r="F329" s="5" t="s">
        <v>263</v>
      </c>
      <c r="G329" s="1"/>
      <c r="H329" s="1"/>
      <c r="I329" s="1"/>
      <c r="J329" s="1"/>
    </row>
    <row r="330" spans="2:14" x14ac:dyDescent="0.2">
      <c r="B330" s="4" t="s">
        <v>13</v>
      </c>
      <c r="C330" s="1"/>
      <c r="D330" s="1"/>
      <c r="E330" s="2">
        <v>100</v>
      </c>
      <c r="F330" s="5" t="s">
        <v>14</v>
      </c>
      <c r="G330" s="1"/>
      <c r="H330" s="1"/>
      <c r="I330" s="1"/>
      <c r="J330" s="1"/>
    </row>
    <row r="331" spans="2:14" x14ac:dyDescent="0.2">
      <c r="B331" s="2">
        <v>110</v>
      </c>
      <c r="C331" s="5" t="s">
        <v>15</v>
      </c>
      <c r="D331" s="1"/>
      <c r="E331" s="1"/>
      <c r="F331" s="1"/>
      <c r="G331" s="1"/>
      <c r="H331" s="1"/>
      <c r="I331" s="1"/>
      <c r="J331" s="1"/>
      <c r="L331" s="2">
        <v>102</v>
      </c>
      <c r="M331" s="5" t="s">
        <v>263</v>
      </c>
    </row>
    <row r="332" spans="2:14" x14ac:dyDescent="0.2">
      <c r="B332" s="5">
        <v>111</v>
      </c>
      <c r="C332" s="6" t="s">
        <v>16</v>
      </c>
      <c r="D332" s="6" t="s">
        <v>17</v>
      </c>
      <c r="E332" s="5" t="s">
        <v>18</v>
      </c>
      <c r="F332" s="1"/>
      <c r="G332" s="1"/>
      <c r="H332" s="1"/>
      <c r="I332" s="1"/>
      <c r="J332" s="5">
        <v>241430400</v>
      </c>
    </row>
    <row r="333" spans="2:14" x14ac:dyDescent="0.2">
      <c r="B333" s="5">
        <v>113</v>
      </c>
      <c r="C333" s="6" t="s">
        <v>16</v>
      </c>
      <c r="D333" s="6" t="s">
        <v>17</v>
      </c>
      <c r="E333" s="5" t="s">
        <v>19</v>
      </c>
      <c r="F333" s="1"/>
      <c r="G333" s="1"/>
      <c r="H333" s="1"/>
      <c r="I333" s="1"/>
      <c r="J333" s="5">
        <v>27000000</v>
      </c>
      <c r="L333" s="83">
        <v>100</v>
      </c>
      <c r="M333" s="22" t="s">
        <v>14</v>
      </c>
      <c r="N333" s="23">
        <f>J344</f>
        <v>1937316346</v>
      </c>
    </row>
    <row r="334" spans="2:14" x14ac:dyDescent="0.2">
      <c r="B334" s="5">
        <v>114</v>
      </c>
      <c r="C334" s="6" t="s">
        <v>16</v>
      </c>
      <c r="D334" s="6" t="s">
        <v>17</v>
      </c>
      <c r="E334" s="5" t="s">
        <v>20</v>
      </c>
      <c r="F334" s="1"/>
      <c r="G334" s="1"/>
      <c r="H334" s="1"/>
      <c r="I334" s="1"/>
      <c r="J334" s="5">
        <v>82666030</v>
      </c>
      <c r="L334" s="83">
        <v>200</v>
      </c>
      <c r="M334" s="22" t="s">
        <v>29</v>
      </c>
      <c r="N334" s="23">
        <f>J358</f>
        <v>60852000</v>
      </c>
    </row>
    <row r="335" spans="2:14" x14ac:dyDescent="0.2">
      <c r="B335" s="5">
        <v>117</v>
      </c>
      <c r="C335" s="6" t="s">
        <v>16</v>
      </c>
      <c r="D335" s="6" t="s">
        <v>17</v>
      </c>
      <c r="E335" s="5" t="s">
        <v>22</v>
      </c>
      <c r="F335" s="1"/>
      <c r="G335" s="1"/>
      <c r="H335" s="1"/>
      <c r="I335" s="1"/>
      <c r="J335" s="5">
        <v>723561960</v>
      </c>
      <c r="L335" s="83">
        <v>300</v>
      </c>
      <c r="M335" s="22" t="s">
        <v>36</v>
      </c>
      <c r="N335" s="23">
        <f>J375</f>
        <v>220481000</v>
      </c>
    </row>
    <row r="336" spans="2:14" x14ac:dyDescent="0.2">
      <c r="B336" s="1"/>
      <c r="C336" s="1"/>
      <c r="D336" s="1"/>
      <c r="E336" s="1"/>
      <c r="F336" s="5" t="s">
        <v>15</v>
      </c>
      <c r="G336" s="1"/>
      <c r="H336" s="1"/>
      <c r="I336" s="1"/>
      <c r="J336" s="7">
        <v>1074658390</v>
      </c>
      <c r="L336" s="83">
        <v>500</v>
      </c>
      <c r="M336" s="22" t="s">
        <v>41</v>
      </c>
      <c r="N336" s="85"/>
    </row>
    <row r="337" spans="2:14" x14ac:dyDescent="0.2">
      <c r="B337" s="2">
        <v>130</v>
      </c>
      <c r="C337" s="5" t="s">
        <v>23</v>
      </c>
      <c r="D337" s="1"/>
      <c r="E337" s="1"/>
      <c r="F337" s="1"/>
      <c r="G337" s="1"/>
      <c r="H337" s="1"/>
      <c r="I337" s="1"/>
      <c r="J337" s="1"/>
      <c r="L337" s="83">
        <v>600</v>
      </c>
      <c r="M337" s="22" t="s">
        <v>133</v>
      </c>
      <c r="N337" s="85"/>
    </row>
    <row r="338" spans="2:14" x14ac:dyDescent="0.2">
      <c r="B338" s="5">
        <v>134</v>
      </c>
      <c r="C338" s="6" t="s">
        <v>16</v>
      </c>
      <c r="D338" s="6" t="s">
        <v>17</v>
      </c>
      <c r="E338" s="5" t="s">
        <v>24</v>
      </c>
      <c r="F338" s="1"/>
      <c r="G338" s="1"/>
      <c r="H338" s="1"/>
      <c r="I338" s="1"/>
      <c r="J338" s="5">
        <v>192571006</v>
      </c>
      <c r="L338" s="83">
        <v>700</v>
      </c>
      <c r="M338" s="22" t="s">
        <v>341</v>
      </c>
      <c r="N338" s="85"/>
    </row>
    <row r="339" spans="2:14" x14ac:dyDescent="0.2">
      <c r="B339" s="1"/>
      <c r="C339" s="1"/>
      <c r="D339" s="1"/>
      <c r="E339" s="1"/>
      <c r="F339" s="5" t="s">
        <v>23</v>
      </c>
      <c r="G339" s="1"/>
      <c r="H339" s="1"/>
      <c r="I339" s="1"/>
      <c r="J339" s="7">
        <v>192571006</v>
      </c>
      <c r="L339" s="83">
        <v>800</v>
      </c>
      <c r="M339" s="83" t="s">
        <v>45</v>
      </c>
      <c r="N339" s="85"/>
    </row>
    <row r="340" spans="2:14" x14ac:dyDescent="0.2">
      <c r="B340" s="2">
        <v>140</v>
      </c>
      <c r="C340" s="5" t="s">
        <v>25</v>
      </c>
      <c r="D340" s="1"/>
      <c r="E340" s="1"/>
      <c r="F340" s="1"/>
      <c r="G340" s="1"/>
      <c r="H340" s="1"/>
      <c r="I340" s="1"/>
      <c r="J340" s="1"/>
      <c r="L340" s="83">
        <v>900</v>
      </c>
      <c r="M340" s="22" t="s">
        <v>101</v>
      </c>
      <c r="N340" s="85"/>
    </row>
    <row r="341" spans="2:14" x14ac:dyDescent="0.2">
      <c r="B341" s="5">
        <v>144</v>
      </c>
      <c r="C341" s="6" t="s">
        <v>16</v>
      </c>
      <c r="D341" s="6" t="s">
        <v>17</v>
      </c>
      <c r="E341" s="5" t="s">
        <v>26</v>
      </c>
      <c r="F341" s="1"/>
      <c r="G341" s="1"/>
      <c r="H341" s="1"/>
      <c r="I341" s="1"/>
      <c r="J341" s="5">
        <v>630774248</v>
      </c>
      <c r="L341" s="24"/>
      <c r="M341" s="24"/>
      <c r="N341" s="86">
        <f>SUM(N333:N340)</f>
        <v>2218649346</v>
      </c>
    </row>
    <row r="342" spans="2:14" x14ac:dyDescent="0.2">
      <c r="B342" s="5">
        <v>149</v>
      </c>
      <c r="C342" s="6" t="s">
        <v>16</v>
      </c>
      <c r="D342" s="6" t="s">
        <v>17</v>
      </c>
      <c r="E342" s="5" t="s">
        <v>27</v>
      </c>
      <c r="F342" s="1"/>
      <c r="G342" s="1"/>
      <c r="H342" s="1"/>
      <c r="I342" s="1"/>
      <c r="J342" s="5">
        <v>39312702</v>
      </c>
    </row>
    <row r="343" spans="2:14" x14ac:dyDescent="0.2">
      <c r="B343" s="1"/>
      <c r="C343" s="1"/>
      <c r="D343" s="1"/>
      <c r="E343" s="1"/>
      <c r="F343" s="5" t="s">
        <v>25</v>
      </c>
      <c r="G343" s="1"/>
      <c r="H343" s="1"/>
      <c r="I343" s="1"/>
      <c r="J343" s="7">
        <v>670086950</v>
      </c>
    </row>
    <row r="344" spans="2:14" x14ac:dyDescent="0.2">
      <c r="B344" s="1"/>
      <c r="C344" s="4" t="s">
        <v>28</v>
      </c>
      <c r="D344" s="1"/>
      <c r="E344" s="1"/>
      <c r="F344" s="5" t="s">
        <v>14</v>
      </c>
      <c r="G344" s="1"/>
      <c r="H344" s="1"/>
      <c r="I344" s="1"/>
      <c r="J344" s="8">
        <v>1937316346</v>
      </c>
    </row>
    <row r="345" spans="2:14" x14ac:dyDescent="0.2">
      <c r="B345" s="4" t="s">
        <v>13</v>
      </c>
      <c r="C345" s="1"/>
      <c r="D345" s="1"/>
      <c r="E345" s="2">
        <v>200</v>
      </c>
      <c r="F345" s="5" t="s">
        <v>29</v>
      </c>
      <c r="G345" s="1"/>
      <c r="H345" s="1"/>
      <c r="I345" s="1"/>
      <c r="J345" s="1"/>
    </row>
    <row r="346" spans="2:14" x14ac:dyDescent="0.2">
      <c r="B346" s="2">
        <v>230</v>
      </c>
      <c r="C346" s="5" t="s">
        <v>31</v>
      </c>
      <c r="D346" s="1"/>
      <c r="E346" s="1"/>
      <c r="F346" s="1"/>
      <c r="G346" s="1"/>
      <c r="H346" s="1"/>
      <c r="I346" s="1"/>
      <c r="J346" s="1"/>
    </row>
    <row r="347" spans="2:14" x14ac:dyDescent="0.2">
      <c r="B347" s="1"/>
      <c r="C347" s="6" t="s">
        <v>16</v>
      </c>
      <c r="D347" s="6" t="s">
        <v>17</v>
      </c>
      <c r="E347" s="1"/>
      <c r="F347" s="1"/>
      <c r="G347" s="1"/>
      <c r="H347" s="1"/>
      <c r="I347" s="1"/>
      <c r="J347" s="5">
        <v>7452000</v>
      </c>
    </row>
    <row r="348" spans="2:14" x14ac:dyDescent="0.2">
      <c r="B348" s="1"/>
      <c r="C348" s="1"/>
      <c r="D348" s="1"/>
      <c r="E348" s="1"/>
      <c r="F348" s="5" t="s">
        <v>31</v>
      </c>
      <c r="G348" s="1"/>
      <c r="H348" s="1"/>
      <c r="I348" s="1"/>
      <c r="J348" s="7">
        <v>7452000</v>
      </c>
    </row>
    <row r="349" spans="2:14" x14ac:dyDescent="0.2">
      <c r="B349" s="2">
        <v>240</v>
      </c>
      <c r="C349" s="5" t="s">
        <v>32</v>
      </c>
      <c r="D349" s="1"/>
      <c r="E349" s="1"/>
      <c r="F349" s="1"/>
      <c r="G349" s="1"/>
      <c r="H349" s="1"/>
      <c r="I349" s="1"/>
      <c r="J349" s="1"/>
    </row>
    <row r="350" spans="2:14" x14ac:dyDescent="0.2">
      <c r="B350" s="1"/>
      <c r="C350" s="6" t="s">
        <v>16</v>
      </c>
      <c r="D350" s="6" t="s">
        <v>17</v>
      </c>
      <c r="E350" s="1"/>
      <c r="F350" s="1"/>
      <c r="G350" s="1"/>
      <c r="H350" s="1"/>
      <c r="I350" s="1"/>
      <c r="J350" s="5">
        <v>12000000</v>
      </c>
    </row>
    <row r="351" spans="2:14" x14ac:dyDescent="0.2">
      <c r="B351" s="1"/>
      <c r="C351" s="1"/>
      <c r="D351" s="1"/>
      <c r="E351" s="1"/>
      <c r="F351" s="5" t="s">
        <v>32</v>
      </c>
      <c r="G351" s="1"/>
      <c r="H351" s="1"/>
      <c r="I351" s="1"/>
      <c r="J351" s="7">
        <v>12000000</v>
      </c>
    </row>
    <row r="352" spans="2:14" x14ac:dyDescent="0.2">
      <c r="B352" s="2">
        <v>260</v>
      </c>
      <c r="C352" s="5" t="s">
        <v>34</v>
      </c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6" t="s">
        <v>16</v>
      </c>
      <c r="D353" s="6" t="s">
        <v>17</v>
      </c>
      <c r="E353" s="1"/>
      <c r="F353" s="1"/>
      <c r="G353" s="1"/>
      <c r="H353" s="1"/>
      <c r="I353" s="1"/>
      <c r="J353" s="5">
        <v>26400000</v>
      </c>
    </row>
    <row r="354" spans="2:10" x14ac:dyDescent="0.2">
      <c r="B354" s="1"/>
      <c r="C354" s="1"/>
      <c r="D354" s="1"/>
      <c r="E354" s="1"/>
      <c r="F354" s="5" t="s">
        <v>34</v>
      </c>
      <c r="G354" s="1"/>
      <c r="H354" s="1"/>
      <c r="I354" s="1"/>
      <c r="J354" s="7">
        <v>26400000</v>
      </c>
    </row>
    <row r="355" spans="2:10" x14ac:dyDescent="0.2">
      <c r="B355" s="2">
        <v>280</v>
      </c>
      <c r="C355" s="5" t="s">
        <v>35</v>
      </c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6" t="s">
        <v>16</v>
      </c>
      <c r="D356" s="6" t="s">
        <v>17</v>
      </c>
      <c r="E356" s="1"/>
      <c r="F356" s="1"/>
      <c r="G356" s="1"/>
      <c r="H356" s="1"/>
      <c r="I356" s="1"/>
      <c r="J356" s="5">
        <v>15000000</v>
      </c>
    </row>
    <row r="357" spans="2:10" x14ac:dyDescent="0.2">
      <c r="B357" s="1"/>
      <c r="C357" s="1"/>
      <c r="D357" s="1"/>
      <c r="E357" s="1"/>
      <c r="F357" s="5" t="s">
        <v>35</v>
      </c>
      <c r="G357" s="1"/>
      <c r="H357" s="1"/>
      <c r="I357" s="1"/>
      <c r="J357" s="7">
        <v>15000000</v>
      </c>
    </row>
    <row r="358" spans="2:10" x14ac:dyDescent="0.2">
      <c r="B358" s="1"/>
      <c r="C358" s="4" t="s">
        <v>28</v>
      </c>
      <c r="D358" s="1"/>
      <c r="E358" s="1"/>
      <c r="F358" s="5" t="s">
        <v>29</v>
      </c>
      <c r="G358" s="1"/>
      <c r="H358" s="1"/>
      <c r="I358" s="1"/>
      <c r="J358" s="8">
        <v>60852000</v>
      </c>
    </row>
    <row r="359" spans="2:10" x14ac:dyDescent="0.2">
      <c r="B359" s="4" t="s">
        <v>13</v>
      </c>
      <c r="C359" s="1"/>
      <c r="D359" s="1"/>
      <c r="E359" s="2">
        <v>300</v>
      </c>
      <c r="F359" s="5" t="s">
        <v>36</v>
      </c>
      <c r="G359" s="1"/>
      <c r="H359" s="1"/>
      <c r="I359" s="1"/>
      <c r="J359" s="1"/>
    </row>
    <row r="360" spans="2:10" x14ac:dyDescent="0.2">
      <c r="B360" s="2">
        <v>320</v>
      </c>
      <c r="C360" s="5" t="s">
        <v>62</v>
      </c>
      <c r="D360" s="1"/>
      <c r="E360" s="1"/>
      <c r="F360" s="1"/>
      <c r="G360" s="1"/>
      <c r="H360" s="1"/>
      <c r="I360" s="1"/>
      <c r="J360" s="1"/>
    </row>
    <row r="361" spans="2:10" x14ac:dyDescent="0.2">
      <c r="B361" s="1"/>
      <c r="C361" s="6" t="s">
        <v>16</v>
      </c>
      <c r="D361" s="6" t="s">
        <v>17</v>
      </c>
      <c r="E361" s="1"/>
      <c r="F361" s="1"/>
      <c r="G361" s="1"/>
      <c r="H361" s="1"/>
      <c r="I361" s="1"/>
      <c r="J361" s="5">
        <v>93640000</v>
      </c>
    </row>
    <row r="362" spans="2:10" x14ac:dyDescent="0.2">
      <c r="B362" s="1"/>
      <c r="C362" s="1"/>
      <c r="D362" s="1"/>
      <c r="E362" s="1"/>
      <c r="F362" s="5" t="s">
        <v>62</v>
      </c>
      <c r="G362" s="1"/>
      <c r="H362" s="1"/>
      <c r="I362" s="1"/>
      <c r="J362" s="7">
        <v>93640000</v>
      </c>
    </row>
    <row r="363" spans="2:10" x14ac:dyDescent="0.2">
      <c r="B363" s="2">
        <v>330</v>
      </c>
      <c r="C363" s="5" t="s">
        <v>37</v>
      </c>
      <c r="D363" s="1"/>
      <c r="E363" s="1"/>
      <c r="F363" s="1"/>
      <c r="G363" s="1"/>
      <c r="H363" s="1"/>
      <c r="I363" s="1"/>
      <c r="J363" s="1"/>
    </row>
    <row r="364" spans="2:10" x14ac:dyDescent="0.2">
      <c r="B364" s="1"/>
      <c r="C364" s="6" t="s">
        <v>16</v>
      </c>
      <c r="D364" s="6" t="s">
        <v>17</v>
      </c>
      <c r="E364" s="1"/>
      <c r="F364" s="1"/>
      <c r="G364" s="1"/>
      <c r="H364" s="1"/>
      <c r="I364" s="1"/>
      <c r="J364" s="5">
        <v>6561000</v>
      </c>
    </row>
    <row r="365" spans="2:10" x14ac:dyDescent="0.2">
      <c r="B365" s="1"/>
      <c r="C365" s="1"/>
      <c r="D365" s="1"/>
      <c r="E365" s="1"/>
      <c r="F365" s="5" t="s">
        <v>37</v>
      </c>
      <c r="G365" s="1"/>
      <c r="H365" s="1"/>
      <c r="I365" s="1"/>
      <c r="J365" s="7">
        <v>6561000</v>
      </c>
    </row>
    <row r="366" spans="2:10" x14ac:dyDescent="0.2">
      <c r="B366" s="2">
        <v>340</v>
      </c>
      <c r="C366" s="5" t="s">
        <v>38</v>
      </c>
      <c r="D366" s="1"/>
      <c r="E366" s="1"/>
      <c r="F366" s="1"/>
      <c r="G366" s="1"/>
      <c r="H366" s="1"/>
      <c r="I366" s="1"/>
      <c r="J366" s="1"/>
    </row>
    <row r="367" spans="2:10" x14ac:dyDescent="0.2">
      <c r="B367" s="1"/>
      <c r="C367" s="6" t="s">
        <v>16</v>
      </c>
      <c r="D367" s="6" t="s">
        <v>17</v>
      </c>
      <c r="E367" s="1"/>
      <c r="F367" s="1"/>
      <c r="G367" s="1"/>
      <c r="H367" s="1"/>
      <c r="I367" s="1"/>
      <c r="J367" s="5">
        <v>27135000</v>
      </c>
    </row>
    <row r="368" spans="2:10" x14ac:dyDescent="0.2">
      <c r="B368" s="1"/>
      <c r="C368" s="1"/>
      <c r="D368" s="1"/>
      <c r="E368" s="1"/>
      <c r="F368" s="5" t="s">
        <v>38</v>
      </c>
      <c r="G368" s="1"/>
      <c r="H368" s="1"/>
      <c r="I368" s="1"/>
      <c r="J368" s="7">
        <v>27135000</v>
      </c>
    </row>
    <row r="369" spans="2:10" x14ac:dyDescent="0.2">
      <c r="B369" s="2">
        <v>350</v>
      </c>
      <c r="C369" s="5" t="s">
        <v>39</v>
      </c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6" t="s">
        <v>16</v>
      </c>
      <c r="D370" s="6" t="s">
        <v>17</v>
      </c>
      <c r="E370" s="1"/>
      <c r="F370" s="1"/>
      <c r="G370" s="1"/>
      <c r="H370" s="1"/>
      <c r="I370" s="1"/>
      <c r="J370" s="5">
        <v>1250000</v>
      </c>
    </row>
    <row r="371" spans="2:10" x14ac:dyDescent="0.2">
      <c r="B371" s="1"/>
      <c r="C371" s="1"/>
      <c r="D371" s="1"/>
      <c r="E371" s="1"/>
      <c r="F371" s="5" t="s">
        <v>39</v>
      </c>
      <c r="G371" s="1"/>
      <c r="H371" s="1"/>
      <c r="I371" s="1"/>
      <c r="J371" s="7">
        <v>1250000</v>
      </c>
    </row>
    <row r="372" spans="2:10" x14ac:dyDescent="0.2">
      <c r="B372" s="2">
        <v>390</v>
      </c>
      <c r="C372" s="5" t="s">
        <v>40</v>
      </c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6" t="s">
        <v>16</v>
      </c>
      <c r="D373" s="6" t="s">
        <v>17</v>
      </c>
      <c r="E373" s="1"/>
      <c r="F373" s="1"/>
      <c r="G373" s="1"/>
      <c r="H373" s="1"/>
      <c r="I373" s="1"/>
      <c r="J373" s="5">
        <v>91895000</v>
      </c>
    </row>
    <row r="374" spans="2:10" x14ac:dyDescent="0.2">
      <c r="B374" s="1"/>
      <c r="C374" s="1"/>
      <c r="D374" s="1"/>
      <c r="E374" s="1"/>
      <c r="F374" s="5" t="s">
        <v>40</v>
      </c>
      <c r="G374" s="1"/>
      <c r="H374" s="1"/>
      <c r="I374" s="1"/>
      <c r="J374" s="7">
        <v>91895000</v>
      </c>
    </row>
    <row r="375" spans="2:10" x14ac:dyDescent="0.2">
      <c r="B375" s="1"/>
      <c r="C375" s="4" t="s">
        <v>28</v>
      </c>
      <c r="D375" s="1"/>
      <c r="E375" s="1"/>
      <c r="F375" s="5" t="s">
        <v>36</v>
      </c>
      <c r="G375" s="1"/>
      <c r="H375" s="1"/>
      <c r="I375" s="1"/>
      <c r="J375" s="8">
        <v>220481000</v>
      </c>
    </row>
    <row r="376" spans="2:10" x14ac:dyDescent="0.2">
      <c r="B376" s="1"/>
      <c r="C376" s="1"/>
      <c r="D376" s="4" t="s">
        <v>49</v>
      </c>
      <c r="E376" s="1"/>
      <c r="F376" s="4" t="s">
        <v>263</v>
      </c>
      <c r="G376" s="1"/>
      <c r="H376" s="1"/>
      <c r="I376" s="1"/>
      <c r="J376" s="8">
        <v>2218649346</v>
      </c>
    </row>
    <row r="377" spans="2:10" x14ac:dyDescent="0.2">
      <c r="B377" s="1"/>
      <c r="C377" s="4" t="s">
        <v>50</v>
      </c>
      <c r="D377" s="1"/>
      <c r="E377" s="5" t="s">
        <v>10</v>
      </c>
      <c r="F377" s="1"/>
      <c r="G377" s="1"/>
      <c r="H377" s="1"/>
      <c r="I377" s="1"/>
      <c r="J377" s="8">
        <v>2218649346</v>
      </c>
    </row>
    <row r="378" spans="2:10" x14ac:dyDescent="0.2">
      <c r="B378" s="4" t="s">
        <v>51</v>
      </c>
      <c r="C378" s="1"/>
      <c r="D378" s="1"/>
      <c r="E378" s="5" t="s">
        <v>289</v>
      </c>
      <c r="F378" s="1"/>
      <c r="G378" s="1"/>
      <c r="H378" s="1"/>
      <c r="I378" s="1"/>
      <c r="J378" s="4">
        <v>2218649346</v>
      </c>
    </row>
    <row r="386" spans="5:12" x14ac:dyDescent="0.2">
      <c r="K386" s="35" t="s">
        <v>300</v>
      </c>
      <c r="L386" s="35">
        <v>5800</v>
      </c>
    </row>
    <row r="388" spans="5:12" x14ac:dyDescent="0.2">
      <c r="J388" s="41" t="s">
        <v>295</v>
      </c>
      <c r="K388" s="36" t="s">
        <v>294</v>
      </c>
      <c r="L388" s="254" t="s">
        <v>343</v>
      </c>
    </row>
    <row r="389" spans="5:12" x14ac:dyDescent="0.2">
      <c r="E389" s="5" t="s">
        <v>274</v>
      </c>
      <c r="F389" s="1"/>
      <c r="G389" s="1"/>
      <c r="H389" s="1"/>
      <c r="I389" s="1"/>
      <c r="J389" s="5">
        <v>1886991163</v>
      </c>
      <c r="K389" s="35">
        <f>J389/L386</f>
        <v>325343.30396551726</v>
      </c>
      <c r="L389" s="108">
        <f>K389/$K$396</f>
        <v>4.3064648071929758E-2</v>
      </c>
    </row>
    <row r="390" spans="5:12" x14ac:dyDescent="0.2">
      <c r="E390" s="5" t="s">
        <v>169</v>
      </c>
      <c r="F390" s="1"/>
      <c r="G390" s="1"/>
      <c r="H390" s="1"/>
      <c r="I390" s="1"/>
      <c r="J390" s="5">
        <v>7273859743</v>
      </c>
      <c r="K390" s="35">
        <f>J390/L386</f>
        <v>1254113.7487931035</v>
      </c>
      <c r="L390" s="108">
        <f t="shared" ref="L390:L394" si="0">K390/$K$396</f>
        <v>0.16600300843956439</v>
      </c>
    </row>
    <row r="391" spans="5:12" x14ac:dyDescent="0.2">
      <c r="E391" s="5" t="s">
        <v>251</v>
      </c>
      <c r="F391" s="1"/>
      <c r="G391" s="1"/>
      <c r="H391" s="1"/>
      <c r="I391" s="1"/>
      <c r="J391" s="5">
        <v>13878704869</v>
      </c>
      <c r="K391" s="35">
        <f>J391/L386</f>
        <v>2392880.149827586</v>
      </c>
      <c r="L391" s="108">
        <f t="shared" si="0"/>
        <v>0.31673785897727758</v>
      </c>
    </row>
    <row r="392" spans="5:12" x14ac:dyDescent="0.2">
      <c r="E392" s="5" t="s">
        <v>262</v>
      </c>
      <c r="F392" s="1"/>
      <c r="G392" s="1"/>
      <c r="H392" s="1"/>
      <c r="I392" s="1"/>
      <c r="J392" s="5">
        <v>17661160785</v>
      </c>
      <c r="K392" s="35">
        <f>J392/L386</f>
        <v>3045027.7215517242</v>
      </c>
      <c r="L392" s="108">
        <f t="shared" si="0"/>
        <v>0.40306053820549437</v>
      </c>
    </row>
    <row r="393" spans="5:12" x14ac:dyDescent="0.2">
      <c r="E393" s="5" t="s">
        <v>276</v>
      </c>
      <c r="F393" s="1"/>
      <c r="G393" s="1"/>
      <c r="H393" s="1"/>
      <c r="I393" s="1"/>
      <c r="J393" s="5">
        <v>898272168</v>
      </c>
      <c r="K393" s="35">
        <f>J393/L386</f>
        <v>154874.51172413793</v>
      </c>
      <c r="L393" s="108">
        <f t="shared" si="0"/>
        <v>2.0500241626054381E-2</v>
      </c>
    </row>
    <row r="394" spans="5:12" x14ac:dyDescent="0.2">
      <c r="E394" s="5" t="s">
        <v>289</v>
      </c>
      <c r="F394" s="1"/>
      <c r="G394" s="1"/>
      <c r="H394" s="1"/>
      <c r="I394" s="1"/>
      <c r="J394" s="5">
        <v>2218649346</v>
      </c>
      <c r="K394" s="35">
        <f>J394/L386</f>
        <v>382525.74931034481</v>
      </c>
      <c r="L394" s="108">
        <f t="shared" si="0"/>
        <v>5.0633704679679578E-2</v>
      </c>
    </row>
    <row r="395" spans="5:12" x14ac:dyDescent="0.2">
      <c r="L395" s="32"/>
    </row>
    <row r="396" spans="5:12" x14ac:dyDescent="0.2">
      <c r="J396" s="12">
        <f>SUM(J389:J395)</f>
        <v>43817638074</v>
      </c>
      <c r="K396" s="48">
        <f>SUM(K389:K395)</f>
        <v>7554765.1851724135</v>
      </c>
      <c r="L396" s="206">
        <f>SUM(L389:L395)</f>
        <v>1</v>
      </c>
    </row>
    <row r="399" spans="5:12" x14ac:dyDescent="0.2">
      <c r="F399" s="83">
        <v>100</v>
      </c>
      <c r="G399" s="22" t="s">
        <v>14</v>
      </c>
      <c r="H399" s="24"/>
      <c r="I399" s="24"/>
      <c r="J399" s="23">
        <f>N7+N73+N140+N204+N275+N333</f>
        <v>32947349452</v>
      </c>
      <c r="K399" s="84">
        <f>J399/$L$386</f>
        <v>5680577.4917241381</v>
      </c>
      <c r="L399" s="113">
        <f>K399/$K$407</f>
        <v>0.75191979531981912</v>
      </c>
    </row>
    <row r="400" spans="5:12" x14ac:dyDescent="0.2">
      <c r="F400" s="83">
        <v>200</v>
      </c>
      <c r="G400" s="22" t="s">
        <v>29</v>
      </c>
      <c r="H400" s="24"/>
      <c r="I400" s="24"/>
      <c r="J400" s="23">
        <f>N8+N74+N141+N205+N276+N334</f>
        <v>2483312000</v>
      </c>
      <c r="K400" s="84">
        <f t="shared" ref="K400:K406" si="1">J400/$L$386</f>
        <v>428157.24137931032</v>
      </c>
      <c r="L400" s="113">
        <f t="shared" ref="L400:L407" si="2">K400/$K$407</f>
        <v>5.6673798706496643E-2</v>
      </c>
    </row>
    <row r="401" spans="6:14" x14ac:dyDescent="0.2">
      <c r="F401" s="83">
        <v>300</v>
      </c>
      <c r="G401" s="22" t="s">
        <v>36</v>
      </c>
      <c r="H401" s="24"/>
      <c r="I401" s="24"/>
      <c r="J401" s="23">
        <f>N9+N75+N142+N206+N277+N335</f>
        <v>4666376622</v>
      </c>
      <c r="K401" s="84">
        <f t="shared" si="1"/>
        <v>804547.69344827591</v>
      </c>
      <c r="L401" s="113">
        <f t="shared" si="2"/>
        <v>0.10649539379825403</v>
      </c>
    </row>
    <row r="402" spans="6:14" x14ac:dyDescent="0.2">
      <c r="F402" s="83">
        <v>500</v>
      </c>
      <c r="G402" s="22" t="s">
        <v>41</v>
      </c>
      <c r="H402" s="24"/>
      <c r="I402" s="24"/>
      <c r="J402" s="23">
        <f>N10+N76+N143+N207+N278</f>
        <v>1755100000</v>
      </c>
      <c r="K402" s="84">
        <f t="shared" si="1"/>
        <v>302603.44827586209</v>
      </c>
      <c r="L402" s="113">
        <f t="shared" si="2"/>
        <v>4.0054646419689623E-2</v>
      </c>
    </row>
    <row r="403" spans="6:14" x14ac:dyDescent="0.2">
      <c r="F403" s="83">
        <v>600</v>
      </c>
      <c r="G403" s="22" t="s">
        <v>133</v>
      </c>
      <c r="H403" s="24"/>
      <c r="I403" s="24"/>
      <c r="J403" s="85"/>
      <c r="K403" s="84">
        <f t="shared" si="1"/>
        <v>0</v>
      </c>
      <c r="L403" s="113"/>
    </row>
    <row r="404" spans="6:14" x14ac:dyDescent="0.2">
      <c r="F404" s="83">
        <v>700</v>
      </c>
      <c r="G404" s="22" t="s">
        <v>341</v>
      </c>
      <c r="H404" s="24"/>
      <c r="I404" s="24"/>
      <c r="J404" s="85"/>
      <c r="K404" s="84">
        <f t="shared" si="1"/>
        <v>0</v>
      </c>
      <c r="L404" s="113"/>
    </row>
    <row r="405" spans="6:14" x14ac:dyDescent="0.2">
      <c r="F405" s="83">
        <v>800</v>
      </c>
      <c r="G405" s="83" t="s">
        <v>45</v>
      </c>
      <c r="H405" s="24"/>
      <c r="I405" s="24"/>
      <c r="J405" s="23">
        <f>N79</f>
        <v>1950000000</v>
      </c>
      <c r="K405" s="84">
        <f t="shared" si="1"/>
        <v>336206.89655172412</v>
      </c>
      <c r="L405" s="113">
        <f t="shared" si="2"/>
        <v>4.4502626926325992E-2</v>
      </c>
    </row>
    <row r="406" spans="6:14" ht="13.5" thickBot="1" x14ac:dyDescent="0.25">
      <c r="F406" s="101">
        <v>900</v>
      </c>
      <c r="G406" s="102" t="s">
        <v>101</v>
      </c>
      <c r="H406" s="28"/>
      <c r="I406" s="28"/>
      <c r="J406" s="148">
        <f>N147</f>
        <v>15500000</v>
      </c>
      <c r="K406" s="149">
        <f t="shared" si="1"/>
        <v>2672.4137931034484</v>
      </c>
      <c r="L406" s="185">
        <f t="shared" si="2"/>
        <v>3.5373882941438616E-4</v>
      </c>
    </row>
    <row r="407" spans="6:14" ht="13.5" thickBot="1" x14ac:dyDescent="0.25">
      <c r="F407" s="124"/>
      <c r="G407" s="30"/>
      <c r="H407" s="30"/>
      <c r="I407" s="30"/>
      <c r="J407" s="45">
        <f>SUM(J399:J406)</f>
        <v>43817638074</v>
      </c>
      <c r="K407" s="45">
        <f>SUM(K399:K406)</f>
        <v>7554765.1851724153</v>
      </c>
      <c r="L407" s="138">
        <f t="shared" si="2"/>
        <v>1</v>
      </c>
    </row>
    <row r="408" spans="6:14" x14ac:dyDescent="0.2">
      <c r="L408" s="32"/>
    </row>
    <row r="412" spans="6:14" x14ac:dyDescent="0.2">
      <c r="M412" s="5" t="s">
        <v>274</v>
      </c>
      <c r="N412" s="153">
        <f>K389</f>
        <v>325343.30396551726</v>
      </c>
    </row>
    <row r="413" spans="6:14" x14ac:dyDescent="0.2">
      <c r="M413" s="5" t="s">
        <v>169</v>
      </c>
      <c r="N413" s="153">
        <f t="shared" ref="N413:N417" si="3">K390</f>
        <v>1254113.7487931035</v>
      </c>
    </row>
    <row r="414" spans="6:14" x14ac:dyDescent="0.2">
      <c r="M414" s="5" t="s">
        <v>251</v>
      </c>
      <c r="N414" s="153">
        <f t="shared" si="3"/>
        <v>2392880.149827586</v>
      </c>
    </row>
    <row r="415" spans="6:14" x14ac:dyDescent="0.2">
      <c r="M415" s="5" t="s">
        <v>262</v>
      </c>
      <c r="N415" s="153">
        <f t="shared" si="3"/>
        <v>3045027.7215517242</v>
      </c>
    </row>
    <row r="416" spans="6:14" x14ac:dyDescent="0.2">
      <c r="M416" s="5" t="s">
        <v>276</v>
      </c>
      <c r="N416" s="153">
        <f t="shared" si="3"/>
        <v>154874.51172413793</v>
      </c>
    </row>
    <row r="417" spans="13:14" x14ac:dyDescent="0.2">
      <c r="M417" s="5" t="s">
        <v>289</v>
      </c>
      <c r="N417" s="153">
        <f t="shared" si="3"/>
        <v>382525.74931034481</v>
      </c>
    </row>
    <row r="427" spans="13:14" x14ac:dyDescent="0.2">
      <c r="M427" s="22" t="s">
        <v>14</v>
      </c>
      <c r="N427" s="153">
        <f>K399</f>
        <v>5680577.4917241381</v>
      </c>
    </row>
    <row r="428" spans="13:14" x14ac:dyDescent="0.2">
      <c r="M428" s="22" t="s">
        <v>29</v>
      </c>
      <c r="N428" s="153">
        <f t="shared" ref="N428:N430" si="4">K400</f>
        <v>428157.24137931032</v>
      </c>
    </row>
    <row r="429" spans="13:14" x14ac:dyDescent="0.2">
      <c r="M429" s="22" t="s">
        <v>36</v>
      </c>
      <c r="N429" s="153">
        <f t="shared" si="4"/>
        <v>804547.69344827591</v>
      </c>
    </row>
    <row r="430" spans="13:14" x14ac:dyDescent="0.2">
      <c r="M430" s="22" t="s">
        <v>41</v>
      </c>
      <c r="N430" s="153">
        <f t="shared" si="4"/>
        <v>302603.44827586209</v>
      </c>
    </row>
    <row r="431" spans="13:14" x14ac:dyDescent="0.2">
      <c r="M431" s="83" t="s">
        <v>45</v>
      </c>
      <c r="N431" s="153">
        <f>K405</f>
        <v>336206.89655172412</v>
      </c>
    </row>
    <row r="432" spans="13:14" x14ac:dyDescent="0.2">
      <c r="M432" s="102" t="s">
        <v>101</v>
      </c>
      <c r="N432" s="153">
        <f>K406</f>
        <v>2672.4137931034484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Sheet1</vt:lpstr>
      <vt:lpstr>Area Social</vt:lpstr>
      <vt:lpstr>Dir. Obras</vt:lpstr>
      <vt:lpstr>Dir Adm</vt:lpstr>
      <vt:lpstr>Serv urban</vt:lpstr>
      <vt:lpstr>Intend</vt:lpstr>
      <vt:lpstr>Desar Urbano</vt:lpstr>
      <vt:lpstr>D Gest Amb</vt:lpstr>
      <vt:lpstr>Policia M</vt:lpstr>
      <vt:lpstr>Secret Gral.</vt:lpstr>
      <vt:lpstr>Asun Jurid</vt:lpstr>
      <vt:lpstr>Contr Inter</vt:lpstr>
      <vt:lpstr>RR.HH</vt:lpstr>
      <vt:lpstr>Gabinete</vt:lpstr>
      <vt:lpstr>Planif y Sist</vt:lpstr>
      <vt:lpstr>Comunic</vt:lpstr>
      <vt:lpstr>Rel. Interins</vt:lpstr>
      <vt:lpstr>Terminal</vt:lpstr>
      <vt:lpstr>Abasto</vt:lpstr>
      <vt:lpstr>Cult y Turis</vt:lpstr>
      <vt:lpstr>J.M.A.</vt:lpstr>
      <vt:lpstr>Comueda</vt:lpstr>
      <vt:lpstr>Mercado 4</vt:lpstr>
      <vt:lpstr>Proyec Invers</vt:lpstr>
      <vt:lpstr>resu Obj Gto</vt:lpstr>
      <vt:lpstr>Resumen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2015-12-05T14:10:43Z</cp:lastPrinted>
  <dcterms:created xsi:type="dcterms:W3CDTF">2015-12-05T14:07:52Z</dcterms:created>
  <dcterms:modified xsi:type="dcterms:W3CDTF">2016-02-04T21:41:03Z</dcterms:modified>
</cp:coreProperties>
</file>