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slicers/slicer2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C073389\Downloads\"/>
    </mc:Choice>
  </mc:AlternateContent>
  <xr:revisionPtr revIDLastSave="0" documentId="13_ncr:1_{2D39E332-9755-4A03-AE66-DF16DC4D20A9}" xr6:coauthVersionLast="47" xr6:coauthVersionMax="47" xr10:uidLastSave="{00000000-0000-0000-0000-000000000000}"/>
  <bookViews>
    <workbookView xWindow="-110" yWindow="-110" windowWidth="19420" windowHeight="10300" activeTab="3" xr2:uid="{00000000-000D-0000-FFFF-FFFF00000000}"/>
  </bookViews>
  <sheets>
    <sheet name="Planilha1" sheetId="2" r:id="rId1"/>
    <sheet name="Planilha3" sheetId="4" r:id="rId2"/>
    <sheet name="Plan1" sheetId="1" r:id="rId3"/>
    <sheet name="Dashboard" sheetId="3" r:id="rId4"/>
    <sheet name="caixinha" sheetId="5" r:id="rId5"/>
  </sheets>
  <definedNames>
    <definedName name="SegmentaçãodeDados_mês">#N/A</definedName>
  </definedNames>
  <calcPr calcId="191028"/>
  <pivotCaches>
    <pivotCache cacheId="0" r:id="rId6"/>
    <pivotCache cacheId="1" r:id="rId7"/>
  </pivotCaches>
  <extLst>
    <ext xmlns:x14="http://schemas.microsoft.com/office/spreadsheetml/2009/9/main" uri="{BBE1A952-AA13-448e-AADC-164F8A28A991}">
      <x14:slicerCaches>
        <x14:slicerCache r:id="rId8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5" l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</calcChain>
</file>

<file path=xl/sharedStrings.xml><?xml version="1.0" encoding="utf-8"?>
<sst xmlns="http://schemas.openxmlformats.org/spreadsheetml/2006/main" count="260" uniqueCount="85">
  <si>
    <t>ENTRADA</t>
  </si>
  <si>
    <t>Renda Fixa</t>
  </si>
  <si>
    <t>Salário mensal</t>
  </si>
  <si>
    <t>Transferência</t>
  </si>
  <si>
    <t>Recebido</t>
  </si>
  <si>
    <t>SAÍDA</t>
  </si>
  <si>
    <t>Alimentação</t>
  </si>
  <si>
    <t>Compras no supermercado</t>
  </si>
  <si>
    <t>Débito Automático</t>
  </si>
  <si>
    <t>Pendente</t>
  </si>
  <si>
    <t>Transporte</t>
  </si>
  <si>
    <t>Gasolina</t>
  </si>
  <si>
    <t>Cartão de Crédito</t>
  </si>
  <si>
    <t>Pago</t>
  </si>
  <si>
    <t>Lazer</t>
  </si>
  <si>
    <t>Cinema</t>
  </si>
  <si>
    <t>Saúde</t>
  </si>
  <si>
    <t>Consulta odontológica</t>
  </si>
  <si>
    <t>Educação</t>
  </si>
  <si>
    <t>Material escolar</t>
  </si>
  <si>
    <t>Vestuário</t>
  </si>
  <si>
    <t>Compra de roupas de inverno</t>
  </si>
  <si>
    <t>Investimentos</t>
  </si>
  <si>
    <t>Dividendos de ações</t>
  </si>
  <si>
    <t>Serviços</t>
  </si>
  <si>
    <t>Limpeza do apartamento</t>
  </si>
  <si>
    <t>Eletrônicos</t>
  </si>
  <si>
    <t>Compra de novo celular</t>
  </si>
  <si>
    <t>Utilidades Domésticas</t>
  </si>
  <si>
    <t>Reparos domésticos</t>
  </si>
  <si>
    <t>Presentes</t>
  </si>
  <si>
    <t>Presente de aniversário</t>
  </si>
  <si>
    <t>Beleza</t>
  </si>
  <si>
    <t>Corte de cabelo e barba</t>
  </si>
  <si>
    <t>Pet Care</t>
  </si>
  <si>
    <t>Ração e petiscos para o cachorro</t>
  </si>
  <si>
    <t>Viagem</t>
  </si>
  <si>
    <t>Reserva de pousada</t>
  </si>
  <si>
    <t>Gastronomia</t>
  </si>
  <si>
    <t>Jantar em restaurante francês</t>
  </si>
  <si>
    <t>Cinema e jantar</t>
  </si>
  <si>
    <t>Plano de saúde</t>
  </si>
  <si>
    <t>Compra de roupas</t>
  </si>
  <si>
    <t>Freelance</t>
  </si>
  <si>
    <t>Pagamento por projeto freelancer</t>
  </si>
  <si>
    <t>Manutenção do veículo</t>
  </si>
  <si>
    <t>Compra de novo smartphone</t>
  </si>
  <si>
    <t>Utilidades Dom.</t>
  </si>
  <si>
    <t>Conta de energia elétrica</t>
  </si>
  <si>
    <t>Aniversário da mãe</t>
  </si>
  <si>
    <t>Recarga de cartão de transporte</t>
  </si>
  <si>
    <t>Ingressos para teatro</t>
  </si>
  <si>
    <t>Remédios de farmácia</t>
  </si>
  <si>
    <t>Cursos online</t>
  </si>
  <si>
    <t>Roupas de primavera</t>
  </si>
  <si>
    <t>Manutenção da casa</t>
  </si>
  <si>
    <t>Venda de ativos</t>
  </si>
  <si>
    <t>Venda de equipamentos eletrônicos</t>
  </si>
  <si>
    <t>Manutenção do computador</t>
  </si>
  <si>
    <t>Troca de móveis da cozinha</t>
  </si>
  <si>
    <t>Presentes para casamento</t>
  </si>
  <si>
    <t>Veterinário para o pet</t>
  </si>
  <si>
    <t>Salão de beleza</t>
  </si>
  <si>
    <t>Jantar em restaurante italiano</t>
  </si>
  <si>
    <t>Reserva de hotel para fim de semana</t>
  </si>
  <si>
    <t>Tipo</t>
  </si>
  <si>
    <t>Categoria</t>
  </si>
  <si>
    <t>Descrição</t>
  </si>
  <si>
    <t>Valor</t>
  </si>
  <si>
    <t>Operação Bancária</t>
  </si>
  <si>
    <t>Status</t>
  </si>
  <si>
    <t>Data</t>
  </si>
  <si>
    <t>Rótulos de Linha</t>
  </si>
  <si>
    <t>Total Geral</t>
  </si>
  <si>
    <t>ago</t>
  </si>
  <si>
    <t>set</t>
  </si>
  <si>
    <t>out</t>
  </si>
  <si>
    <t>Soma de Valor</t>
  </si>
  <si>
    <t>(Tudo)</t>
  </si>
  <si>
    <t>Contagem de Descrição</t>
  </si>
  <si>
    <t>mês</t>
  </si>
  <si>
    <t>Depósito Reservado</t>
  </si>
  <si>
    <t>Data de Lançamento</t>
  </si>
  <si>
    <t>Total Reservado</t>
  </si>
  <si>
    <t>Meta Reserva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</si>
</sst>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&quot;R$&quot;\ #,##0.00"/>
    <numFmt numFmtId="165" formatCode="_-* #,##0_-;\-* #,##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indexed="65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4" borderId="0" applyNumberFormat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 wrapText="1"/>
    </xf>
    <xf numFmtId="0" fontId="0" fillId="0" borderId="0" xfId="0" applyAlignment="1">
      <alignment horizontal="center" wrapText="1"/>
    </xf>
    <xf numFmtId="44" fontId="0" fillId="0" borderId="0" xfId="1" applyFont="1" applyAlignment="1">
      <alignment horizontal="center" wrapText="1"/>
    </xf>
    <xf numFmtId="0" fontId="0" fillId="2" borderId="0" xfId="0" applyFill="1"/>
    <xf numFmtId="0" fontId="0" fillId="3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  <xf numFmtId="165" fontId="0" fillId="0" borderId="0" xfId="2" applyNumberFormat="1" applyFont="1" applyAlignment="1">
      <alignment horizontal="center"/>
    </xf>
    <xf numFmtId="165" fontId="0" fillId="0" borderId="0" xfId="2" applyNumberFormat="1" applyFont="1" applyAlignment="1">
      <alignment horizontal="center" wrapText="1"/>
    </xf>
    <xf numFmtId="14" fontId="0" fillId="0" borderId="0" xfId="0" applyNumberFormat="1"/>
    <xf numFmtId="44" fontId="0" fillId="0" borderId="0" xfId="1" applyFont="1"/>
    <xf numFmtId="44" fontId="0" fillId="0" borderId="0" xfId="0" applyNumberFormat="1"/>
    <xf numFmtId="0" fontId="1" fillId="4" borderId="0" xfId="3"/>
  </cellXfs>
  <cellStyles count="4">
    <cellStyle name="60% - Ênfase5" xfId="3" builtinId="48"/>
    <cellStyle name="Moeda" xfId="1" builtinId="4"/>
    <cellStyle name="Normal" xfId="0" builtinId="0"/>
    <cellStyle name="Vírgula" xfId="2" builtinId="3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9" formatCode="dd/mm/yyyy"/>
      <alignment horizontal="right" vertical="bottom" textRotation="0" wrapText="0" indent="0" justifyLastLine="0" shrinkToFit="0" readingOrder="0"/>
    </dxf>
    <dxf>
      <numFmt numFmtId="19" formatCode="dd/mm/yyyy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numFmt numFmtId="165" formatCode="_-* #,##0_-;\-* #,##0_-;_-* &quot;-&quot;??_-;_-@_-"/>
      <alignment horizontal="center" vertical="bottom" textRotation="0" wrapText="1" indent="0" justifyLastLine="0" shrinkToFit="0" readingOrder="0"/>
    </dxf>
    <dxf>
      <numFmt numFmtId="19" formatCode="dd/mm/yyyy"/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>
          <bgColor theme="8" tint="0.79998168889431442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Estilo de Segmentação de Dados 1" pivot="0" table="0" count="3" xr9:uid="{75B20A58-0330-4863-932E-33C624207BA0}">
      <tableStyleElement type="wholeTable" dxfId="13"/>
    </tableStyle>
  </tableStyles>
  <extLst>
    <ext xmlns:x14="http://schemas.microsoft.com/office/spreadsheetml/2009/9/main" uri="{46F421CA-312F-682f-3DD2-61675219B42D}">
      <x14:dxfs count="2">
        <dxf>
          <fill>
            <patternFill>
              <bgColor theme="8" tint="0.39994506668294322"/>
            </patternFill>
          </fill>
        </dxf>
        <dxf>
          <fill>
            <patternFill>
              <bgColor theme="8" tint="0.59996337778862885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Estilo de Segmentação de Dados 1">
          <x14:slicerStyleElements>
            <x14:slicerStyleElement type="selectedItemWithData" dxfId="1"/>
            <x14:slicerStyleElement type="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[f631a203-25c9-46c0-8ce9-ce6933cc87b3.xlsx]Planilha1!Tabela dinâmica1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2.3809523809523808E-2"/>
          <c:y val="0.13114754098360656"/>
          <c:w val="0.9625850340136054"/>
          <c:h val="0.7196863301923325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Planilha1!$B$3</c:f>
              <c:strCache>
                <c:ptCount val="1"/>
                <c:pt idx="0">
                  <c:v>Soma de Valor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Planilha1!$A$4:$A$7</c:f>
              <c:strCache>
                <c:ptCount val="3"/>
                <c:pt idx="0">
                  <c:v>ago</c:v>
                </c:pt>
                <c:pt idx="1">
                  <c:v>set</c:v>
                </c:pt>
                <c:pt idx="2">
                  <c:v>out</c:v>
                </c:pt>
              </c:strCache>
            </c:strRef>
          </c:cat>
          <c:val>
            <c:numRef>
              <c:f>Planilha1!$B$4:$B$7</c:f>
              <c:numCache>
                <c:formatCode>"R$"\ #,##0.00</c:formatCode>
                <c:ptCount val="3"/>
                <c:pt idx="0">
                  <c:v>11380</c:v>
                </c:pt>
                <c:pt idx="1">
                  <c:v>11550</c:v>
                </c:pt>
                <c:pt idx="2">
                  <c:v>11270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66-4A65-A633-CA580FA76979}"/>
            </c:ext>
          </c:extLst>
        </c:ser>
        <c:ser>
          <c:idx val="1"/>
          <c:order val="1"/>
          <c:tx>
            <c:strRef>
              <c:f>Planilha1!$C$3</c:f>
              <c:strCache>
                <c:ptCount val="1"/>
                <c:pt idx="0">
                  <c:v>Contagem de Descrição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Planilha1!$A$4:$A$7</c:f>
              <c:strCache>
                <c:ptCount val="3"/>
                <c:pt idx="0">
                  <c:v>ago</c:v>
                </c:pt>
                <c:pt idx="1">
                  <c:v>set</c:v>
                </c:pt>
                <c:pt idx="2">
                  <c:v>out</c:v>
                </c:pt>
              </c:strCache>
            </c:strRef>
          </c:cat>
          <c:val>
            <c:numRef>
              <c:f>Planilha1!$C$4:$C$7</c:f>
              <c:numCache>
                <c:formatCode>General</c:formatCode>
                <c:ptCount val="3"/>
                <c:pt idx="0">
                  <c:v>16</c:v>
                </c:pt>
                <c:pt idx="1">
                  <c:v>12</c:v>
                </c:pt>
                <c:pt idx="2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66-4A65-A633-CA580FA7697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53362016"/>
        <c:axId val="1290613392"/>
      </c:barChart>
      <c:catAx>
        <c:axId val="953362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90613392"/>
        <c:crosses val="autoZero"/>
        <c:auto val="1"/>
        <c:lblAlgn val="ctr"/>
        <c:lblOffset val="100"/>
        <c:noMultiLvlLbl val="0"/>
      </c:catAx>
      <c:valAx>
        <c:axId val="1290613392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953362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[f631a203-25c9-46c0-8ce9-ce6933cc87b3.xlsx]Planilha3!Tabela dinâmica2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Planilha3!$B$3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Planilha3!$A$4:$A$20</c:f>
              <c:strCache>
                <c:ptCount val="16"/>
                <c:pt idx="0">
                  <c:v>Alimentação</c:v>
                </c:pt>
                <c:pt idx="1">
                  <c:v>Beleza</c:v>
                </c:pt>
                <c:pt idx="2">
                  <c:v>Educação</c:v>
                </c:pt>
                <c:pt idx="3">
                  <c:v>Eletrônicos</c:v>
                </c:pt>
                <c:pt idx="4">
                  <c:v>Gastronomia</c:v>
                </c:pt>
                <c:pt idx="5">
                  <c:v>Investimentos</c:v>
                </c:pt>
                <c:pt idx="6">
                  <c:v>Lazer</c:v>
                </c:pt>
                <c:pt idx="7">
                  <c:v>Pet Care</c:v>
                </c:pt>
                <c:pt idx="8">
                  <c:v>Presentes</c:v>
                </c:pt>
                <c:pt idx="9">
                  <c:v>Renda Fixa</c:v>
                </c:pt>
                <c:pt idx="10">
                  <c:v>Saúde</c:v>
                </c:pt>
                <c:pt idx="11">
                  <c:v>Serviços</c:v>
                </c:pt>
                <c:pt idx="12">
                  <c:v>Transporte</c:v>
                </c:pt>
                <c:pt idx="13">
                  <c:v>Utilidades Domésticas</c:v>
                </c:pt>
                <c:pt idx="14">
                  <c:v>Vestuário</c:v>
                </c:pt>
                <c:pt idx="15">
                  <c:v>Viagem</c:v>
                </c:pt>
              </c:strCache>
            </c:strRef>
          </c:cat>
          <c:val>
            <c:numRef>
              <c:f>Planilha3!$B$4:$B$20</c:f>
              <c:numCache>
                <c:formatCode>"R$"\ #,##0.00</c:formatCode>
                <c:ptCount val="16"/>
                <c:pt idx="0">
                  <c:v>550</c:v>
                </c:pt>
                <c:pt idx="1">
                  <c:v>80</c:v>
                </c:pt>
                <c:pt idx="2">
                  <c:v>400</c:v>
                </c:pt>
                <c:pt idx="3">
                  <c:v>1200</c:v>
                </c:pt>
                <c:pt idx="4">
                  <c:v>350</c:v>
                </c:pt>
                <c:pt idx="5">
                  <c:v>800</c:v>
                </c:pt>
                <c:pt idx="6">
                  <c:v>120</c:v>
                </c:pt>
                <c:pt idx="7">
                  <c:v>200</c:v>
                </c:pt>
                <c:pt idx="8">
                  <c:v>180</c:v>
                </c:pt>
                <c:pt idx="9">
                  <c:v>5000</c:v>
                </c:pt>
                <c:pt idx="10">
                  <c:v>250</c:v>
                </c:pt>
                <c:pt idx="11">
                  <c:v>150</c:v>
                </c:pt>
                <c:pt idx="12">
                  <c:v>300</c:v>
                </c:pt>
                <c:pt idx="13">
                  <c:v>450</c:v>
                </c:pt>
                <c:pt idx="14">
                  <c:v>600</c:v>
                </c:pt>
                <c:pt idx="15">
                  <c:v>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3C-4D65-ABEC-4E4F85DFF48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23335216"/>
        <c:axId val="954109104"/>
      </c:barChart>
      <c:catAx>
        <c:axId val="1723335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54109104"/>
        <c:crosses val="autoZero"/>
        <c:auto val="1"/>
        <c:lblAlgn val="ctr"/>
        <c:lblOffset val="100"/>
        <c:noMultiLvlLbl val="0"/>
      </c:catAx>
      <c:valAx>
        <c:axId val="954109104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1723335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gradFill>
              <a:gsLst>
                <a:gs pos="0">
                  <a:schemeClr val="accent5">
                    <a:lumMod val="5000"/>
                    <a:lumOff val="95000"/>
                  </a:schemeClr>
                </a:gs>
                <a:gs pos="36000">
                  <a:schemeClr val="accent6">
                    <a:lumMod val="60000"/>
                    <a:lumOff val="40000"/>
                  </a:schemeClr>
                </a:gs>
                <a:gs pos="83000">
                  <a:schemeClr val="accent5">
                    <a:lumMod val="45000"/>
                    <a:lumOff val="55000"/>
                  </a:schemeClr>
                </a:gs>
                <a:gs pos="100000">
                  <a:srgbClr val="92D050"/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gradFill flip="none" rotWithShape="1">
                <a:gsLst>
                  <a:gs pos="0">
                    <a:schemeClr val="accent5">
                      <a:lumMod val="5000"/>
                      <a:lumOff val="95000"/>
                    </a:schemeClr>
                  </a:gs>
                  <a:gs pos="36000">
                    <a:schemeClr val="accent6">
                      <a:lumMod val="60000"/>
                      <a:lumOff val="40000"/>
                    </a:schemeClr>
                  </a:gs>
                  <a:gs pos="83000">
                    <a:schemeClr val="accent5">
                      <a:lumMod val="45000"/>
                      <a:lumOff val="55000"/>
                    </a:schemeClr>
                  </a:gs>
                  <a:gs pos="100000">
                    <a:srgbClr val="92D050"/>
                  </a:gs>
                </a:gsLst>
                <a:lin ang="5400000" scaled="1"/>
                <a:tileRect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7C5A-4E68-B162-E0C0DDF79CCF}"/>
              </c:ext>
            </c:extLst>
          </c:dPt>
          <c:dPt>
            <c:idx val="1"/>
            <c:invertIfNegative val="0"/>
            <c:bubble3D val="0"/>
            <c:spPr>
              <a:gradFill flip="none" rotWithShape="1">
                <a:gsLst>
                  <a:gs pos="0">
                    <a:schemeClr val="accent5">
                      <a:lumMod val="5000"/>
                      <a:lumOff val="95000"/>
                    </a:schemeClr>
                  </a:gs>
                  <a:gs pos="36000">
                    <a:schemeClr val="accent6">
                      <a:lumMod val="60000"/>
                      <a:lumOff val="40000"/>
                    </a:schemeClr>
                  </a:gs>
                  <a:gs pos="83000">
                    <a:schemeClr val="accent5">
                      <a:lumMod val="45000"/>
                      <a:lumOff val="55000"/>
                    </a:schemeClr>
                  </a:gs>
                  <a:gs pos="100000">
                    <a:srgbClr val="92D050"/>
                  </a:gs>
                </a:gsLst>
                <a:lin ang="5400000" scaled="1"/>
                <a:tileRect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C5A-4E68-B162-E0C0DDF79CCF}"/>
              </c:ext>
            </c:extLst>
          </c:dPt>
          <c:val>
            <c:numRef>
              <c:f>caixinha!$D$3:$D$4</c:f>
              <c:numCache>
                <c:formatCode>_("R$"* #,##0.00_);_("R$"* \(#,##0.00\);_("R$"* "-"??_);_(@_)</c:formatCode>
                <c:ptCount val="2"/>
                <c:pt idx="0">
                  <c:v>1845</c:v>
                </c:pt>
                <c:pt idx="1">
                  <c:v>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5A-4E68-B162-E0C0DDF79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04146720"/>
        <c:axId val="189723680"/>
      </c:barChart>
      <c:catAx>
        <c:axId val="18041467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9723680"/>
        <c:crosses val="autoZero"/>
        <c:auto val="1"/>
        <c:lblAlgn val="ctr"/>
        <c:lblOffset val="100"/>
        <c:noMultiLvlLbl val="0"/>
      </c:catAx>
      <c:valAx>
        <c:axId val="189723680"/>
        <c:scaling>
          <c:orientation val="minMax"/>
        </c:scaling>
        <c:delete val="0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04146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caixinha!$D$3:$D$4</c:f>
              <c:numCache>
                <c:formatCode>_("R$"* #,##0.00_);_("R$"* \(#,##0.00\);_("R$"* "-"??_);_(@_)</c:formatCode>
                <c:ptCount val="2"/>
                <c:pt idx="0">
                  <c:v>1845</c:v>
                </c:pt>
                <c:pt idx="1">
                  <c:v>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72-4578-ADF5-B18E73D0DF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04146720"/>
        <c:axId val="189723680"/>
      </c:barChart>
      <c:catAx>
        <c:axId val="18041467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9723680"/>
        <c:crosses val="autoZero"/>
        <c:auto val="1"/>
        <c:lblAlgn val="ctr"/>
        <c:lblOffset val="100"/>
        <c:noMultiLvlLbl val="0"/>
      </c:catAx>
      <c:valAx>
        <c:axId val="189723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04146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svg"/><Relationship Id="rId3" Type="http://schemas.openxmlformats.org/officeDocument/2006/relationships/image" Target="../media/image1.png"/><Relationship Id="rId7" Type="http://schemas.openxmlformats.org/officeDocument/2006/relationships/image" Target="../media/image5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4.svg"/><Relationship Id="rId5" Type="http://schemas.openxmlformats.org/officeDocument/2006/relationships/image" Target="../media/image3.png"/><Relationship Id="rId4" Type="http://schemas.openxmlformats.org/officeDocument/2006/relationships/image" Target="../media/image2.svg"/><Relationship Id="rId9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552450</xdr:colOff>
      <xdr:row>4</xdr:row>
      <xdr:rowOff>165101</xdr:rowOff>
    </xdr:from>
    <xdr:to>
      <xdr:col>6</xdr:col>
      <xdr:colOff>552450</xdr:colOff>
      <xdr:row>12</xdr:row>
      <xdr:rowOff>25401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mês">
              <a:extLst>
                <a:ext uri="{FF2B5EF4-FFF2-40B4-BE49-F238E27FC236}">
                  <a16:creationId xmlns:a16="http://schemas.microsoft.com/office/drawing/2014/main" id="{2B61FEF2-596B-873E-B6D8-965C597CC4D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16300" y="901701"/>
              <a:ext cx="1828800" cy="1333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563563</xdr:colOff>
      <xdr:row>6</xdr:row>
      <xdr:rowOff>119062</xdr:rowOff>
    </xdr:from>
    <xdr:to>
      <xdr:col>8</xdr:col>
      <xdr:colOff>563563</xdr:colOff>
      <xdr:row>18</xdr:row>
      <xdr:rowOff>23812</xdr:rowOff>
    </xdr:to>
    <xdr:sp macro="" textlink="">
      <xdr:nvSpPr>
        <xdr:cNvPr id="4" name="Retângulo: Cantos Arredondados 3">
          <a:extLst>
            <a:ext uri="{FF2B5EF4-FFF2-40B4-BE49-F238E27FC236}">
              <a16:creationId xmlns:a16="http://schemas.microsoft.com/office/drawing/2014/main" id="{52F2D589-761D-10F8-9382-19676A2CBC61}"/>
            </a:ext>
          </a:extLst>
        </xdr:cNvPr>
        <xdr:cNvSpPr/>
      </xdr:nvSpPr>
      <xdr:spPr>
        <a:xfrm>
          <a:off x="1785938" y="1214437"/>
          <a:ext cx="3667125" cy="2095500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</xdr:col>
      <xdr:colOff>579439</xdr:colOff>
      <xdr:row>6</xdr:row>
      <xdr:rowOff>127000</xdr:rowOff>
    </xdr:from>
    <xdr:to>
      <xdr:col>8</xdr:col>
      <xdr:colOff>555626</xdr:colOff>
      <xdr:row>17</xdr:row>
      <xdr:rowOff>120649</xdr:rowOff>
    </xdr:to>
    <xdr:grpSp>
      <xdr:nvGrpSpPr>
        <xdr:cNvPr id="8" name="Agrupar 7">
          <a:extLst>
            <a:ext uri="{FF2B5EF4-FFF2-40B4-BE49-F238E27FC236}">
              <a16:creationId xmlns:a16="http://schemas.microsoft.com/office/drawing/2014/main" id="{4EA8EBC7-E5F7-68E1-D575-BE9612D85762}"/>
            </a:ext>
          </a:extLst>
        </xdr:cNvPr>
        <xdr:cNvGrpSpPr/>
      </xdr:nvGrpSpPr>
      <xdr:grpSpPr>
        <a:xfrm>
          <a:off x="1801814" y="1222375"/>
          <a:ext cx="3643312" cy="2001837"/>
          <a:chOff x="1689219" y="1230313"/>
          <a:chExt cx="8613658" cy="2001837"/>
        </a:xfrm>
      </xdr:grpSpPr>
      <xdr:graphicFrame macro="">
        <xdr:nvGraphicFramePr>
          <xdr:cNvPr id="2" name="Gráfico 1">
            <a:extLst>
              <a:ext uri="{FF2B5EF4-FFF2-40B4-BE49-F238E27FC236}">
                <a16:creationId xmlns:a16="http://schemas.microsoft.com/office/drawing/2014/main" id="{38B2E8A9-501A-45E4-8687-2CBD7E566D2C}"/>
              </a:ext>
            </a:extLst>
          </xdr:cNvPr>
          <xdr:cNvGraphicFramePr>
            <a:graphicFrameLocks/>
          </xdr:cNvGraphicFramePr>
        </xdr:nvGraphicFramePr>
        <xdr:xfrm>
          <a:off x="2301876" y="1682750"/>
          <a:ext cx="7467601" cy="15494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6" name="Retângulo: Cantos Superiores Arredondados 5">
            <a:extLst>
              <a:ext uri="{FF2B5EF4-FFF2-40B4-BE49-F238E27FC236}">
                <a16:creationId xmlns:a16="http://schemas.microsoft.com/office/drawing/2014/main" id="{09E2BDC7-104F-2B0E-D8B1-DB21A509E7ED}"/>
              </a:ext>
            </a:extLst>
          </xdr:cNvPr>
          <xdr:cNvSpPr/>
        </xdr:nvSpPr>
        <xdr:spPr>
          <a:xfrm>
            <a:off x="1689219" y="1230313"/>
            <a:ext cx="8613658" cy="476250"/>
          </a:xfrm>
          <a:prstGeom prst="round2SameRect">
            <a:avLst>
              <a:gd name="adj1" fmla="val 44030"/>
              <a:gd name="adj2" fmla="val 0"/>
            </a:avLst>
          </a:prstGeom>
          <a:solidFill>
            <a:schemeClr val="accent5">
              <a:lumMod val="20000"/>
              <a:lumOff val="80000"/>
            </a:schemeClr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</xdr:grpSp>
    <xdr:clientData/>
  </xdr:twoCellAnchor>
  <xdr:twoCellAnchor>
    <xdr:from>
      <xdr:col>2</xdr:col>
      <xdr:colOff>508000</xdr:colOff>
      <xdr:row>18</xdr:row>
      <xdr:rowOff>126999</xdr:rowOff>
    </xdr:from>
    <xdr:to>
      <xdr:col>16</xdr:col>
      <xdr:colOff>547687</xdr:colOff>
      <xdr:row>35</xdr:row>
      <xdr:rowOff>95250</xdr:rowOff>
    </xdr:to>
    <xdr:grpSp>
      <xdr:nvGrpSpPr>
        <xdr:cNvPr id="9" name="Agrupar 8">
          <a:extLst>
            <a:ext uri="{FF2B5EF4-FFF2-40B4-BE49-F238E27FC236}">
              <a16:creationId xmlns:a16="http://schemas.microsoft.com/office/drawing/2014/main" id="{F0CFC31C-20F8-CC5F-2879-03A4341DF058}"/>
            </a:ext>
          </a:extLst>
        </xdr:cNvPr>
        <xdr:cNvGrpSpPr/>
      </xdr:nvGrpSpPr>
      <xdr:grpSpPr>
        <a:xfrm>
          <a:off x="1730375" y="3413124"/>
          <a:ext cx="8596312" cy="3071814"/>
          <a:chOff x="1730375" y="3413124"/>
          <a:chExt cx="8596312" cy="3071814"/>
        </a:xfrm>
      </xdr:grpSpPr>
      <xdr:sp macro="" textlink="">
        <xdr:nvSpPr>
          <xdr:cNvPr id="5" name="Retângulo: Cantos Arredondados 4">
            <a:extLst>
              <a:ext uri="{FF2B5EF4-FFF2-40B4-BE49-F238E27FC236}">
                <a16:creationId xmlns:a16="http://schemas.microsoft.com/office/drawing/2014/main" id="{5845E7F3-6D6E-2E3F-2B8E-119AF83D8EA4}"/>
              </a:ext>
            </a:extLst>
          </xdr:cNvPr>
          <xdr:cNvSpPr/>
        </xdr:nvSpPr>
        <xdr:spPr>
          <a:xfrm>
            <a:off x="1738311" y="3476625"/>
            <a:ext cx="8588376" cy="3008313"/>
          </a:xfrm>
          <a:prstGeom prst="roundRect">
            <a:avLst/>
          </a:prstGeom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aphicFrame macro="">
        <xdr:nvGraphicFramePr>
          <xdr:cNvPr id="3" name="Gráfico 2">
            <a:extLst>
              <a:ext uri="{FF2B5EF4-FFF2-40B4-BE49-F238E27FC236}">
                <a16:creationId xmlns:a16="http://schemas.microsoft.com/office/drawing/2014/main" id="{E5D7505A-79CD-4EF4-B9E2-742AA385E5FC}"/>
              </a:ext>
            </a:extLst>
          </xdr:cNvPr>
          <xdr:cNvGraphicFramePr>
            <a:graphicFrameLocks/>
          </xdr:cNvGraphicFramePr>
        </xdr:nvGraphicFramePr>
        <xdr:xfrm>
          <a:off x="2127250" y="4127500"/>
          <a:ext cx="7080250" cy="223043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 macro="" textlink="">
        <xdr:nvSpPr>
          <xdr:cNvPr id="7" name="Retângulo: Cantos Superiores Arredondados 6">
            <a:extLst>
              <a:ext uri="{FF2B5EF4-FFF2-40B4-BE49-F238E27FC236}">
                <a16:creationId xmlns:a16="http://schemas.microsoft.com/office/drawing/2014/main" id="{E522099D-A598-48C5-B511-91977E451B80}"/>
              </a:ext>
            </a:extLst>
          </xdr:cNvPr>
          <xdr:cNvSpPr/>
        </xdr:nvSpPr>
        <xdr:spPr>
          <a:xfrm>
            <a:off x="1730375" y="3413124"/>
            <a:ext cx="8588375" cy="690564"/>
          </a:xfrm>
          <a:prstGeom prst="round2SameRect">
            <a:avLst>
              <a:gd name="adj1" fmla="val 50000"/>
              <a:gd name="adj2" fmla="val 0"/>
            </a:avLst>
          </a:prstGeom>
          <a:solidFill>
            <a:schemeClr val="accent5">
              <a:lumMod val="20000"/>
              <a:lumOff val="80000"/>
            </a:schemeClr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</xdr:grpSp>
    <xdr:clientData/>
  </xdr:twoCellAnchor>
  <xdr:twoCellAnchor>
    <xdr:from>
      <xdr:col>8</xdr:col>
      <xdr:colOff>333376</xdr:colOff>
      <xdr:row>19</xdr:row>
      <xdr:rowOff>87312</xdr:rowOff>
    </xdr:from>
    <xdr:to>
      <xdr:col>10</xdr:col>
      <xdr:colOff>285751</xdr:colOff>
      <xdr:row>21</xdr:row>
      <xdr:rowOff>142875</xdr:rowOff>
    </xdr:to>
    <xdr:sp macro="" textlink="">
      <xdr:nvSpPr>
        <xdr:cNvPr id="10" name="CaixaDeTexto 9">
          <a:extLst>
            <a:ext uri="{FF2B5EF4-FFF2-40B4-BE49-F238E27FC236}">
              <a16:creationId xmlns:a16="http://schemas.microsoft.com/office/drawing/2014/main" id="{1DD5E3A1-0419-8A8E-8F62-31E73E63917A}"/>
            </a:ext>
          </a:extLst>
        </xdr:cNvPr>
        <xdr:cNvSpPr txBox="1"/>
      </xdr:nvSpPr>
      <xdr:spPr>
        <a:xfrm>
          <a:off x="5222876" y="3556000"/>
          <a:ext cx="1174750" cy="42068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000"/>
            <a:t>Entradas</a:t>
          </a:r>
        </a:p>
      </xdr:txBody>
    </xdr:sp>
    <xdr:clientData/>
  </xdr:twoCellAnchor>
  <xdr:twoCellAnchor>
    <xdr:from>
      <xdr:col>4</xdr:col>
      <xdr:colOff>493714</xdr:colOff>
      <xdr:row>6</xdr:row>
      <xdr:rowOff>160338</xdr:rowOff>
    </xdr:from>
    <xdr:to>
      <xdr:col>7</xdr:col>
      <xdr:colOff>36780</xdr:colOff>
      <xdr:row>9</xdr:row>
      <xdr:rowOff>33338</xdr:rowOff>
    </xdr:to>
    <xdr:grpSp>
      <xdr:nvGrpSpPr>
        <xdr:cNvPr id="22" name="Agrupar 21">
          <a:extLst>
            <a:ext uri="{FF2B5EF4-FFF2-40B4-BE49-F238E27FC236}">
              <a16:creationId xmlns:a16="http://schemas.microsoft.com/office/drawing/2014/main" id="{AEE86518-B87F-C3E1-D12D-A55F34D4E9CD}"/>
            </a:ext>
          </a:extLst>
        </xdr:cNvPr>
        <xdr:cNvGrpSpPr/>
      </xdr:nvGrpSpPr>
      <xdr:grpSpPr>
        <a:xfrm>
          <a:off x="2938464" y="1255713"/>
          <a:ext cx="1376629" cy="420688"/>
          <a:chOff x="2938464" y="1255713"/>
          <a:chExt cx="1376629" cy="420688"/>
        </a:xfrm>
      </xdr:grpSpPr>
      <xdr:sp macro="" textlink="">
        <xdr:nvSpPr>
          <xdr:cNvPr id="12" name="CaixaDeTexto 11">
            <a:extLst>
              <a:ext uri="{FF2B5EF4-FFF2-40B4-BE49-F238E27FC236}">
                <a16:creationId xmlns:a16="http://schemas.microsoft.com/office/drawing/2014/main" id="{8CF1B272-2A19-4E8D-BDFF-17DC0266659A}"/>
              </a:ext>
            </a:extLst>
          </xdr:cNvPr>
          <xdr:cNvSpPr txBox="1"/>
        </xdr:nvSpPr>
        <xdr:spPr>
          <a:xfrm>
            <a:off x="2938464" y="1255713"/>
            <a:ext cx="1174750" cy="42068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2000"/>
              <a:t>Gastos</a:t>
            </a:r>
          </a:p>
        </xdr:txBody>
      </xdr:sp>
      <xdr:pic>
        <xdr:nvPicPr>
          <xdr:cNvPr id="14" name="Gráfico 13" descr="Dinheiro voador estrutura de tópicos">
            <a:extLst>
              <a:ext uri="{FF2B5EF4-FFF2-40B4-BE49-F238E27FC236}">
                <a16:creationId xmlns:a16="http://schemas.microsoft.com/office/drawing/2014/main" id="{2E20B19C-F776-AF33-A292-B316A5E1541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4"/>
              </a:ext>
            </a:extLst>
          </a:blip>
          <a:stretch>
            <a:fillRect/>
          </a:stretch>
        </xdr:blipFill>
        <xdr:spPr>
          <a:xfrm rot="16200000">
            <a:off x="3881228" y="1214189"/>
            <a:ext cx="385992" cy="481738"/>
          </a:xfrm>
          <a:prstGeom prst="rect">
            <a:avLst/>
          </a:prstGeom>
        </xdr:spPr>
      </xdr:pic>
    </xdr:grpSp>
    <xdr:clientData/>
  </xdr:twoCellAnchor>
  <xdr:twoCellAnchor editAs="oneCell">
    <xdr:from>
      <xdr:col>10</xdr:col>
      <xdr:colOff>254000</xdr:colOff>
      <xdr:row>18</xdr:row>
      <xdr:rowOff>132664</xdr:rowOff>
    </xdr:from>
    <xdr:to>
      <xdr:col>11</xdr:col>
      <xdr:colOff>238124</xdr:colOff>
      <xdr:row>22</xdr:row>
      <xdr:rowOff>87303</xdr:rowOff>
    </xdr:to>
    <xdr:pic>
      <xdr:nvPicPr>
        <xdr:cNvPr id="16" name="Gráfico 15" descr="Cofrinho com preenchimento sólido">
          <a:extLst>
            <a:ext uri="{FF2B5EF4-FFF2-40B4-BE49-F238E27FC236}">
              <a16:creationId xmlns:a16="http://schemas.microsoft.com/office/drawing/2014/main" id="{9AE1A4F1-9546-1953-5CF2-937B8A7DAF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6365875" y="3418789"/>
          <a:ext cx="595312" cy="684889"/>
        </a:xfrm>
        <a:prstGeom prst="rect">
          <a:avLst/>
        </a:prstGeom>
      </xdr:spPr>
    </xdr:pic>
    <xdr:clientData/>
  </xdr:twoCellAnchor>
  <xdr:twoCellAnchor editAs="oneCell">
    <xdr:from>
      <xdr:col>17</xdr:col>
      <xdr:colOff>555625</xdr:colOff>
      <xdr:row>6</xdr:row>
      <xdr:rowOff>63501</xdr:rowOff>
    </xdr:from>
    <xdr:to>
      <xdr:col>20</xdr:col>
      <xdr:colOff>381001</xdr:colOff>
      <xdr:row>13</xdr:row>
      <xdr:rowOff>126998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8" name="mês 1">
              <a:extLst>
                <a:ext uri="{FF2B5EF4-FFF2-40B4-BE49-F238E27FC236}">
                  <a16:creationId xmlns:a16="http://schemas.microsoft.com/office/drawing/2014/main" id="{9256E910-11CF-4197-BE82-785DDC8512F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945813" y="1158876"/>
              <a:ext cx="1658938" cy="134143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2</xdr:col>
      <xdr:colOff>525463</xdr:colOff>
      <xdr:row>1</xdr:row>
      <xdr:rowOff>41275</xdr:rowOff>
    </xdr:from>
    <xdr:to>
      <xdr:col>16</xdr:col>
      <xdr:colOff>469899</xdr:colOff>
      <xdr:row>4</xdr:row>
      <xdr:rowOff>71438</xdr:rowOff>
    </xdr:to>
    <xdr:sp macro="" textlink="">
      <xdr:nvSpPr>
        <xdr:cNvPr id="20" name="Retângulo: Cantos Superiores Arredondados 19">
          <a:extLst>
            <a:ext uri="{FF2B5EF4-FFF2-40B4-BE49-F238E27FC236}">
              <a16:creationId xmlns:a16="http://schemas.microsoft.com/office/drawing/2014/main" id="{29367305-B889-448E-8125-97996B63687B}"/>
            </a:ext>
          </a:extLst>
        </xdr:cNvPr>
        <xdr:cNvSpPr/>
      </xdr:nvSpPr>
      <xdr:spPr>
        <a:xfrm>
          <a:off x="1747838" y="223838"/>
          <a:ext cx="8501061" cy="577850"/>
        </a:xfrm>
        <a:prstGeom prst="round2SameRect">
          <a:avLst>
            <a:gd name="adj1" fmla="val 44030"/>
            <a:gd name="adj2" fmla="val 50000"/>
          </a:avLst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6</xdr:col>
      <xdr:colOff>238125</xdr:colOff>
      <xdr:row>1</xdr:row>
      <xdr:rowOff>150812</xdr:rowOff>
    </xdr:from>
    <xdr:to>
      <xdr:col>13</xdr:col>
      <xdr:colOff>71437</xdr:colOff>
      <xdr:row>3</xdr:row>
      <xdr:rowOff>119062</xdr:rowOff>
    </xdr:to>
    <xdr:sp macro="" textlink="">
      <xdr:nvSpPr>
        <xdr:cNvPr id="21" name="CaixaDeTexto 20">
          <a:extLst>
            <a:ext uri="{FF2B5EF4-FFF2-40B4-BE49-F238E27FC236}">
              <a16:creationId xmlns:a16="http://schemas.microsoft.com/office/drawing/2014/main" id="{74A64A86-7140-E434-A747-5E52F99DA906}"/>
            </a:ext>
          </a:extLst>
        </xdr:cNvPr>
        <xdr:cNvSpPr txBox="1"/>
      </xdr:nvSpPr>
      <xdr:spPr>
        <a:xfrm>
          <a:off x="3905250" y="333375"/>
          <a:ext cx="4111625" cy="333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2000">
              <a:solidFill>
                <a:srgbClr val="002060"/>
              </a:solidFill>
              <a:latin typeface="Abadi" panose="020B0604020104020204" pitchFamily="34" charset="0"/>
            </a:rPr>
            <a:t>Finanças</a:t>
          </a:r>
        </a:p>
      </xdr:txBody>
    </xdr:sp>
    <xdr:clientData/>
  </xdr:twoCellAnchor>
  <xdr:twoCellAnchor>
    <xdr:from>
      <xdr:col>10</xdr:col>
      <xdr:colOff>414338</xdr:colOff>
      <xdr:row>6</xdr:row>
      <xdr:rowOff>87313</xdr:rowOff>
    </xdr:from>
    <xdr:to>
      <xdr:col>16</xdr:col>
      <xdr:colOff>414338</xdr:colOff>
      <xdr:row>18</xdr:row>
      <xdr:rowOff>17462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12096F0-7F0D-230D-6CAB-6676B7F1BB40}"/>
            </a:ext>
          </a:extLst>
        </xdr:cNvPr>
        <xdr:cNvGrpSpPr/>
      </xdr:nvGrpSpPr>
      <xdr:grpSpPr>
        <a:xfrm>
          <a:off x="6526213" y="1182688"/>
          <a:ext cx="3667125" cy="2120899"/>
          <a:chOff x="6407151" y="1135063"/>
          <a:chExt cx="3667125" cy="2120899"/>
        </a:xfrm>
      </xdr:grpSpPr>
      <xdr:sp macro="" textlink="">
        <xdr:nvSpPr>
          <xdr:cNvPr id="23" name="Retângulo: Cantos Arredondados 22">
            <a:extLst>
              <a:ext uri="{FF2B5EF4-FFF2-40B4-BE49-F238E27FC236}">
                <a16:creationId xmlns:a16="http://schemas.microsoft.com/office/drawing/2014/main" id="{4AAA02E7-10BB-4270-91EC-3D5BB5CC9039}"/>
              </a:ext>
            </a:extLst>
          </xdr:cNvPr>
          <xdr:cNvSpPr/>
        </xdr:nvSpPr>
        <xdr:spPr>
          <a:xfrm>
            <a:off x="6407151" y="1160462"/>
            <a:ext cx="3667125" cy="2095500"/>
          </a:xfrm>
          <a:prstGeom prst="roundRect">
            <a:avLst/>
          </a:prstGeom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24" name="Retângulo: Cantos Superiores Arredondados 23">
            <a:extLst>
              <a:ext uri="{FF2B5EF4-FFF2-40B4-BE49-F238E27FC236}">
                <a16:creationId xmlns:a16="http://schemas.microsoft.com/office/drawing/2014/main" id="{0D3F9729-E40B-49F5-B56C-F399550277B2}"/>
              </a:ext>
            </a:extLst>
          </xdr:cNvPr>
          <xdr:cNvSpPr/>
        </xdr:nvSpPr>
        <xdr:spPr>
          <a:xfrm>
            <a:off x="6423026" y="1152525"/>
            <a:ext cx="3643312" cy="476250"/>
          </a:xfrm>
          <a:prstGeom prst="round2SameRect">
            <a:avLst>
              <a:gd name="adj1" fmla="val 44030"/>
              <a:gd name="adj2" fmla="val 0"/>
            </a:avLst>
          </a:prstGeom>
          <a:solidFill>
            <a:schemeClr val="accent5">
              <a:lumMod val="20000"/>
              <a:lumOff val="80000"/>
            </a:schemeClr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1" name="CaixaDeTexto 10">
            <a:extLst>
              <a:ext uri="{FF2B5EF4-FFF2-40B4-BE49-F238E27FC236}">
                <a16:creationId xmlns:a16="http://schemas.microsoft.com/office/drawing/2014/main" id="{0B7A7A33-478C-405F-A301-3019F8824B2E}"/>
              </a:ext>
            </a:extLst>
          </xdr:cNvPr>
          <xdr:cNvSpPr txBox="1"/>
        </xdr:nvSpPr>
        <xdr:spPr>
          <a:xfrm>
            <a:off x="7135812" y="1193800"/>
            <a:ext cx="2262187" cy="42068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2000"/>
              <a:t>Economias  </a:t>
            </a:r>
          </a:p>
        </xdr:txBody>
      </xdr:sp>
      <xdr:pic>
        <xdr:nvPicPr>
          <xdr:cNvPr id="15" name="Gráfico 14" descr="Baú de tesouro estrutura de tópicos">
            <a:extLst>
              <a:ext uri="{FF2B5EF4-FFF2-40B4-BE49-F238E27FC236}">
                <a16:creationId xmlns:a16="http://schemas.microsoft.com/office/drawing/2014/main" id="{0BF165CC-15B9-7183-A9DF-2A68E49D455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8"/>
              </a:ext>
            </a:extLst>
          </a:blip>
          <a:stretch>
            <a:fillRect/>
          </a:stretch>
        </xdr:blipFill>
        <xdr:spPr>
          <a:xfrm>
            <a:off x="8445500" y="1135063"/>
            <a:ext cx="533400" cy="533400"/>
          </a:xfrm>
          <a:prstGeom prst="rect">
            <a:avLst/>
          </a:prstGeom>
        </xdr:spPr>
      </xdr:pic>
    </xdr:grpSp>
    <xdr:clientData/>
  </xdr:twoCellAnchor>
  <xdr:twoCellAnchor>
    <xdr:from>
      <xdr:col>11</xdr:col>
      <xdr:colOff>246062</xdr:colOff>
      <xdr:row>9</xdr:row>
      <xdr:rowOff>87311</xdr:rowOff>
    </xdr:from>
    <xdr:to>
      <xdr:col>15</xdr:col>
      <xdr:colOff>547687</xdr:colOff>
      <xdr:row>17</xdr:row>
      <xdr:rowOff>92074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AC4FA560-B4BE-4EAF-95E3-8F60B6F0A1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403225</xdr:colOff>
      <xdr:row>4</xdr:row>
      <xdr:rowOff>92075</xdr:rowOff>
    </xdr:from>
    <xdr:to>
      <xdr:col>12</xdr:col>
      <xdr:colOff>98425</xdr:colOff>
      <xdr:row>19</xdr:row>
      <xdr:rowOff>73025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EF85A75-B7E9-011A-5350-3CE35DA64E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isele Alves da Silva" refreshedDate="45664.588700810185" createdVersion="8" refreshedVersion="8" minRefreshableVersion="3" recordCount="44" xr:uid="{0FB81F52-FDCE-4640-AAF6-5E4667FEBF28}">
  <cacheSource type="worksheet">
    <worksheetSource name="Tabela1"/>
  </cacheSource>
  <cacheFields count="8">
    <cacheField name="Data" numFmtId="14">
      <sharedItems containsSemiMixedTypes="0" containsNonDate="0" containsDate="1" containsString="0" minDate="2024-08-01T00:00:00" maxDate="2024-11-01T00:00:00" count="39">
        <d v="2024-08-01T00:00:00"/>
        <d v="2024-08-03T00:00:00"/>
        <d v="2024-08-05T00:00:00"/>
        <d v="2024-08-07T00:00:00"/>
        <d v="2024-08-10T00:00:00"/>
        <d v="2024-08-12T00:00:00"/>
        <d v="2024-08-15T00:00:00"/>
        <d v="2024-08-18T00:00:00"/>
        <d v="2024-08-20T00:00:00"/>
        <d v="2024-08-22T00:00:00"/>
        <d v="2024-08-24T00:00:00"/>
        <d v="2024-08-28T00:00:00"/>
        <d v="2024-08-30T00:00:00"/>
        <d v="2024-08-31T00:00:00"/>
        <d v="2024-09-01T00:00:00"/>
        <d v="2024-09-02T00:00:00"/>
        <d v="2024-09-05T00:00:00"/>
        <d v="2024-09-08T00:00:00"/>
        <d v="2024-09-11T00:00:00"/>
        <d v="2024-09-14T00:00:00"/>
        <d v="2024-09-17T00:00:00"/>
        <d v="2024-09-20T00:00:00"/>
        <d v="2024-09-23T00:00:00"/>
        <d v="2024-09-26T00:00:00"/>
        <d v="2024-09-29T00:00:00"/>
        <d v="2024-10-01T00:00:00"/>
        <d v="2024-10-03T00:00:00"/>
        <d v="2024-10-05T00:00:00"/>
        <d v="2024-10-08T00:00:00"/>
        <d v="2024-10-10T00:00:00"/>
        <d v="2024-10-13T00:00:00"/>
        <d v="2024-10-15T00:00:00"/>
        <d v="2024-10-18T00:00:00"/>
        <d v="2024-10-20T00:00:00"/>
        <d v="2024-10-22T00:00:00"/>
        <d v="2024-10-24T00:00:00"/>
        <d v="2024-10-26T00:00:00"/>
        <d v="2024-10-30T00:00:00"/>
        <d v="2024-10-31T00:00:00"/>
      </sharedItems>
      <fieldGroup par="7" base="0">
        <rangePr groupBy="days" startDate="2024-08-01T00:00:00" endDate="2024-11-01T00:00:00"/>
        <groupItems count="368">
          <s v="&lt;01/08/2024"/>
          <s v="01/jan"/>
          <s v="02/jan"/>
          <s v="03/jan"/>
          <s v="04/jan"/>
          <s v="05/jan"/>
          <s v="06/jan"/>
          <s v="07/jan"/>
          <s v="08/jan"/>
          <s v="09/jan"/>
          <s v="10/jan"/>
          <s v="11/jan"/>
          <s v="12/jan"/>
          <s v="13/jan"/>
          <s v="14/jan"/>
          <s v="15/jan"/>
          <s v="16/jan"/>
          <s v="17/jan"/>
          <s v="18/jan"/>
          <s v="19/jan"/>
          <s v="20/jan"/>
          <s v="21/jan"/>
          <s v="22/jan"/>
          <s v="23/jan"/>
          <s v="24/jan"/>
          <s v="25/jan"/>
          <s v="26/jan"/>
          <s v="27/jan"/>
          <s v="28/jan"/>
          <s v="29/jan"/>
          <s v="30/jan"/>
          <s v="31/jan"/>
          <s v="01/fev"/>
          <s v="02/fev"/>
          <s v="03/fev"/>
          <s v="04/fev"/>
          <s v="05/fev"/>
          <s v="06/fev"/>
          <s v="07/fev"/>
          <s v="08/fev"/>
          <s v="09/fev"/>
          <s v="10/fev"/>
          <s v="11/fev"/>
          <s v="12/fev"/>
          <s v="13/fev"/>
          <s v="14/fev"/>
          <s v="15/fev"/>
          <s v="16/fev"/>
          <s v="17/fev"/>
          <s v="18/fev"/>
          <s v="19/fev"/>
          <s v="20/fev"/>
          <s v="21/fev"/>
          <s v="22/fev"/>
          <s v="23/fev"/>
          <s v="24/fev"/>
          <s v="25/fev"/>
          <s v="26/fev"/>
          <s v="27/fev"/>
          <s v="28/fev"/>
          <s v="29/fev"/>
          <s v="01/mar"/>
          <s v="02/mar"/>
          <s v="03/mar"/>
          <s v="04/mar"/>
          <s v="05/mar"/>
          <s v="06/mar"/>
          <s v="07/mar"/>
          <s v="08/mar"/>
          <s v="09/mar"/>
          <s v="10/mar"/>
          <s v="11/mar"/>
          <s v="12/mar"/>
          <s v="13/mar"/>
          <s v="14/mar"/>
          <s v="15/mar"/>
          <s v="16/mar"/>
          <s v="17/mar"/>
          <s v="18/mar"/>
          <s v="19/mar"/>
          <s v="20/mar"/>
          <s v="21/mar"/>
          <s v="22/mar"/>
          <s v="23/mar"/>
          <s v="24/mar"/>
          <s v="25/mar"/>
          <s v="26/mar"/>
          <s v="27/mar"/>
          <s v="28/mar"/>
          <s v="29/mar"/>
          <s v="30/mar"/>
          <s v="31/mar"/>
          <s v="01/abr"/>
          <s v="02/abr"/>
          <s v="03/abr"/>
          <s v="04/abr"/>
          <s v="05/abr"/>
          <s v="06/abr"/>
          <s v="07/abr"/>
          <s v="08/abr"/>
          <s v="09/abr"/>
          <s v="10/abr"/>
          <s v="11/abr"/>
          <s v="12/abr"/>
          <s v="13/abr"/>
          <s v="14/abr"/>
          <s v="15/abr"/>
          <s v="16/abr"/>
          <s v="17/abr"/>
          <s v="18/abr"/>
          <s v="19/abr"/>
          <s v="20/abr"/>
          <s v="21/abr"/>
          <s v="22/abr"/>
          <s v="23/abr"/>
          <s v="24/abr"/>
          <s v="25/abr"/>
          <s v="26/abr"/>
          <s v="27/abr"/>
          <s v="28/abr"/>
          <s v="29/abr"/>
          <s v="30/abr"/>
          <s v="01/mai"/>
          <s v="02/mai"/>
          <s v="03/mai"/>
          <s v="04/mai"/>
          <s v="05/mai"/>
          <s v="06/mai"/>
          <s v="07/mai"/>
          <s v="08/mai"/>
          <s v="09/mai"/>
          <s v="10/mai"/>
          <s v="11/mai"/>
          <s v="12/mai"/>
          <s v="13/mai"/>
          <s v="14/mai"/>
          <s v="15/mai"/>
          <s v="16/mai"/>
          <s v="17/mai"/>
          <s v="18/mai"/>
          <s v="19/mai"/>
          <s v="20/mai"/>
          <s v="21/mai"/>
          <s v="22/mai"/>
          <s v="23/mai"/>
          <s v="24/mai"/>
          <s v="25/mai"/>
          <s v="26/mai"/>
          <s v="27/mai"/>
          <s v="28/mai"/>
          <s v="29/mai"/>
          <s v="30/mai"/>
          <s v="31/mai"/>
          <s v="01/jun"/>
          <s v="02/jun"/>
          <s v="03/jun"/>
          <s v="04/jun"/>
          <s v="05/jun"/>
          <s v="06/jun"/>
          <s v="07/jun"/>
          <s v="08/jun"/>
          <s v="09/jun"/>
          <s v="10/jun"/>
          <s v="11/jun"/>
          <s v="12/jun"/>
          <s v="13/jun"/>
          <s v="14/jun"/>
          <s v="15/jun"/>
          <s v="16/jun"/>
          <s v="17/jun"/>
          <s v="18/jun"/>
          <s v="19/jun"/>
          <s v="20/jun"/>
          <s v="21/jun"/>
          <s v="22/jun"/>
          <s v="23/jun"/>
          <s v="24/jun"/>
          <s v="25/jun"/>
          <s v="26/jun"/>
          <s v="27/jun"/>
          <s v="28/jun"/>
          <s v="29/jun"/>
          <s v="30/jun"/>
          <s v="01/jul"/>
          <s v="02/jul"/>
          <s v="03/jul"/>
          <s v="04/jul"/>
          <s v="05/jul"/>
          <s v="06/jul"/>
          <s v="07/jul"/>
          <s v="08/jul"/>
          <s v="09/jul"/>
          <s v="10/jul"/>
          <s v="11/jul"/>
          <s v="12/jul"/>
          <s v="13/jul"/>
          <s v="14/jul"/>
          <s v="15/jul"/>
          <s v="16/jul"/>
          <s v="17/jul"/>
          <s v="18/jul"/>
          <s v="19/jul"/>
          <s v="20/jul"/>
          <s v="21/jul"/>
          <s v="22/jul"/>
          <s v="23/jul"/>
          <s v="24/jul"/>
          <s v="25/jul"/>
          <s v="26/jul"/>
          <s v="27/jul"/>
          <s v="28/jul"/>
          <s v="29/jul"/>
          <s v="30/jul"/>
          <s v="31/jul"/>
          <s v="01/ago"/>
          <s v="02/ago"/>
          <s v="03/ago"/>
          <s v="04/ago"/>
          <s v="05/ago"/>
          <s v="06/ago"/>
          <s v="07/ago"/>
          <s v="08/ago"/>
          <s v="09/ago"/>
          <s v="10/ago"/>
          <s v="11/ago"/>
          <s v="12/ago"/>
          <s v="13/ago"/>
          <s v="14/ago"/>
          <s v="15/ago"/>
          <s v="16/ago"/>
          <s v="17/ago"/>
          <s v="18/ago"/>
          <s v="19/ago"/>
          <s v="20/ago"/>
          <s v="21/ago"/>
          <s v="22/ago"/>
          <s v="23/ago"/>
          <s v="24/ago"/>
          <s v="25/ago"/>
          <s v="26/ago"/>
          <s v="27/ago"/>
          <s v="28/ago"/>
          <s v="29/ago"/>
          <s v="30/ago"/>
          <s v="31/ago"/>
          <s v="01/set"/>
          <s v="02/set"/>
          <s v="03/set"/>
          <s v="04/set"/>
          <s v="05/set"/>
          <s v="06/set"/>
          <s v="07/set"/>
          <s v="08/set"/>
          <s v="09/set"/>
          <s v="10/set"/>
          <s v="11/set"/>
          <s v="12/set"/>
          <s v="13/set"/>
          <s v="14/set"/>
          <s v="15/set"/>
          <s v="16/set"/>
          <s v="17/set"/>
          <s v="18/set"/>
          <s v="19/set"/>
          <s v="20/set"/>
          <s v="21/set"/>
          <s v="22/set"/>
          <s v="23/set"/>
          <s v="24/set"/>
          <s v="25/set"/>
          <s v="26/set"/>
          <s v="27/set"/>
          <s v="28/set"/>
          <s v="29/set"/>
          <s v="30/set"/>
          <s v="01/out"/>
          <s v="02/out"/>
          <s v="03/out"/>
          <s v="04/out"/>
          <s v="05/out"/>
          <s v="06/out"/>
          <s v="07/out"/>
          <s v="08/out"/>
          <s v="09/out"/>
          <s v="10/out"/>
          <s v="11/out"/>
          <s v="12/out"/>
          <s v="13/out"/>
          <s v="14/out"/>
          <s v="15/out"/>
          <s v="16/out"/>
          <s v="17/out"/>
          <s v="18/out"/>
          <s v="19/out"/>
          <s v="20/out"/>
          <s v="21/out"/>
          <s v="22/out"/>
          <s v="23/out"/>
          <s v="24/out"/>
          <s v="25/out"/>
          <s v="26/out"/>
          <s v="27/out"/>
          <s v="28/out"/>
          <s v="29/out"/>
          <s v="30/out"/>
          <s v="31/out"/>
          <s v="01/nov"/>
          <s v="02/nov"/>
          <s v="03/nov"/>
          <s v="04/nov"/>
          <s v="05/nov"/>
          <s v="06/nov"/>
          <s v="07/nov"/>
          <s v="08/nov"/>
          <s v="09/nov"/>
          <s v="10/nov"/>
          <s v="11/nov"/>
          <s v="12/nov"/>
          <s v="13/nov"/>
          <s v="14/nov"/>
          <s v="15/nov"/>
          <s v="16/nov"/>
          <s v="17/nov"/>
          <s v="18/nov"/>
          <s v="19/nov"/>
          <s v="20/nov"/>
          <s v="21/nov"/>
          <s v="22/nov"/>
          <s v="23/nov"/>
          <s v="24/nov"/>
          <s v="25/nov"/>
          <s v="26/nov"/>
          <s v="27/nov"/>
          <s v="28/nov"/>
          <s v="29/nov"/>
          <s v="30/nov"/>
          <s v="01/dez"/>
          <s v="02/dez"/>
          <s v="03/dez"/>
          <s v="04/dez"/>
          <s v="05/dez"/>
          <s v="06/dez"/>
          <s v="07/dez"/>
          <s v="08/dez"/>
          <s v="09/dez"/>
          <s v="10/dez"/>
          <s v="11/dez"/>
          <s v="12/dez"/>
          <s v="13/dez"/>
          <s v="14/dez"/>
          <s v="15/dez"/>
          <s v="16/dez"/>
          <s v="17/dez"/>
          <s v="18/dez"/>
          <s v="19/dez"/>
          <s v="20/dez"/>
          <s v="21/dez"/>
          <s v="22/dez"/>
          <s v="23/dez"/>
          <s v="24/dez"/>
          <s v="25/dez"/>
          <s v="26/dez"/>
          <s v="27/dez"/>
          <s v="28/dez"/>
          <s v="29/dez"/>
          <s v="30/dez"/>
          <s v="31/dez"/>
          <s v="&gt;01/11/2024"/>
        </groupItems>
      </fieldGroup>
    </cacheField>
    <cacheField name="Tipo" numFmtId="0">
      <sharedItems count="2">
        <s v="ENTRADA"/>
        <s v="SAÍDA"/>
      </sharedItems>
    </cacheField>
    <cacheField name="Categoria" numFmtId="0">
      <sharedItems count="19">
        <s v="Renda Fixa"/>
        <s v="Alimentação"/>
        <s v="Transporte"/>
        <s v="Lazer"/>
        <s v="Saúde"/>
        <s v="Educação"/>
        <s v="Vestuário"/>
        <s v="Investimentos"/>
        <s v="Serviços"/>
        <s v="Eletrônicos"/>
        <s v="Utilidades Domésticas"/>
        <s v="Presentes"/>
        <s v="Beleza"/>
        <s v="Pet Care"/>
        <s v="Viagem"/>
        <s v="Gastronomia"/>
        <s v="Freelance"/>
        <s v="Utilidades Dom."/>
        <s v="Venda de ativos"/>
      </sharedItems>
    </cacheField>
    <cacheField name="Descrição" numFmtId="0">
      <sharedItems count="38">
        <s v="Salário mensal"/>
        <s v="Compras no supermercado"/>
        <s v="Gasolina"/>
        <s v="Cinema"/>
        <s v="Consulta odontológica"/>
        <s v="Material escolar"/>
        <s v="Compra de roupas de inverno"/>
        <s v="Dividendos de ações"/>
        <s v="Limpeza do apartamento"/>
        <s v="Compra de novo celular"/>
        <s v="Reparos domésticos"/>
        <s v="Presente de aniversário"/>
        <s v="Corte de cabelo e barba"/>
        <s v="Ração e petiscos para o cachorro"/>
        <s v="Reserva de pousada"/>
        <s v="Jantar em restaurante francês"/>
        <s v="Cinema e jantar"/>
        <s v="Plano de saúde"/>
        <s v="Compra de roupas"/>
        <s v="Pagamento por projeto freelancer"/>
        <s v="Manutenção do veículo"/>
        <s v="Compra de novo smartphone"/>
        <s v="Conta de energia elétrica"/>
        <s v="Aniversário da mãe"/>
        <s v="Recarga de cartão de transporte"/>
        <s v="Ingressos para teatro"/>
        <s v="Remédios de farmácia"/>
        <s v="Cursos online"/>
        <s v="Roupas de primavera"/>
        <s v="Manutenção da casa"/>
        <s v="Venda de equipamentos eletrônicos"/>
        <s v="Manutenção do computador"/>
        <s v="Troca de móveis da cozinha"/>
        <s v="Presentes para casamento"/>
        <s v="Veterinário para o pet"/>
        <s v="Salão de beleza"/>
        <s v="Jantar em restaurante italiano"/>
        <s v="Reserva de hotel para fim de semana"/>
      </sharedItems>
    </cacheField>
    <cacheField name="Valor" numFmtId="44">
      <sharedItems containsSemiMixedTypes="0" containsString="0" containsNumber="1" containsInteger="1" minValue="80" maxValue="5000"/>
    </cacheField>
    <cacheField name="Operação Bancária" numFmtId="0">
      <sharedItems count="3">
        <s v="Transferência"/>
        <s v="Débito Automático"/>
        <s v="Cartão de Crédito"/>
      </sharedItems>
    </cacheField>
    <cacheField name="Status" numFmtId="0">
      <sharedItems/>
    </cacheField>
    <cacheField name="Meses" numFmtId="0" databaseField="0">
      <fieldGroup base="0">
        <rangePr groupBy="months" startDate="2024-08-01T00:00:00" endDate="2024-11-01T00:00:00"/>
        <groupItems count="14">
          <s v="&lt;01/08/2024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01/11/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isele Alves da Silva" refreshedDate="45664.636318865741" createdVersion="8" refreshedVersion="8" minRefreshableVersion="3" recordCount="45" xr:uid="{61C50CC8-7005-4569-93CE-77601004E4C0}">
  <cacheSource type="worksheet">
    <worksheetSource ref="A1:H1048576" sheet="Plan1"/>
  </cacheSource>
  <cacheFields count="8">
    <cacheField name="Data" numFmtId="0">
      <sharedItems containsNonDate="0" containsDate="1" containsString="0" containsBlank="1" minDate="2024-08-01T00:00:00" maxDate="2024-11-01T00:00:00"/>
    </cacheField>
    <cacheField name="mês" numFmtId="165">
      <sharedItems containsString="0" containsBlank="1" containsNumber="1" containsInteger="1" minValue="8" maxValue="10" count="4">
        <n v="8"/>
        <n v="9"/>
        <n v="10"/>
        <m/>
      </sharedItems>
    </cacheField>
    <cacheField name="Tipo" numFmtId="0">
      <sharedItems containsBlank="1" count="3">
        <s v="ENTRADA"/>
        <s v="SAÍDA"/>
        <m/>
      </sharedItems>
    </cacheField>
    <cacheField name="Categoria" numFmtId="0">
      <sharedItems containsBlank="1" count="20">
        <s v="Renda Fixa"/>
        <s v="Alimentação"/>
        <s v="Transporte"/>
        <s v="Lazer"/>
        <s v="Saúde"/>
        <s v="Educação"/>
        <s v="Vestuário"/>
        <s v="Investimentos"/>
        <s v="Serviços"/>
        <s v="Eletrônicos"/>
        <s v="Utilidades Domésticas"/>
        <s v="Presentes"/>
        <s v="Beleza"/>
        <s v="Pet Care"/>
        <s v="Viagem"/>
        <s v="Gastronomia"/>
        <s v="Freelance"/>
        <s v="Utilidades Dom."/>
        <s v="Venda de ativos"/>
        <m/>
      </sharedItems>
    </cacheField>
    <cacheField name="Descrição" numFmtId="0">
      <sharedItems containsBlank="1"/>
    </cacheField>
    <cacheField name="Valor" numFmtId="0">
      <sharedItems containsString="0" containsBlank="1" containsNumber="1" containsInteger="1" minValue="80" maxValue="5000"/>
    </cacheField>
    <cacheField name="Operação Bancária" numFmtId="0">
      <sharedItems containsBlank="1"/>
    </cacheField>
    <cacheField name="Status" numFmtId="0">
      <sharedItems containsBlank="1"/>
    </cacheField>
  </cacheFields>
  <extLst>
    <ext xmlns:x14="http://schemas.microsoft.com/office/spreadsheetml/2009/9/main" uri="{725AE2AE-9491-48be-B2B4-4EB974FC3084}">
      <x14:pivotCacheDefinition pivotCacheId="148425101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x v="0"/>
    <x v="0"/>
    <x v="0"/>
    <x v="0"/>
    <n v="5000"/>
    <x v="0"/>
    <s v="Recebido"/>
  </r>
  <r>
    <x v="0"/>
    <x v="1"/>
    <x v="1"/>
    <x v="1"/>
    <n v="550"/>
    <x v="1"/>
    <s v="Pendente"/>
  </r>
  <r>
    <x v="1"/>
    <x v="1"/>
    <x v="2"/>
    <x v="2"/>
    <n v="300"/>
    <x v="2"/>
    <s v="Pago"/>
  </r>
  <r>
    <x v="2"/>
    <x v="1"/>
    <x v="3"/>
    <x v="3"/>
    <n v="120"/>
    <x v="2"/>
    <s v="Pago"/>
  </r>
  <r>
    <x v="3"/>
    <x v="1"/>
    <x v="4"/>
    <x v="4"/>
    <n v="250"/>
    <x v="0"/>
    <s v="Pago"/>
  </r>
  <r>
    <x v="4"/>
    <x v="1"/>
    <x v="5"/>
    <x v="5"/>
    <n v="400"/>
    <x v="1"/>
    <s v="Pendente"/>
  </r>
  <r>
    <x v="5"/>
    <x v="1"/>
    <x v="6"/>
    <x v="6"/>
    <n v="600"/>
    <x v="2"/>
    <s v="Pendente"/>
  </r>
  <r>
    <x v="6"/>
    <x v="0"/>
    <x v="7"/>
    <x v="7"/>
    <n v="800"/>
    <x v="0"/>
    <s v="Recebido"/>
  </r>
  <r>
    <x v="6"/>
    <x v="1"/>
    <x v="8"/>
    <x v="8"/>
    <n v="150"/>
    <x v="0"/>
    <s v="Pago"/>
  </r>
  <r>
    <x v="7"/>
    <x v="1"/>
    <x v="9"/>
    <x v="9"/>
    <n v="1200"/>
    <x v="2"/>
    <s v="Pendente"/>
  </r>
  <r>
    <x v="8"/>
    <x v="1"/>
    <x v="10"/>
    <x v="10"/>
    <n v="450"/>
    <x v="1"/>
    <s v="Pago"/>
  </r>
  <r>
    <x v="9"/>
    <x v="1"/>
    <x v="11"/>
    <x v="11"/>
    <n v="180"/>
    <x v="0"/>
    <s v="Pendente"/>
  </r>
  <r>
    <x v="10"/>
    <x v="1"/>
    <x v="12"/>
    <x v="12"/>
    <n v="80"/>
    <x v="1"/>
    <s v="Pago"/>
  </r>
  <r>
    <x v="11"/>
    <x v="1"/>
    <x v="13"/>
    <x v="13"/>
    <n v="200"/>
    <x v="1"/>
    <s v="Pago"/>
  </r>
  <r>
    <x v="12"/>
    <x v="1"/>
    <x v="14"/>
    <x v="14"/>
    <n v="750"/>
    <x v="0"/>
    <s v="Pendente"/>
  </r>
  <r>
    <x v="13"/>
    <x v="1"/>
    <x v="15"/>
    <x v="15"/>
    <n v="350"/>
    <x v="2"/>
    <s v="Pago"/>
  </r>
  <r>
    <x v="14"/>
    <x v="0"/>
    <x v="0"/>
    <x v="0"/>
    <n v="5000"/>
    <x v="0"/>
    <s v="Recebido"/>
  </r>
  <r>
    <x v="15"/>
    <x v="1"/>
    <x v="1"/>
    <x v="1"/>
    <n v="450"/>
    <x v="1"/>
    <s v="Pendente"/>
  </r>
  <r>
    <x v="16"/>
    <x v="1"/>
    <x v="2"/>
    <x v="2"/>
    <n v="300"/>
    <x v="1"/>
    <s v="Pago"/>
  </r>
  <r>
    <x v="17"/>
    <x v="1"/>
    <x v="3"/>
    <x v="16"/>
    <n v="200"/>
    <x v="0"/>
    <s v="Pago"/>
  </r>
  <r>
    <x v="18"/>
    <x v="1"/>
    <x v="4"/>
    <x v="17"/>
    <n v="600"/>
    <x v="1"/>
    <s v="Pendente"/>
  </r>
  <r>
    <x v="19"/>
    <x v="1"/>
    <x v="5"/>
    <x v="5"/>
    <n v="350"/>
    <x v="0"/>
    <s v="Pago"/>
  </r>
  <r>
    <x v="20"/>
    <x v="1"/>
    <x v="6"/>
    <x v="18"/>
    <n v="500"/>
    <x v="2"/>
    <s v="Pendente"/>
  </r>
  <r>
    <x v="21"/>
    <x v="0"/>
    <x v="16"/>
    <x v="19"/>
    <n v="1200"/>
    <x v="0"/>
    <s v="Recebido"/>
  </r>
  <r>
    <x v="21"/>
    <x v="1"/>
    <x v="8"/>
    <x v="20"/>
    <n v="800"/>
    <x v="0"/>
    <s v="Pago"/>
  </r>
  <r>
    <x v="22"/>
    <x v="1"/>
    <x v="9"/>
    <x v="21"/>
    <n v="1500"/>
    <x v="2"/>
    <s v="Pendente"/>
  </r>
  <r>
    <x v="23"/>
    <x v="1"/>
    <x v="17"/>
    <x v="22"/>
    <n v="250"/>
    <x v="1"/>
    <s v="Pago"/>
  </r>
  <r>
    <x v="24"/>
    <x v="1"/>
    <x v="11"/>
    <x v="23"/>
    <n v="400"/>
    <x v="2"/>
    <s v="Pendente"/>
  </r>
  <r>
    <x v="25"/>
    <x v="0"/>
    <x v="0"/>
    <x v="0"/>
    <n v="5000"/>
    <x v="0"/>
    <s v="Recebido"/>
  </r>
  <r>
    <x v="25"/>
    <x v="1"/>
    <x v="1"/>
    <x v="1"/>
    <n v="600"/>
    <x v="1"/>
    <s v="Pendente"/>
  </r>
  <r>
    <x v="26"/>
    <x v="1"/>
    <x v="2"/>
    <x v="24"/>
    <n v="200"/>
    <x v="2"/>
    <s v="Pago"/>
  </r>
  <r>
    <x v="27"/>
    <x v="1"/>
    <x v="3"/>
    <x v="25"/>
    <n v="180"/>
    <x v="0"/>
    <s v="Pago"/>
  </r>
  <r>
    <x v="28"/>
    <x v="1"/>
    <x v="4"/>
    <x v="26"/>
    <n v="120"/>
    <x v="1"/>
    <s v="Pendente"/>
  </r>
  <r>
    <x v="29"/>
    <x v="1"/>
    <x v="5"/>
    <x v="27"/>
    <n v="350"/>
    <x v="2"/>
    <s v="Pendente"/>
  </r>
  <r>
    <x v="30"/>
    <x v="1"/>
    <x v="6"/>
    <x v="28"/>
    <n v="400"/>
    <x v="0"/>
    <s v="Pago"/>
  </r>
  <r>
    <x v="31"/>
    <x v="1"/>
    <x v="8"/>
    <x v="29"/>
    <n v="450"/>
    <x v="1"/>
    <s v="Pago"/>
  </r>
  <r>
    <x v="32"/>
    <x v="0"/>
    <x v="18"/>
    <x v="30"/>
    <n v="1500"/>
    <x v="0"/>
    <s v="Recebido"/>
  </r>
  <r>
    <x v="32"/>
    <x v="1"/>
    <x v="9"/>
    <x v="31"/>
    <n v="300"/>
    <x v="2"/>
    <s v="Pendente"/>
  </r>
  <r>
    <x v="33"/>
    <x v="1"/>
    <x v="10"/>
    <x v="32"/>
    <n v="800"/>
    <x v="0"/>
    <s v="Pago"/>
  </r>
  <r>
    <x v="34"/>
    <x v="1"/>
    <x v="11"/>
    <x v="33"/>
    <n v="250"/>
    <x v="2"/>
    <s v="Pendente"/>
  </r>
  <r>
    <x v="35"/>
    <x v="1"/>
    <x v="13"/>
    <x v="34"/>
    <n v="150"/>
    <x v="1"/>
    <s v="Pago"/>
  </r>
  <r>
    <x v="36"/>
    <x v="1"/>
    <x v="12"/>
    <x v="35"/>
    <n v="250"/>
    <x v="0"/>
    <s v="Pendente"/>
  </r>
  <r>
    <x v="37"/>
    <x v="1"/>
    <x v="15"/>
    <x v="36"/>
    <n v="220"/>
    <x v="0"/>
    <s v="Pendente"/>
  </r>
  <r>
    <x v="38"/>
    <x v="1"/>
    <x v="14"/>
    <x v="37"/>
    <n v="500"/>
    <x v="2"/>
    <s v="Pendente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5">
  <r>
    <d v="2024-08-01T00:00:00"/>
    <x v="0"/>
    <x v="0"/>
    <x v="0"/>
    <s v="Salário mensal"/>
    <n v="5000"/>
    <s v="Transferência"/>
    <s v="Recebido"/>
  </r>
  <r>
    <d v="2024-08-01T00:00:00"/>
    <x v="0"/>
    <x v="1"/>
    <x v="1"/>
    <s v="Compras no supermercado"/>
    <n v="550"/>
    <s v="Débito Automático"/>
    <s v="Pendente"/>
  </r>
  <r>
    <d v="2024-08-03T00:00:00"/>
    <x v="0"/>
    <x v="1"/>
    <x v="2"/>
    <s v="Gasolina"/>
    <n v="300"/>
    <s v="Cartão de Crédito"/>
    <s v="Pago"/>
  </r>
  <r>
    <d v="2024-08-05T00:00:00"/>
    <x v="0"/>
    <x v="1"/>
    <x v="3"/>
    <s v="Cinema"/>
    <n v="120"/>
    <s v="Cartão de Crédito"/>
    <s v="Pago"/>
  </r>
  <r>
    <d v="2024-08-07T00:00:00"/>
    <x v="0"/>
    <x v="1"/>
    <x v="4"/>
    <s v="Consulta odontológica"/>
    <n v="250"/>
    <s v="Transferência"/>
    <s v="Pago"/>
  </r>
  <r>
    <d v="2024-08-10T00:00:00"/>
    <x v="0"/>
    <x v="1"/>
    <x v="5"/>
    <s v="Material escolar"/>
    <n v="400"/>
    <s v="Débito Automático"/>
    <s v="Pendente"/>
  </r>
  <r>
    <d v="2024-08-12T00:00:00"/>
    <x v="0"/>
    <x v="1"/>
    <x v="6"/>
    <s v="Compra de roupas de inverno"/>
    <n v="600"/>
    <s v="Cartão de Crédito"/>
    <s v="Pendente"/>
  </r>
  <r>
    <d v="2024-08-15T00:00:00"/>
    <x v="0"/>
    <x v="0"/>
    <x v="7"/>
    <s v="Dividendos de ações"/>
    <n v="800"/>
    <s v="Transferência"/>
    <s v="Recebido"/>
  </r>
  <r>
    <d v="2024-08-15T00:00:00"/>
    <x v="0"/>
    <x v="1"/>
    <x v="8"/>
    <s v="Limpeza do apartamento"/>
    <n v="150"/>
    <s v="Transferência"/>
    <s v="Pago"/>
  </r>
  <r>
    <d v="2024-08-18T00:00:00"/>
    <x v="0"/>
    <x v="1"/>
    <x v="9"/>
    <s v="Compra de novo celular"/>
    <n v="1200"/>
    <s v="Cartão de Crédito"/>
    <s v="Pendente"/>
  </r>
  <r>
    <d v="2024-08-20T00:00:00"/>
    <x v="0"/>
    <x v="1"/>
    <x v="10"/>
    <s v="Reparos domésticos"/>
    <n v="450"/>
    <s v="Débito Automático"/>
    <s v="Pago"/>
  </r>
  <r>
    <d v="2024-08-22T00:00:00"/>
    <x v="0"/>
    <x v="1"/>
    <x v="11"/>
    <s v="Presente de aniversário"/>
    <n v="180"/>
    <s v="Transferência"/>
    <s v="Pendente"/>
  </r>
  <r>
    <d v="2024-08-24T00:00:00"/>
    <x v="0"/>
    <x v="1"/>
    <x v="12"/>
    <s v="Corte de cabelo e barba"/>
    <n v="80"/>
    <s v="Débito Automático"/>
    <s v="Pago"/>
  </r>
  <r>
    <d v="2024-08-28T00:00:00"/>
    <x v="0"/>
    <x v="1"/>
    <x v="13"/>
    <s v="Ração e petiscos para o cachorro"/>
    <n v="200"/>
    <s v="Débito Automático"/>
    <s v="Pago"/>
  </r>
  <r>
    <d v="2024-08-30T00:00:00"/>
    <x v="0"/>
    <x v="1"/>
    <x v="14"/>
    <s v="Reserva de pousada"/>
    <n v="750"/>
    <s v="Transferência"/>
    <s v="Pendente"/>
  </r>
  <r>
    <d v="2024-08-31T00:00:00"/>
    <x v="0"/>
    <x v="1"/>
    <x v="15"/>
    <s v="Jantar em restaurante francês"/>
    <n v="350"/>
    <s v="Cartão de Crédito"/>
    <s v="Pago"/>
  </r>
  <r>
    <d v="2024-09-01T00:00:00"/>
    <x v="1"/>
    <x v="0"/>
    <x v="0"/>
    <s v="Salário mensal"/>
    <n v="5000"/>
    <s v="Transferência"/>
    <s v="Recebido"/>
  </r>
  <r>
    <d v="2024-09-02T00:00:00"/>
    <x v="1"/>
    <x v="1"/>
    <x v="1"/>
    <s v="Compras no supermercado"/>
    <n v="450"/>
    <s v="Débito Automático"/>
    <s v="Pendente"/>
  </r>
  <r>
    <d v="2024-09-05T00:00:00"/>
    <x v="1"/>
    <x v="1"/>
    <x v="2"/>
    <s v="Gasolina"/>
    <n v="300"/>
    <s v="Débito Automático"/>
    <s v="Pago"/>
  </r>
  <r>
    <d v="2024-09-08T00:00:00"/>
    <x v="1"/>
    <x v="1"/>
    <x v="3"/>
    <s v="Cinema e jantar"/>
    <n v="200"/>
    <s v="Transferência"/>
    <s v="Pago"/>
  </r>
  <r>
    <d v="2024-09-11T00:00:00"/>
    <x v="1"/>
    <x v="1"/>
    <x v="4"/>
    <s v="Plano de saúde"/>
    <n v="600"/>
    <s v="Débito Automático"/>
    <s v="Pendente"/>
  </r>
  <r>
    <d v="2024-09-14T00:00:00"/>
    <x v="1"/>
    <x v="1"/>
    <x v="5"/>
    <s v="Material escolar"/>
    <n v="350"/>
    <s v="Transferência"/>
    <s v="Pago"/>
  </r>
  <r>
    <d v="2024-09-17T00:00:00"/>
    <x v="1"/>
    <x v="1"/>
    <x v="6"/>
    <s v="Compra de roupas"/>
    <n v="500"/>
    <s v="Cartão de Crédito"/>
    <s v="Pendente"/>
  </r>
  <r>
    <d v="2024-09-20T00:00:00"/>
    <x v="1"/>
    <x v="0"/>
    <x v="16"/>
    <s v="Pagamento por projeto freelancer"/>
    <n v="1200"/>
    <s v="Transferência"/>
    <s v="Recebido"/>
  </r>
  <r>
    <d v="2024-09-20T00:00:00"/>
    <x v="1"/>
    <x v="1"/>
    <x v="8"/>
    <s v="Manutenção do veículo"/>
    <n v="800"/>
    <s v="Transferência"/>
    <s v="Pago"/>
  </r>
  <r>
    <d v="2024-09-23T00:00:00"/>
    <x v="1"/>
    <x v="1"/>
    <x v="9"/>
    <s v="Compra de novo smartphone"/>
    <n v="1500"/>
    <s v="Cartão de Crédito"/>
    <s v="Pendente"/>
  </r>
  <r>
    <d v="2024-09-26T00:00:00"/>
    <x v="1"/>
    <x v="1"/>
    <x v="17"/>
    <s v="Conta de energia elétrica"/>
    <n v="250"/>
    <s v="Débito Automático"/>
    <s v="Pago"/>
  </r>
  <r>
    <d v="2024-09-29T00:00:00"/>
    <x v="1"/>
    <x v="1"/>
    <x v="11"/>
    <s v="Aniversário da mãe"/>
    <n v="400"/>
    <s v="Cartão de Crédito"/>
    <s v="Pendente"/>
  </r>
  <r>
    <d v="2024-10-01T00:00:00"/>
    <x v="2"/>
    <x v="0"/>
    <x v="0"/>
    <s v="Salário mensal"/>
    <n v="5000"/>
    <s v="Transferência"/>
    <s v="Recebido"/>
  </r>
  <r>
    <d v="2024-10-01T00:00:00"/>
    <x v="2"/>
    <x v="1"/>
    <x v="1"/>
    <s v="Compras no supermercado"/>
    <n v="600"/>
    <s v="Débito Automático"/>
    <s v="Pendente"/>
  </r>
  <r>
    <d v="2024-10-03T00:00:00"/>
    <x v="2"/>
    <x v="1"/>
    <x v="2"/>
    <s v="Recarga de cartão de transporte"/>
    <n v="200"/>
    <s v="Cartão de Crédito"/>
    <s v="Pago"/>
  </r>
  <r>
    <d v="2024-10-05T00:00:00"/>
    <x v="2"/>
    <x v="1"/>
    <x v="3"/>
    <s v="Ingressos para teatro"/>
    <n v="180"/>
    <s v="Transferência"/>
    <s v="Pago"/>
  </r>
  <r>
    <d v="2024-10-08T00:00:00"/>
    <x v="2"/>
    <x v="1"/>
    <x v="4"/>
    <s v="Remédios de farmácia"/>
    <n v="120"/>
    <s v="Débito Automático"/>
    <s v="Pendente"/>
  </r>
  <r>
    <d v="2024-10-10T00:00:00"/>
    <x v="2"/>
    <x v="1"/>
    <x v="5"/>
    <s v="Cursos online"/>
    <n v="350"/>
    <s v="Cartão de Crédito"/>
    <s v="Pendente"/>
  </r>
  <r>
    <d v="2024-10-13T00:00:00"/>
    <x v="2"/>
    <x v="1"/>
    <x v="6"/>
    <s v="Roupas de primavera"/>
    <n v="400"/>
    <s v="Transferência"/>
    <s v="Pago"/>
  </r>
  <r>
    <d v="2024-10-15T00:00:00"/>
    <x v="2"/>
    <x v="1"/>
    <x v="8"/>
    <s v="Manutenção da casa"/>
    <n v="450"/>
    <s v="Débito Automático"/>
    <s v="Pago"/>
  </r>
  <r>
    <d v="2024-10-18T00:00:00"/>
    <x v="2"/>
    <x v="0"/>
    <x v="18"/>
    <s v="Venda de equipamentos eletrônicos"/>
    <n v="1500"/>
    <s v="Transferência"/>
    <s v="Recebido"/>
  </r>
  <r>
    <d v="2024-10-18T00:00:00"/>
    <x v="2"/>
    <x v="1"/>
    <x v="9"/>
    <s v="Manutenção do computador"/>
    <n v="300"/>
    <s v="Cartão de Crédito"/>
    <s v="Pendente"/>
  </r>
  <r>
    <d v="2024-10-20T00:00:00"/>
    <x v="2"/>
    <x v="1"/>
    <x v="10"/>
    <s v="Troca de móveis da cozinha"/>
    <n v="800"/>
    <s v="Transferência"/>
    <s v="Pago"/>
  </r>
  <r>
    <d v="2024-10-22T00:00:00"/>
    <x v="2"/>
    <x v="1"/>
    <x v="11"/>
    <s v="Presentes para casamento"/>
    <n v="250"/>
    <s v="Cartão de Crédito"/>
    <s v="Pendente"/>
  </r>
  <r>
    <d v="2024-10-24T00:00:00"/>
    <x v="2"/>
    <x v="1"/>
    <x v="13"/>
    <s v="Veterinário para o pet"/>
    <n v="150"/>
    <s v="Débito Automático"/>
    <s v="Pago"/>
  </r>
  <r>
    <d v="2024-10-26T00:00:00"/>
    <x v="2"/>
    <x v="1"/>
    <x v="12"/>
    <s v="Salão de beleza"/>
    <n v="250"/>
    <s v="Transferência"/>
    <s v="Pendente"/>
  </r>
  <r>
    <d v="2024-10-30T00:00:00"/>
    <x v="2"/>
    <x v="1"/>
    <x v="15"/>
    <s v="Jantar em restaurante italiano"/>
    <n v="220"/>
    <s v="Transferência"/>
    <s v="Pendente"/>
  </r>
  <r>
    <d v="2024-10-31T00:00:00"/>
    <x v="2"/>
    <x v="1"/>
    <x v="14"/>
    <s v="Reserva de hotel para fim de semana"/>
    <n v="500"/>
    <s v="Cartão de Crédito"/>
    <s v="Pendente"/>
  </r>
  <r>
    <m/>
    <x v="3"/>
    <x v="2"/>
    <x v="19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D4F56C9-39E4-42A6-B44E-7DFE044553A1}" name="Tabela dinâ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A3:C7" firstHeaderRow="0" firstDataRow="1" firstDataCol="1"/>
  <pivotFields count="8"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axis="axisRow" dataField="1" showAll="0">
      <items count="39">
        <item x="23"/>
        <item x="3"/>
        <item x="16"/>
        <item x="9"/>
        <item x="21"/>
        <item x="18"/>
        <item x="6"/>
        <item x="1"/>
        <item x="4"/>
        <item x="22"/>
        <item x="12"/>
        <item x="27"/>
        <item x="7"/>
        <item x="2"/>
        <item x="25"/>
        <item x="15"/>
        <item x="36"/>
        <item x="8"/>
        <item x="29"/>
        <item x="31"/>
        <item x="20"/>
        <item x="5"/>
        <item x="19"/>
        <item x="17"/>
        <item x="11"/>
        <item x="33"/>
        <item x="13"/>
        <item x="24"/>
        <item x="26"/>
        <item x="10"/>
        <item x="37"/>
        <item x="14"/>
        <item x="28"/>
        <item x="35"/>
        <item x="0"/>
        <item x="32"/>
        <item x="30"/>
        <item x="34"/>
        <item t="default"/>
      </items>
    </pivotField>
    <pivotField dataField="1" numFmtId="44" showAll="0"/>
    <pivotField showAll="0">
      <items count="4">
        <item x="2"/>
        <item x="1"/>
        <item x="0"/>
        <item t="default"/>
      </items>
    </pivotField>
    <pivotField showAll="0"/>
    <pivotField axis="axisRow" showAll="0" sortType="ascending">
      <items count="15"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0"/>
        <item sd="0" x="13"/>
        <item t="default"/>
      </items>
    </pivotField>
  </pivotFields>
  <rowFields count="4">
    <field x="7"/>
    <field x="2"/>
    <field x="0"/>
    <field x="3"/>
  </rowFields>
  <rowItems count="4">
    <i>
      <x v="7"/>
    </i>
    <i>
      <x v="8"/>
    </i>
    <i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Soma de Valor" fld="4" baseField="7" baseItem="8" numFmtId="164"/>
    <dataField name="Contagem de Descrição" fld="3" subtotal="count" baseField="0" baseItem="0"/>
  </dataFields>
  <chartFormats count="2">
    <chartFormat chart="2" format="4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42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40F180-951E-46A9-A776-8FAE0344E41B}" name="Tabela dinâmica2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A3:B20" firstHeaderRow="1" firstDataRow="1" firstDataCol="1" rowPageCount="1" colPageCount="1"/>
  <pivotFields count="8">
    <pivotField showAll="0"/>
    <pivotField showAll="0">
      <items count="5">
        <item x="0"/>
        <item h="1" x="1"/>
        <item h="1" x="2"/>
        <item h="1" x="3"/>
        <item t="default"/>
      </items>
    </pivotField>
    <pivotField axis="axisPage" showAll="0">
      <items count="4">
        <item x="0"/>
        <item x="1"/>
        <item x="2"/>
        <item t="default"/>
      </items>
    </pivotField>
    <pivotField axis="axisRow" showAll="0">
      <items count="21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x="19"/>
        <item t="default"/>
      </items>
    </pivotField>
    <pivotField showAll="0"/>
    <pivotField dataField="1" showAll="0"/>
    <pivotField showAll="0"/>
    <pivotField showAll="0"/>
  </pivotFields>
  <rowFields count="1">
    <field x="3"/>
  </rowFields>
  <rowItems count="17">
    <i>
      <x/>
    </i>
    <i>
      <x v="1"/>
    </i>
    <i>
      <x v="2"/>
    </i>
    <i>
      <x v="3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5"/>
    </i>
    <i>
      <x v="17"/>
    </i>
    <i>
      <x v="18"/>
    </i>
    <i t="grand">
      <x/>
    </i>
  </rowItems>
  <colItems count="1">
    <i/>
  </colItems>
  <pageFields count="1">
    <pageField fld="2" hier="-1"/>
  </pageFields>
  <dataFields count="1">
    <dataField name="Soma de Valor" fld="5" baseField="2" baseItem="0" numFmtId="164"/>
  </dataFields>
  <chartFormats count="2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E166EF96-925C-47A2-B1E6-F6B778F5A4C6}" sourceName="mês">
  <pivotTables>
    <pivotTable tabId="4" name="Tabela dinâmica2"/>
  </pivotTables>
  <data>
    <tabular pivotCacheId="1484251010">
      <items count="4">
        <i x="0" s="1"/>
        <i x="1"/>
        <i x="2"/>
        <i x="3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" xr10:uid="{A6A0A8E5-B734-490D-A7E9-C83CD6BA9B5C}" cache="SegmentaçãodeDados_mês" caption="mês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 1" xr10:uid="{4C1E14D5-870D-4BD9-A084-2F95A3288DB6}" cache="SegmentaçãodeDados_mês" caption="mês" style="Estilo de Segmentação de Dados 1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DC28B8D-E0E3-4942-A753-F0804D585F72}" name="Tabela1" displayName="Tabela1" ref="A1:H45" totalsRowShown="0" headerRowDxfId="12" dataDxfId="11">
  <autoFilter ref="A1:H45" xr:uid="{4DC28B8D-E0E3-4942-A753-F0804D585F72}"/>
  <tableColumns count="8">
    <tableColumn id="1" xr3:uid="{0BBDC70C-4F86-487D-B4A7-C12A9650DF66}" name="Data" dataDxfId="10"/>
    <tableColumn id="8" xr3:uid="{81022E81-B99C-4861-884A-DE35335735CB}" name="mês" dataDxfId="9" dataCellStyle="Vírgula">
      <calculatedColumnFormula>MONTH(Tabela1[[#This Row],[Data]])</calculatedColumnFormula>
    </tableColumn>
    <tableColumn id="2" xr3:uid="{9BC10A77-15F7-46BB-9256-5042419BED4A}" name="Tipo" dataDxfId="8"/>
    <tableColumn id="3" xr3:uid="{A48A39C7-16D6-4F9A-9588-94EEF2F11BA3}" name="Categoria" dataDxfId="7"/>
    <tableColumn id="4" xr3:uid="{B1C5D51F-7FAE-4E2F-9242-5B7FEA824B26}" name="Descrição" dataDxfId="6"/>
    <tableColumn id="5" xr3:uid="{47C386B8-4341-471A-A814-9ECA8017F473}" name="Valor" dataDxfId="5" dataCellStyle="Moeda"/>
    <tableColumn id="6" xr3:uid="{44C439F3-9187-4E5E-A676-2ECAFE0011AB}" name="Operação Bancária" dataDxfId="4"/>
    <tableColumn id="7" xr3:uid="{07065876-BB5B-4775-8060-4DD20E3ADF4C}" name="Status" dataDxfId="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FA24266-74DA-4F89-A2BE-EAA0DCC4CC44}" name="Tabela2" displayName="Tabela2" ref="C6:D22" totalsRowShown="0">
  <autoFilter ref="C6:D22" xr:uid="{6FA24266-74DA-4F89-A2BE-EAA0DCC4CC44}"/>
  <tableColumns count="2">
    <tableColumn id="1" xr3:uid="{F480E84C-CEC1-4F47-9A80-64EA24B78E30}" name="Data de Lançamento" dataDxfId="2" totalsRowDxfId="1"/>
    <tableColumn id="2" xr3:uid="{7B5AF7B3-1FBC-4363-9F66-31D8ECB12452}" name="Depósito Reservado" totalsRowDxfId="0" dataCellStyle="Moeda" totalsRowCellStyle="Moeda"/>
  </tableColumns>
  <tableStyleInfo name="TableStyleMedium2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3E62A3-8830-4B23-9FE7-F96E4CC3124B}">
  <dimension ref="A3:C7"/>
  <sheetViews>
    <sheetView workbookViewId="0">
      <selection activeCell="A4" sqref="A4:C4"/>
    </sheetView>
  </sheetViews>
  <sheetFormatPr defaultRowHeight="14.5" x14ac:dyDescent="0.35"/>
  <cols>
    <col min="1" max="1" width="17" bestFit="1" customWidth="1"/>
    <col min="2" max="2" width="13" bestFit="1" customWidth="1"/>
    <col min="3" max="3" width="20.54296875" bestFit="1" customWidth="1"/>
    <col min="4" max="4" width="14.1796875" bestFit="1" customWidth="1"/>
    <col min="5" max="5" width="20.81640625" bestFit="1" customWidth="1"/>
    <col min="6" max="6" width="25.7265625" bestFit="1" customWidth="1"/>
    <col min="7" max="7" width="16.36328125" bestFit="1" customWidth="1"/>
    <col min="8" max="8" width="26" bestFit="1" customWidth="1"/>
    <col min="9" max="9" width="23.7265625" bestFit="1" customWidth="1"/>
    <col min="10" max="10" width="19.7265625" bestFit="1" customWidth="1"/>
    <col min="11" max="11" width="21.90625" bestFit="1" customWidth="1"/>
    <col min="12" max="12" width="20.90625" bestFit="1" customWidth="1"/>
    <col min="13" max="13" width="12.08984375" bestFit="1" customWidth="1"/>
    <col min="14" max="14" width="18" bestFit="1" customWidth="1"/>
    <col min="15" max="15" width="8.90625" bestFit="1" customWidth="1"/>
    <col min="16" max="16" width="18.81640625" bestFit="1" customWidth="1"/>
    <col min="17" max="17" width="26.36328125" bestFit="1" customWidth="1"/>
    <col min="18" max="18" width="26.54296875" bestFit="1" customWidth="1"/>
    <col min="19" max="19" width="22.08984375" bestFit="1" customWidth="1"/>
    <col min="20" max="20" width="18.26953125" bestFit="1" customWidth="1"/>
    <col min="21" max="21" width="25.26953125" bestFit="1" customWidth="1"/>
    <col min="22" max="22" width="20.54296875" bestFit="1" customWidth="1"/>
    <col min="23" max="23" width="14.36328125" bestFit="1" customWidth="1"/>
    <col min="24" max="24" width="29.81640625" bestFit="1" customWidth="1"/>
    <col min="25" max="25" width="13.6328125" bestFit="1" customWidth="1"/>
    <col min="26" max="26" width="20.7265625" bestFit="1" customWidth="1"/>
    <col min="27" max="27" width="23.26953125" bestFit="1" customWidth="1"/>
    <col min="28" max="28" width="28.54296875" bestFit="1" customWidth="1"/>
    <col min="29" max="29" width="28.08984375" bestFit="1" customWidth="1"/>
    <col min="30" max="30" width="19.453125" bestFit="1" customWidth="1"/>
    <col min="31" max="31" width="17.81640625" bestFit="1" customWidth="1"/>
    <col min="32" max="32" width="32.1796875" bestFit="1" customWidth="1"/>
    <col min="33" max="33" width="17.7265625" bestFit="1" customWidth="1"/>
    <col min="34" max="34" width="18.7265625" bestFit="1" customWidth="1"/>
    <col min="35" max="35" width="13.7265625" bestFit="1" customWidth="1"/>
    <col min="36" max="36" width="13" bestFit="1" customWidth="1"/>
    <col min="37" max="37" width="24" bestFit="1" customWidth="1"/>
    <col min="38" max="38" width="31.453125" bestFit="1" customWidth="1"/>
    <col min="39" max="39" width="19.54296875" bestFit="1" customWidth="1"/>
    <col min="40" max="40" width="11.453125" bestFit="1" customWidth="1"/>
  </cols>
  <sheetData>
    <row r="3" spans="1:3" x14ac:dyDescent="0.35">
      <c r="A3" s="7" t="s">
        <v>72</v>
      </c>
      <c r="B3" t="s">
        <v>77</v>
      </c>
      <c r="C3" t="s">
        <v>79</v>
      </c>
    </row>
    <row r="4" spans="1:3" x14ac:dyDescent="0.35">
      <c r="A4" s="8" t="s">
        <v>74</v>
      </c>
      <c r="B4" s="10">
        <v>11380</v>
      </c>
      <c r="C4" s="9">
        <v>16</v>
      </c>
    </row>
    <row r="5" spans="1:3" x14ac:dyDescent="0.35">
      <c r="A5" s="8" t="s">
        <v>75</v>
      </c>
      <c r="B5" s="10">
        <v>11550</v>
      </c>
      <c r="C5" s="9">
        <v>12</v>
      </c>
    </row>
    <row r="6" spans="1:3" x14ac:dyDescent="0.35">
      <c r="A6" s="8" t="s">
        <v>76</v>
      </c>
      <c r="B6" s="10">
        <v>11270</v>
      </c>
      <c r="C6" s="9">
        <v>16</v>
      </c>
    </row>
    <row r="7" spans="1:3" x14ac:dyDescent="0.35">
      <c r="A7" s="8" t="s">
        <v>73</v>
      </c>
      <c r="B7" s="10">
        <v>34200</v>
      </c>
      <c r="C7" s="9">
        <v>44</v>
      </c>
    </row>
  </sheetData>
  <pageMargins left="0.511811024" right="0.511811024" top="0.78740157499999996" bottom="0.78740157499999996" header="0.31496062000000002" footer="0.31496062000000002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8A468-37C0-484C-9BF8-99E28C80BECF}">
  <dimension ref="A1:B20"/>
  <sheetViews>
    <sheetView workbookViewId="0">
      <selection activeCell="G18" sqref="G18"/>
    </sheetView>
  </sheetViews>
  <sheetFormatPr defaultRowHeight="14.5" x14ac:dyDescent="0.35"/>
  <cols>
    <col min="1" max="1" width="19.26953125" bestFit="1" customWidth="1"/>
    <col min="2" max="2" width="13" bestFit="1" customWidth="1"/>
  </cols>
  <sheetData>
    <row r="1" spans="1:2" x14ac:dyDescent="0.35">
      <c r="A1" s="7" t="s">
        <v>65</v>
      </c>
      <c r="B1" t="s">
        <v>78</v>
      </c>
    </row>
    <row r="3" spans="1:2" x14ac:dyDescent="0.35">
      <c r="A3" s="7" t="s">
        <v>72</v>
      </c>
      <c r="B3" t="s">
        <v>77</v>
      </c>
    </row>
    <row r="4" spans="1:2" x14ac:dyDescent="0.35">
      <c r="A4" s="8" t="s">
        <v>6</v>
      </c>
      <c r="B4" s="10">
        <v>550</v>
      </c>
    </row>
    <row r="5" spans="1:2" x14ac:dyDescent="0.35">
      <c r="A5" s="8" t="s">
        <v>32</v>
      </c>
      <c r="B5" s="10">
        <v>80</v>
      </c>
    </row>
    <row r="6" spans="1:2" x14ac:dyDescent="0.35">
      <c r="A6" s="8" t="s">
        <v>18</v>
      </c>
      <c r="B6" s="10">
        <v>400</v>
      </c>
    </row>
    <row r="7" spans="1:2" x14ac:dyDescent="0.35">
      <c r="A7" s="8" t="s">
        <v>26</v>
      </c>
      <c r="B7" s="10">
        <v>1200</v>
      </c>
    </row>
    <row r="8" spans="1:2" x14ac:dyDescent="0.35">
      <c r="A8" s="8" t="s">
        <v>38</v>
      </c>
      <c r="B8" s="10">
        <v>350</v>
      </c>
    </row>
    <row r="9" spans="1:2" x14ac:dyDescent="0.35">
      <c r="A9" s="8" t="s">
        <v>22</v>
      </c>
      <c r="B9" s="10">
        <v>800</v>
      </c>
    </row>
    <row r="10" spans="1:2" x14ac:dyDescent="0.35">
      <c r="A10" s="8" t="s">
        <v>14</v>
      </c>
      <c r="B10" s="10">
        <v>120</v>
      </c>
    </row>
    <row r="11" spans="1:2" x14ac:dyDescent="0.35">
      <c r="A11" s="8" t="s">
        <v>34</v>
      </c>
      <c r="B11" s="10">
        <v>200</v>
      </c>
    </row>
    <row r="12" spans="1:2" x14ac:dyDescent="0.35">
      <c r="A12" s="8" t="s">
        <v>30</v>
      </c>
      <c r="B12" s="10">
        <v>180</v>
      </c>
    </row>
    <row r="13" spans="1:2" x14ac:dyDescent="0.35">
      <c r="A13" s="8" t="s">
        <v>1</v>
      </c>
      <c r="B13" s="10">
        <v>5000</v>
      </c>
    </row>
    <row r="14" spans="1:2" x14ac:dyDescent="0.35">
      <c r="A14" s="8" t="s">
        <v>16</v>
      </c>
      <c r="B14" s="10">
        <v>250</v>
      </c>
    </row>
    <row r="15" spans="1:2" x14ac:dyDescent="0.35">
      <c r="A15" s="8" t="s">
        <v>24</v>
      </c>
      <c r="B15" s="10">
        <v>150</v>
      </c>
    </row>
    <row r="16" spans="1:2" x14ac:dyDescent="0.35">
      <c r="A16" s="8" t="s">
        <v>10</v>
      </c>
      <c r="B16" s="10">
        <v>300</v>
      </c>
    </row>
    <row r="17" spans="1:2" x14ac:dyDescent="0.35">
      <c r="A17" s="8" t="s">
        <v>28</v>
      </c>
      <c r="B17" s="10">
        <v>450</v>
      </c>
    </row>
    <row r="18" spans="1:2" x14ac:dyDescent="0.35">
      <c r="A18" s="8" t="s">
        <v>20</v>
      </c>
      <c r="B18" s="10">
        <v>600</v>
      </c>
    </row>
    <row r="19" spans="1:2" x14ac:dyDescent="0.35">
      <c r="A19" s="8" t="s">
        <v>36</v>
      </c>
      <c r="B19" s="10">
        <v>750</v>
      </c>
    </row>
    <row r="20" spans="1:2" x14ac:dyDescent="0.35">
      <c r="A20" s="8" t="s">
        <v>73</v>
      </c>
      <c r="B20" s="10">
        <v>11380</v>
      </c>
    </row>
  </sheetData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5"/>
  <sheetViews>
    <sheetView workbookViewId="0">
      <selection activeCell="B1" sqref="B1:B1048576"/>
    </sheetView>
  </sheetViews>
  <sheetFormatPr defaultRowHeight="14.5" x14ac:dyDescent="0.35"/>
  <cols>
    <col min="1" max="1" width="23.7265625" style="1" customWidth="1"/>
    <col min="2" max="2" width="8" style="11" customWidth="1"/>
    <col min="3" max="8" width="23.7265625" style="1" customWidth="1"/>
  </cols>
  <sheetData>
    <row r="1" spans="1:8" x14ac:dyDescent="0.35">
      <c r="A1" s="1" t="s">
        <v>71</v>
      </c>
      <c r="B1" s="11" t="s">
        <v>80</v>
      </c>
      <c r="C1" s="1" t="s">
        <v>65</v>
      </c>
      <c r="D1" s="1" t="s">
        <v>66</v>
      </c>
      <c r="E1" s="1" t="s">
        <v>67</v>
      </c>
      <c r="F1" s="1" t="s">
        <v>68</v>
      </c>
      <c r="G1" s="1" t="s">
        <v>69</v>
      </c>
      <c r="H1" s="1" t="s">
        <v>70</v>
      </c>
    </row>
    <row r="2" spans="1:8" ht="12" customHeight="1" x14ac:dyDescent="0.35">
      <c r="A2" s="2">
        <v>45505</v>
      </c>
      <c r="B2" s="12">
        <f>MONTH(Tabela1[[#This Row],[Data]])</f>
        <v>8</v>
      </c>
      <c r="C2" s="3" t="s">
        <v>0</v>
      </c>
      <c r="D2" s="3" t="s">
        <v>1</v>
      </c>
      <c r="E2" s="3" t="s">
        <v>2</v>
      </c>
      <c r="F2" s="4">
        <v>5000</v>
      </c>
      <c r="G2" s="3" t="s">
        <v>3</v>
      </c>
      <c r="H2" s="3" t="s">
        <v>4</v>
      </c>
    </row>
    <row r="3" spans="1:8" ht="12" customHeight="1" x14ac:dyDescent="0.35">
      <c r="A3" s="2">
        <v>45505</v>
      </c>
      <c r="B3" s="12">
        <f>MONTH(Tabela1[[#This Row],[Data]])</f>
        <v>8</v>
      </c>
      <c r="C3" s="3" t="s">
        <v>5</v>
      </c>
      <c r="D3" s="3" t="s">
        <v>6</v>
      </c>
      <c r="E3" s="3" t="s">
        <v>7</v>
      </c>
      <c r="F3" s="4">
        <v>550</v>
      </c>
      <c r="G3" s="3" t="s">
        <v>8</v>
      </c>
      <c r="H3" s="3" t="s">
        <v>9</v>
      </c>
    </row>
    <row r="4" spans="1:8" ht="12" customHeight="1" x14ac:dyDescent="0.35">
      <c r="A4" s="2">
        <v>45507</v>
      </c>
      <c r="B4" s="12">
        <f>MONTH(Tabela1[[#This Row],[Data]])</f>
        <v>8</v>
      </c>
      <c r="C4" s="3" t="s">
        <v>5</v>
      </c>
      <c r="D4" s="3" t="s">
        <v>10</v>
      </c>
      <c r="E4" s="3" t="s">
        <v>11</v>
      </c>
      <c r="F4" s="4">
        <v>300</v>
      </c>
      <c r="G4" s="3" t="s">
        <v>12</v>
      </c>
      <c r="H4" s="3" t="s">
        <v>13</v>
      </c>
    </row>
    <row r="5" spans="1:8" ht="12" customHeight="1" x14ac:dyDescent="0.35">
      <c r="A5" s="2">
        <v>45509</v>
      </c>
      <c r="B5" s="12">
        <f>MONTH(Tabela1[[#This Row],[Data]])</f>
        <v>8</v>
      </c>
      <c r="C5" s="3" t="s">
        <v>5</v>
      </c>
      <c r="D5" s="3" t="s">
        <v>14</v>
      </c>
      <c r="E5" s="3" t="s">
        <v>15</v>
      </c>
      <c r="F5" s="4">
        <v>120</v>
      </c>
      <c r="G5" s="3" t="s">
        <v>12</v>
      </c>
      <c r="H5" s="3" t="s">
        <v>13</v>
      </c>
    </row>
    <row r="6" spans="1:8" ht="12" customHeight="1" x14ac:dyDescent="0.35">
      <c r="A6" s="2">
        <v>45511</v>
      </c>
      <c r="B6" s="12">
        <f>MONTH(Tabela1[[#This Row],[Data]])</f>
        <v>8</v>
      </c>
      <c r="C6" s="3" t="s">
        <v>5</v>
      </c>
      <c r="D6" s="3" t="s">
        <v>16</v>
      </c>
      <c r="E6" s="3" t="s">
        <v>17</v>
      </c>
      <c r="F6" s="4">
        <v>250</v>
      </c>
      <c r="G6" s="3" t="s">
        <v>3</v>
      </c>
      <c r="H6" s="3" t="s">
        <v>13</v>
      </c>
    </row>
    <row r="7" spans="1:8" ht="12" customHeight="1" x14ac:dyDescent="0.35">
      <c r="A7" s="2">
        <v>45514</v>
      </c>
      <c r="B7" s="12">
        <f>MONTH(Tabela1[[#This Row],[Data]])</f>
        <v>8</v>
      </c>
      <c r="C7" s="3" t="s">
        <v>5</v>
      </c>
      <c r="D7" s="3" t="s">
        <v>18</v>
      </c>
      <c r="E7" s="3" t="s">
        <v>19</v>
      </c>
      <c r="F7" s="4">
        <v>400</v>
      </c>
      <c r="G7" s="3" t="s">
        <v>8</v>
      </c>
      <c r="H7" s="3" t="s">
        <v>9</v>
      </c>
    </row>
    <row r="8" spans="1:8" ht="12" customHeight="1" x14ac:dyDescent="0.35">
      <c r="A8" s="2">
        <v>45516</v>
      </c>
      <c r="B8" s="12">
        <f>MONTH(Tabela1[[#This Row],[Data]])</f>
        <v>8</v>
      </c>
      <c r="C8" s="3" t="s">
        <v>5</v>
      </c>
      <c r="D8" s="3" t="s">
        <v>20</v>
      </c>
      <c r="E8" s="3" t="s">
        <v>21</v>
      </c>
      <c r="F8" s="4">
        <v>600</v>
      </c>
      <c r="G8" s="3" t="s">
        <v>12</v>
      </c>
      <c r="H8" s="3" t="s">
        <v>9</v>
      </c>
    </row>
    <row r="9" spans="1:8" ht="12" customHeight="1" x14ac:dyDescent="0.35">
      <c r="A9" s="2">
        <v>45519</v>
      </c>
      <c r="B9" s="12">
        <f>MONTH(Tabela1[[#This Row],[Data]])</f>
        <v>8</v>
      </c>
      <c r="C9" s="3" t="s">
        <v>0</v>
      </c>
      <c r="D9" s="3" t="s">
        <v>22</v>
      </c>
      <c r="E9" s="3" t="s">
        <v>23</v>
      </c>
      <c r="F9" s="4">
        <v>800</v>
      </c>
      <c r="G9" s="3" t="s">
        <v>3</v>
      </c>
      <c r="H9" s="3" t="s">
        <v>4</v>
      </c>
    </row>
    <row r="10" spans="1:8" ht="12" customHeight="1" x14ac:dyDescent="0.35">
      <c r="A10" s="2">
        <v>45519</v>
      </c>
      <c r="B10" s="12">
        <f>MONTH(Tabela1[[#This Row],[Data]])</f>
        <v>8</v>
      </c>
      <c r="C10" s="3" t="s">
        <v>5</v>
      </c>
      <c r="D10" s="3" t="s">
        <v>24</v>
      </c>
      <c r="E10" s="3" t="s">
        <v>25</v>
      </c>
      <c r="F10" s="4">
        <v>150</v>
      </c>
      <c r="G10" s="3" t="s">
        <v>3</v>
      </c>
      <c r="H10" s="3" t="s">
        <v>13</v>
      </c>
    </row>
    <row r="11" spans="1:8" ht="12" customHeight="1" x14ac:dyDescent="0.35">
      <c r="A11" s="2">
        <v>45522</v>
      </c>
      <c r="B11" s="12">
        <f>MONTH(Tabela1[[#This Row],[Data]])</f>
        <v>8</v>
      </c>
      <c r="C11" s="3" t="s">
        <v>5</v>
      </c>
      <c r="D11" s="3" t="s">
        <v>26</v>
      </c>
      <c r="E11" s="3" t="s">
        <v>27</v>
      </c>
      <c r="F11" s="4">
        <v>1200</v>
      </c>
      <c r="G11" s="3" t="s">
        <v>12</v>
      </c>
      <c r="H11" s="3" t="s">
        <v>9</v>
      </c>
    </row>
    <row r="12" spans="1:8" ht="12" customHeight="1" x14ac:dyDescent="0.35">
      <c r="A12" s="2">
        <v>45524</v>
      </c>
      <c r="B12" s="12">
        <f>MONTH(Tabela1[[#This Row],[Data]])</f>
        <v>8</v>
      </c>
      <c r="C12" s="3" t="s">
        <v>5</v>
      </c>
      <c r="D12" s="3" t="s">
        <v>28</v>
      </c>
      <c r="E12" s="3" t="s">
        <v>29</v>
      </c>
      <c r="F12" s="4">
        <v>450</v>
      </c>
      <c r="G12" s="3" t="s">
        <v>8</v>
      </c>
      <c r="H12" s="3" t="s">
        <v>13</v>
      </c>
    </row>
    <row r="13" spans="1:8" ht="12" customHeight="1" x14ac:dyDescent="0.35">
      <c r="A13" s="2">
        <v>45526</v>
      </c>
      <c r="B13" s="12">
        <f>MONTH(Tabela1[[#This Row],[Data]])</f>
        <v>8</v>
      </c>
      <c r="C13" s="3" t="s">
        <v>5</v>
      </c>
      <c r="D13" s="3" t="s">
        <v>30</v>
      </c>
      <c r="E13" s="3" t="s">
        <v>31</v>
      </c>
      <c r="F13" s="4">
        <v>180</v>
      </c>
      <c r="G13" s="3" t="s">
        <v>3</v>
      </c>
      <c r="H13" s="3" t="s">
        <v>9</v>
      </c>
    </row>
    <row r="14" spans="1:8" ht="12" customHeight="1" x14ac:dyDescent="0.35">
      <c r="A14" s="2">
        <v>45528</v>
      </c>
      <c r="B14" s="12">
        <f>MONTH(Tabela1[[#This Row],[Data]])</f>
        <v>8</v>
      </c>
      <c r="C14" s="3" t="s">
        <v>5</v>
      </c>
      <c r="D14" s="3" t="s">
        <v>32</v>
      </c>
      <c r="E14" s="3" t="s">
        <v>33</v>
      </c>
      <c r="F14" s="4">
        <v>80</v>
      </c>
      <c r="G14" s="3" t="s">
        <v>8</v>
      </c>
      <c r="H14" s="3" t="s">
        <v>13</v>
      </c>
    </row>
    <row r="15" spans="1:8" ht="12" customHeight="1" x14ac:dyDescent="0.35">
      <c r="A15" s="2">
        <v>45532</v>
      </c>
      <c r="B15" s="12">
        <f>MONTH(Tabela1[[#This Row],[Data]])</f>
        <v>8</v>
      </c>
      <c r="C15" s="3" t="s">
        <v>5</v>
      </c>
      <c r="D15" s="3" t="s">
        <v>34</v>
      </c>
      <c r="E15" s="3" t="s">
        <v>35</v>
      </c>
      <c r="F15" s="4">
        <v>200</v>
      </c>
      <c r="G15" s="3" t="s">
        <v>8</v>
      </c>
      <c r="H15" s="3" t="s">
        <v>13</v>
      </c>
    </row>
    <row r="16" spans="1:8" ht="12" customHeight="1" x14ac:dyDescent="0.35">
      <c r="A16" s="2">
        <v>45534</v>
      </c>
      <c r="B16" s="12">
        <f>MONTH(Tabela1[[#This Row],[Data]])</f>
        <v>8</v>
      </c>
      <c r="C16" s="3" t="s">
        <v>5</v>
      </c>
      <c r="D16" s="3" t="s">
        <v>36</v>
      </c>
      <c r="E16" s="3" t="s">
        <v>37</v>
      </c>
      <c r="F16" s="4">
        <v>750</v>
      </c>
      <c r="G16" s="3" t="s">
        <v>3</v>
      </c>
      <c r="H16" s="3" t="s">
        <v>9</v>
      </c>
    </row>
    <row r="17" spans="1:8" ht="12" customHeight="1" x14ac:dyDescent="0.35">
      <c r="A17" s="2">
        <v>45535</v>
      </c>
      <c r="B17" s="12">
        <f>MONTH(Tabela1[[#This Row],[Data]])</f>
        <v>8</v>
      </c>
      <c r="C17" s="3" t="s">
        <v>5</v>
      </c>
      <c r="D17" s="3" t="s">
        <v>38</v>
      </c>
      <c r="E17" s="3" t="s">
        <v>39</v>
      </c>
      <c r="F17" s="4">
        <v>350</v>
      </c>
      <c r="G17" s="3" t="s">
        <v>12</v>
      </c>
      <c r="H17" s="3" t="s">
        <v>13</v>
      </c>
    </row>
    <row r="18" spans="1:8" ht="12" customHeight="1" x14ac:dyDescent="0.35">
      <c r="A18" s="2">
        <v>45536</v>
      </c>
      <c r="B18" s="12">
        <f>MONTH(Tabela1[[#This Row],[Data]])</f>
        <v>9</v>
      </c>
      <c r="C18" s="3" t="s">
        <v>0</v>
      </c>
      <c r="D18" s="3" t="s">
        <v>1</v>
      </c>
      <c r="E18" s="3" t="s">
        <v>2</v>
      </c>
      <c r="F18" s="4">
        <v>5000</v>
      </c>
      <c r="G18" s="3" t="s">
        <v>3</v>
      </c>
      <c r="H18" s="3" t="s">
        <v>4</v>
      </c>
    </row>
    <row r="19" spans="1:8" ht="12" customHeight="1" x14ac:dyDescent="0.35">
      <c r="A19" s="2">
        <v>45537</v>
      </c>
      <c r="B19" s="12">
        <f>MONTH(Tabela1[[#This Row],[Data]])</f>
        <v>9</v>
      </c>
      <c r="C19" s="3" t="s">
        <v>5</v>
      </c>
      <c r="D19" s="3" t="s">
        <v>6</v>
      </c>
      <c r="E19" s="4" t="s">
        <v>7</v>
      </c>
      <c r="F19" s="4">
        <v>450</v>
      </c>
      <c r="G19" s="3" t="s">
        <v>8</v>
      </c>
      <c r="H19" s="3" t="s">
        <v>9</v>
      </c>
    </row>
    <row r="20" spans="1:8" ht="12" customHeight="1" x14ac:dyDescent="0.35">
      <c r="A20" s="2">
        <v>45540</v>
      </c>
      <c r="B20" s="12">
        <f>MONTH(Tabela1[[#This Row],[Data]])</f>
        <v>9</v>
      </c>
      <c r="C20" s="3" t="s">
        <v>5</v>
      </c>
      <c r="D20" s="3" t="s">
        <v>10</v>
      </c>
      <c r="E20" s="4" t="s">
        <v>11</v>
      </c>
      <c r="F20" s="4">
        <v>300</v>
      </c>
      <c r="G20" s="3" t="s">
        <v>8</v>
      </c>
      <c r="H20" s="3" t="s">
        <v>13</v>
      </c>
    </row>
    <row r="21" spans="1:8" ht="12" customHeight="1" x14ac:dyDescent="0.35">
      <c r="A21" s="2">
        <v>45543</v>
      </c>
      <c r="B21" s="12">
        <f>MONTH(Tabela1[[#This Row],[Data]])</f>
        <v>9</v>
      </c>
      <c r="C21" s="3" t="s">
        <v>5</v>
      </c>
      <c r="D21" s="3" t="s">
        <v>14</v>
      </c>
      <c r="E21" s="4" t="s">
        <v>40</v>
      </c>
      <c r="F21" s="4">
        <v>200</v>
      </c>
      <c r="G21" s="3" t="s">
        <v>3</v>
      </c>
      <c r="H21" s="3" t="s">
        <v>13</v>
      </c>
    </row>
    <row r="22" spans="1:8" ht="12" customHeight="1" x14ac:dyDescent="0.35">
      <c r="A22" s="2">
        <v>45546</v>
      </c>
      <c r="B22" s="12">
        <f>MONTH(Tabela1[[#This Row],[Data]])</f>
        <v>9</v>
      </c>
      <c r="C22" s="3" t="s">
        <v>5</v>
      </c>
      <c r="D22" s="3" t="s">
        <v>16</v>
      </c>
      <c r="E22" s="4" t="s">
        <v>41</v>
      </c>
      <c r="F22" s="4">
        <v>600</v>
      </c>
      <c r="G22" s="3" t="s">
        <v>8</v>
      </c>
      <c r="H22" s="3" t="s">
        <v>9</v>
      </c>
    </row>
    <row r="23" spans="1:8" ht="12" customHeight="1" x14ac:dyDescent="0.35">
      <c r="A23" s="2">
        <v>45549</v>
      </c>
      <c r="B23" s="12">
        <f>MONTH(Tabela1[[#This Row],[Data]])</f>
        <v>9</v>
      </c>
      <c r="C23" s="3" t="s">
        <v>5</v>
      </c>
      <c r="D23" s="3" t="s">
        <v>18</v>
      </c>
      <c r="E23" s="4" t="s">
        <v>19</v>
      </c>
      <c r="F23" s="4">
        <v>350</v>
      </c>
      <c r="G23" s="3" t="s">
        <v>3</v>
      </c>
      <c r="H23" s="3" t="s">
        <v>13</v>
      </c>
    </row>
    <row r="24" spans="1:8" ht="12" customHeight="1" x14ac:dyDescent="0.35">
      <c r="A24" s="2">
        <v>45552</v>
      </c>
      <c r="B24" s="12">
        <f>MONTH(Tabela1[[#This Row],[Data]])</f>
        <v>9</v>
      </c>
      <c r="C24" s="3" t="s">
        <v>5</v>
      </c>
      <c r="D24" s="3" t="s">
        <v>20</v>
      </c>
      <c r="E24" s="4" t="s">
        <v>42</v>
      </c>
      <c r="F24" s="4">
        <v>500</v>
      </c>
      <c r="G24" s="3" t="s">
        <v>12</v>
      </c>
      <c r="H24" s="3" t="s">
        <v>9</v>
      </c>
    </row>
    <row r="25" spans="1:8" ht="12" customHeight="1" x14ac:dyDescent="0.35">
      <c r="A25" s="2">
        <v>45555</v>
      </c>
      <c r="B25" s="12">
        <f>MONTH(Tabela1[[#This Row],[Data]])</f>
        <v>9</v>
      </c>
      <c r="C25" s="3" t="s">
        <v>0</v>
      </c>
      <c r="D25" s="3" t="s">
        <v>43</v>
      </c>
      <c r="E25" s="3" t="s">
        <v>44</v>
      </c>
      <c r="F25" s="4">
        <v>1200</v>
      </c>
      <c r="G25" s="3" t="s">
        <v>3</v>
      </c>
      <c r="H25" s="3" t="s">
        <v>4</v>
      </c>
    </row>
    <row r="26" spans="1:8" ht="12" customHeight="1" x14ac:dyDescent="0.35">
      <c r="A26" s="2">
        <v>45555</v>
      </c>
      <c r="B26" s="12">
        <f>MONTH(Tabela1[[#This Row],[Data]])</f>
        <v>9</v>
      </c>
      <c r="C26" s="3" t="s">
        <v>5</v>
      </c>
      <c r="D26" s="3" t="s">
        <v>24</v>
      </c>
      <c r="E26" s="4" t="s">
        <v>45</v>
      </c>
      <c r="F26" s="4">
        <v>800</v>
      </c>
      <c r="G26" s="3" t="s">
        <v>3</v>
      </c>
      <c r="H26" s="3" t="s">
        <v>13</v>
      </c>
    </row>
    <row r="27" spans="1:8" ht="12" customHeight="1" x14ac:dyDescent="0.35">
      <c r="A27" s="2">
        <v>45558</v>
      </c>
      <c r="B27" s="12">
        <f>MONTH(Tabela1[[#This Row],[Data]])</f>
        <v>9</v>
      </c>
      <c r="C27" s="3" t="s">
        <v>5</v>
      </c>
      <c r="D27" s="3" t="s">
        <v>26</v>
      </c>
      <c r="E27" s="4" t="s">
        <v>46</v>
      </c>
      <c r="F27" s="4">
        <v>1500</v>
      </c>
      <c r="G27" s="3" t="s">
        <v>12</v>
      </c>
      <c r="H27" s="3" t="s">
        <v>9</v>
      </c>
    </row>
    <row r="28" spans="1:8" ht="12" customHeight="1" x14ac:dyDescent="0.35">
      <c r="A28" s="2">
        <v>45561</v>
      </c>
      <c r="B28" s="12">
        <f>MONTH(Tabela1[[#This Row],[Data]])</f>
        <v>9</v>
      </c>
      <c r="C28" s="3" t="s">
        <v>5</v>
      </c>
      <c r="D28" s="3" t="s">
        <v>47</v>
      </c>
      <c r="E28" s="4" t="s">
        <v>48</v>
      </c>
      <c r="F28" s="4">
        <v>250</v>
      </c>
      <c r="G28" s="3" t="s">
        <v>8</v>
      </c>
      <c r="H28" s="3" t="s">
        <v>13</v>
      </c>
    </row>
    <row r="29" spans="1:8" ht="12" customHeight="1" x14ac:dyDescent="0.35">
      <c r="A29" s="2">
        <v>45564</v>
      </c>
      <c r="B29" s="12">
        <f>MONTH(Tabela1[[#This Row],[Data]])</f>
        <v>9</v>
      </c>
      <c r="C29" s="3" t="s">
        <v>5</v>
      </c>
      <c r="D29" s="3" t="s">
        <v>30</v>
      </c>
      <c r="E29" s="4" t="s">
        <v>49</v>
      </c>
      <c r="F29" s="4">
        <v>400</v>
      </c>
      <c r="G29" s="3" t="s">
        <v>12</v>
      </c>
      <c r="H29" s="3" t="s">
        <v>9</v>
      </c>
    </row>
    <row r="30" spans="1:8" ht="12" customHeight="1" x14ac:dyDescent="0.35">
      <c r="A30" s="2">
        <v>45566</v>
      </c>
      <c r="B30" s="12">
        <f>MONTH(Tabela1[[#This Row],[Data]])</f>
        <v>10</v>
      </c>
      <c r="C30" s="3" t="s">
        <v>0</v>
      </c>
      <c r="D30" s="3" t="s">
        <v>1</v>
      </c>
      <c r="E30" s="3" t="s">
        <v>2</v>
      </c>
      <c r="F30" s="4">
        <v>5000</v>
      </c>
      <c r="G30" s="3" t="s">
        <v>3</v>
      </c>
      <c r="H30" s="3" t="s">
        <v>4</v>
      </c>
    </row>
    <row r="31" spans="1:8" ht="12" customHeight="1" x14ac:dyDescent="0.35">
      <c r="A31" s="2">
        <v>45566</v>
      </c>
      <c r="B31" s="12">
        <f>MONTH(Tabela1[[#This Row],[Data]])</f>
        <v>10</v>
      </c>
      <c r="C31" s="3" t="s">
        <v>5</v>
      </c>
      <c r="D31" s="3" t="s">
        <v>6</v>
      </c>
      <c r="E31" s="3" t="s">
        <v>7</v>
      </c>
      <c r="F31" s="4">
        <v>600</v>
      </c>
      <c r="G31" s="3" t="s">
        <v>8</v>
      </c>
      <c r="H31" s="3" t="s">
        <v>9</v>
      </c>
    </row>
    <row r="32" spans="1:8" ht="12" customHeight="1" x14ac:dyDescent="0.35">
      <c r="A32" s="2">
        <v>45568</v>
      </c>
      <c r="B32" s="12">
        <f>MONTH(Tabela1[[#This Row],[Data]])</f>
        <v>10</v>
      </c>
      <c r="C32" s="3" t="s">
        <v>5</v>
      </c>
      <c r="D32" s="3" t="s">
        <v>10</v>
      </c>
      <c r="E32" s="3" t="s">
        <v>50</v>
      </c>
      <c r="F32" s="4">
        <v>200</v>
      </c>
      <c r="G32" s="3" t="s">
        <v>12</v>
      </c>
      <c r="H32" s="3" t="s">
        <v>13</v>
      </c>
    </row>
    <row r="33" spans="1:8" ht="12" customHeight="1" x14ac:dyDescent="0.35">
      <c r="A33" s="2">
        <v>45570</v>
      </c>
      <c r="B33" s="12">
        <f>MONTH(Tabela1[[#This Row],[Data]])</f>
        <v>10</v>
      </c>
      <c r="C33" s="3" t="s">
        <v>5</v>
      </c>
      <c r="D33" s="3" t="s">
        <v>14</v>
      </c>
      <c r="E33" s="3" t="s">
        <v>51</v>
      </c>
      <c r="F33" s="4">
        <v>180</v>
      </c>
      <c r="G33" s="3" t="s">
        <v>3</v>
      </c>
      <c r="H33" s="3" t="s">
        <v>13</v>
      </c>
    </row>
    <row r="34" spans="1:8" ht="12" customHeight="1" x14ac:dyDescent="0.35">
      <c r="A34" s="2">
        <v>45573</v>
      </c>
      <c r="B34" s="12">
        <f>MONTH(Tabela1[[#This Row],[Data]])</f>
        <v>10</v>
      </c>
      <c r="C34" s="3" t="s">
        <v>5</v>
      </c>
      <c r="D34" s="3" t="s">
        <v>16</v>
      </c>
      <c r="E34" s="3" t="s">
        <v>52</v>
      </c>
      <c r="F34" s="4">
        <v>120</v>
      </c>
      <c r="G34" s="3" t="s">
        <v>8</v>
      </c>
      <c r="H34" s="3" t="s">
        <v>9</v>
      </c>
    </row>
    <row r="35" spans="1:8" ht="12" customHeight="1" x14ac:dyDescent="0.35">
      <c r="A35" s="2">
        <v>45575</v>
      </c>
      <c r="B35" s="12">
        <f>MONTH(Tabela1[[#This Row],[Data]])</f>
        <v>10</v>
      </c>
      <c r="C35" s="3" t="s">
        <v>5</v>
      </c>
      <c r="D35" s="3" t="s">
        <v>18</v>
      </c>
      <c r="E35" s="3" t="s">
        <v>53</v>
      </c>
      <c r="F35" s="4">
        <v>350</v>
      </c>
      <c r="G35" s="3" t="s">
        <v>12</v>
      </c>
      <c r="H35" s="3" t="s">
        <v>9</v>
      </c>
    </row>
    <row r="36" spans="1:8" ht="12" customHeight="1" x14ac:dyDescent="0.35">
      <c r="A36" s="2">
        <v>45578</v>
      </c>
      <c r="B36" s="12">
        <f>MONTH(Tabela1[[#This Row],[Data]])</f>
        <v>10</v>
      </c>
      <c r="C36" s="3" t="s">
        <v>5</v>
      </c>
      <c r="D36" s="3" t="s">
        <v>20</v>
      </c>
      <c r="E36" s="3" t="s">
        <v>54</v>
      </c>
      <c r="F36" s="4">
        <v>400</v>
      </c>
      <c r="G36" s="3" t="s">
        <v>3</v>
      </c>
      <c r="H36" s="3" t="s">
        <v>13</v>
      </c>
    </row>
    <row r="37" spans="1:8" ht="12" customHeight="1" x14ac:dyDescent="0.35">
      <c r="A37" s="2">
        <v>45580</v>
      </c>
      <c r="B37" s="12">
        <f>MONTH(Tabela1[[#This Row],[Data]])</f>
        <v>10</v>
      </c>
      <c r="C37" s="3" t="s">
        <v>5</v>
      </c>
      <c r="D37" s="3" t="s">
        <v>24</v>
      </c>
      <c r="E37" s="3" t="s">
        <v>55</v>
      </c>
      <c r="F37" s="4">
        <v>450</v>
      </c>
      <c r="G37" s="3" t="s">
        <v>8</v>
      </c>
      <c r="H37" s="3" t="s">
        <v>13</v>
      </c>
    </row>
    <row r="38" spans="1:8" ht="12" customHeight="1" x14ac:dyDescent="0.35">
      <c r="A38" s="2">
        <v>45583</v>
      </c>
      <c r="B38" s="12">
        <f>MONTH(Tabela1[[#This Row],[Data]])</f>
        <v>10</v>
      </c>
      <c r="C38" s="3" t="s">
        <v>0</v>
      </c>
      <c r="D38" s="3" t="s">
        <v>56</v>
      </c>
      <c r="E38" s="3" t="s">
        <v>57</v>
      </c>
      <c r="F38" s="4">
        <v>1500</v>
      </c>
      <c r="G38" s="3" t="s">
        <v>3</v>
      </c>
      <c r="H38" s="3" t="s">
        <v>4</v>
      </c>
    </row>
    <row r="39" spans="1:8" ht="12" customHeight="1" x14ac:dyDescent="0.35">
      <c r="A39" s="2">
        <v>45583</v>
      </c>
      <c r="B39" s="12">
        <f>MONTH(Tabela1[[#This Row],[Data]])</f>
        <v>10</v>
      </c>
      <c r="C39" s="3" t="s">
        <v>5</v>
      </c>
      <c r="D39" s="3" t="s">
        <v>26</v>
      </c>
      <c r="E39" s="3" t="s">
        <v>58</v>
      </c>
      <c r="F39" s="4">
        <v>300</v>
      </c>
      <c r="G39" s="3" t="s">
        <v>12</v>
      </c>
      <c r="H39" s="3" t="s">
        <v>9</v>
      </c>
    </row>
    <row r="40" spans="1:8" ht="12" customHeight="1" x14ac:dyDescent="0.35">
      <c r="A40" s="2">
        <v>45585</v>
      </c>
      <c r="B40" s="12">
        <f>MONTH(Tabela1[[#This Row],[Data]])</f>
        <v>10</v>
      </c>
      <c r="C40" s="3" t="s">
        <v>5</v>
      </c>
      <c r="D40" s="3" t="s">
        <v>28</v>
      </c>
      <c r="E40" s="3" t="s">
        <v>59</v>
      </c>
      <c r="F40" s="4">
        <v>800</v>
      </c>
      <c r="G40" s="3" t="s">
        <v>3</v>
      </c>
      <c r="H40" s="3" t="s">
        <v>13</v>
      </c>
    </row>
    <row r="41" spans="1:8" ht="12" customHeight="1" x14ac:dyDescent="0.35">
      <c r="A41" s="2">
        <v>45587</v>
      </c>
      <c r="B41" s="12">
        <f>MONTH(Tabela1[[#This Row],[Data]])</f>
        <v>10</v>
      </c>
      <c r="C41" s="3" t="s">
        <v>5</v>
      </c>
      <c r="D41" s="3" t="s">
        <v>30</v>
      </c>
      <c r="E41" s="3" t="s">
        <v>60</v>
      </c>
      <c r="F41" s="4">
        <v>250</v>
      </c>
      <c r="G41" s="3" t="s">
        <v>12</v>
      </c>
      <c r="H41" s="3" t="s">
        <v>9</v>
      </c>
    </row>
    <row r="42" spans="1:8" ht="12" customHeight="1" x14ac:dyDescent="0.35">
      <c r="A42" s="2">
        <v>45589</v>
      </c>
      <c r="B42" s="12">
        <f>MONTH(Tabela1[[#This Row],[Data]])</f>
        <v>10</v>
      </c>
      <c r="C42" s="3" t="s">
        <v>5</v>
      </c>
      <c r="D42" s="3" t="s">
        <v>34</v>
      </c>
      <c r="E42" s="3" t="s">
        <v>61</v>
      </c>
      <c r="F42" s="4">
        <v>150</v>
      </c>
      <c r="G42" s="3" t="s">
        <v>8</v>
      </c>
      <c r="H42" s="3" t="s">
        <v>13</v>
      </c>
    </row>
    <row r="43" spans="1:8" ht="12" customHeight="1" x14ac:dyDescent="0.35">
      <c r="A43" s="2">
        <v>45591</v>
      </c>
      <c r="B43" s="12">
        <f>MONTH(Tabela1[[#This Row],[Data]])</f>
        <v>10</v>
      </c>
      <c r="C43" s="3" t="s">
        <v>5</v>
      </c>
      <c r="D43" s="3" t="s">
        <v>32</v>
      </c>
      <c r="E43" s="3" t="s">
        <v>62</v>
      </c>
      <c r="F43" s="4">
        <v>250</v>
      </c>
      <c r="G43" s="3" t="s">
        <v>3</v>
      </c>
      <c r="H43" s="3" t="s">
        <v>9</v>
      </c>
    </row>
    <row r="44" spans="1:8" ht="12" customHeight="1" x14ac:dyDescent="0.35">
      <c r="A44" s="2">
        <v>45595</v>
      </c>
      <c r="B44" s="12">
        <f>MONTH(Tabela1[[#This Row],[Data]])</f>
        <v>10</v>
      </c>
      <c r="C44" s="3" t="s">
        <v>5</v>
      </c>
      <c r="D44" s="3" t="s">
        <v>38</v>
      </c>
      <c r="E44" s="3" t="s">
        <v>63</v>
      </c>
      <c r="F44" s="4">
        <v>220</v>
      </c>
      <c r="G44" s="3" t="s">
        <v>3</v>
      </c>
      <c r="H44" s="3" t="s">
        <v>9</v>
      </c>
    </row>
    <row r="45" spans="1:8" ht="12" customHeight="1" x14ac:dyDescent="0.35">
      <c r="A45" s="2">
        <v>45596</v>
      </c>
      <c r="B45" s="12">
        <f>MONTH(Tabela1[[#This Row],[Data]])</f>
        <v>10</v>
      </c>
      <c r="C45" s="3" t="s">
        <v>5</v>
      </c>
      <c r="D45" s="3" t="s">
        <v>36</v>
      </c>
      <c r="E45" s="3" t="s">
        <v>64</v>
      </c>
      <c r="F45" s="4">
        <v>500</v>
      </c>
      <c r="G45" s="3" t="s">
        <v>12</v>
      </c>
      <c r="H45" s="3" t="s">
        <v>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165A9B-E10E-4D3A-BA0B-AF1458F00296}">
  <dimension ref="A1:U1"/>
  <sheetViews>
    <sheetView showGridLines="0" showRowColHeaders="0" tabSelected="1" topLeftCell="A5" zoomScale="80" zoomScaleNormal="80" workbookViewId="0">
      <selection activeCell="R14" sqref="R14"/>
    </sheetView>
  </sheetViews>
  <sheetFormatPr defaultColWidth="0" defaultRowHeight="14.5" x14ac:dyDescent="0.35"/>
  <cols>
    <col min="1" max="1" width="8.7265625" style="5" customWidth="1"/>
    <col min="2" max="21" width="8.7265625" style="6" customWidth="1"/>
    <col min="22" max="16384" width="8.7265625" hidden="1"/>
  </cols>
  <sheetData/>
  <pageMargins left="0.511811024" right="0.511811024" top="0.78740157499999996" bottom="0.78740157499999996" header="0.31496062000000002" footer="0.31496062000000002"/>
  <pageSetup paperSize="9" orientation="portrait" r:id="rId1"/>
  <headerFooter>
    <oddHeader xml:space="preserve">&amp;CFinanças
</oddHeader>
  </headerFooter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75F57-596C-4E5A-8103-743FE64BD121}">
  <dimension ref="C1:D22"/>
  <sheetViews>
    <sheetView topLeftCell="A3" workbookViewId="0">
      <selection activeCell="D3" sqref="D3:D4"/>
    </sheetView>
  </sheetViews>
  <sheetFormatPr defaultRowHeight="14.5" x14ac:dyDescent="0.35"/>
  <cols>
    <col min="3" max="3" width="20.08984375" customWidth="1"/>
    <col min="4" max="4" width="19.54296875" customWidth="1"/>
  </cols>
  <sheetData>
    <row r="1" spans="3:4" s="5" customFormat="1" ht="76" customHeight="1" x14ac:dyDescent="0.35"/>
    <row r="3" spans="3:4" x14ac:dyDescent="0.35">
      <c r="C3" s="16" t="s">
        <v>83</v>
      </c>
      <c r="D3" s="15">
        <f>SUM(Tabela2[Depósito Reservado])</f>
        <v>1845</v>
      </c>
    </row>
    <row r="4" spans="3:4" x14ac:dyDescent="0.35">
      <c r="C4" s="16" t="s">
        <v>84</v>
      </c>
      <c r="D4" s="14">
        <v>10000</v>
      </c>
    </row>
    <row r="6" spans="3:4" x14ac:dyDescent="0.35">
      <c r="C6" t="s">
        <v>82</v>
      </c>
      <c r="D6" s="14" t="s">
        <v>81</v>
      </c>
    </row>
    <row r="7" spans="3:4" x14ac:dyDescent="0.35">
      <c r="C7" s="13">
        <v>45666</v>
      </c>
      <c r="D7" s="14">
        <v>50</v>
      </c>
    </row>
    <row r="8" spans="3:4" x14ac:dyDescent="0.35">
      <c r="C8" s="13">
        <v>45667</v>
      </c>
      <c r="D8" s="14">
        <v>100</v>
      </c>
    </row>
    <row r="9" spans="3:4" x14ac:dyDescent="0.35">
      <c r="C9" s="13">
        <v>45668</v>
      </c>
      <c r="D9" s="14">
        <v>134</v>
      </c>
    </row>
    <row r="10" spans="3:4" x14ac:dyDescent="0.35">
      <c r="C10" s="13">
        <v>45669</v>
      </c>
      <c r="D10" s="14">
        <v>130</v>
      </c>
    </row>
    <row r="11" spans="3:4" x14ac:dyDescent="0.35">
      <c r="C11" s="13">
        <v>45670</v>
      </c>
      <c r="D11" s="14">
        <v>127</v>
      </c>
    </row>
    <row r="12" spans="3:4" x14ac:dyDescent="0.35">
      <c r="C12" s="13">
        <v>45671</v>
      </c>
      <c r="D12" s="14">
        <v>153</v>
      </c>
    </row>
    <row r="13" spans="3:4" x14ac:dyDescent="0.35">
      <c r="C13" s="13">
        <v>45672</v>
      </c>
      <c r="D13" s="14">
        <v>58</v>
      </c>
    </row>
    <row r="14" spans="3:4" x14ac:dyDescent="0.35">
      <c r="C14" s="13">
        <v>45673</v>
      </c>
      <c r="D14" s="14">
        <v>98</v>
      </c>
    </row>
    <row r="15" spans="3:4" x14ac:dyDescent="0.35">
      <c r="C15" s="13">
        <v>45674</v>
      </c>
      <c r="D15" s="14">
        <v>129</v>
      </c>
    </row>
    <row r="16" spans="3:4" x14ac:dyDescent="0.35">
      <c r="C16" s="13">
        <v>45675</v>
      </c>
      <c r="D16" s="14">
        <v>115</v>
      </c>
    </row>
    <row r="17" spans="3:4" x14ac:dyDescent="0.35">
      <c r="C17" s="13">
        <v>45676</v>
      </c>
      <c r="D17" s="14">
        <v>138</v>
      </c>
    </row>
    <row r="18" spans="3:4" x14ac:dyDescent="0.35">
      <c r="C18" s="13">
        <v>45677</v>
      </c>
      <c r="D18" s="14">
        <v>125</v>
      </c>
    </row>
    <row r="19" spans="3:4" x14ac:dyDescent="0.35">
      <c r="C19" s="13">
        <v>45678</v>
      </c>
      <c r="D19" s="14">
        <v>130</v>
      </c>
    </row>
    <row r="20" spans="3:4" x14ac:dyDescent="0.35">
      <c r="C20" s="13">
        <v>45679</v>
      </c>
      <c r="D20" s="14">
        <v>96</v>
      </c>
    </row>
    <row r="21" spans="3:4" x14ac:dyDescent="0.35">
      <c r="C21" s="13">
        <v>45680</v>
      </c>
      <c r="D21" s="14">
        <v>172</v>
      </c>
    </row>
    <row r="22" spans="3:4" x14ac:dyDescent="0.35">
      <c r="C22" s="13">
        <v>45681</v>
      </c>
      <c r="D22" s="14">
        <v>90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Props1.xml><?xml version="1.0" encoding="utf-8"?>
<ds:datastoreItem xmlns:ds="http://schemas.openxmlformats.org/officeDocument/2006/customXml" ds:itemID="{4963D8E4-1D6C-4FCF-8D1D-F56D49A3BA1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1DA261A-E008-49B4-91DC-52FE5A9143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FD9E30B-54D8-4CE8-A6E5-E0A6CC213332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Planilha1</vt:lpstr>
      <vt:lpstr>Planilha3</vt:lpstr>
      <vt:lpstr>Plan1</vt:lpstr>
      <vt:lpstr>Dashboard</vt:lpstr>
      <vt:lpstr>caixinha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Felipe</dc:creator>
  <cp:keywords/>
  <dc:description/>
  <cp:lastModifiedBy>Gisele Alves da Silva</cp:lastModifiedBy>
  <cp:revision/>
  <dcterms:created xsi:type="dcterms:W3CDTF">2015-06-05T18:19:34Z</dcterms:created>
  <dcterms:modified xsi:type="dcterms:W3CDTF">2025-01-09T15:19:21Z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  <property fmtid="{D5CDD505-2E9C-101B-9397-08002B2CF9AE}" pid="3" name="MediaServiceImageTags">
    <vt:lpwstr/>
  </property>
  <property fmtid="{D5CDD505-2E9C-101B-9397-08002B2CF9AE}" pid="4" name="MSIP_Label_9333b259-87ee-4762-9a8c-7b0d155dd87f_Enabled">
    <vt:lpwstr>true</vt:lpwstr>
  </property>
  <property fmtid="{D5CDD505-2E9C-101B-9397-08002B2CF9AE}" pid="5" name="MSIP_Label_9333b259-87ee-4762-9a8c-7b0d155dd87f_SetDate">
    <vt:lpwstr>2025-01-07T15:00:16Z</vt:lpwstr>
  </property>
  <property fmtid="{D5CDD505-2E9C-101B-9397-08002B2CF9AE}" pid="6" name="MSIP_Label_9333b259-87ee-4762-9a8c-7b0d155dd87f_Method">
    <vt:lpwstr>Privileged</vt:lpwstr>
  </property>
  <property fmtid="{D5CDD505-2E9C-101B-9397-08002B2CF9AE}" pid="7" name="MSIP_Label_9333b259-87ee-4762-9a8c-7b0d155dd87f_Name">
    <vt:lpwstr>_PESSOAL</vt:lpwstr>
  </property>
  <property fmtid="{D5CDD505-2E9C-101B-9397-08002B2CF9AE}" pid="8" name="MSIP_Label_9333b259-87ee-4762-9a8c-7b0d155dd87f_SiteId">
    <vt:lpwstr>ab9bba98-684a-43fb-add8-9c2bebede229</vt:lpwstr>
  </property>
  <property fmtid="{D5CDD505-2E9C-101B-9397-08002B2CF9AE}" pid="9" name="MSIP_Label_9333b259-87ee-4762-9a8c-7b0d155dd87f_ActionId">
    <vt:lpwstr>2aa600ac-e802-4628-b2af-c51ebb922cc2</vt:lpwstr>
  </property>
  <property fmtid="{D5CDD505-2E9C-101B-9397-08002B2CF9AE}" pid="10" name="MSIP_Label_9333b259-87ee-4762-9a8c-7b0d155dd87f_ContentBits">
    <vt:lpwstr>1</vt:lpwstr>
  </property>
</Properties>
</file>